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5" yWindow="-195" windowWidth="15015" windowHeight="7620" firstSheet="1" activeTab="1"/>
  </bookViews>
  <sheets>
    <sheet name="⑳改正案一覧" sheetId="1" state="hidden" r:id="rId1"/>
    <sheet name="42" sheetId="6" r:id="rId2"/>
    <sheet name="43-1" sheetId="7" r:id="rId3"/>
    <sheet name="43-2" sheetId="22" r:id="rId4"/>
    <sheet name="44" sheetId="8" r:id="rId5"/>
    <sheet name="45" sheetId="9" r:id="rId6"/>
    <sheet name="46-1" sheetId="10" r:id="rId7"/>
    <sheet name="46 -2" sheetId="39" r:id="rId8"/>
    <sheet name="47" sheetId="11" r:id="rId9"/>
    <sheet name="48" sheetId="12" r:id="rId10"/>
    <sheet name="49-1" sheetId="13" r:id="rId11"/>
    <sheet name="49-2" sheetId="23" r:id="rId12"/>
    <sheet name="50-1" sheetId="29" r:id="rId13"/>
    <sheet name="50 -2" sheetId="35" r:id="rId14"/>
    <sheet name="51-1" sheetId="30" r:id="rId15"/>
    <sheet name="51 -2" sheetId="36" r:id="rId16"/>
    <sheet name="52-1" sheetId="31" r:id="rId17"/>
    <sheet name="52-2" sheetId="37" r:id="rId18"/>
    <sheet name="53-1" sheetId="32" r:id="rId19"/>
    <sheet name="53-2" sheetId="45" r:id="rId20"/>
    <sheet name="53-3" sheetId="38" r:id="rId21"/>
    <sheet name="54-1" sheetId="33" r:id="rId22"/>
    <sheet name="54-2" sheetId="46" r:id="rId23"/>
    <sheet name="54-3" sheetId="34" r:id="rId24"/>
    <sheet name="55-1" sheetId="28" r:id="rId25"/>
    <sheet name="55-2" sheetId="27" r:id="rId26"/>
  </sheets>
  <definedNames>
    <definedName name="_xlnm.Print_Area" localSheetId="1">'42'!$A$1:$G$32</definedName>
    <definedName name="_xlnm.Print_Area" localSheetId="2">'43-1'!$A$1:$O$35</definedName>
    <definedName name="_xlnm.Print_Area" localSheetId="3">'43-2'!$A$1:$M$31</definedName>
    <definedName name="_xlnm.Print_Area" localSheetId="4">'44'!$A$1:$Q$30</definedName>
    <definedName name="_xlnm.Print_Area" localSheetId="5">'45'!$A$1:$L$83</definedName>
    <definedName name="_xlnm.Print_Area" localSheetId="7">'46 -2'!$A$1:$K$81</definedName>
    <definedName name="_xlnm.Print_Area" localSheetId="6">'46-1'!$A$1:$R$84</definedName>
    <definedName name="_xlnm.Print_Area" localSheetId="8">'47'!$A$1:$K$30</definedName>
    <definedName name="_xlnm.Print_Area" localSheetId="9">'48'!$A$1:$L$29</definedName>
    <definedName name="_xlnm.Print_Area" localSheetId="10">'49-1'!$A$1:$S$30</definedName>
    <definedName name="_xlnm.Print_Area" localSheetId="11">'49-2'!$A$1:$G$30</definedName>
    <definedName name="_xlnm.Print_Area" localSheetId="13">'50 -2'!$A$1:$M$84</definedName>
    <definedName name="_xlnm.Print_Area" localSheetId="12">'50-1'!$A$1:$I$83</definedName>
    <definedName name="_xlnm.Print_Area" localSheetId="15">'51 -2'!$A$1:$L$83</definedName>
    <definedName name="_xlnm.Print_Area" localSheetId="14">'51-1'!$A$1:$L$83</definedName>
    <definedName name="_xlnm.Print_Area" localSheetId="16">'52-1'!$A$1:$I$83</definedName>
    <definedName name="_xlnm.Print_Area" localSheetId="17">'52-2'!$A$1:$M$84</definedName>
    <definedName name="_xlnm.Print_Area" localSheetId="18">'53-1'!$A$1:$I$35</definedName>
    <definedName name="_xlnm.Print_Area" localSheetId="19">'53-2'!$A$1:$G$37</definedName>
    <definedName name="_xlnm.Print_Area" localSheetId="20">'53-3'!$A$1:$U$33</definedName>
    <definedName name="_xlnm.Print_Area" localSheetId="21">'54-1'!$A$1:$O$33</definedName>
    <definedName name="_xlnm.Print_Area" localSheetId="22">'54-2'!$A$1:$F$38</definedName>
    <definedName name="_xlnm.Print_Area" localSheetId="23">'54-3'!$A$1:$S$33</definedName>
    <definedName name="_xlnm.Print_Area" localSheetId="24">'55-1'!$A$1:$V$30</definedName>
    <definedName name="_xlnm.Print_Area" localSheetId="25">'55-2'!$A$1:$E$29</definedName>
    <definedName name="_xlnm.Print_Area" localSheetId="0">'⑳改正案一覧'!$A$1:$G$129</definedName>
    <definedName name="_xlnm.Print_Area">#REF!</definedName>
    <definedName name="_xlnm.Print_Titles" localSheetId="1">'42'!$1:$5</definedName>
    <definedName name="_xlnm.Print_Titles" localSheetId="2">'43-1'!$1:$4</definedName>
    <definedName name="_xlnm.Print_Titles" localSheetId="3">'43-2'!$1:$5</definedName>
    <definedName name="_xlnm.Print_Titles" localSheetId="4">'44'!$1:$4</definedName>
    <definedName name="_xlnm.Print_Titles" localSheetId="5">'45'!$1:$4</definedName>
    <definedName name="_xlnm.Print_Titles" localSheetId="7">'46 -2'!$1:$3</definedName>
    <definedName name="_xlnm.Print_Titles" localSheetId="6">'46-1'!$1:$3</definedName>
    <definedName name="_xlnm.Print_Titles" localSheetId="8">'47'!$1:$4</definedName>
    <definedName name="_xlnm.Print_Titles" localSheetId="9">'48'!$1:$3</definedName>
    <definedName name="_xlnm.Print_Titles" localSheetId="10">'49-1'!$1:$3</definedName>
    <definedName name="_xlnm.Print_Titles" localSheetId="11">'49-2'!$1:$3</definedName>
    <definedName name="_xlnm.Print_Titles" localSheetId="13">#REF!</definedName>
    <definedName name="_xlnm.Print_Titles" localSheetId="12">'50-1'!$1:$4</definedName>
    <definedName name="_xlnm.Print_Titles" localSheetId="15">#REF!</definedName>
    <definedName name="_xlnm.Print_Titles" localSheetId="14">'51-1'!$1:$4</definedName>
    <definedName name="_xlnm.Print_Titles" localSheetId="16">'52-1'!$1:$4</definedName>
    <definedName name="_xlnm.Print_Titles" localSheetId="17">#REF!</definedName>
    <definedName name="_xlnm.Print_Titles" localSheetId="18">'53-1'!$1:$6</definedName>
    <definedName name="_xlnm.Print_Titles" localSheetId="19">'53-2'!$1:$6</definedName>
    <definedName name="_xlnm.Print_Titles" localSheetId="21">'54-1'!$1:$5</definedName>
    <definedName name="_xlnm.Print_Titles" localSheetId="22">'54-2'!$1:$6</definedName>
    <definedName name="_xlnm.Print_Titles" localSheetId="24">'55-1'!$1:$4</definedName>
    <definedName name="_xlnm.Print_Titles" localSheetId="25">'55-2'!$1:$3</definedName>
    <definedName name="_xlnm.Print_Titles" localSheetId="0">'⑳改正案一覧'!$3:$5</definedName>
    <definedName name="_xlnm.Print_Titles">#N/A</definedName>
    <definedName name="Z_26A1900F_5848_4061_AA0B_E0B8C2AC890B_.wvu.PrintArea" localSheetId="1" hidden="1">'42'!$A$1:$D$34</definedName>
    <definedName name="Z_26A1900F_5848_4061_AA0B_E0B8C2AC890B_.wvu.PrintArea" localSheetId="2" hidden="1">'43-1'!$A$1:$O$40</definedName>
    <definedName name="Z_26A1900F_5848_4061_AA0B_E0B8C2AC890B_.wvu.PrintArea" localSheetId="3" hidden="1">'43-2'!$A$1:$M$37</definedName>
    <definedName name="Z_26A1900F_5848_4061_AA0B_E0B8C2AC890B_.wvu.PrintArea" localSheetId="4" hidden="1">'44'!$A$1:$Q$32</definedName>
    <definedName name="Z_26A1900F_5848_4061_AA0B_E0B8C2AC890B_.wvu.PrintArea" localSheetId="5" hidden="1">'45'!$A$1:$J$19</definedName>
    <definedName name="Z_26A1900F_5848_4061_AA0B_E0B8C2AC890B_.wvu.PrintArea" localSheetId="7" hidden="1">'46 -2'!$A$1:$K$85</definedName>
    <definedName name="Z_26A1900F_5848_4061_AA0B_E0B8C2AC890B_.wvu.PrintArea" localSheetId="6" hidden="1">'46-1'!$A$1:$R$87</definedName>
    <definedName name="Z_26A1900F_5848_4061_AA0B_E0B8C2AC890B_.wvu.PrintArea" localSheetId="8" hidden="1">'47'!$A$1:$K$32</definedName>
    <definedName name="Z_26A1900F_5848_4061_AA0B_E0B8C2AC890B_.wvu.PrintArea" localSheetId="9" hidden="1">'48'!$A$1:$L$31</definedName>
    <definedName name="Z_26A1900F_5848_4061_AA0B_E0B8C2AC890B_.wvu.PrintArea" localSheetId="10" hidden="1">'49-1'!$A$1:$S$29</definedName>
    <definedName name="Z_26A1900F_5848_4061_AA0B_E0B8C2AC890B_.wvu.PrintArea" localSheetId="11" hidden="1">'49-2'!$A$1:$G$29</definedName>
    <definedName name="Z_26A1900F_5848_4061_AA0B_E0B8C2AC890B_.wvu.PrintArea" localSheetId="13" hidden="1">#REF!</definedName>
    <definedName name="Z_26A1900F_5848_4061_AA0B_E0B8C2AC890B_.wvu.PrintArea" localSheetId="12" hidden="1">'50-1'!$A$1:$E$12</definedName>
    <definedName name="Z_26A1900F_5848_4061_AA0B_E0B8C2AC890B_.wvu.PrintArea" localSheetId="15" hidden="1">#REF!</definedName>
    <definedName name="Z_26A1900F_5848_4061_AA0B_E0B8C2AC890B_.wvu.PrintArea" localSheetId="14" hidden="1">'51-1'!$A$1:$Q$10</definedName>
    <definedName name="Z_26A1900F_5848_4061_AA0B_E0B8C2AC890B_.wvu.PrintArea" localSheetId="16" hidden="1">'52-1'!$A$1:$D$15</definedName>
    <definedName name="Z_26A1900F_5848_4061_AA0B_E0B8C2AC890B_.wvu.PrintArea" localSheetId="17" hidden="1">#REF!</definedName>
    <definedName name="Z_26A1900F_5848_4061_AA0B_E0B8C2AC890B_.wvu.PrintArea" localSheetId="18" hidden="1">'53-1'!$A$1:$E$12</definedName>
    <definedName name="Z_26A1900F_5848_4061_AA0B_E0B8C2AC890B_.wvu.PrintArea" localSheetId="19" hidden="1">'53-2'!$A$1:$F$12</definedName>
    <definedName name="Z_26A1900F_5848_4061_AA0B_E0B8C2AC890B_.wvu.PrintArea" localSheetId="20" hidden="1">#REF!</definedName>
    <definedName name="Z_26A1900F_5848_4061_AA0B_E0B8C2AC890B_.wvu.PrintArea" localSheetId="21" hidden="1">'54-1'!$A$1:$E$13</definedName>
    <definedName name="Z_26A1900F_5848_4061_AA0B_E0B8C2AC890B_.wvu.PrintArea" localSheetId="22" hidden="1">'54-2'!$A$1:$A$12</definedName>
    <definedName name="Z_26A1900F_5848_4061_AA0B_E0B8C2AC890B_.wvu.PrintArea" localSheetId="23" hidden="1">#REF!</definedName>
    <definedName name="Z_26A1900F_5848_4061_AA0B_E0B8C2AC890B_.wvu.PrintArea" localSheetId="24" hidden="1">'55-1'!$A$1:$G$34</definedName>
    <definedName name="Z_26A1900F_5848_4061_AA0B_E0B8C2AC890B_.wvu.PrintArea" localSheetId="25" hidden="1">'55-2'!$A$1:$E$33</definedName>
    <definedName name="Z_26A1900F_5848_4061_AA0B_E0B8C2AC890B_.wvu.PrintArea" localSheetId="0" hidden="1">'⑳改正案一覧'!$A$1:$G$129</definedName>
    <definedName name="Z_26A1900F_5848_4061_AA0B_E0B8C2AC890B_.wvu.PrintTitles" localSheetId="1" hidden="1">'42'!$1:$5</definedName>
    <definedName name="Z_26A1900F_5848_4061_AA0B_E0B8C2AC890B_.wvu.PrintTitles" localSheetId="2" hidden="1">'43-1'!$1:$4</definedName>
    <definedName name="Z_26A1900F_5848_4061_AA0B_E0B8C2AC890B_.wvu.PrintTitles" localSheetId="3" hidden="1">'43-2'!$1:$5</definedName>
    <definedName name="Z_26A1900F_5848_4061_AA0B_E0B8C2AC890B_.wvu.PrintTitles" localSheetId="4" hidden="1">'44'!$1:$4</definedName>
    <definedName name="Z_26A1900F_5848_4061_AA0B_E0B8C2AC890B_.wvu.PrintTitles" localSheetId="5" hidden="1">'45'!$1:$4</definedName>
    <definedName name="Z_26A1900F_5848_4061_AA0B_E0B8C2AC890B_.wvu.PrintTitles" localSheetId="7" hidden="1">'46 -2'!$1:$3</definedName>
    <definedName name="Z_26A1900F_5848_4061_AA0B_E0B8C2AC890B_.wvu.PrintTitles" localSheetId="6" hidden="1">'46-1'!$1:$3</definedName>
    <definedName name="Z_26A1900F_5848_4061_AA0B_E0B8C2AC890B_.wvu.PrintTitles" localSheetId="8" hidden="1">'47'!$1:$4</definedName>
    <definedName name="Z_26A1900F_5848_4061_AA0B_E0B8C2AC890B_.wvu.PrintTitles" localSheetId="9" hidden="1">'48'!$1:$3</definedName>
    <definedName name="Z_26A1900F_5848_4061_AA0B_E0B8C2AC890B_.wvu.PrintTitles" localSheetId="10" hidden="1">'49-1'!$1:$3</definedName>
    <definedName name="Z_26A1900F_5848_4061_AA0B_E0B8C2AC890B_.wvu.PrintTitles" localSheetId="11" hidden="1">'49-2'!$1:$3</definedName>
    <definedName name="Z_26A1900F_5848_4061_AA0B_E0B8C2AC890B_.wvu.PrintTitles" localSheetId="13" hidden="1">#REF!</definedName>
    <definedName name="Z_26A1900F_5848_4061_AA0B_E0B8C2AC890B_.wvu.PrintTitles" localSheetId="12" hidden="1">'50-1'!$1:$4</definedName>
    <definedName name="Z_26A1900F_5848_4061_AA0B_E0B8C2AC890B_.wvu.PrintTitles" localSheetId="15" hidden="1">#REF!</definedName>
    <definedName name="Z_26A1900F_5848_4061_AA0B_E0B8C2AC890B_.wvu.PrintTitles" localSheetId="14" hidden="1">'51-1'!$1:$4</definedName>
    <definedName name="Z_26A1900F_5848_4061_AA0B_E0B8C2AC890B_.wvu.PrintTitles" localSheetId="16" hidden="1">'52-1'!$1:$4</definedName>
    <definedName name="Z_26A1900F_5848_4061_AA0B_E0B8C2AC890B_.wvu.PrintTitles" localSheetId="17" hidden="1">#REF!</definedName>
    <definedName name="Z_26A1900F_5848_4061_AA0B_E0B8C2AC890B_.wvu.PrintTitles" localSheetId="18" hidden="1">'53-1'!$1:$6</definedName>
    <definedName name="Z_26A1900F_5848_4061_AA0B_E0B8C2AC890B_.wvu.PrintTitles" localSheetId="19" hidden="1">'53-2'!$1:$6</definedName>
    <definedName name="Z_26A1900F_5848_4061_AA0B_E0B8C2AC890B_.wvu.PrintTitles" localSheetId="20" hidden="1">#REF!</definedName>
    <definedName name="Z_26A1900F_5848_4061_AA0B_E0B8C2AC890B_.wvu.PrintTitles" localSheetId="21" hidden="1">'54-1'!$1:$5</definedName>
    <definedName name="Z_26A1900F_5848_4061_AA0B_E0B8C2AC890B_.wvu.PrintTitles" localSheetId="22" hidden="1">'54-2'!$1:$6</definedName>
    <definedName name="Z_26A1900F_5848_4061_AA0B_E0B8C2AC890B_.wvu.PrintTitles" localSheetId="23" hidden="1">#REF!</definedName>
    <definedName name="Z_26A1900F_5848_4061_AA0B_E0B8C2AC890B_.wvu.PrintTitles" localSheetId="24" hidden="1">'55-1'!$1:$4</definedName>
    <definedName name="Z_26A1900F_5848_4061_AA0B_E0B8C2AC890B_.wvu.PrintTitles" localSheetId="25" hidden="1">'55-2'!$1:$3</definedName>
    <definedName name="Z_26A1900F_5848_4061_AA0B_E0B8C2AC890B_.wvu.PrintTitles" localSheetId="0" hidden="1">'⑳改正案一覧'!$3:$5</definedName>
    <definedName name="Z_B606BD3A_C42E_4EF1_8D52_58C00303D192_.wvu.PrintArea" localSheetId="1" hidden="1">'42'!$A$1:$D$34</definedName>
    <definedName name="Z_B606BD3A_C42E_4EF1_8D52_58C00303D192_.wvu.PrintArea" localSheetId="2" hidden="1">'43-1'!$A$1:$O$40</definedName>
    <definedName name="Z_B606BD3A_C42E_4EF1_8D52_58C00303D192_.wvu.PrintArea" localSheetId="3" hidden="1">'43-2'!$A$1:$M$37</definedName>
    <definedName name="Z_B606BD3A_C42E_4EF1_8D52_58C00303D192_.wvu.PrintArea" localSheetId="4" hidden="1">'44'!$A$1:$Q$32</definedName>
    <definedName name="Z_B606BD3A_C42E_4EF1_8D52_58C00303D192_.wvu.PrintArea" localSheetId="5" hidden="1">'45'!$A$1:$J$19</definedName>
    <definedName name="Z_B606BD3A_C42E_4EF1_8D52_58C00303D192_.wvu.PrintArea" localSheetId="7" hidden="1">'46 -2'!$A$1:$K$85</definedName>
    <definedName name="Z_B606BD3A_C42E_4EF1_8D52_58C00303D192_.wvu.PrintArea" localSheetId="6" hidden="1">'46-1'!$A$1:$R$87</definedName>
    <definedName name="Z_B606BD3A_C42E_4EF1_8D52_58C00303D192_.wvu.PrintArea" localSheetId="8" hidden="1">'47'!$A$1:$K$32</definedName>
    <definedName name="Z_B606BD3A_C42E_4EF1_8D52_58C00303D192_.wvu.PrintArea" localSheetId="9" hidden="1">'48'!$A$1:$L$31</definedName>
    <definedName name="Z_B606BD3A_C42E_4EF1_8D52_58C00303D192_.wvu.PrintArea" localSheetId="10" hidden="1">'49-1'!$A$1:$S$29</definedName>
    <definedName name="Z_B606BD3A_C42E_4EF1_8D52_58C00303D192_.wvu.PrintArea" localSheetId="11" hidden="1">'49-2'!$A$1:$G$29</definedName>
    <definedName name="Z_B606BD3A_C42E_4EF1_8D52_58C00303D192_.wvu.PrintArea" localSheetId="13" hidden="1">#REF!</definedName>
    <definedName name="Z_B606BD3A_C42E_4EF1_8D52_58C00303D192_.wvu.PrintArea" localSheetId="12" hidden="1">'50-1'!$A$1:$E$12</definedName>
    <definedName name="Z_B606BD3A_C42E_4EF1_8D52_58C00303D192_.wvu.PrintArea" localSheetId="15" hidden="1">#REF!</definedName>
    <definedName name="Z_B606BD3A_C42E_4EF1_8D52_58C00303D192_.wvu.PrintArea" localSheetId="14" hidden="1">'51-1'!$A$1:$Q$10</definedName>
    <definedName name="Z_B606BD3A_C42E_4EF1_8D52_58C00303D192_.wvu.PrintArea" localSheetId="16" hidden="1">'52-1'!$A$1:$D$15</definedName>
    <definedName name="Z_B606BD3A_C42E_4EF1_8D52_58C00303D192_.wvu.PrintArea" localSheetId="17" hidden="1">#REF!</definedName>
    <definedName name="Z_B606BD3A_C42E_4EF1_8D52_58C00303D192_.wvu.PrintArea" localSheetId="18" hidden="1">'53-1'!$A$1:$E$12</definedName>
    <definedName name="Z_B606BD3A_C42E_4EF1_8D52_58C00303D192_.wvu.PrintArea" localSheetId="19" hidden="1">'53-2'!$A$1:$F$12</definedName>
    <definedName name="Z_B606BD3A_C42E_4EF1_8D52_58C00303D192_.wvu.PrintArea" localSheetId="20" hidden="1">#REF!</definedName>
    <definedName name="Z_B606BD3A_C42E_4EF1_8D52_58C00303D192_.wvu.PrintArea" localSheetId="21" hidden="1">'54-1'!$A$1:$E$13</definedName>
    <definedName name="Z_B606BD3A_C42E_4EF1_8D52_58C00303D192_.wvu.PrintArea" localSheetId="22" hidden="1">'54-2'!$A$1:$A$12</definedName>
    <definedName name="Z_B606BD3A_C42E_4EF1_8D52_58C00303D192_.wvu.PrintArea" localSheetId="23" hidden="1">#REF!</definedName>
    <definedName name="Z_B606BD3A_C42E_4EF1_8D52_58C00303D192_.wvu.PrintArea" localSheetId="24" hidden="1">'55-1'!$A$1:$G$34</definedName>
    <definedName name="Z_B606BD3A_C42E_4EF1_8D52_58C00303D192_.wvu.PrintArea" localSheetId="25" hidden="1">'55-2'!$A$1:$E$33</definedName>
    <definedName name="Z_B606BD3A_C42E_4EF1_8D52_58C00303D192_.wvu.PrintArea" localSheetId="0" hidden="1">'⑳改正案一覧'!$A$1:$G$129</definedName>
    <definedName name="Z_B606BD3A_C42E_4EF1_8D52_58C00303D192_.wvu.PrintTitles" localSheetId="1" hidden="1">'42'!$1:$5</definedName>
    <definedName name="Z_B606BD3A_C42E_4EF1_8D52_58C00303D192_.wvu.PrintTitles" localSheetId="2" hidden="1">'43-1'!$1:$4</definedName>
    <definedName name="Z_B606BD3A_C42E_4EF1_8D52_58C00303D192_.wvu.PrintTitles" localSheetId="3" hidden="1">'43-2'!$1:$5</definedName>
    <definedName name="Z_B606BD3A_C42E_4EF1_8D52_58C00303D192_.wvu.PrintTitles" localSheetId="4" hidden="1">'44'!$1:$4</definedName>
    <definedName name="Z_B606BD3A_C42E_4EF1_8D52_58C00303D192_.wvu.PrintTitles" localSheetId="5" hidden="1">'45'!$1:$4</definedName>
    <definedName name="Z_B606BD3A_C42E_4EF1_8D52_58C00303D192_.wvu.PrintTitles" localSheetId="7" hidden="1">'46 -2'!$1:$3</definedName>
    <definedName name="Z_B606BD3A_C42E_4EF1_8D52_58C00303D192_.wvu.PrintTitles" localSheetId="6" hidden="1">'46-1'!$1:$3</definedName>
    <definedName name="Z_B606BD3A_C42E_4EF1_8D52_58C00303D192_.wvu.PrintTitles" localSheetId="8" hidden="1">'47'!$1:$4</definedName>
    <definedName name="Z_B606BD3A_C42E_4EF1_8D52_58C00303D192_.wvu.PrintTitles" localSheetId="9" hidden="1">'48'!$1:$3</definedName>
    <definedName name="Z_B606BD3A_C42E_4EF1_8D52_58C00303D192_.wvu.PrintTitles" localSheetId="10" hidden="1">'49-1'!$1:$3</definedName>
    <definedName name="Z_B606BD3A_C42E_4EF1_8D52_58C00303D192_.wvu.PrintTitles" localSheetId="11" hidden="1">'49-2'!$1:$3</definedName>
    <definedName name="Z_B606BD3A_C42E_4EF1_8D52_58C00303D192_.wvu.PrintTitles" localSheetId="13" hidden="1">#REF!</definedName>
    <definedName name="Z_B606BD3A_C42E_4EF1_8D52_58C00303D192_.wvu.PrintTitles" localSheetId="12" hidden="1">'50-1'!$1:$4</definedName>
    <definedName name="Z_B606BD3A_C42E_4EF1_8D52_58C00303D192_.wvu.PrintTitles" localSheetId="15" hidden="1">#REF!</definedName>
    <definedName name="Z_B606BD3A_C42E_4EF1_8D52_58C00303D192_.wvu.PrintTitles" localSheetId="14" hidden="1">'51-1'!$1:$4</definedName>
    <definedName name="Z_B606BD3A_C42E_4EF1_8D52_58C00303D192_.wvu.PrintTitles" localSheetId="16" hidden="1">'52-1'!$1:$4</definedName>
    <definedName name="Z_B606BD3A_C42E_4EF1_8D52_58C00303D192_.wvu.PrintTitles" localSheetId="17" hidden="1">#REF!</definedName>
    <definedName name="Z_B606BD3A_C42E_4EF1_8D52_58C00303D192_.wvu.PrintTitles" localSheetId="18" hidden="1">'53-1'!$1:$6</definedName>
    <definedName name="Z_B606BD3A_C42E_4EF1_8D52_58C00303D192_.wvu.PrintTitles" localSheetId="19" hidden="1">'53-2'!$1:$6</definedName>
    <definedName name="Z_B606BD3A_C42E_4EF1_8D52_58C00303D192_.wvu.PrintTitles" localSheetId="20" hidden="1">#REF!</definedName>
    <definedName name="Z_B606BD3A_C42E_4EF1_8D52_58C00303D192_.wvu.PrintTitles" localSheetId="21" hidden="1">'54-1'!$1:$5</definedName>
    <definedName name="Z_B606BD3A_C42E_4EF1_8D52_58C00303D192_.wvu.PrintTitles" localSheetId="22" hidden="1">'54-2'!$1:$6</definedName>
    <definedName name="Z_B606BD3A_C42E_4EF1_8D52_58C00303D192_.wvu.PrintTitles" localSheetId="23" hidden="1">#REF!</definedName>
    <definedName name="Z_B606BD3A_C42E_4EF1_8D52_58C00303D192_.wvu.PrintTitles" localSheetId="24" hidden="1">'55-1'!$1:$4</definedName>
    <definedName name="Z_B606BD3A_C42E_4EF1_8D52_58C00303D192_.wvu.PrintTitles" localSheetId="25" hidden="1">'55-2'!$1:$3</definedName>
    <definedName name="Z_B606BD3A_C42E_4EF1_8D52_58C00303D192_.wvu.PrintTitles" localSheetId="0" hidden="1">'⑳改正案一覧'!$3:$5</definedName>
    <definedName name="橋本">#REF!</definedName>
  </definedNames>
  <calcPr calcId="145621"/>
  <customWorkbookViews>
    <customWorkbookView name="212176 - 個人用ビュー" guid="{B606BD3A-C42E-4EF1-8D52-58C00303D192}" personalView="1" maximized="1" xWindow="1" yWindow="1" windowWidth="990" windowHeight="504" activeSheetId="9"/>
    <customWorkbookView name="053894 - 個人用ビュー" guid="{26A1900F-5848-4061-AA0B-E0B8C2AC890B}" personalView="1" maximized="1" xWindow="1" yWindow="1" windowWidth="1013" windowHeight="478" activeSheetId="4"/>
  </customWorkbookViews>
</workbook>
</file>

<file path=xl/sharedStrings.xml><?xml version="1.0" encoding="utf-8"?>
<sst xmlns:r="http://schemas.openxmlformats.org/officeDocument/2006/relationships" xmlns="http://schemas.openxmlformats.org/spreadsheetml/2006/main" count="495" uniqueCount="495">
  <si>
    <t>心疾患死亡数（性・年齢階級別）</t>
    <rPh sb="0" eb="3">
      <t>シンシッカン</t>
    </rPh>
    <rPh sb="3" eb="6">
      <t>シボウスウ</t>
    </rPh>
    <rPh sb="7" eb="8">
      <t>セイ</t>
    </rPh>
    <rPh sb="9" eb="11">
      <t>ネンレイ</t>
    </rPh>
    <rPh sb="11" eb="14">
      <t>カイキュウベツ</t>
    </rPh>
    <phoneticPr fontId="39"/>
  </si>
  <si>
    <t>資料　地域保健・健康増進事業報告</t>
    <rPh sb="0" eb="2">
      <t>シリョウ</t>
    </rPh>
    <rPh sb="3" eb="5">
      <t>チイキ</t>
    </rPh>
    <rPh sb="5" eb="7">
      <t>ホケン</t>
    </rPh>
    <rPh sb="8" eb="10">
      <t>ケンコウ</t>
    </rPh>
    <rPh sb="10" eb="12">
      <t>ゾウシン</t>
    </rPh>
    <rPh sb="12" eb="14">
      <t>ジギョウ</t>
    </rPh>
    <phoneticPr fontId="39"/>
  </si>
  <si>
    <t>⑳改正案検討担当発行単位　　　　　　　　　　　　　　　　　　（）内は発行担当保健福祉事務所</t>
    <rPh sb="1" eb="4">
      <t>カイセイアン</t>
    </rPh>
    <rPh sb="4" eb="6">
      <t>ケントウ</t>
    </rPh>
    <rPh sb="6" eb="8">
      <t>タントウ</t>
    </rPh>
    <rPh sb="8" eb="10">
      <t>ハッコウ</t>
    </rPh>
    <rPh sb="10" eb="12">
      <t>タンイ</t>
    </rPh>
    <rPh sb="32" eb="33">
      <t>ナイ</t>
    </rPh>
    <rPh sb="34" eb="36">
      <t>ハッコウ</t>
    </rPh>
    <rPh sb="36" eb="38">
      <t>タントウ</t>
    </rPh>
    <rPh sb="38" eb="40">
      <t>ホケン</t>
    </rPh>
    <rPh sb="40" eb="42">
      <t>フクシ</t>
    </rPh>
    <rPh sb="42" eb="45">
      <t>ジムショ</t>
    </rPh>
    <phoneticPr fontId="39"/>
  </si>
  <si>
    <t>悪性新生物死亡数（性・主要部位別）</t>
    <rPh sb="0" eb="2">
      <t>アクセイ</t>
    </rPh>
    <rPh sb="2" eb="5">
      <t>シンセイブツ</t>
    </rPh>
    <rPh sb="5" eb="8">
      <t>シボウスウ</t>
    </rPh>
    <rPh sb="9" eb="10">
      <t>セイ</t>
    </rPh>
    <rPh sb="11" eb="13">
      <t>シュヨウ</t>
    </rPh>
    <rPh sb="13" eb="15">
      <t>ブグライ</t>
    </rPh>
    <rPh sb="15" eb="16">
      <t>ベツ</t>
    </rPh>
    <phoneticPr fontId="39"/>
  </si>
  <si>
    <t>糖尿病</t>
    <rPh sb="0" eb="3">
      <t>トウニョウビョウ</t>
    </rPh>
    <phoneticPr fontId="39"/>
  </si>
  <si>
    <t>区　　分</t>
    <rPh sb="0" eb="1">
      <t>ク</t>
    </rPh>
    <rPh sb="3" eb="4">
      <t>ブン</t>
    </rPh>
    <phoneticPr fontId="39"/>
  </si>
  <si>
    <t>第５０－１表　健康増進事業（胃がん検診平成27年度受診状況）</t>
    <rPh sb="19" eb="21">
      <t>ヘイセイ</t>
    </rPh>
    <rPh sb="23" eb="25">
      <t>ネンド</t>
    </rPh>
    <rPh sb="25" eb="27">
      <t>ジュシン</t>
    </rPh>
    <rPh sb="27" eb="29">
      <t>ジョウキョウ</t>
    </rPh>
    <phoneticPr fontId="39"/>
  </si>
  <si>
    <t>受診者</t>
    <rPh sb="0" eb="1">
      <t>ウケ</t>
    </rPh>
    <rPh sb="1" eb="2">
      <t>ミ</t>
    </rPh>
    <rPh sb="2" eb="3">
      <t>モノ</t>
    </rPh>
    <phoneticPr fontId="39"/>
  </si>
  <si>
    <t>人口動態</t>
    <rPh sb="0" eb="2">
      <t>ジンコウ</t>
    </rPh>
    <rPh sb="2" eb="4">
      <t>ドウタイ</t>
    </rPh>
    <phoneticPr fontId="39"/>
  </si>
  <si>
    <t>がんであった者</t>
    <rPh sb="6" eb="7">
      <t>モノ</t>
    </rPh>
    <phoneticPr fontId="39"/>
  </si>
  <si>
    <t>※○は発行担当保健所から改正案有</t>
    <rPh sb="3" eb="5">
      <t>ハッコウ</t>
    </rPh>
    <rPh sb="5" eb="7">
      <t>タントウ</t>
    </rPh>
    <rPh sb="7" eb="10">
      <t>ホケンショ</t>
    </rPh>
    <rPh sb="12" eb="15">
      <t>カイセイアン</t>
    </rPh>
    <rPh sb="15" eb="16">
      <t>ア</t>
    </rPh>
    <phoneticPr fontId="39"/>
  </si>
  <si>
    <t>（母子・乳幼児医療）</t>
    <rPh sb="1" eb="3">
      <t>ボシ</t>
    </rPh>
    <rPh sb="4" eb="7">
      <t>ニュウヨウジ</t>
    </rPh>
    <rPh sb="7" eb="9">
      <t>イリョウ</t>
    </rPh>
    <phoneticPr fontId="39"/>
  </si>
  <si>
    <t>様 式　　　番 号</t>
    <rPh sb="0" eb="1">
      <t>サマ</t>
    </rPh>
    <rPh sb="2" eb="3">
      <t>シキ</t>
    </rPh>
    <rPh sb="6" eb="7">
      <t>バン</t>
    </rPh>
    <rPh sb="8" eb="9">
      <t>ゴウ</t>
    </rPh>
    <phoneticPr fontId="39"/>
  </si>
  <si>
    <t>1章</t>
    <rPh sb="1" eb="2">
      <t>ショウ</t>
    </rPh>
    <phoneticPr fontId="39"/>
  </si>
  <si>
    <t>カテゴリー１</t>
    <phoneticPr fontId="39"/>
  </si>
  <si>
    <t>判定不能</t>
    <rPh sb="0" eb="2">
      <t>ハンテイ</t>
    </rPh>
    <rPh sb="2" eb="4">
      <t>フノウ</t>
    </rPh>
    <phoneticPr fontId="39"/>
  </si>
  <si>
    <t>医療</t>
    <rPh sb="0" eb="2">
      <t>イリョウ</t>
    </rPh>
    <phoneticPr fontId="39"/>
  </si>
  <si>
    <t>表　　　　　　題</t>
    <rPh sb="0" eb="1">
      <t>オモテ</t>
    </rPh>
    <rPh sb="7" eb="8">
      <t>ダイ</t>
    </rPh>
    <phoneticPr fontId="39"/>
  </si>
  <si>
    <t>第４７表　健康増進事業（歯周疾患検診・骨粗鬆症検診）</t>
    <rPh sb="5" eb="7">
      <t>ケンコウ</t>
    </rPh>
    <rPh sb="7" eb="9">
      <t>ゾウシン</t>
    </rPh>
    <rPh sb="12" eb="13">
      <t>ハ</t>
    </rPh>
    <rPh sb="13" eb="14">
      <t>シュウ</t>
    </rPh>
    <rPh sb="14" eb="16">
      <t>シッカン</t>
    </rPh>
    <rPh sb="16" eb="18">
      <t>ケンシン</t>
    </rPh>
    <rPh sb="19" eb="23">
      <t>コツソショウショウ</t>
    </rPh>
    <rPh sb="23" eb="25">
      <t>ケンシン</t>
    </rPh>
    <phoneticPr fontId="39"/>
  </si>
  <si>
    <t>母子保健（訪問指導）</t>
    <rPh sb="0" eb="2">
      <t>ボシ</t>
    </rPh>
    <rPh sb="2" eb="4">
      <t>ホケン</t>
    </rPh>
    <rPh sb="5" eb="7">
      <t>ホウモン</t>
    </rPh>
    <rPh sb="7" eb="9">
      <t>シドウ</t>
    </rPh>
    <phoneticPr fontId="39"/>
  </si>
  <si>
    <t>管理栄養士及び栄養士</t>
    <rPh sb="0" eb="2">
      <t>カンリ</t>
    </rPh>
    <rPh sb="2" eb="5">
      <t>エイヨウシ</t>
    </rPh>
    <rPh sb="5" eb="6">
      <t>オヨ</t>
    </rPh>
    <rPh sb="7" eb="10">
      <t>エイヨウシ</t>
    </rPh>
    <phoneticPr fontId="39"/>
  </si>
  <si>
    <t>改正案※</t>
    <rPh sb="0" eb="2">
      <t>カイセイ</t>
    </rPh>
    <rPh sb="2" eb="3">
      <t>アン</t>
    </rPh>
    <phoneticPr fontId="39"/>
  </si>
  <si>
    <t>実人員</t>
    <phoneticPr fontId="39"/>
  </si>
  <si>
    <t>14～1</t>
    <phoneticPr fontId="39"/>
  </si>
  <si>
    <t>　　基づき、40～69歳までとした。</t>
    <rPh sb="2" eb="3">
      <t>モト</t>
    </rPh>
    <rPh sb="11" eb="12">
      <t>サイ</t>
    </rPh>
    <phoneticPr fontId="39"/>
  </si>
  <si>
    <t>　　40～69歳までとした。</t>
    <rPh sb="7" eb="8">
      <t>サイ</t>
    </rPh>
    <phoneticPr fontId="39"/>
  </si>
  <si>
    <t>改正案　　　　　　　　ファイル形式</t>
    <rPh sb="0" eb="2">
      <t>カイセイ</t>
    </rPh>
    <rPh sb="2" eb="3">
      <t>アン</t>
    </rPh>
    <rPh sb="15" eb="17">
      <t>ケイシキ</t>
    </rPh>
    <phoneticPr fontId="39"/>
  </si>
  <si>
    <t>異常を認めず</t>
  </si>
  <si>
    <t>人口</t>
    <rPh sb="0" eb="2">
      <t>ジンコウ</t>
    </rPh>
    <phoneticPr fontId="39"/>
  </si>
  <si>
    <t>急性心筋梗塞死亡数（性・年齢階級別）</t>
    <rPh sb="0" eb="2">
      <t>キュウセイ</t>
    </rPh>
    <rPh sb="2" eb="4">
      <t>シンキン</t>
    </rPh>
    <rPh sb="4" eb="6">
      <t>コウソク</t>
    </rPh>
    <rPh sb="6" eb="9">
      <t>シボウスウ</t>
    </rPh>
    <rPh sb="10" eb="11">
      <t>セイ</t>
    </rPh>
    <rPh sb="12" eb="14">
      <t>ネンレイ</t>
    </rPh>
    <rPh sb="14" eb="17">
      <t>カイキュウベツ</t>
    </rPh>
    <phoneticPr fontId="39"/>
  </si>
  <si>
    <t>○</t>
    <phoneticPr fontId="39"/>
  </si>
  <si>
    <t>人口、世帯、面積及び人口密度</t>
    <rPh sb="0" eb="2">
      <t>ジンコウ</t>
    </rPh>
    <rPh sb="3" eb="5">
      <t>セタイ</t>
    </rPh>
    <rPh sb="6" eb="8">
      <t>メンセキ</t>
    </rPh>
    <rPh sb="8" eb="9">
      <t>オヨ</t>
    </rPh>
    <rPh sb="10" eb="12">
      <t>ジンコウ</t>
    </rPh>
    <rPh sb="12" eb="14">
      <t>ミツド</t>
    </rPh>
    <phoneticPr fontId="39"/>
  </si>
  <si>
    <t>出生数（性・体重別）</t>
    <rPh sb="0" eb="3">
      <t>シュッショウスウ</t>
    </rPh>
    <rPh sb="4" eb="5">
      <t>セイ</t>
    </rPh>
    <rPh sb="6" eb="9">
      <t>タイジュウベツ</t>
    </rPh>
    <phoneticPr fontId="39"/>
  </si>
  <si>
    <t>道南</t>
    <rPh sb="0" eb="2">
      <t>ドウナン</t>
    </rPh>
    <phoneticPr fontId="39"/>
  </si>
  <si>
    <t>（未熟児・結核）</t>
    <rPh sb="1" eb="4">
      <t>ミジュクジ</t>
    </rPh>
    <rPh sb="5" eb="7">
      <t>ケッカク</t>
    </rPh>
    <phoneticPr fontId="39"/>
  </si>
  <si>
    <t>空知</t>
    <rPh sb="0" eb="2">
      <t>ソラチ</t>
    </rPh>
    <phoneticPr fontId="39"/>
  </si>
  <si>
    <t>（助産所、衛生検査所）</t>
    <rPh sb="1" eb="4">
      <t>ジョサンショ</t>
    </rPh>
    <rPh sb="5" eb="7">
      <t>エイセイ</t>
    </rPh>
    <rPh sb="7" eb="10">
      <t>ケンサショ</t>
    </rPh>
    <phoneticPr fontId="39"/>
  </si>
  <si>
    <t>人</t>
    <rPh sb="0" eb="1">
      <t>ヒト</t>
    </rPh>
    <phoneticPr fontId="39"/>
  </si>
  <si>
    <t>参加延人数</t>
    <rPh sb="0" eb="2">
      <t>サンカ</t>
    </rPh>
    <rPh sb="2" eb="3">
      <t>ノ</t>
    </rPh>
    <rPh sb="3" eb="5">
      <t>ニンズウ</t>
    </rPh>
    <phoneticPr fontId="39"/>
  </si>
  <si>
    <t>習慣的に吸っている</t>
    <rPh sb="0" eb="3">
      <t>シュウカンテキ</t>
    </rPh>
    <rPh sb="4" eb="5">
      <t>ス</t>
    </rPh>
    <phoneticPr fontId="39"/>
  </si>
  <si>
    <t>国勢調査総人口の推移</t>
    <rPh sb="0" eb="2">
      <t>コクセイ</t>
    </rPh>
    <rPh sb="2" eb="4">
      <t>チョウサ</t>
    </rPh>
    <rPh sb="4" eb="7">
      <t>ソウジンコウ</t>
    </rPh>
    <rPh sb="8" eb="10">
      <t>スイイ</t>
    </rPh>
    <phoneticPr fontId="39"/>
  </si>
  <si>
    <t>（空知保健福祉事務所保健福祉部）</t>
    <rPh sb="1" eb="3">
      <t>ソラチ</t>
    </rPh>
    <rPh sb="3" eb="5">
      <t>ホケン</t>
    </rPh>
    <rPh sb="5" eb="7">
      <t>フクシ</t>
    </rPh>
    <rPh sb="7" eb="10">
      <t>ジムショ</t>
    </rPh>
    <rPh sb="10" eb="12">
      <t>ホケン</t>
    </rPh>
    <rPh sb="12" eb="15">
      <t>フクシブ</t>
    </rPh>
    <phoneticPr fontId="39"/>
  </si>
  <si>
    <t>肝疾患（疑いを含む）</t>
    <rPh sb="0" eb="1">
      <t>キモ</t>
    </rPh>
    <rPh sb="1" eb="3">
      <t>シッカン</t>
    </rPh>
    <rPh sb="4" eb="5">
      <t>ウタガ</t>
    </rPh>
    <rPh sb="7" eb="8">
      <t>フク</t>
    </rPh>
    <phoneticPr fontId="39"/>
  </si>
  <si>
    <t>保健所把握精神障害者数（入院病類別）</t>
    <rPh sb="0" eb="3">
      <t>ホケンショ</t>
    </rPh>
    <rPh sb="3" eb="5">
      <t>ハアク</t>
    </rPh>
    <rPh sb="5" eb="7">
      <t>セイシン</t>
    </rPh>
    <rPh sb="7" eb="10">
      <t>ショウガイシャ</t>
    </rPh>
    <rPh sb="10" eb="11">
      <t>スウ</t>
    </rPh>
    <rPh sb="12" eb="14">
      <t>ニュウイン</t>
    </rPh>
    <rPh sb="14" eb="15">
      <t>ビョウ</t>
    </rPh>
    <rPh sb="15" eb="17">
      <t>ルイベツ</t>
    </rPh>
    <phoneticPr fontId="39"/>
  </si>
  <si>
    <t>悪性新生物死亡数（性・年齢階級別）</t>
    <rPh sb="0" eb="2">
      <t>アクセイ</t>
    </rPh>
    <rPh sb="2" eb="5">
      <t>シンセイブツ</t>
    </rPh>
    <rPh sb="5" eb="8">
      <t>シボウスウ</t>
    </rPh>
    <rPh sb="9" eb="10">
      <t>セイ</t>
    </rPh>
    <rPh sb="11" eb="13">
      <t>ネンレイ</t>
    </rPh>
    <rPh sb="13" eb="16">
      <t>カイキュウベツ</t>
    </rPh>
    <phoneticPr fontId="39"/>
  </si>
  <si>
    <t>口</t>
    <rPh sb="0" eb="1">
      <t>クチ</t>
    </rPh>
    <phoneticPr fontId="39"/>
  </si>
  <si>
    <t>精密受診者</t>
    <rPh sb="0" eb="2">
      <t>セイミツ</t>
    </rPh>
    <rPh sb="2" eb="5">
      <t>ジュシンシャ</t>
    </rPh>
    <phoneticPr fontId="39"/>
  </si>
  <si>
    <t>がん以外の疾患であった者</t>
    <rPh sb="2" eb="4">
      <t>イガイ</t>
    </rPh>
    <rPh sb="5" eb="7">
      <t>シッカン</t>
    </rPh>
    <rPh sb="11" eb="12">
      <t>モノ</t>
    </rPh>
    <phoneticPr fontId="39"/>
  </si>
  <si>
    <t>薬</t>
    <rPh sb="0" eb="1">
      <t>ヤク</t>
    </rPh>
    <phoneticPr fontId="39"/>
  </si>
  <si>
    <t>国勢調査総人口（性・年齢階級別）</t>
    <rPh sb="0" eb="2">
      <t>コクセイ</t>
    </rPh>
    <rPh sb="2" eb="4">
      <t>チョウサ</t>
    </rPh>
    <rPh sb="4" eb="7">
      <t>ソウジンコウ</t>
    </rPh>
    <rPh sb="8" eb="9">
      <t>セイ</t>
    </rPh>
    <rPh sb="10" eb="12">
      <t>ネンレイ</t>
    </rPh>
    <rPh sb="12" eb="15">
      <t>カイキュウベツ</t>
    </rPh>
    <phoneticPr fontId="39"/>
  </si>
  <si>
    <t>脳内出血死亡数（性・年齢階級別）</t>
    <rPh sb="0" eb="2">
      <t>ノウナイ</t>
    </rPh>
    <rPh sb="2" eb="4">
      <t>シュッケツ</t>
    </rPh>
    <rPh sb="4" eb="7">
      <t>シボウスウ</t>
    </rPh>
    <rPh sb="8" eb="9">
      <t>セイ</t>
    </rPh>
    <rPh sb="10" eb="12">
      <t>ネンレイ</t>
    </rPh>
    <rPh sb="12" eb="15">
      <t>カイキュウベツ</t>
    </rPh>
    <phoneticPr fontId="39"/>
  </si>
  <si>
    <t>の</t>
    <phoneticPr fontId="39"/>
  </si>
  <si>
    <t>その他</t>
    <rPh sb="2" eb="3">
      <t>タ</t>
    </rPh>
    <phoneticPr fontId="39"/>
  </si>
  <si>
    <t>人口動態総覧（実数・率）</t>
    <rPh sb="0" eb="2">
      <t>ジンコウ</t>
    </rPh>
    <rPh sb="2" eb="4">
      <t>ドウタイ</t>
    </rPh>
    <rPh sb="4" eb="6">
      <t>ソウラン</t>
    </rPh>
    <rPh sb="7" eb="9">
      <t>ジッスウ</t>
    </rPh>
    <rPh sb="10" eb="11">
      <t>リツ</t>
    </rPh>
    <phoneticPr fontId="39"/>
  </si>
  <si>
    <t>日胆</t>
    <rPh sb="0" eb="1">
      <t>ヒ</t>
    </rPh>
    <rPh sb="1" eb="2">
      <t>タン</t>
    </rPh>
    <phoneticPr fontId="39"/>
  </si>
  <si>
    <t>14～2</t>
    <phoneticPr fontId="39"/>
  </si>
  <si>
    <t>老人保健事業（健康手帳の交付）</t>
    <rPh sb="0" eb="2">
      <t>ロウジン</t>
    </rPh>
    <rPh sb="2" eb="4">
      <t>ホケン</t>
    </rPh>
    <rPh sb="4" eb="6">
      <t>ジギョウ</t>
    </rPh>
    <rPh sb="7" eb="9">
      <t>ケンコウ</t>
    </rPh>
    <rPh sb="9" eb="11">
      <t>テチョウ</t>
    </rPh>
    <rPh sb="12" eb="14">
      <t>コウフ</t>
    </rPh>
    <phoneticPr fontId="39"/>
  </si>
  <si>
    <t>市町村栄養改善活動状況</t>
    <rPh sb="0" eb="3">
      <t>シチョウソン</t>
    </rPh>
    <rPh sb="3" eb="5">
      <t>エイヨウ</t>
    </rPh>
    <rPh sb="5" eb="7">
      <t>カイゼン</t>
    </rPh>
    <rPh sb="7" eb="9">
      <t>カツドウ</t>
    </rPh>
    <rPh sb="9" eb="11">
      <t>ジョウキョウ</t>
    </rPh>
    <phoneticPr fontId="39"/>
  </si>
  <si>
    <t>動</t>
    <rPh sb="0" eb="1">
      <t>ドウ</t>
    </rPh>
    <phoneticPr fontId="39"/>
  </si>
  <si>
    <t>不慮の事故死亡数（性・年齢階級別）</t>
    <rPh sb="0" eb="2">
      <t>フリョ</t>
    </rPh>
    <rPh sb="3" eb="5">
      <t>ジコ</t>
    </rPh>
    <rPh sb="5" eb="8">
      <t>シボウスウ</t>
    </rPh>
    <rPh sb="9" eb="10">
      <t>セイ</t>
    </rPh>
    <rPh sb="11" eb="13">
      <t>ネンレイ</t>
    </rPh>
    <rPh sb="13" eb="16">
      <t>カイキュウベツ</t>
    </rPh>
    <phoneticPr fontId="39"/>
  </si>
  <si>
    <t>給食施設指導数（集団）</t>
    <rPh sb="0" eb="2">
      <t>キュウショク</t>
    </rPh>
    <rPh sb="2" eb="4">
      <t>シセツ</t>
    </rPh>
    <rPh sb="4" eb="6">
      <t>シドウ</t>
    </rPh>
    <rPh sb="6" eb="7">
      <t>スウ</t>
    </rPh>
    <rPh sb="8" eb="10">
      <t>シュウダン</t>
    </rPh>
    <phoneticPr fontId="39"/>
  </si>
  <si>
    <t>脳血管疾患死亡数（性・年齢階級別）</t>
    <rPh sb="0" eb="3">
      <t>ノウケッカン</t>
    </rPh>
    <rPh sb="3" eb="5">
      <t>シッカン</t>
    </rPh>
    <rPh sb="5" eb="8">
      <t>シボウスウ</t>
    </rPh>
    <rPh sb="9" eb="10">
      <t>セイ</t>
    </rPh>
    <rPh sb="11" eb="13">
      <t>ネンレイ</t>
    </rPh>
    <rPh sb="13" eb="16">
      <t>カイキュウベツ</t>
    </rPh>
    <phoneticPr fontId="39"/>
  </si>
  <si>
    <t>（胆振保健福祉事務所保健福祉部）</t>
    <rPh sb="1" eb="3">
      <t>イブリ</t>
    </rPh>
    <rPh sb="3" eb="5">
      <t>ホケン</t>
    </rPh>
    <rPh sb="5" eb="7">
      <t>フクシ</t>
    </rPh>
    <rPh sb="7" eb="10">
      <t>ジムショ</t>
    </rPh>
    <rPh sb="10" eb="12">
      <t>ホケン</t>
    </rPh>
    <rPh sb="12" eb="15">
      <t>フクシブ</t>
    </rPh>
    <phoneticPr fontId="39"/>
  </si>
  <si>
    <t>医療施設数・病床数（人口10万対）</t>
    <rPh sb="0" eb="2">
      <t>イリョウ</t>
    </rPh>
    <rPh sb="2" eb="5">
      <t>シセツスウ</t>
    </rPh>
    <rPh sb="6" eb="9">
      <t>ビョウショウスウ</t>
    </rPh>
    <rPh sb="10" eb="12">
      <t>ジンコウ</t>
    </rPh>
    <rPh sb="14" eb="15">
      <t>マン</t>
    </rPh>
    <rPh sb="15" eb="16">
      <t>タイ</t>
    </rPh>
    <phoneticPr fontId="39"/>
  </si>
  <si>
    <t>自殺死亡数（性・年齢階級別）</t>
    <rPh sb="0" eb="2">
      <t>ジサツ</t>
    </rPh>
    <rPh sb="2" eb="5">
      <t>シボウスウ</t>
    </rPh>
    <rPh sb="6" eb="7">
      <t>セイ</t>
    </rPh>
    <rPh sb="8" eb="10">
      <t>ネンレイ</t>
    </rPh>
    <rPh sb="10" eb="12">
      <t>カイキュウ</t>
    </rPh>
    <rPh sb="12" eb="13">
      <t>ベツ</t>
    </rPh>
    <phoneticPr fontId="39"/>
  </si>
  <si>
    <t>知内町</t>
    <rPh sb="0" eb="1">
      <t>シ</t>
    </rPh>
    <rPh sb="1" eb="2">
      <t>ウチ</t>
    </rPh>
    <rPh sb="2" eb="3">
      <t>チョウ</t>
    </rPh>
    <phoneticPr fontId="39"/>
  </si>
  <si>
    <t>向</t>
    <rPh sb="0" eb="1">
      <t>ム</t>
    </rPh>
    <phoneticPr fontId="39"/>
  </si>
  <si>
    <t>脳梗塞死亡数（性・年齢階級別）</t>
    <rPh sb="0" eb="3">
      <t>ノウコウソク</t>
    </rPh>
    <rPh sb="3" eb="6">
      <t>シボウスウ</t>
    </rPh>
    <rPh sb="7" eb="8">
      <t>セイ</t>
    </rPh>
    <rPh sb="9" eb="11">
      <t>ネンレイ</t>
    </rPh>
    <rPh sb="11" eb="14">
      <t>カイキュウベツ</t>
    </rPh>
    <phoneticPr fontId="39"/>
  </si>
  <si>
    <t>陽性</t>
    <rPh sb="0" eb="2">
      <t>ヨウセイ</t>
    </rPh>
    <phoneticPr fontId="39"/>
  </si>
  <si>
    <t>当該年度受診者数（視触診及びマンモグラフィイ）</t>
    <rPh sb="0" eb="2">
      <t>トウガイ</t>
    </rPh>
    <rPh sb="2" eb="4">
      <t>ネンド</t>
    </rPh>
    <rPh sb="4" eb="7">
      <t>ジュシンシャ</t>
    </rPh>
    <rPh sb="7" eb="8">
      <t>スウ</t>
    </rPh>
    <rPh sb="9" eb="12">
      <t>シショクシン</t>
    </rPh>
    <rPh sb="12" eb="13">
      <t>オヨ</t>
    </rPh>
    <phoneticPr fontId="39"/>
  </si>
  <si>
    <t>40～69歳の対象者数・受診者数・受診率</t>
    <rPh sb="5" eb="6">
      <t>サイ</t>
    </rPh>
    <rPh sb="7" eb="10">
      <t>タイショウシャ</t>
    </rPh>
    <rPh sb="10" eb="11">
      <t>スウ</t>
    </rPh>
    <rPh sb="12" eb="15">
      <t>ジュシンシャ</t>
    </rPh>
    <rPh sb="15" eb="16">
      <t>スウ</t>
    </rPh>
    <rPh sb="17" eb="19">
      <t>ジュシン</t>
    </rPh>
    <rPh sb="19" eb="20">
      <t>リツ</t>
    </rPh>
    <phoneticPr fontId="39"/>
  </si>
  <si>
    <t>（釧路保健福祉事務所保健福祉部）</t>
    <rPh sb="1" eb="3">
      <t>クシロ</t>
    </rPh>
    <rPh sb="3" eb="5">
      <t>ホケン</t>
    </rPh>
    <rPh sb="5" eb="7">
      <t>フクシ</t>
    </rPh>
    <rPh sb="7" eb="10">
      <t>ジムショ</t>
    </rPh>
    <rPh sb="10" eb="12">
      <t>ホケン</t>
    </rPh>
    <rPh sb="12" eb="15">
      <t>フクシブ</t>
    </rPh>
    <phoneticPr fontId="39"/>
  </si>
  <si>
    <t>死亡数（主な死因年次推移分類）及び死亡率（人口10万対）</t>
    <rPh sb="0" eb="3">
      <t>シボウスウ</t>
    </rPh>
    <rPh sb="4" eb="5">
      <t>オモ</t>
    </rPh>
    <rPh sb="6" eb="8">
      <t>シイン</t>
    </rPh>
    <rPh sb="8" eb="10">
      <t>ネンジ</t>
    </rPh>
    <rPh sb="10" eb="12">
      <t>スイイ</t>
    </rPh>
    <rPh sb="12" eb="14">
      <t>ブンルイ</t>
    </rPh>
    <rPh sb="15" eb="16">
      <t>オヨ</t>
    </rPh>
    <rPh sb="17" eb="20">
      <t>シボウリツ</t>
    </rPh>
    <rPh sb="21" eb="23">
      <t>ジンコウ</t>
    </rPh>
    <rPh sb="25" eb="26">
      <t>マン</t>
    </rPh>
    <rPh sb="26" eb="27">
      <t>タイ</t>
    </rPh>
    <phoneticPr fontId="39"/>
  </si>
  <si>
    <t>（老人医療給付特別対策）</t>
    <rPh sb="1" eb="3">
      <t>ロウジン</t>
    </rPh>
    <rPh sb="7" eb="9">
      <t>トクベツ</t>
    </rPh>
    <rPh sb="9" eb="11">
      <t>タイサク</t>
    </rPh>
    <phoneticPr fontId="39"/>
  </si>
  <si>
    <t>出生数（母の年齢階級別・出生順位別）及び合計特殊出生率</t>
    <rPh sb="0" eb="3">
      <t>シュッショウスウ</t>
    </rPh>
    <rPh sb="4" eb="5">
      <t>ハハ</t>
    </rPh>
    <rPh sb="6" eb="8">
      <t>ネンレイ</t>
    </rPh>
    <rPh sb="8" eb="10">
      <t>カイキュウ</t>
    </rPh>
    <rPh sb="10" eb="11">
      <t>ベツ</t>
    </rPh>
    <rPh sb="12" eb="14">
      <t>シュッショウ</t>
    </rPh>
    <rPh sb="14" eb="16">
      <t>ジュンイ</t>
    </rPh>
    <rPh sb="16" eb="17">
      <t>ベツ</t>
    </rPh>
    <rPh sb="18" eb="19">
      <t>オヨ</t>
    </rPh>
    <rPh sb="20" eb="22">
      <t>ゴウケイ</t>
    </rPh>
    <rPh sb="22" eb="24">
      <t>トクシュ</t>
    </rPh>
    <rPh sb="24" eb="27">
      <t>シュッショウリツ</t>
    </rPh>
    <phoneticPr fontId="39"/>
  </si>
  <si>
    <t>判定⑤</t>
    <rPh sb="0" eb="2">
      <t>ハンテイ</t>
    </rPh>
    <phoneticPr fontId="39"/>
  </si>
  <si>
    <t>認知症の者</t>
    <rPh sb="0" eb="2">
      <t>ニンチ</t>
    </rPh>
    <rPh sb="2" eb="3">
      <t>ショウ</t>
    </rPh>
    <rPh sb="4" eb="5">
      <t>モノ</t>
    </rPh>
    <phoneticPr fontId="39"/>
  </si>
  <si>
    <t>死亡数（性・年齢階級別）</t>
    <rPh sb="0" eb="3">
      <t>シボウスウ</t>
    </rPh>
    <rPh sb="4" eb="5">
      <t>セイ</t>
    </rPh>
    <rPh sb="6" eb="8">
      <t>ネンレイ</t>
    </rPh>
    <rPh sb="8" eb="11">
      <t>カイキュウベツ</t>
    </rPh>
    <phoneticPr fontId="39"/>
  </si>
  <si>
    <t>適正</t>
    <rPh sb="0" eb="2">
      <t>テキセイ</t>
    </rPh>
    <phoneticPr fontId="39"/>
  </si>
  <si>
    <t>2章</t>
    <rPh sb="1" eb="2">
      <t>ショウ</t>
    </rPh>
    <phoneticPr fontId="39"/>
  </si>
  <si>
    <t>12～1</t>
    <phoneticPr fontId="39"/>
  </si>
  <si>
    <t>受診率（％）</t>
    <rPh sb="0" eb="2">
      <t>ジュシン</t>
    </rPh>
    <rPh sb="2" eb="3">
      <t>リツ</t>
    </rPh>
    <phoneticPr fontId="39"/>
  </si>
  <si>
    <t>道北</t>
    <rPh sb="0" eb="2">
      <t>ドウホク</t>
    </rPh>
    <phoneticPr fontId="39"/>
  </si>
  <si>
    <t>健康増進（栄養・運動等指導）</t>
    <rPh sb="0" eb="2">
      <t>ケンコウ</t>
    </rPh>
    <rPh sb="2" eb="4">
      <t>ゾウシン</t>
    </rPh>
    <rPh sb="5" eb="7">
      <t>エイヨウ</t>
    </rPh>
    <rPh sb="8" eb="10">
      <t>ウンドウ</t>
    </rPh>
    <rPh sb="10" eb="11">
      <t>ナド</t>
    </rPh>
    <rPh sb="11" eb="13">
      <t>シドウ</t>
    </rPh>
    <phoneticPr fontId="39"/>
  </si>
  <si>
    <t>心疾患死亡数（性・病類別）</t>
    <rPh sb="0" eb="3">
      <t>シンシッカン</t>
    </rPh>
    <rPh sb="3" eb="6">
      <t>シボウスウ</t>
    </rPh>
    <rPh sb="7" eb="8">
      <t>セイ</t>
    </rPh>
    <rPh sb="9" eb="10">
      <t>ヤマイ</t>
    </rPh>
    <rPh sb="10" eb="12">
      <t>ルイベツ</t>
    </rPh>
    <phoneticPr fontId="39"/>
  </si>
  <si>
    <t>12～2</t>
    <phoneticPr fontId="39"/>
  </si>
  <si>
    <t>保健所栄養改善活動状況</t>
    <rPh sb="0" eb="3">
      <t>ホケンショ</t>
    </rPh>
    <rPh sb="3" eb="5">
      <t>エイヨウ</t>
    </rPh>
    <rPh sb="5" eb="7">
      <t>カイゼン</t>
    </rPh>
    <rPh sb="7" eb="9">
      <t>カツドウ</t>
    </rPh>
    <rPh sb="9" eb="11">
      <t>ジョウキョウ</t>
    </rPh>
    <phoneticPr fontId="39"/>
  </si>
  <si>
    <t>12～3</t>
    <phoneticPr fontId="39"/>
  </si>
  <si>
    <t>要精密検査者数（年度中）</t>
    <rPh sb="0" eb="1">
      <t>ヨウ</t>
    </rPh>
    <rPh sb="1" eb="3">
      <t>セイミツ</t>
    </rPh>
    <rPh sb="3" eb="6">
      <t>ケンサシャ</t>
    </rPh>
    <rPh sb="6" eb="7">
      <t>スウ</t>
    </rPh>
    <rPh sb="8" eb="10">
      <t>ネンド</t>
    </rPh>
    <rPh sb="10" eb="11">
      <t>チュウ</t>
    </rPh>
    <phoneticPr fontId="39"/>
  </si>
  <si>
    <t>歯周疾患</t>
    <rPh sb="0" eb="1">
      <t>ハ</t>
    </rPh>
    <rPh sb="1" eb="2">
      <t>シュウ</t>
    </rPh>
    <rPh sb="2" eb="4">
      <t>シッカン</t>
    </rPh>
    <phoneticPr fontId="39"/>
  </si>
  <si>
    <t>女</t>
    <rPh sb="0" eb="1">
      <t>オンナ</t>
    </rPh>
    <phoneticPr fontId="39"/>
  </si>
  <si>
    <t>（「栄養士」の項目）</t>
    <rPh sb="2" eb="5">
      <t>エイヨウシ</t>
    </rPh>
    <rPh sb="7" eb="9">
      <t>コウモク</t>
    </rPh>
    <phoneticPr fontId="39"/>
  </si>
  <si>
    <t>その他の虚血性心疾患死亡数（性・年齢階級別）</t>
    <rPh sb="2" eb="3">
      <t>タ</t>
    </rPh>
    <rPh sb="4" eb="6">
      <t>キョケツ</t>
    </rPh>
    <rPh sb="6" eb="7">
      <t>セイ</t>
    </rPh>
    <rPh sb="7" eb="10">
      <t>シンシッカン</t>
    </rPh>
    <rPh sb="10" eb="13">
      <t>シボウスウ</t>
    </rPh>
    <rPh sb="14" eb="15">
      <t>セイ</t>
    </rPh>
    <rPh sb="16" eb="18">
      <t>ネンレイ</t>
    </rPh>
    <rPh sb="18" eb="21">
      <t>カイキュウベツ</t>
    </rPh>
    <phoneticPr fontId="39"/>
  </si>
  <si>
    <t>精神保健事業</t>
    <rPh sb="0" eb="2">
      <t>セイシン</t>
    </rPh>
    <rPh sb="2" eb="4">
      <t>ホケン</t>
    </rPh>
    <rPh sb="4" eb="6">
      <t>ジギョウ</t>
    </rPh>
    <phoneticPr fontId="39"/>
  </si>
  <si>
    <t>脳血管疾患死亡数（性・病類別）</t>
    <rPh sb="0" eb="3">
      <t>ノウケッカン</t>
    </rPh>
    <rPh sb="3" eb="5">
      <t>シッカン</t>
    </rPh>
    <rPh sb="5" eb="8">
      <t>シボウスウ</t>
    </rPh>
    <rPh sb="9" eb="10">
      <t>セイ</t>
    </rPh>
    <rPh sb="11" eb="12">
      <t>ヤマイ</t>
    </rPh>
    <rPh sb="12" eb="14">
      <t>ルイベツ</t>
    </rPh>
    <phoneticPr fontId="39"/>
  </si>
  <si>
    <t>（「旅館～コインランドリー、化製場等施設」の各項目）</t>
    <rPh sb="2" eb="4">
      <t>リョカン</t>
    </rPh>
    <rPh sb="14" eb="15">
      <t>カ</t>
    </rPh>
    <rPh sb="15" eb="16">
      <t>セイ</t>
    </rPh>
    <rPh sb="16" eb="18">
      <t>バナド</t>
    </rPh>
    <rPh sb="18" eb="20">
      <t>シセツ</t>
    </rPh>
    <rPh sb="22" eb="25">
      <t>カクコウモク</t>
    </rPh>
    <phoneticPr fontId="39"/>
  </si>
  <si>
    <t>歯科保健</t>
    <rPh sb="0" eb="2">
      <t>シカ</t>
    </rPh>
    <rPh sb="2" eb="4">
      <t>ホケン</t>
    </rPh>
    <phoneticPr fontId="39"/>
  </si>
  <si>
    <t>14～3</t>
    <phoneticPr fontId="39"/>
  </si>
  <si>
    <t>栄養指導(再掲)</t>
    <rPh sb="0" eb="2">
      <t>エイヨウ</t>
    </rPh>
    <rPh sb="2" eb="4">
      <t>シドウ</t>
    </rPh>
    <rPh sb="5" eb="7">
      <t>サイケイ</t>
    </rPh>
    <phoneticPr fontId="39"/>
  </si>
  <si>
    <t>予</t>
    <rPh sb="0" eb="1">
      <t>ヨ</t>
    </rPh>
    <phoneticPr fontId="39"/>
  </si>
  <si>
    <t>CIN1であった者</t>
    <rPh sb="8" eb="9">
      <t>モノ</t>
    </rPh>
    <phoneticPr fontId="39"/>
  </si>
  <si>
    <t>該当者</t>
    <rPh sb="0" eb="3">
      <t>ガイトウシャ</t>
    </rPh>
    <phoneticPr fontId="39"/>
  </si>
  <si>
    <t>肺炎死亡数（性・年齢階級別）</t>
    <rPh sb="0" eb="2">
      <t>ハイエン</t>
    </rPh>
    <rPh sb="2" eb="5">
      <t>シボウスウ</t>
    </rPh>
    <rPh sb="6" eb="7">
      <t>セイ</t>
    </rPh>
    <rPh sb="8" eb="10">
      <t>ネンレイ</t>
    </rPh>
    <rPh sb="10" eb="13">
      <t>カイキュウベツ</t>
    </rPh>
    <phoneticPr fontId="39"/>
  </si>
  <si>
    <t>Ｃ型肝炎ウイルス検診</t>
    <rPh sb="1" eb="2">
      <t>ガタ</t>
    </rPh>
    <rPh sb="2" eb="4">
      <t>カンエン</t>
    </rPh>
    <rPh sb="8" eb="10">
      <t>ケンシン</t>
    </rPh>
    <phoneticPr fontId="39"/>
  </si>
  <si>
    <t>母子保健</t>
    <rPh sb="0" eb="2">
      <t>ボシ</t>
    </rPh>
    <rPh sb="2" eb="4">
      <t>ホケン</t>
    </rPh>
    <phoneticPr fontId="39"/>
  </si>
  <si>
    <t>オホーツク</t>
    <phoneticPr fontId="39"/>
  </si>
  <si>
    <t>母子保健（妊娠の届出・健康診査）</t>
    <rPh sb="0" eb="2">
      <t>ボシ</t>
    </rPh>
    <rPh sb="2" eb="4">
      <t>ホケン</t>
    </rPh>
    <rPh sb="5" eb="7">
      <t>ニンシン</t>
    </rPh>
    <rPh sb="8" eb="9">
      <t>トド</t>
    </rPh>
    <rPh sb="9" eb="10">
      <t>デ</t>
    </rPh>
    <rPh sb="11" eb="13">
      <t>ケンコウ</t>
    </rPh>
    <rPh sb="13" eb="15">
      <t>シンサ</t>
    </rPh>
    <phoneticPr fontId="39"/>
  </si>
  <si>
    <t>エクセル</t>
  </si>
  <si>
    <t>年度を越えて保健指導を行う場合</t>
    <rPh sb="0" eb="2">
      <t>ネンド</t>
    </rPh>
    <rPh sb="3" eb="4">
      <t>コ</t>
    </rPh>
    <rPh sb="6" eb="8">
      <t>ホケン</t>
    </rPh>
    <rPh sb="8" eb="10">
      <t>シドウ</t>
    </rPh>
    <rPh sb="11" eb="12">
      <t>オコナ</t>
    </rPh>
    <rPh sb="13" eb="15">
      <t>バアイ</t>
    </rPh>
    <phoneticPr fontId="39"/>
  </si>
  <si>
    <t>保</t>
    <rPh sb="0" eb="1">
      <t>ホ</t>
    </rPh>
    <phoneticPr fontId="39"/>
  </si>
  <si>
    <t>１歳６ヶ月児歯科健康診査の結果</t>
    <rPh sb="1" eb="2">
      <t>サイ</t>
    </rPh>
    <rPh sb="4" eb="5">
      <t>ツキ</t>
    </rPh>
    <rPh sb="5" eb="6">
      <t>ジ</t>
    </rPh>
    <rPh sb="6" eb="8">
      <t>シカ</t>
    </rPh>
    <rPh sb="8" eb="10">
      <t>ケンコウ</t>
    </rPh>
    <rPh sb="10" eb="12">
      <t>シンサ</t>
    </rPh>
    <rPh sb="13" eb="15">
      <t>ケッカ</t>
    </rPh>
    <phoneticPr fontId="39"/>
  </si>
  <si>
    <t>（上川保健福祉事務所保健福祉部）</t>
    <rPh sb="1" eb="3">
      <t>カミカワ</t>
    </rPh>
    <rPh sb="3" eb="5">
      <t>ホケン</t>
    </rPh>
    <rPh sb="5" eb="7">
      <t>フクシ</t>
    </rPh>
    <rPh sb="7" eb="10">
      <t>ジムショ</t>
    </rPh>
    <rPh sb="10" eb="12">
      <t>ホケン</t>
    </rPh>
    <rPh sb="12" eb="15">
      <t>フクシブ</t>
    </rPh>
    <phoneticPr fontId="39"/>
  </si>
  <si>
    <t>健康相談</t>
    <rPh sb="0" eb="2">
      <t>ケンコウ</t>
    </rPh>
    <rPh sb="2" eb="4">
      <t>ソウダン</t>
    </rPh>
    <phoneticPr fontId="39"/>
  </si>
  <si>
    <t>年度内に全て終了</t>
    <rPh sb="0" eb="3">
      <t>ネンドナイ</t>
    </rPh>
    <rPh sb="4" eb="5">
      <t>スベ</t>
    </rPh>
    <rPh sb="6" eb="8">
      <t>シュウリョウ</t>
    </rPh>
    <phoneticPr fontId="39"/>
  </si>
  <si>
    <t>健</t>
    <rPh sb="0" eb="1">
      <t>ケン</t>
    </rPh>
    <phoneticPr fontId="39"/>
  </si>
  <si>
    <t>３歳児歯科健康診査の結果</t>
    <rPh sb="1" eb="3">
      <t>サイジ</t>
    </rPh>
    <rPh sb="3" eb="5">
      <t>シカ</t>
    </rPh>
    <rPh sb="5" eb="7">
      <t>ケンコウ</t>
    </rPh>
    <rPh sb="7" eb="9">
      <t>シンサ</t>
    </rPh>
    <rPh sb="10" eb="12">
      <t>ケッカ</t>
    </rPh>
    <phoneticPr fontId="39"/>
  </si>
  <si>
    <t>第５１－１表　健康増進事業（肺がん検診　平成２７年度受診状況）</t>
    <rPh sb="7" eb="9">
      <t>ケンコウ</t>
    </rPh>
    <rPh sb="9" eb="11">
      <t>ゾウシン</t>
    </rPh>
    <rPh sb="14" eb="15">
      <t>ハイ</t>
    </rPh>
    <rPh sb="28" eb="30">
      <t>ジョウキョウ</t>
    </rPh>
    <phoneticPr fontId="39"/>
  </si>
  <si>
    <t>松前町</t>
    <rPh sb="0" eb="2">
      <t>マツマエ</t>
    </rPh>
    <rPh sb="2" eb="3">
      <t>チョウ</t>
    </rPh>
    <phoneticPr fontId="39"/>
  </si>
  <si>
    <t>全道</t>
    <rPh sb="0" eb="1">
      <t>ゼン</t>
    </rPh>
    <rPh sb="1" eb="2">
      <t>ミチ</t>
    </rPh>
    <phoneticPr fontId="39"/>
  </si>
  <si>
    <t>母子保健（保健指導）</t>
    <rPh sb="0" eb="2">
      <t>ボシ</t>
    </rPh>
    <rPh sb="2" eb="4">
      <t>ホケン</t>
    </rPh>
    <rPh sb="5" eb="7">
      <t>ホケン</t>
    </rPh>
    <rPh sb="7" eb="9">
      <t>シドウ</t>
    </rPh>
    <phoneticPr fontId="39"/>
  </si>
  <si>
    <t>介護家族者</t>
    <rPh sb="0" eb="2">
      <t>カイゴ</t>
    </rPh>
    <rPh sb="2" eb="4">
      <t>カゾク</t>
    </rPh>
    <rPh sb="4" eb="5">
      <t>シャ</t>
    </rPh>
    <phoneticPr fontId="39"/>
  </si>
  <si>
    <t>防</t>
    <rPh sb="0" eb="1">
      <t>ボウ</t>
    </rPh>
    <phoneticPr fontId="39"/>
  </si>
  <si>
    <t>実人員</t>
    <rPh sb="0" eb="3">
      <t>ジツジンイン</t>
    </rPh>
    <phoneticPr fontId="39"/>
  </si>
  <si>
    <t>喫煙</t>
    <rPh sb="0" eb="2">
      <t>キツエン</t>
    </rPh>
    <phoneticPr fontId="39"/>
  </si>
  <si>
    <t>人工妊娠中絶数（年齢階級・妊娠週数別）</t>
    <rPh sb="0" eb="2">
      <t>ジンコウ</t>
    </rPh>
    <rPh sb="2" eb="4">
      <t>ニンシン</t>
    </rPh>
    <rPh sb="4" eb="6">
      <t>チュウゼツ</t>
    </rPh>
    <rPh sb="6" eb="7">
      <t>スウ</t>
    </rPh>
    <rPh sb="8" eb="10">
      <t>ネンレイ</t>
    </rPh>
    <rPh sb="10" eb="12">
      <t>カイキュウ</t>
    </rPh>
    <rPh sb="13" eb="15">
      <t>ニンシン</t>
    </rPh>
    <rPh sb="15" eb="16">
      <t>シュウ</t>
    </rPh>
    <rPh sb="16" eb="17">
      <t>スウ</t>
    </rPh>
    <rPh sb="17" eb="18">
      <t>ベツ</t>
    </rPh>
    <phoneticPr fontId="39"/>
  </si>
  <si>
    <t>栄養改善</t>
    <rPh sb="0" eb="2">
      <t>エイヨウ</t>
    </rPh>
    <rPh sb="2" eb="4">
      <t>カイゼン</t>
    </rPh>
    <phoneticPr fontId="39"/>
  </si>
  <si>
    <t>27～1</t>
    <phoneticPr fontId="39"/>
  </si>
  <si>
    <t>給食施設指導数（個別）</t>
    <rPh sb="0" eb="2">
      <t>キュウショク</t>
    </rPh>
    <rPh sb="2" eb="4">
      <t>シセツ</t>
    </rPh>
    <rPh sb="4" eb="6">
      <t>シドウ</t>
    </rPh>
    <rPh sb="6" eb="7">
      <t>スウ</t>
    </rPh>
    <rPh sb="8" eb="10">
      <t>コベツ</t>
    </rPh>
    <phoneticPr fontId="39"/>
  </si>
  <si>
    <t>○</t>
  </si>
  <si>
    <t>27～2</t>
    <phoneticPr fontId="39"/>
  </si>
  <si>
    <t>結核</t>
    <rPh sb="0" eb="2">
      <t>ケッカク</t>
    </rPh>
    <phoneticPr fontId="39"/>
  </si>
  <si>
    <t>成人保健</t>
    <rPh sb="0" eb="2">
      <t>セイジン</t>
    </rPh>
    <rPh sb="2" eb="4">
      <t>ホケン</t>
    </rPh>
    <phoneticPr fontId="39"/>
  </si>
  <si>
    <t>28～1</t>
    <phoneticPr fontId="39"/>
  </si>
  <si>
    <t>結核新登録患者数（年齢階級別）</t>
    <rPh sb="0" eb="2">
      <t>ケッカク</t>
    </rPh>
    <rPh sb="2" eb="3">
      <t>シン</t>
    </rPh>
    <rPh sb="3" eb="5">
      <t>トウロク</t>
    </rPh>
    <rPh sb="5" eb="8">
      <t>カンジャスウ</t>
    </rPh>
    <rPh sb="9" eb="11">
      <t>ネンレイ</t>
    </rPh>
    <rPh sb="11" eb="14">
      <t>カイキュウベツ</t>
    </rPh>
    <phoneticPr fontId="39"/>
  </si>
  <si>
    <t>（マル初）</t>
    <rPh sb="3" eb="4">
      <t>ショ</t>
    </rPh>
    <phoneticPr fontId="39"/>
  </si>
  <si>
    <t>（網走保健福祉事務所北見地域保健部）</t>
    <rPh sb="1" eb="3">
      <t>アバシリ</t>
    </rPh>
    <rPh sb="3" eb="5">
      <t>ホケン</t>
    </rPh>
    <rPh sb="5" eb="7">
      <t>フクシ</t>
    </rPh>
    <rPh sb="7" eb="10">
      <t>ジムショ</t>
    </rPh>
    <rPh sb="10" eb="12">
      <t>キタミ</t>
    </rPh>
    <rPh sb="12" eb="14">
      <t>チイキ</t>
    </rPh>
    <rPh sb="14" eb="16">
      <t>ホケン</t>
    </rPh>
    <rPh sb="16" eb="17">
      <t>ブ</t>
    </rPh>
    <phoneticPr fontId="39"/>
  </si>
  <si>
    <t>3章</t>
    <rPh sb="1" eb="2">
      <t>ショウ</t>
    </rPh>
    <phoneticPr fontId="39"/>
  </si>
  <si>
    <t>（上記以外の項目）</t>
    <rPh sb="1" eb="3">
      <t>ジョウキ</t>
    </rPh>
    <rPh sb="3" eb="5">
      <t>イガイ</t>
    </rPh>
    <rPh sb="6" eb="8">
      <t>コウモク</t>
    </rPh>
    <phoneticPr fontId="39"/>
  </si>
  <si>
    <t>原発性のがんのうち早期がん</t>
    <rPh sb="0" eb="3">
      <t>ゲンパツセイ</t>
    </rPh>
    <rPh sb="9" eb="11">
      <t>ソウキ</t>
    </rPh>
    <phoneticPr fontId="39"/>
  </si>
  <si>
    <t>28～2</t>
  </si>
  <si>
    <t>結核登録患者数（年齢階級別）</t>
    <rPh sb="0" eb="2">
      <t>ケッカク</t>
    </rPh>
    <rPh sb="2" eb="4">
      <t>トウロク</t>
    </rPh>
    <rPh sb="4" eb="7">
      <t>カンジャスウ</t>
    </rPh>
    <rPh sb="8" eb="10">
      <t>ネンレイ</t>
    </rPh>
    <rPh sb="10" eb="13">
      <t>カイキュウベツ</t>
    </rPh>
    <phoneticPr fontId="39"/>
  </si>
  <si>
    <t>要精検
（２）</t>
    <rPh sb="0" eb="1">
      <t>ヨウ</t>
    </rPh>
    <rPh sb="1" eb="3">
      <t>セイケン</t>
    </rPh>
    <phoneticPr fontId="39"/>
  </si>
  <si>
    <t>29～1</t>
    <phoneticPr fontId="39"/>
  </si>
  <si>
    <t>食品衛生（施設数）</t>
    <rPh sb="0" eb="2">
      <t>ショクヒン</t>
    </rPh>
    <rPh sb="2" eb="4">
      <t>エイセイ</t>
    </rPh>
    <rPh sb="5" eb="8">
      <t>シセツスウ</t>
    </rPh>
    <phoneticPr fontId="39"/>
  </si>
  <si>
    <t>結核新登録患者数（活動性分類・受療状況）</t>
    <rPh sb="0" eb="2">
      <t>ケッカク</t>
    </rPh>
    <rPh sb="2" eb="3">
      <t>シン</t>
    </rPh>
    <rPh sb="3" eb="5">
      <t>トウロク</t>
    </rPh>
    <rPh sb="5" eb="8">
      <t>カンジャスウ</t>
    </rPh>
    <rPh sb="9" eb="12">
      <t>カツドウセイ</t>
    </rPh>
    <rPh sb="12" eb="14">
      <t>ブンルイ</t>
    </rPh>
    <rPh sb="15" eb="16">
      <t>ウケ</t>
    </rPh>
    <rPh sb="16" eb="17">
      <t>リョウ</t>
    </rPh>
    <rPh sb="17" eb="19">
      <t>ジョウキョウ</t>
    </rPh>
    <phoneticPr fontId="39"/>
  </si>
  <si>
    <t>Ｂ型</t>
    <rPh sb="1" eb="2">
      <t>ガタ</t>
    </rPh>
    <phoneticPr fontId="39"/>
  </si>
  <si>
    <t>（「マル初」「非定型抗酸菌陽性」）</t>
    <rPh sb="4" eb="5">
      <t>ショ</t>
    </rPh>
    <rPh sb="7" eb="8">
      <t>ヒ</t>
    </rPh>
    <rPh sb="8" eb="10">
      <t>テイケイ</t>
    </rPh>
    <rPh sb="10" eb="11">
      <t>コウ</t>
    </rPh>
    <rPh sb="11" eb="12">
      <t>サン</t>
    </rPh>
    <rPh sb="12" eb="13">
      <t>キン</t>
    </rPh>
    <rPh sb="13" eb="15">
      <t>ヨウセイ</t>
    </rPh>
    <phoneticPr fontId="39"/>
  </si>
  <si>
    <t>（ア）：特定健康診査及び健康増進法に基づく健康診査受診者のうち、検査結果から生活習慣病の発症予防等のため指導が必要な者で本年度中に指導を開始した実人員を教育内容別に計上すること。　　　　　　　　　　</t>
    <phoneticPr fontId="39"/>
  </si>
  <si>
    <t>29～2</t>
    <phoneticPr fontId="39"/>
  </si>
  <si>
    <t>結核登録患者数（活動性分類・受療状況）</t>
    <rPh sb="0" eb="2">
      <t>ケッカク</t>
    </rPh>
    <rPh sb="2" eb="4">
      <t>トウロク</t>
    </rPh>
    <rPh sb="4" eb="7">
      <t>カンジャスウ</t>
    </rPh>
    <rPh sb="8" eb="11">
      <t>カツドウセイ</t>
    </rPh>
    <rPh sb="11" eb="13">
      <t>ブンルイ</t>
    </rPh>
    <rPh sb="14" eb="15">
      <t>ウケ</t>
    </rPh>
    <rPh sb="15" eb="16">
      <t>リョウ</t>
    </rPh>
    <rPh sb="16" eb="18">
      <t>ジョウキョウ</t>
    </rPh>
    <phoneticPr fontId="39"/>
  </si>
  <si>
    <t>精検不要</t>
    <rPh sb="0" eb="2">
      <t>セイケン</t>
    </rPh>
    <rPh sb="2" eb="4">
      <t>フヨウ</t>
    </rPh>
    <phoneticPr fontId="39"/>
  </si>
  <si>
    <t>一般住民結核健診数</t>
    <rPh sb="0" eb="2">
      <t>イッパン</t>
    </rPh>
    <rPh sb="2" eb="4">
      <t>ジュウミン</t>
    </rPh>
    <rPh sb="4" eb="6">
      <t>ケッカク</t>
    </rPh>
    <rPh sb="6" eb="8">
      <t>ケンシン</t>
    </rPh>
    <rPh sb="8" eb="9">
      <t>スウ</t>
    </rPh>
    <phoneticPr fontId="39"/>
  </si>
  <si>
    <t>エクセル</t>
    <phoneticPr fontId="39"/>
  </si>
  <si>
    <t>健康教育</t>
    <rPh sb="0" eb="2">
      <t>ケンコウ</t>
    </rPh>
    <rPh sb="2" eb="4">
      <t>キョウイク</t>
    </rPh>
    <phoneticPr fontId="39"/>
  </si>
  <si>
    <t>骨粗鬆症検診</t>
    <rPh sb="0" eb="4">
      <t>コツソショウショウ</t>
    </rPh>
    <rPh sb="4" eb="6">
      <t>ケンシン</t>
    </rPh>
    <phoneticPr fontId="39"/>
  </si>
  <si>
    <t>結核予防（ＢＣＧ）</t>
    <rPh sb="0" eb="2">
      <t>ケッカク</t>
    </rPh>
    <rPh sb="2" eb="4">
      <t>ヨボウ</t>
    </rPh>
    <phoneticPr fontId="39"/>
  </si>
  <si>
    <t>口腔衛生指導(再掲)</t>
    <rPh sb="0" eb="2">
      <t>コウクウ</t>
    </rPh>
    <rPh sb="2" eb="4">
      <t>エイセイ</t>
    </rPh>
    <rPh sb="4" eb="6">
      <t>シドウ</t>
    </rPh>
    <rPh sb="7" eb="9">
      <t>サイケイ</t>
    </rPh>
    <phoneticPr fontId="39"/>
  </si>
  <si>
    <t>結核管理検診数</t>
    <rPh sb="0" eb="2">
      <t>ケッカク</t>
    </rPh>
    <rPh sb="2" eb="4">
      <t>カンリ</t>
    </rPh>
    <rPh sb="4" eb="6">
      <t>ケンシン</t>
    </rPh>
    <rPh sb="6" eb="7">
      <t>スウ</t>
    </rPh>
    <phoneticPr fontId="39"/>
  </si>
  <si>
    <t>注１　　（ア）：「健康増進事業実施要領」第２の３の（２）の③のアの（ア）に該当する者を計上すること。</t>
    <rPh sb="0" eb="1">
      <t>チュウ</t>
    </rPh>
    <rPh sb="9" eb="11">
      <t>ケンコウ</t>
    </rPh>
    <rPh sb="11" eb="13">
      <t>ゾウシン</t>
    </rPh>
    <rPh sb="13" eb="15">
      <t>ジギョウ</t>
    </rPh>
    <rPh sb="15" eb="17">
      <t>ジッシ</t>
    </rPh>
    <rPh sb="17" eb="19">
      <t>ヨウリョウ</t>
    </rPh>
    <rPh sb="20" eb="21">
      <t>ダイ</t>
    </rPh>
    <rPh sb="37" eb="39">
      <t>ガイトウ</t>
    </rPh>
    <rPh sb="41" eb="42">
      <t>モノ</t>
    </rPh>
    <rPh sb="43" eb="45">
      <t>ケイジョウ</t>
    </rPh>
    <phoneticPr fontId="39"/>
  </si>
  <si>
    <t>北斗市</t>
    <rPh sb="0" eb="3">
      <t>ホクトシ</t>
    </rPh>
    <phoneticPr fontId="39"/>
  </si>
  <si>
    <t>結核患者家族等検診数</t>
    <rPh sb="0" eb="2">
      <t>ケッカク</t>
    </rPh>
    <rPh sb="2" eb="4">
      <t>カンジャ</t>
    </rPh>
    <rPh sb="4" eb="6">
      <t>カゾク</t>
    </rPh>
    <rPh sb="6" eb="7">
      <t>ナド</t>
    </rPh>
    <rPh sb="7" eb="9">
      <t>ケンシン</t>
    </rPh>
    <rPh sb="9" eb="10">
      <t>スウ</t>
    </rPh>
    <phoneticPr fontId="39"/>
  </si>
  <si>
    <t>（「ツベルクリン反応検査」の各項目）</t>
    <rPh sb="8" eb="10">
      <t>ハンノウ</t>
    </rPh>
    <rPh sb="10" eb="12">
      <t>ケンサ</t>
    </rPh>
    <rPh sb="14" eb="15">
      <t>カク</t>
    </rPh>
    <rPh sb="15" eb="17">
      <t>コウモク</t>
    </rPh>
    <phoneticPr fontId="39"/>
  </si>
  <si>
    <t>糖尿病個別健康教育対象者（イ）</t>
    <rPh sb="0" eb="3">
      <t>トウニョウビョウ</t>
    </rPh>
    <rPh sb="3" eb="5">
      <t>コベツ</t>
    </rPh>
    <rPh sb="5" eb="7">
      <t>ケンコウ</t>
    </rPh>
    <rPh sb="7" eb="9">
      <t>キョウイク</t>
    </rPh>
    <rPh sb="9" eb="11">
      <t>タイショウ</t>
    </rPh>
    <rPh sb="11" eb="12">
      <t>シャ</t>
    </rPh>
    <phoneticPr fontId="39"/>
  </si>
  <si>
    <t>感染症</t>
    <rPh sb="0" eb="3">
      <t>カンセンショウ</t>
    </rPh>
    <phoneticPr fontId="39"/>
  </si>
  <si>
    <t>第４３－１表　健康増進事業（個別健康教育）</t>
    <rPh sb="5" eb="6">
      <t>ヒョウ</t>
    </rPh>
    <rPh sb="7" eb="9">
      <t>ケンコウ</t>
    </rPh>
    <rPh sb="9" eb="11">
      <t>ゾウシン</t>
    </rPh>
    <rPh sb="14" eb="16">
      <t>コベツ</t>
    </rPh>
    <rPh sb="16" eb="18">
      <t>ケンコウ</t>
    </rPh>
    <rPh sb="18" eb="20">
      <t>キョウイク</t>
    </rPh>
    <phoneticPr fontId="39"/>
  </si>
  <si>
    <t>34～1</t>
    <phoneticPr fontId="39"/>
  </si>
  <si>
    <t>集団健康教育</t>
    <rPh sb="0" eb="2">
      <t>シュウダン</t>
    </rPh>
    <rPh sb="2" eb="4">
      <t>ケンコウ</t>
    </rPh>
    <rPh sb="4" eb="6">
      <t>キョウイク</t>
    </rPh>
    <phoneticPr fontId="39"/>
  </si>
  <si>
    <t>予防接種（定期）接種者数</t>
    <rPh sb="0" eb="2">
      <t>ヨボウ</t>
    </rPh>
    <rPh sb="2" eb="4">
      <t>セッシュ</t>
    </rPh>
    <rPh sb="5" eb="7">
      <t>テイキ</t>
    </rPh>
    <rPh sb="8" eb="10">
      <t>セッシュ</t>
    </rPh>
    <rPh sb="10" eb="11">
      <t>シャ</t>
    </rPh>
    <rPh sb="11" eb="12">
      <t>スウ</t>
    </rPh>
    <phoneticPr fontId="39"/>
  </si>
  <si>
    <t>渡島保健所</t>
    <rPh sb="0" eb="2">
      <t>オシマ</t>
    </rPh>
    <rPh sb="2" eb="5">
      <t>ホケンジョ</t>
    </rPh>
    <phoneticPr fontId="39"/>
  </si>
  <si>
    <t>34～2</t>
    <phoneticPr fontId="39"/>
  </si>
  <si>
    <t>感染症患者数</t>
    <rPh sb="0" eb="3">
      <t>カンセンショウ</t>
    </rPh>
    <rPh sb="3" eb="6">
      <t>カンジャスウ</t>
    </rPh>
    <phoneticPr fontId="39"/>
  </si>
  <si>
    <t>エキノコックス症検診数</t>
    <rPh sb="7" eb="8">
      <t>ショウ</t>
    </rPh>
    <rPh sb="8" eb="10">
      <t>ケンシン</t>
    </rPh>
    <rPh sb="10" eb="11">
      <t>スウ</t>
    </rPh>
    <phoneticPr fontId="39"/>
  </si>
  <si>
    <t>長万部町</t>
    <rPh sb="0" eb="4">
      <t>オシャマンベチョウ</t>
    </rPh>
    <phoneticPr fontId="39"/>
  </si>
  <si>
    <t>エキノコックス症媒介動物剖検数</t>
    <rPh sb="7" eb="8">
      <t>ショウ</t>
    </rPh>
    <rPh sb="8" eb="10">
      <t>バイカイ</t>
    </rPh>
    <rPh sb="10" eb="12">
      <t>ドウブツ</t>
    </rPh>
    <rPh sb="12" eb="14">
      <t>ボウケン</t>
    </rPh>
    <rPh sb="14" eb="15">
      <t>スウ</t>
    </rPh>
    <phoneticPr fontId="39"/>
  </si>
  <si>
    <t>歯科保健（健診・保健指導）</t>
    <rPh sb="0" eb="2">
      <t>シカ</t>
    </rPh>
    <rPh sb="2" eb="4">
      <t>ホケン</t>
    </rPh>
    <rPh sb="5" eb="7">
      <t>ケンシン</t>
    </rPh>
    <rPh sb="8" eb="10">
      <t>ホケン</t>
    </rPh>
    <rPh sb="10" eb="12">
      <t>シドウ</t>
    </rPh>
    <phoneticPr fontId="39"/>
  </si>
  <si>
    <t>食品等収去検査数</t>
    <rPh sb="0" eb="2">
      <t>ショクヒン</t>
    </rPh>
    <rPh sb="2" eb="3">
      <t>ナド</t>
    </rPh>
    <rPh sb="3" eb="4">
      <t>シュウ</t>
    </rPh>
    <rPh sb="4" eb="5">
      <t>キョ</t>
    </rPh>
    <rPh sb="5" eb="7">
      <t>ケンサ</t>
    </rPh>
    <rPh sb="7" eb="8">
      <t>カズ</t>
    </rPh>
    <phoneticPr fontId="39"/>
  </si>
  <si>
    <t>十勝</t>
    <rPh sb="0" eb="2">
      <t>トカチ</t>
    </rPh>
    <phoneticPr fontId="39"/>
  </si>
  <si>
    <t>木古内町</t>
    <rPh sb="0" eb="4">
      <t>キコナイチョウ</t>
    </rPh>
    <phoneticPr fontId="39"/>
  </si>
  <si>
    <t>歯科保健（予防処置・治療）</t>
    <rPh sb="0" eb="2">
      <t>シカ</t>
    </rPh>
    <rPh sb="2" eb="4">
      <t>ホケン</t>
    </rPh>
    <rPh sb="5" eb="7">
      <t>ヨボウ</t>
    </rPh>
    <rPh sb="7" eb="9">
      <t>ショチ</t>
    </rPh>
    <rPh sb="10" eb="12">
      <t>チリョウ</t>
    </rPh>
    <phoneticPr fontId="39"/>
  </si>
  <si>
    <t>判定①</t>
    <rPh sb="0" eb="2">
      <t>ハンテイ</t>
    </rPh>
    <phoneticPr fontId="39"/>
  </si>
  <si>
    <t>木古内町</t>
    <rPh sb="0" eb="3">
      <t>キコナイ</t>
    </rPh>
    <rPh sb="3" eb="4">
      <t>チョウ</t>
    </rPh>
    <phoneticPr fontId="39"/>
  </si>
  <si>
    <t>（十勝保健福祉事務所保健福祉部）</t>
    <rPh sb="1" eb="3">
      <t>トカチ</t>
    </rPh>
    <rPh sb="3" eb="5">
      <t>ホケン</t>
    </rPh>
    <rPh sb="5" eb="7">
      <t>フクシ</t>
    </rPh>
    <rPh sb="7" eb="9">
      <t>ジム</t>
    </rPh>
    <rPh sb="9" eb="10">
      <t>ショ</t>
    </rPh>
    <rPh sb="10" eb="12">
      <t>ホケン</t>
    </rPh>
    <rPh sb="12" eb="14">
      <t>フクシ</t>
    </rPh>
    <rPh sb="14" eb="15">
      <t>ブ</t>
    </rPh>
    <phoneticPr fontId="39"/>
  </si>
  <si>
    <t>子宮頸がん検診</t>
    <rPh sb="0" eb="2">
      <t>シキュウ</t>
    </rPh>
    <rPh sb="2" eb="3">
      <t>ケイ</t>
    </rPh>
    <rPh sb="5" eb="7">
      <t>ケンシン</t>
    </rPh>
    <phoneticPr fontId="39"/>
  </si>
  <si>
    <t>高血圧症個別健康教育対象者（イ）</t>
    <rPh sb="0" eb="4">
      <t>コウケツアツショウ</t>
    </rPh>
    <rPh sb="4" eb="6">
      <t>コベツ</t>
    </rPh>
    <rPh sb="6" eb="8">
      <t>ケンコウ</t>
    </rPh>
    <rPh sb="8" eb="10">
      <t>キョウイク</t>
    </rPh>
    <rPh sb="10" eb="12">
      <t>タイショウ</t>
    </rPh>
    <rPh sb="12" eb="13">
      <t>シャ</t>
    </rPh>
    <phoneticPr fontId="39"/>
  </si>
  <si>
    <t>医療給付</t>
    <rPh sb="0" eb="2">
      <t>イリョウ</t>
    </rPh>
    <rPh sb="2" eb="4">
      <t>キュウフ</t>
    </rPh>
    <phoneticPr fontId="39"/>
  </si>
  <si>
    <t>がんの疑いのある者または未確定</t>
    <rPh sb="3" eb="4">
      <t>ウタガ</t>
    </rPh>
    <rPh sb="8" eb="9">
      <t>モノ</t>
    </rPh>
    <rPh sb="12" eb="15">
      <t>ミカクテイ</t>
    </rPh>
    <phoneticPr fontId="39"/>
  </si>
  <si>
    <t>狂犬病</t>
    <rPh sb="0" eb="3">
      <t>キョウケンビョウ</t>
    </rPh>
    <phoneticPr fontId="39"/>
  </si>
  <si>
    <t>医療給付事業</t>
    <rPh sb="0" eb="2">
      <t>イリョウ</t>
    </rPh>
    <rPh sb="2" eb="4">
      <t>キュウフ</t>
    </rPh>
    <rPh sb="4" eb="6">
      <t>ジギョウ</t>
    </rPh>
    <phoneticPr fontId="39"/>
  </si>
  <si>
    <t>第４２表　健康増進事業（健康手帳の交付）</t>
    <rPh sb="5" eb="7">
      <t>ケンコウ</t>
    </rPh>
    <rPh sb="7" eb="9">
      <t>ゾウシン</t>
    </rPh>
    <phoneticPr fontId="39"/>
  </si>
  <si>
    <t>老人保健事業（健康教育）</t>
    <rPh sb="0" eb="2">
      <t>ロウジン</t>
    </rPh>
    <rPh sb="2" eb="4">
      <t>ホケン</t>
    </rPh>
    <rPh sb="4" eb="6">
      <t>ジギョウ</t>
    </rPh>
    <rPh sb="7" eb="9">
      <t>ケンコウ</t>
    </rPh>
    <rPh sb="9" eb="11">
      <t>キョウイク</t>
    </rPh>
    <phoneticPr fontId="39"/>
  </si>
  <si>
    <t>（老人医療給付）</t>
    <rPh sb="1" eb="3">
      <t>ロウジン</t>
    </rPh>
    <rPh sb="3" eb="5">
      <t>イリョウ</t>
    </rPh>
    <rPh sb="5" eb="7">
      <t>キュウフ</t>
    </rPh>
    <phoneticPr fontId="39"/>
  </si>
  <si>
    <t>（重度等医療）</t>
    <rPh sb="1" eb="3">
      <t>ジュウド</t>
    </rPh>
    <rPh sb="3" eb="4">
      <t>ナド</t>
    </rPh>
    <rPh sb="4" eb="6">
      <t>イリョウ</t>
    </rPh>
    <phoneticPr fontId="39"/>
  </si>
  <si>
    <t>年度内に
全て終了</t>
    <rPh sb="0" eb="3">
      <t>ネンドナイ</t>
    </rPh>
    <rPh sb="5" eb="6">
      <t>スベ</t>
    </rPh>
    <rPh sb="7" eb="9">
      <t>シュウリョウ</t>
    </rPh>
    <phoneticPr fontId="39"/>
  </si>
  <si>
    <t>小児医療等給付事業</t>
    <rPh sb="0" eb="2">
      <t>ショウニ</t>
    </rPh>
    <rPh sb="2" eb="4">
      <t>イリョウ</t>
    </rPh>
    <rPh sb="4" eb="5">
      <t>ナド</t>
    </rPh>
    <rPh sb="5" eb="7">
      <t>キュウフ</t>
    </rPh>
    <rPh sb="7" eb="9">
      <t>ジギョウ</t>
    </rPh>
    <phoneticPr fontId="39"/>
  </si>
  <si>
    <t>乙部町</t>
    <rPh sb="0" eb="3">
      <t>オトベチョウ</t>
    </rPh>
    <phoneticPr fontId="39"/>
  </si>
  <si>
    <t>（育成医療）</t>
    <rPh sb="1" eb="3">
      <t>イクセイ</t>
    </rPh>
    <rPh sb="3" eb="5">
      <t>イリョウ</t>
    </rPh>
    <phoneticPr fontId="39"/>
  </si>
  <si>
    <t>（小児慢性）</t>
    <rPh sb="1" eb="3">
      <t>ショウニ</t>
    </rPh>
    <rPh sb="3" eb="5">
      <t>マンセイ</t>
    </rPh>
    <phoneticPr fontId="39"/>
  </si>
  <si>
    <t>釧根</t>
    <rPh sb="0" eb="1">
      <t>セン</t>
    </rPh>
    <rPh sb="1" eb="2">
      <t>ネ</t>
    </rPh>
    <phoneticPr fontId="39"/>
  </si>
  <si>
    <t>老人保健事業（健康相談）</t>
    <rPh sb="0" eb="2">
      <t>ロウジン</t>
    </rPh>
    <rPh sb="2" eb="4">
      <t>ホケン</t>
    </rPh>
    <rPh sb="4" eb="6">
      <t>ジギョウ</t>
    </rPh>
    <rPh sb="7" eb="9">
      <t>ケンコウ</t>
    </rPh>
    <rPh sb="9" eb="11">
      <t>ソウダン</t>
    </rPh>
    <phoneticPr fontId="39"/>
  </si>
  <si>
    <t>老人保健事業（基本健康診査）</t>
    <rPh sb="0" eb="2">
      <t>ロウジン</t>
    </rPh>
    <rPh sb="2" eb="4">
      <t>ホケン</t>
    </rPh>
    <rPh sb="4" eb="6">
      <t>ジギョウ</t>
    </rPh>
    <rPh sb="7" eb="9">
      <t>キホン</t>
    </rPh>
    <rPh sb="9" eb="11">
      <t>ケンコウ</t>
    </rPh>
    <rPh sb="11" eb="13">
      <t>シンサ</t>
    </rPh>
    <phoneticPr fontId="39"/>
  </si>
  <si>
    <t>せたな町</t>
    <rPh sb="3" eb="4">
      <t>チョウ</t>
    </rPh>
    <phoneticPr fontId="39"/>
  </si>
  <si>
    <t>老人保健事業（胃がん検診）</t>
    <rPh sb="0" eb="2">
      <t>ロウジン</t>
    </rPh>
    <rPh sb="2" eb="4">
      <t>ホケン</t>
    </rPh>
    <rPh sb="4" eb="6">
      <t>ジギョウ</t>
    </rPh>
    <rPh sb="7" eb="8">
      <t>イ</t>
    </rPh>
    <rPh sb="10" eb="12">
      <t>ケンシン</t>
    </rPh>
    <phoneticPr fontId="39"/>
  </si>
  <si>
    <t>老人保健事業（主な検査項目別の受診者数及び検査結果別人員）</t>
    <rPh sb="0" eb="2">
      <t>ロウジン</t>
    </rPh>
    <rPh sb="2" eb="4">
      <t>ホケン</t>
    </rPh>
    <rPh sb="4" eb="6">
      <t>ジギョウ</t>
    </rPh>
    <rPh sb="7" eb="8">
      <t>オモ</t>
    </rPh>
    <rPh sb="9" eb="11">
      <t>ケンサ</t>
    </rPh>
    <rPh sb="11" eb="13">
      <t>コウモク</t>
    </rPh>
    <rPh sb="13" eb="14">
      <t>ベツ</t>
    </rPh>
    <rPh sb="15" eb="18">
      <t>ジュシンシャ</t>
    </rPh>
    <rPh sb="18" eb="19">
      <t>スウ</t>
    </rPh>
    <rPh sb="19" eb="20">
      <t>オヨ</t>
    </rPh>
    <rPh sb="21" eb="23">
      <t>ケンサ</t>
    </rPh>
    <rPh sb="23" eb="25">
      <t>ケッカ</t>
    </rPh>
    <rPh sb="25" eb="26">
      <t>ベツ</t>
    </rPh>
    <rPh sb="26" eb="28">
      <t>ジンイン</t>
    </rPh>
    <phoneticPr fontId="39"/>
  </si>
  <si>
    <t>老人保健事業（歯周疾患検診・骨粗鬆症検診）</t>
    <rPh sb="0" eb="2">
      <t>ロウジン</t>
    </rPh>
    <rPh sb="2" eb="4">
      <t>ホケン</t>
    </rPh>
    <rPh sb="4" eb="6">
      <t>ジギョウ</t>
    </rPh>
    <rPh sb="7" eb="8">
      <t>シ</t>
    </rPh>
    <rPh sb="8" eb="9">
      <t>シュウ</t>
    </rPh>
    <rPh sb="9" eb="11">
      <t>シッカン</t>
    </rPh>
    <rPh sb="11" eb="13">
      <t>ケンシン</t>
    </rPh>
    <rPh sb="14" eb="18">
      <t>コツソショウショウ</t>
    </rPh>
    <rPh sb="18" eb="20">
      <t>ケンシン</t>
    </rPh>
    <phoneticPr fontId="39"/>
  </si>
  <si>
    <t>CIN2であった者</t>
    <rPh sb="8" eb="9">
      <t>モノ</t>
    </rPh>
    <phoneticPr fontId="39"/>
  </si>
  <si>
    <t>老人保健事業（機能訓練）</t>
    <rPh sb="0" eb="2">
      <t>ロウジン</t>
    </rPh>
    <rPh sb="2" eb="4">
      <t>ホケン</t>
    </rPh>
    <rPh sb="4" eb="6">
      <t>ジギョウ</t>
    </rPh>
    <rPh sb="7" eb="9">
      <t>キノウ</t>
    </rPh>
    <rPh sb="9" eb="11">
      <t>クンレン</t>
    </rPh>
    <phoneticPr fontId="39"/>
  </si>
  <si>
    <t>老人保健事業（訪問指導）</t>
    <rPh sb="0" eb="2">
      <t>ロウジン</t>
    </rPh>
    <rPh sb="2" eb="4">
      <t>ホケン</t>
    </rPh>
    <rPh sb="4" eb="6">
      <t>ジギョウ</t>
    </rPh>
    <rPh sb="7" eb="9">
      <t>ホウモン</t>
    </rPh>
    <rPh sb="9" eb="11">
      <t>シドウ</t>
    </rPh>
    <phoneticPr fontId="39"/>
  </si>
  <si>
    <t>老人保健事業（肺がん検診）</t>
    <rPh sb="0" eb="2">
      <t>ロウジン</t>
    </rPh>
    <rPh sb="2" eb="4">
      <t>ホケン</t>
    </rPh>
    <rPh sb="4" eb="6">
      <t>ジギョウ</t>
    </rPh>
    <rPh sb="7" eb="8">
      <t>ハイ</t>
    </rPh>
    <rPh sb="10" eb="12">
      <t>ケンシン</t>
    </rPh>
    <phoneticPr fontId="39"/>
  </si>
  <si>
    <t>老人保健事業（大腸がん検診）</t>
    <rPh sb="0" eb="2">
      <t>ロウジン</t>
    </rPh>
    <rPh sb="2" eb="4">
      <t>ホケン</t>
    </rPh>
    <rPh sb="4" eb="6">
      <t>ジギョウ</t>
    </rPh>
    <rPh sb="7" eb="9">
      <t>ダイチョウ</t>
    </rPh>
    <rPh sb="11" eb="13">
      <t>ケンシン</t>
    </rPh>
    <phoneticPr fontId="39"/>
  </si>
  <si>
    <t>老人保健事業（子宮がん検診）</t>
    <rPh sb="0" eb="2">
      <t>ロウジン</t>
    </rPh>
    <rPh sb="2" eb="4">
      <t>ホケン</t>
    </rPh>
    <rPh sb="4" eb="6">
      <t>ジギョウ</t>
    </rPh>
    <rPh sb="7" eb="9">
      <t>シキュウ</t>
    </rPh>
    <rPh sb="11" eb="13">
      <t>ケンシン</t>
    </rPh>
    <phoneticPr fontId="39"/>
  </si>
  <si>
    <t>老人保健事業（乳がん検診）</t>
    <rPh sb="0" eb="2">
      <t>ロウジン</t>
    </rPh>
    <rPh sb="2" eb="4">
      <t>ホケン</t>
    </rPh>
    <rPh sb="4" eb="6">
      <t>ジギョウ</t>
    </rPh>
    <rPh sb="7" eb="8">
      <t>ニュウ</t>
    </rPh>
    <rPh sb="10" eb="12">
      <t>ケンシン</t>
    </rPh>
    <phoneticPr fontId="39"/>
  </si>
  <si>
    <t>全道</t>
  </si>
  <si>
    <t>（「職親事業」「精神障害者保健福祉手帳」の項目）</t>
    <rPh sb="2" eb="3">
      <t>ショク</t>
    </rPh>
    <rPh sb="3" eb="4">
      <t>オヤ</t>
    </rPh>
    <rPh sb="4" eb="6">
      <t>ジギョウ</t>
    </rPh>
    <rPh sb="8" eb="10">
      <t>セイシン</t>
    </rPh>
    <rPh sb="10" eb="13">
      <t>ショウガイシャ</t>
    </rPh>
    <rPh sb="13" eb="15">
      <t>ホケン</t>
    </rPh>
    <rPh sb="15" eb="17">
      <t>フクシ</t>
    </rPh>
    <rPh sb="17" eb="19">
      <t>テチョウ</t>
    </rPh>
    <rPh sb="21" eb="23">
      <t>コウモク</t>
    </rPh>
    <phoneticPr fontId="39"/>
  </si>
  <si>
    <t>（渡島保健福祉事務所保健福祉部）</t>
    <rPh sb="1" eb="3">
      <t>オシマ</t>
    </rPh>
    <rPh sb="3" eb="5">
      <t>ホケン</t>
    </rPh>
    <rPh sb="5" eb="7">
      <t>フクシ</t>
    </rPh>
    <rPh sb="7" eb="10">
      <t>ジムショ</t>
    </rPh>
    <rPh sb="10" eb="12">
      <t>ホケン</t>
    </rPh>
    <rPh sb="12" eb="15">
      <t>フクシブ</t>
    </rPh>
    <phoneticPr fontId="39"/>
  </si>
  <si>
    <t>50～54</t>
    <phoneticPr fontId="39"/>
  </si>
  <si>
    <t>（「前年度精密検査者の追跡結果」各欄）</t>
    <rPh sb="2" eb="5">
      <t>ゼンネンド</t>
    </rPh>
    <rPh sb="5" eb="7">
      <t>セイミツ</t>
    </rPh>
    <rPh sb="7" eb="10">
      <t>ケンサシャ</t>
    </rPh>
    <rPh sb="11" eb="13">
      <t>ツイセキ</t>
    </rPh>
    <rPh sb="13" eb="15">
      <t>ケッカ</t>
    </rPh>
    <rPh sb="16" eb="17">
      <t>カク</t>
    </rPh>
    <rPh sb="17" eb="18">
      <t>ラン</t>
    </rPh>
    <phoneticPr fontId="39"/>
  </si>
  <si>
    <t>対象者数</t>
    <rPh sb="0" eb="3">
      <t>タイショウシャ</t>
    </rPh>
    <rPh sb="3" eb="4">
      <t>スウ</t>
    </rPh>
    <phoneticPr fontId="39"/>
  </si>
  <si>
    <t>特定疾患</t>
    <rPh sb="0" eb="2">
      <t>トクテイ</t>
    </rPh>
    <rPh sb="2" eb="4">
      <t>シッカン</t>
    </rPh>
    <phoneticPr fontId="39"/>
  </si>
  <si>
    <t>特定疾患医療受給者数（国）</t>
    <rPh sb="0" eb="2">
      <t>トクテイ</t>
    </rPh>
    <rPh sb="2" eb="4">
      <t>シッカン</t>
    </rPh>
    <rPh sb="4" eb="6">
      <t>イリョウ</t>
    </rPh>
    <rPh sb="6" eb="9">
      <t>ジュキュウシャ</t>
    </rPh>
    <rPh sb="9" eb="10">
      <t>スウ</t>
    </rPh>
    <rPh sb="11" eb="12">
      <t>クニ</t>
    </rPh>
    <phoneticPr fontId="39"/>
  </si>
  <si>
    <t>ｃ</t>
    <phoneticPr fontId="39"/>
  </si>
  <si>
    <t>血圧</t>
    <rPh sb="0" eb="2">
      <t>ケツアツ</t>
    </rPh>
    <phoneticPr fontId="39"/>
  </si>
  <si>
    <t>56～1</t>
    <phoneticPr fontId="39"/>
  </si>
  <si>
    <t>特定疾患医療受給者数（北海道）</t>
    <rPh sb="0" eb="2">
      <t>トクテイ</t>
    </rPh>
    <rPh sb="2" eb="4">
      <t>シッカン</t>
    </rPh>
    <rPh sb="4" eb="6">
      <t>イリョウ</t>
    </rPh>
    <rPh sb="6" eb="9">
      <t>ジュキュウシャ</t>
    </rPh>
    <rPh sb="9" eb="10">
      <t>スウ</t>
    </rPh>
    <rPh sb="11" eb="14">
      <t>ホッカイドウ</t>
    </rPh>
    <phoneticPr fontId="39"/>
  </si>
  <si>
    <t>第５３－３表　健康増進事業（子宮頸がん検診・平成26年度精密検査の結果）</t>
    <rPh sb="7" eb="9">
      <t>ケンコウ</t>
    </rPh>
    <rPh sb="9" eb="11">
      <t>ゾウシン</t>
    </rPh>
    <rPh sb="16" eb="17">
      <t>クビ</t>
    </rPh>
    <rPh sb="22" eb="24">
      <t>ヘイセイ</t>
    </rPh>
    <rPh sb="26" eb="28">
      <t>ネンド</t>
    </rPh>
    <rPh sb="28" eb="30">
      <t>セイミツ</t>
    </rPh>
    <rPh sb="30" eb="32">
      <t>ケンサ</t>
    </rPh>
    <rPh sb="33" eb="35">
      <t>ケッカ</t>
    </rPh>
    <phoneticPr fontId="39"/>
  </si>
  <si>
    <t>56～2</t>
  </si>
  <si>
    <t>参加延人員</t>
    <rPh sb="0" eb="2">
      <t>サンカ</t>
    </rPh>
    <rPh sb="2" eb="3">
      <t>ノ</t>
    </rPh>
    <rPh sb="3" eb="5">
      <t>ジンイン</t>
    </rPh>
    <phoneticPr fontId="39"/>
  </si>
  <si>
    <t>試験検査</t>
    <rPh sb="0" eb="2">
      <t>シケン</t>
    </rPh>
    <rPh sb="2" eb="4">
      <t>ケンサ</t>
    </rPh>
    <phoneticPr fontId="39"/>
  </si>
  <si>
    <t>ウイルス性肝炎進行防止対策・橋本病重症患者対策医療受給者数（北海道）</t>
    <rPh sb="4" eb="5">
      <t>セイ</t>
    </rPh>
    <rPh sb="5" eb="7">
      <t>カンエン</t>
    </rPh>
    <rPh sb="7" eb="9">
      <t>シンコウ</t>
    </rPh>
    <rPh sb="9" eb="11">
      <t>ボウシ</t>
    </rPh>
    <rPh sb="11" eb="13">
      <t>タイサク</t>
    </rPh>
    <rPh sb="14" eb="16">
      <t>ハシモト</t>
    </rPh>
    <rPh sb="16" eb="17">
      <t>ビョウ</t>
    </rPh>
    <rPh sb="17" eb="19">
      <t>ジュウショウ</t>
    </rPh>
    <rPh sb="19" eb="21">
      <t>カンジャ</t>
    </rPh>
    <rPh sb="21" eb="23">
      <t>タイサク</t>
    </rPh>
    <rPh sb="23" eb="25">
      <t>イリョウ</t>
    </rPh>
    <rPh sb="25" eb="28">
      <t>ジュキュウシャ</t>
    </rPh>
    <rPh sb="28" eb="29">
      <t>スウ</t>
    </rPh>
    <rPh sb="30" eb="33">
      <t>ホッカイドウ</t>
    </rPh>
    <phoneticPr fontId="39"/>
  </si>
  <si>
    <t>精神保健</t>
    <rPh sb="0" eb="2">
      <t>セイシン</t>
    </rPh>
    <rPh sb="2" eb="4">
      <t>ホケン</t>
    </rPh>
    <phoneticPr fontId="39"/>
  </si>
  <si>
    <t>函館市</t>
    <rPh sb="0" eb="3">
      <t>ハコダテシ</t>
    </rPh>
    <phoneticPr fontId="39"/>
  </si>
  <si>
    <t>57～1</t>
    <phoneticPr fontId="39"/>
  </si>
  <si>
    <t>57～2</t>
    <phoneticPr fontId="39"/>
  </si>
  <si>
    <t>保健所把握精神障害者数（通院病類別）</t>
    <rPh sb="0" eb="3">
      <t>ホケンショ</t>
    </rPh>
    <rPh sb="3" eb="5">
      <t>ハアク</t>
    </rPh>
    <rPh sb="5" eb="7">
      <t>セイシン</t>
    </rPh>
    <rPh sb="7" eb="10">
      <t>ショウガイシャ</t>
    </rPh>
    <rPh sb="10" eb="11">
      <t>スウ</t>
    </rPh>
    <rPh sb="12" eb="14">
      <t>ツウイン</t>
    </rPh>
    <rPh sb="14" eb="15">
      <t>ビョウ</t>
    </rPh>
    <rPh sb="15" eb="17">
      <t>ルイベツ</t>
    </rPh>
    <phoneticPr fontId="39"/>
  </si>
  <si>
    <t>厚沢部町</t>
    <rPh sb="0" eb="4">
      <t>アッサブチョウ</t>
    </rPh>
    <phoneticPr fontId="39"/>
  </si>
  <si>
    <t>57～3</t>
  </si>
  <si>
    <t>保健所把握精神障害者数（その他病類別）</t>
    <rPh sb="0" eb="3">
      <t>ホケンショ</t>
    </rPh>
    <rPh sb="3" eb="5">
      <t>ハアク</t>
    </rPh>
    <rPh sb="5" eb="7">
      <t>セイシン</t>
    </rPh>
    <rPh sb="7" eb="10">
      <t>ショウガイシャ</t>
    </rPh>
    <rPh sb="10" eb="11">
      <t>スウ</t>
    </rPh>
    <rPh sb="14" eb="15">
      <t>タ</t>
    </rPh>
    <rPh sb="15" eb="16">
      <t>ビョウ</t>
    </rPh>
    <rPh sb="16" eb="18">
      <t>ルイベツ</t>
    </rPh>
    <phoneticPr fontId="39"/>
  </si>
  <si>
    <t>保健所把握精神障害者数（新規）</t>
    <rPh sb="0" eb="3">
      <t>ホケンショ</t>
    </rPh>
    <rPh sb="3" eb="5">
      <t>ハアク</t>
    </rPh>
    <rPh sb="5" eb="7">
      <t>セイシン</t>
    </rPh>
    <rPh sb="7" eb="10">
      <t>ショウガイシャ</t>
    </rPh>
    <rPh sb="10" eb="11">
      <t>スウ</t>
    </rPh>
    <rPh sb="12" eb="14">
      <t>シンキ</t>
    </rPh>
    <phoneticPr fontId="39"/>
  </si>
  <si>
    <t>判定②</t>
    <rPh sb="0" eb="2">
      <t>ハンテイ</t>
    </rPh>
    <phoneticPr fontId="39"/>
  </si>
  <si>
    <t>指導区分別実人員</t>
    <rPh sb="0" eb="2">
      <t>シドウ</t>
    </rPh>
    <rPh sb="2" eb="4">
      <t>クブン</t>
    </rPh>
    <rPh sb="4" eb="5">
      <t>ベツ</t>
    </rPh>
    <rPh sb="5" eb="8">
      <t>ジツジンイン</t>
    </rPh>
    <phoneticPr fontId="39"/>
  </si>
  <si>
    <t>保健所把握精神障害者数（受療別）</t>
    <rPh sb="0" eb="3">
      <t>ホケンショ</t>
    </rPh>
    <rPh sb="3" eb="5">
      <t>ハアク</t>
    </rPh>
    <rPh sb="5" eb="7">
      <t>セイシン</t>
    </rPh>
    <rPh sb="7" eb="10">
      <t>ショウガイシャ</t>
    </rPh>
    <rPh sb="10" eb="11">
      <t>スウ</t>
    </rPh>
    <rPh sb="12" eb="14">
      <t>ジュリョウ</t>
    </rPh>
    <rPh sb="14" eb="15">
      <t>ベツ</t>
    </rPh>
    <phoneticPr fontId="39"/>
  </si>
  <si>
    <t>（「相談～普及啓発」の各項目）</t>
    <rPh sb="2" eb="4">
      <t>ソウダン</t>
    </rPh>
    <rPh sb="5" eb="7">
      <t>フキュウ</t>
    </rPh>
    <rPh sb="7" eb="9">
      <t>ケイハツ</t>
    </rPh>
    <rPh sb="11" eb="12">
      <t>カク</t>
    </rPh>
    <rPh sb="12" eb="14">
      <t>コウモク</t>
    </rPh>
    <phoneticPr fontId="39"/>
  </si>
  <si>
    <t>注　受診率の算定対象年齢を、「がん対策推進基本計画」（平成24年6月8日閣議決定）に基づき、40～69歳までとした。</t>
    <rPh sb="51" eb="52">
      <t>サイ</t>
    </rPh>
    <phoneticPr fontId="39"/>
  </si>
  <si>
    <t>男</t>
    <rPh sb="0" eb="1">
      <t>オトコ</t>
    </rPh>
    <phoneticPr fontId="39"/>
  </si>
  <si>
    <t>61～1</t>
    <phoneticPr fontId="39"/>
  </si>
  <si>
    <t>障害福祉サービス等の状況</t>
    <rPh sb="0" eb="2">
      <t>ショウガイ</t>
    </rPh>
    <rPh sb="2" eb="4">
      <t>フクシ</t>
    </rPh>
    <rPh sb="8" eb="9">
      <t>トウ</t>
    </rPh>
    <rPh sb="10" eb="12">
      <t>ジョウキョウ</t>
    </rPh>
    <phoneticPr fontId="39"/>
  </si>
  <si>
    <t>61～2</t>
    <phoneticPr fontId="39"/>
  </si>
  <si>
    <t>精神障害者施設（障害福祉サービス移行前）</t>
    <rPh sb="0" eb="2">
      <t>セイシン</t>
    </rPh>
    <rPh sb="2" eb="5">
      <t>ショウガイシャ</t>
    </rPh>
    <rPh sb="5" eb="7">
      <t>シセツ</t>
    </rPh>
    <rPh sb="8" eb="10">
      <t>ショウガイ</t>
    </rPh>
    <rPh sb="10" eb="12">
      <t>フクシ</t>
    </rPh>
    <rPh sb="16" eb="19">
      <t>イコウマエ</t>
    </rPh>
    <phoneticPr fontId="39"/>
  </si>
  <si>
    <t>未把握</t>
    <rPh sb="0" eb="1">
      <t>ミ</t>
    </rPh>
    <rPh sb="1" eb="3">
      <t>ハアク</t>
    </rPh>
    <phoneticPr fontId="39"/>
  </si>
  <si>
    <t>保健師活動</t>
    <rPh sb="0" eb="2">
      <t>ホケン</t>
    </rPh>
    <rPh sb="2" eb="3">
      <t>シ</t>
    </rPh>
    <rPh sb="3" eb="5">
      <t>カツドウ</t>
    </rPh>
    <phoneticPr fontId="39"/>
  </si>
  <si>
    <t>保健師家庭訪問数</t>
    <rPh sb="0" eb="2">
      <t>ホケン</t>
    </rPh>
    <rPh sb="2" eb="3">
      <t>シ</t>
    </rPh>
    <rPh sb="3" eb="5">
      <t>カテイ</t>
    </rPh>
    <rPh sb="5" eb="7">
      <t>ホウモン</t>
    </rPh>
    <rPh sb="7" eb="8">
      <t>カズ</t>
    </rPh>
    <phoneticPr fontId="39"/>
  </si>
  <si>
    <t>江差保健所</t>
    <rPh sb="0" eb="2">
      <t>エサシ</t>
    </rPh>
    <rPh sb="2" eb="5">
      <t>ホケンジョ</t>
    </rPh>
    <phoneticPr fontId="39"/>
  </si>
  <si>
    <t>保健師業務別割合</t>
    <rPh sb="0" eb="2">
      <t>ホケン</t>
    </rPh>
    <rPh sb="2" eb="3">
      <t>シ</t>
    </rPh>
    <rPh sb="3" eb="5">
      <t>ギョウム</t>
    </rPh>
    <rPh sb="5" eb="6">
      <t>ベツ</t>
    </rPh>
    <rPh sb="6" eb="8">
      <t>ワリアイ</t>
    </rPh>
    <phoneticPr fontId="39"/>
  </si>
  <si>
    <t>保健医療施設数</t>
    <rPh sb="0" eb="2">
      <t>ホケン</t>
    </rPh>
    <rPh sb="2" eb="4">
      <t>イリョウ</t>
    </rPh>
    <rPh sb="4" eb="7">
      <t>シセツスウ</t>
    </rPh>
    <phoneticPr fontId="39"/>
  </si>
  <si>
    <t>後志</t>
    <rPh sb="0" eb="2">
      <t>シリベシ</t>
    </rPh>
    <phoneticPr fontId="39"/>
  </si>
  <si>
    <t>医</t>
    <rPh sb="0" eb="1">
      <t>イ</t>
    </rPh>
    <phoneticPr fontId="39"/>
  </si>
  <si>
    <t>（「病院～歯科診療所」の各項目）</t>
    <rPh sb="2" eb="4">
      <t>ビョウイン</t>
    </rPh>
    <rPh sb="5" eb="7">
      <t>シカ</t>
    </rPh>
    <rPh sb="7" eb="10">
      <t>シンリョウショ</t>
    </rPh>
    <rPh sb="12" eb="13">
      <t>カク</t>
    </rPh>
    <rPh sb="13" eb="15">
      <t>コウモク</t>
    </rPh>
    <phoneticPr fontId="39"/>
  </si>
  <si>
    <t>（後志保健福祉事務所保健福祉部）</t>
    <rPh sb="1" eb="3">
      <t>シリベシ</t>
    </rPh>
    <rPh sb="3" eb="5">
      <t>ホケン</t>
    </rPh>
    <rPh sb="5" eb="7">
      <t>フクシ</t>
    </rPh>
    <rPh sb="7" eb="10">
      <t>ジムショ</t>
    </rPh>
    <rPh sb="10" eb="12">
      <t>ホケン</t>
    </rPh>
    <rPh sb="12" eb="15">
      <t>フクシブ</t>
    </rPh>
    <phoneticPr fontId="39"/>
  </si>
  <si>
    <t>訪問健康診査</t>
    <rPh sb="0" eb="2">
      <t>ホウモン</t>
    </rPh>
    <rPh sb="2" eb="4">
      <t>ケンコウ</t>
    </rPh>
    <rPh sb="4" eb="6">
      <t>シンサ</t>
    </rPh>
    <phoneticPr fontId="39"/>
  </si>
  <si>
    <t>療</t>
    <rPh sb="0" eb="1">
      <t>リョウ</t>
    </rPh>
    <phoneticPr fontId="39"/>
  </si>
  <si>
    <t>腺異形成であった者</t>
    <rPh sb="0" eb="1">
      <t>セン</t>
    </rPh>
    <rPh sb="1" eb="4">
      <t>イケイセイ</t>
    </rPh>
    <rPh sb="8" eb="9">
      <t>モノ</t>
    </rPh>
    <phoneticPr fontId="39"/>
  </si>
  <si>
    <t>と</t>
    <phoneticPr fontId="39"/>
  </si>
  <si>
    <t>生</t>
    <rPh sb="0" eb="1">
      <t>セイ</t>
    </rPh>
    <phoneticPr fontId="39"/>
  </si>
  <si>
    <t>事</t>
    <rPh sb="0" eb="1">
      <t>ジ</t>
    </rPh>
    <phoneticPr fontId="39"/>
  </si>
  <si>
    <t>保健医療従事者数（人口１０万対）</t>
    <rPh sb="0" eb="2">
      <t>ホケン</t>
    </rPh>
    <rPh sb="2" eb="4">
      <t>イリョウ</t>
    </rPh>
    <rPh sb="4" eb="7">
      <t>ジュウジシャ</t>
    </rPh>
    <rPh sb="7" eb="8">
      <t>スウ</t>
    </rPh>
    <rPh sb="9" eb="11">
      <t>ジンコウ</t>
    </rPh>
    <rPh sb="13" eb="14">
      <t>マン</t>
    </rPh>
    <rPh sb="14" eb="15">
      <t>タイ</t>
    </rPh>
    <phoneticPr fontId="39"/>
  </si>
  <si>
    <t>保健所把握保健医療機関従事者数（人口10万対）</t>
    <rPh sb="0" eb="3">
      <t>ホケンショ</t>
    </rPh>
    <rPh sb="3" eb="5">
      <t>ハアク</t>
    </rPh>
    <rPh sb="5" eb="7">
      <t>ホケン</t>
    </rPh>
    <rPh sb="7" eb="9">
      <t>イリョウ</t>
    </rPh>
    <rPh sb="9" eb="11">
      <t>キカン</t>
    </rPh>
    <rPh sb="11" eb="14">
      <t>ジュウジシャ</t>
    </rPh>
    <rPh sb="14" eb="15">
      <t>スウ</t>
    </rPh>
    <rPh sb="16" eb="18">
      <t>ジンコウ</t>
    </rPh>
    <rPh sb="20" eb="21">
      <t>マン</t>
    </rPh>
    <rPh sb="21" eb="22">
      <t>タイ</t>
    </rPh>
    <phoneticPr fontId="39"/>
  </si>
  <si>
    <t>医薬品等取扱業者数</t>
    <rPh sb="0" eb="3">
      <t>イヤクヒン</t>
    </rPh>
    <rPh sb="3" eb="4">
      <t>ナド</t>
    </rPh>
    <rPh sb="4" eb="5">
      <t>ト</t>
    </rPh>
    <rPh sb="5" eb="6">
      <t>アツカ</t>
    </rPh>
    <rPh sb="6" eb="9">
      <t>ギョウシャスウ</t>
    </rPh>
    <phoneticPr fontId="39"/>
  </si>
  <si>
    <t>献血者数</t>
    <rPh sb="0" eb="2">
      <t>ケンケツ</t>
    </rPh>
    <rPh sb="2" eb="3">
      <t>シャ</t>
    </rPh>
    <rPh sb="3" eb="4">
      <t>カズ</t>
    </rPh>
    <phoneticPr fontId="39"/>
  </si>
  <si>
    <t>女性の健康</t>
    <rPh sb="0" eb="2">
      <t>ジョセイ</t>
    </rPh>
    <rPh sb="3" eb="5">
      <t>ケンコウ</t>
    </rPh>
    <phoneticPr fontId="39"/>
  </si>
  <si>
    <t>-</t>
  </si>
  <si>
    <t>介護保険</t>
    <rPh sb="0" eb="2">
      <t>カイゴ</t>
    </rPh>
    <rPh sb="2" eb="4">
      <t>ホケン</t>
    </rPh>
    <phoneticPr fontId="39"/>
  </si>
  <si>
    <t>実施回数</t>
    <phoneticPr fontId="39"/>
  </si>
  <si>
    <t>介護保険（施設数、検査数）</t>
    <rPh sb="0" eb="2">
      <t>カイゴ</t>
    </rPh>
    <rPh sb="2" eb="4">
      <t>ホケン</t>
    </rPh>
    <rPh sb="5" eb="8">
      <t>シセツスウ</t>
    </rPh>
    <rPh sb="9" eb="11">
      <t>ケンサ</t>
    </rPh>
    <rPh sb="11" eb="12">
      <t>スウ</t>
    </rPh>
    <phoneticPr fontId="39"/>
  </si>
  <si>
    <t>高血圧</t>
    <rPh sb="0" eb="3">
      <t>コウケツアツ</t>
    </rPh>
    <phoneticPr fontId="39"/>
  </si>
  <si>
    <t>4章</t>
    <rPh sb="1" eb="2">
      <t>ショウ</t>
    </rPh>
    <phoneticPr fontId="39"/>
  </si>
  <si>
    <t>水道</t>
    <rPh sb="0" eb="2">
      <t>スイドウ</t>
    </rPh>
    <phoneticPr fontId="39"/>
  </si>
  <si>
    <t>ｂ／ａ</t>
    <phoneticPr fontId="39"/>
  </si>
  <si>
    <t>水道普及状況</t>
    <rPh sb="0" eb="2">
      <t>スイドウ</t>
    </rPh>
    <rPh sb="2" eb="4">
      <t>フキュウ</t>
    </rPh>
    <rPh sb="4" eb="6">
      <t>ジョウキョウ</t>
    </rPh>
    <phoneticPr fontId="39"/>
  </si>
  <si>
    <t>石狩</t>
    <rPh sb="0" eb="2">
      <t>イシカリ</t>
    </rPh>
    <phoneticPr fontId="39"/>
  </si>
  <si>
    <t>細胞診の判定人数</t>
    <rPh sb="0" eb="2">
      <t>サイボウ</t>
    </rPh>
    <rPh sb="2" eb="3">
      <t>シン</t>
    </rPh>
    <rPh sb="4" eb="6">
      <t>ハンテイ</t>
    </rPh>
    <rPh sb="6" eb="8">
      <t>ニンズウ</t>
    </rPh>
    <phoneticPr fontId="39"/>
  </si>
  <si>
    <t>環境衛生</t>
    <rPh sb="0" eb="2">
      <t>カンキョウ</t>
    </rPh>
    <rPh sb="2" eb="4">
      <t>エイセイ</t>
    </rPh>
    <phoneticPr fontId="39"/>
  </si>
  <si>
    <t>健康診査</t>
    <rPh sb="0" eb="2">
      <t>ケンコウ</t>
    </rPh>
    <rPh sb="2" eb="4">
      <t>シンサ</t>
    </rPh>
    <phoneticPr fontId="39"/>
  </si>
  <si>
    <t>環境衛生（施設数）</t>
    <rPh sb="0" eb="2">
      <t>カンキョウ</t>
    </rPh>
    <rPh sb="2" eb="4">
      <t>エイセイ</t>
    </rPh>
    <rPh sb="5" eb="8">
      <t>シセツスウ</t>
    </rPh>
    <phoneticPr fontId="39"/>
  </si>
  <si>
    <t>（石狩保健福祉事務所保健福祉部）</t>
    <rPh sb="1" eb="3">
      <t>イシカリ</t>
    </rPh>
    <rPh sb="3" eb="5">
      <t>ホケン</t>
    </rPh>
    <rPh sb="5" eb="7">
      <t>フクシ</t>
    </rPh>
    <rPh sb="7" eb="10">
      <t>ジムショ</t>
    </rPh>
    <rPh sb="10" eb="12">
      <t>ホケン</t>
    </rPh>
    <rPh sb="12" eb="14">
      <t>フクシ</t>
    </rPh>
    <rPh sb="14" eb="15">
      <t>ブ</t>
    </rPh>
    <phoneticPr fontId="39"/>
  </si>
  <si>
    <t>子宮頸がん</t>
    <rPh sb="0" eb="2">
      <t>シキュウ</t>
    </rPh>
    <rPh sb="2" eb="3">
      <t>クビ</t>
    </rPh>
    <phoneticPr fontId="39"/>
  </si>
  <si>
    <t>活</t>
    <rPh sb="0" eb="1">
      <t>カツ</t>
    </rPh>
    <phoneticPr fontId="39"/>
  </si>
  <si>
    <t>環</t>
    <rPh sb="0" eb="1">
      <t>カン</t>
    </rPh>
    <phoneticPr fontId="39"/>
  </si>
  <si>
    <t>カテゴリー３</t>
  </si>
  <si>
    <t>保健指導非対象者</t>
    <rPh sb="0" eb="2">
      <t>ホケン</t>
    </rPh>
    <rPh sb="2" eb="4">
      <t>シドウ</t>
    </rPh>
    <rPh sb="4" eb="8">
      <t>ヒタイショウシャ</t>
    </rPh>
    <phoneticPr fontId="39"/>
  </si>
  <si>
    <t>（「特定建築物」「建築物衛生登録業者」）</t>
    <rPh sb="2" eb="4">
      <t>トクテイ</t>
    </rPh>
    <rPh sb="4" eb="7">
      <t>ケンチクブツ</t>
    </rPh>
    <rPh sb="9" eb="12">
      <t>ケンチクブツ</t>
    </rPh>
    <rPh sb="12" eb="14">
      <t>エイセイ</t>
    </rPh>
    <rPh sb="14" eb="16">
      <t>トウロク</t>
    </rPh>
    <rPh sb="16" eb="18">
      <t>ギョウシャ</t>
    </rPh>
    <phoneticPr fontId="39"/>
  </si>
  <si>
    <t>指導区分別実人員</t>
    <phoneticPr fontId="39"/>
  </si>
  <si>
    <t>南檜山
第2次保健医療福祉圏</t>
    <rPh sb="0" eb="1">
      <t>ミナミ</t>
    </rPh>
    <rPh sb="1" eb="3">
      <t>ヒヤマ</t>
    </rPh>
    <rPh sb="4" eb="5">
      <t>ダイ</t>
    </rPh>
    <rPh sb="6" eb="14">
      <t>ジホケンイリョウフクシケン</t>
    </rPh>
    <phoneticPr fontId="39"/>
  </si>
  <si>
    <t>境</t>
    <rPh sb="0" eb="1">
      <t>キョウ</t>
    </rPh>
    <phoneticPr fontId="39"/>
  </si>
  <si>
    <t>第５２－２表　健康増進事業（大腸がん検診　平成26年度精密検査の結果）</t>
    <rPh sb="21" eb="23">
      <t>ヘイセイ</t>
    </rPh>
    <rPh sb="25" eb="27">
      <t>ネンド</t>
    </rPh>
    <rPh sb="29" eb="31">
      <t>ケンサ</t>
    </rPh>
    <rPh sb="32" eb="34">
      <t>ケッカ</t>
    </rPh>
    <phoneticPr fontId="39"/>
  </si>
  <si>
    <t>環境衛生（監視数）</t>
    <rPh sb="0" eb="2">
      <t>カンキョウ</t>
    </rPh>
    <rPh sb="2" eb="4">
      <t>エイセイ</t>
    </rPh>
    <rPh sb="5" eb="7">
      <t>カンシ</t>
    </rPh>
    <rPh sb="7" eb="8">
      <t>カズ</t>
    </rPh>
    <phoneticPr fontId="39"/>
  </si>
  <si>
    <t>詳細な項目実施(再掲）</t>
    <rPh sb="0" eb="2">
      <t>ショウサイ</t>
    </rPh>
    <rPh sb="3" eb="5">
      <t>コウモク</t>
    </rPh>
    <rPh sb="5" eb="7">
      <t>ジッシ</t>
    </rPh>
    <rPh sb="8" eb="10">
      <t>サイケイ</t>
    </rPh>
    <phoneticPr fontId="39"/>
  </si>
  <si>
    <t>食品衛生</t>
    <rPh sb="0" eb="2">
      <t>ショクヒン</t>
    </rPh>
    <rPh sb="2" eb="4">
      <t>エイセイ</t>
    </rPh>
    <phoneticPr fontId="39"/>
  </si>
  <si>
    <t>要精検
（１）</t>
    <rPh sb="0" eb="1">
      <t>ヨウ</t>
    </rPh>
    <rPh sb="1" eb="3">
      <t>セイケン</t>
    </rPh>
    <phoneticPr fontId="39"/>
  </si>
  <si>
    <t>食品衛生（監視数）</t>
    <rPh sb="0" eb="2">
      <t>ショクヒン</t>
    </rPh>
    <rPh sb="2" eb="4">
      <t>エイセイ</t>
    </rPh>
    <rPh sb="5" eb="7">
      <t>カンシ</t>
    </rPh>
    <rPh sb="7" eb="8">
      <t>カズ</t>
    </rPh>
    <phoneticPr fontId="39"/>
  </si>
  <si>
    <t>狂犬病予防及び野犬掃とう数</t>
    <rPh sb="0" eb="3">
      <t>キョウケンビョウ</t>
    </rPh>
    <rPh sb="3" eb="5">
      <t>ヨボウ</t>
    </rPh>
    <rPh sb="5" eb="6">
      <t>オヨ</t>
    </rPh>
    <rPh sb="7" eb="9">
      <t>ヤケン</t>
    </rPh>
    <rPh sb="9" eb="10">
      <t>ハ</t>
    </rPh>
    <rPh sb="12" eb="13">
      <t>カズ</t>
    </rPh>
    <phoneticPr fontId="39"/>
  </si>
  <si>
    <t>七飯町</t>
    <rPh sb="0" eb="3">
      <t>ナナエチョウ</t>
    </rPh>
    <phoneticPr fontId="39"/>
  </si>
  <si>
    <t>第４３－２表　健康増進事業（集団健康教育）</t>
    <rPh sb="5" eb="6">
      <t>ヒョウ</t>
    </rPh>
    <rPh sb="7" eb="9">
      <t>ケンコウ</t>
    </rPh>
    <rPh sb="9" eb="11">
      <t>ゾウシン</t>
    </rPh>
    <rPh sb="14" eb="16">
      <t>シュウダン</t>
    </rPh>
    <rPh sb="16" eb="18">
      <t>ケンコウ</t>
    </rPh>
    <rPh sb="18" eb="20">
      <t>キョウイク</t>
    </rPh>
    <phoneticPr fontId="39"/>
  </si>
  <si>
    <t>5章</t>
    <rPh sb="1" eb="2">
      <t>ショウ</t>
    </rPh>
    <phoneticPr fontId="39"/>
  </si>
  <si>
    <t>衛生教育</t>
    <rPh sb="0" eb="2">
      <t>エイセイ</t>
    </rPh>
    <rPh sb="2" eb="4">
      <t>キョウイク</t>
    </rPh>
    <phoneticPr fontId="39"/>
  </si>
  <si>
    <t>衛生</t>
    <rPh sb="0" eb="2">
      <t>エイセイ</t>
    </rPh>
    <phoneticPr fontId="39"/>
  </si>
  <si>
    <t>従事者延人員</t>
    <rPh sb="0" eb="3">
      <t>ジュウジシャ</t>
    </rPh>
    <rPh sb="3" eb="4">
      <t>ノ</t>
    </rPh>
    <rPh sb="4" eb="6">
      <t>ジンイン</t>
    </rPh>
    <phoneticPr fontId="39"/>
  </si>
  <si>
    <t>北斗町</t>
    <rPh sb="0" eb="3">
      <t>ホクトチョウ</t>
    </rPh>
    <phoneticPr fontId="39"/>
  </si>
  <si>
    <t>臨床検査数</t>
    <rPh sb="0" eb="2">
      <t>リンショウ</t>
    </rPh>
    <rPh sb="2" eb="4">
      <t>ケンサ</t>
    </rPh>
    <rPh sb="4" eb="5">
      <t>スウ</t>
    </rPh>
    <phoneticPr fontId="39"/>
  </si>
  <si>
    <t>教育等</t>
    <rPh sb="0" eb="2">
      <t>キョウイク</t>
    </rPh>
    <rPh sb="2" eb="3">
      <t>ナド</t>
    </rPh>
    <phoneticPr fontId="39"/>
  </si>
  <si>
    <t>生活環境検査数</t>
    <rPh sb="0" eb="2">
      <t>セイカツ</t>
    </rPh>
    <rPh sb="2" eb="4">
      <t>カンキョウ</t>
    </rPh>
    <rPh sb="4" eb="6">
      <t>ケンサ</t>
    </rPh>
    <rPh sb="6" eb="7">
      <t>スウ</t>
    </rPh>
    <phoneticPr fontId="39"/>
  </si>
  <si>
    <t>２年連続
受診者数</t>
    <rPh sb="1" eb="2">
      <t>ネン</t>
    </rPh>
    <rPh sb="2" eb="4">
      <t>レンゾク</t>
    </rPh>
    <rPh sb="5" eb="8">
      <t>ジュシンシャ</t>
    </rPh>
    <rPh sb="8" eb="9">
      <t>スウ</t>
    </rPh>
    <phoneticPr fontId="39"/>
  </si>
  <si>
    <t>平成27年度</t>
    <phoneticPr fontId="39"/>
  </si>
  <si>
    <t>交付数（年度中）</t>
    <rPh sb="0" eb="2">
      <t>コウフ</t>
    </rPh>
    <rPh sb="2" eb="3">
      <t>スウ</t>
    </rPh>
    <rPh sb="4" eb="6">
      <t>ネンド</t>
    </rPh>
    <rPh sb="6" eb="7">
      <t>チュウ</t>
    </rPh>
    <phoneticPr fontId="39"/>
  </si>
  <si>
    <t>計</t>
    <rPh sb="0" eb="1">
      <t>ケイ</t>
    </rPh>
    <phoneticPr fontId="39"/>
  </si>
  <si>
    <t>40歳～74歳</t>
    <rPh sb="2" eb="3">
      <t>サイ</t>
    </rPh>
    <rPh sb="6" eb="7">
      <t>サイ</t>
    </rPh>
    <phoneticPr fontId="39"/>
  </si>
  <si>
    <t>75歳以上</t>
    <rPh sb="2" eb="3">
      <t>サイ</t>
    </rPh>
    <rPh sb="3" eb="5">
      <t>イジョウ</t>
    </rPh>
    <phoneticPr fontId="39"/>
  </si>
  <si>
    <t>南渡島
第2次保健医療福祉圏</t>
    <rPh sb="0" eb="1">
      <t>ミナミ</t>
    </rPh>
    <rPh sb="1" eb="3">
      <t>オシマ</t>
    </rPh>
    <rPh sb="4" eb="5">
      <t>ダイ</t>
    </rPh>
    <rPh sb="6" eb="7">
      <t>ジ</t>
    </rPh>
    <rPh sb="7" eb="9">
      <t>ホケン</t>
    </rPh>
    <rPh sb="9" eb="11">
      <t>イリョウ</t>
    </rPh>
    <rPh sb="11" eb="13">
      <t>フクシ</t>
    </rPh>
    <rPh sb="13" eb="14">
      <t>ケン</t>
    </rPh>
    <phoneticPr fontId="39"/>
  </si>
  <si>
    <t>松前町</t>
    <rPh sb="0" eb="3">
      <t>マツマエチョウ</t>
    </rPh>
    <phoneticPr fontId="39"/>
  </si>
  <si>
    <t>第５５－１表　健康増進事業（肝炎ウイルス検診）</t>
    <rPh sb="7" eb="9">
      <t>ケンコウ</t>
    </rPh>
    <rPh sb="9" eb="11">
      <t>ゾウシン</t>
    </rPh>
    <rPh sb="14" eb="16">
      <t>カンエン</t>
    </rPh>
    <phoneticPr fontId="39"/>
  </si>
  <si>
    <t>第５３－２表　健康増進事業（子宮頸がん検診受診率）</t>
    <rPh sb="7" eb="9">
      <t>ケンコウ</t>
    </rPh>
    <rPh sb="9" eb="11">
      <t>ゾウシン</t>
    </rPh>
    <rPh sb="14" eb="16">
      <t>シキュウ</t>
    </rPh>
    <rPh sb="16" eb="17">
      <t>ケイ</t>
    </rPh>
    <rPh sb="21" eb="23">
      <t>ジュシン</t>
    </rPh>
    <rPh sb="23" eb="24">
      <t>リツ</t>
    </rPh>
    <phoneticPr fontId="39"/>
  </si>
  <si>
    <t>第４５表　健康増進事業（健康診査）</t>
    <rPh sb="0" eb="1">
      <t>ダイ</t>
    </rPh>
    <rPh sb="3" eb="4">
      <t>ヒョウ</t>
    </rPh>
    <rPh sb="5" eb="7">
      <t>ケンコウ</t>
    </rPh>
    <rPh sb="7" eb="9">
      <t>ゾウシン</t>
    </rPh>
    <rPh sb="9" eb="11">
      <t>ジギョウ</t>
    </rPh>
    <rPh sb="12" eb="14">
      <t>ケンコウ</t>
    </rPh>
    <rPh sb="14" eb="16">
      <t>シンサ</t>
    </rPh>
    <phoneticPr fontId="39"/>
  </si>
  <si>
    <t>福島町</t>
    <rPh sb="0" eb="3">
      <t>フクシマチョウ</t>
    </rPh>
    <phoneticPr fontId="39"/>
  </si>
  <si>
    <t>Ｂ型肝炎ウイルス検診</t>
    <rPh sb="1" eb="2">
      <t>ガタ</t>
    </rPh>
    <rPh sb="2" eb="4">
      <t>カンエン</t>
    </rPh>
    <rPh sb="8" eb="10">
      <t>ケンシン</t>
    </rPh>
    <phoneticPr fontId="39"/>
  </si>
  <si>
    <t>-</t>
    <phoneticPr fontId="39"/>
  </si>
  <si>
    <t>問診者数</t>
    <rPh sb="0" eb="2">
      <t>モンシン</t>
    </rPh>
    <rPh sb="2" eb="3">
      <t>シャ</t>
    </rPh>
    <rPh sb="3" eb="4">
      <t>スウ</t>
    </rPh>
    <phoneticPr fontId="39"/>
  </si>
  <si>
    <t>七飯町</t>
    <rPh sb="0" eb="2">
      <t>ナナエ</t>
    </rPh>
    <rPh sb="2" eb="3">
      <t>チョウ</t>
    </rPh>
    <phoneticPr fontId="39"/>
  </si>
  <si>
    <t>内臓脂肪症候群</t>
    <rPh sb="0" eb="2">
      <t>ナイゾウ</t>
    </rPh>
    <rPh sb="2" eb="4">
      <t>シボウ</t>
    </rPh>
    <rPh sb="4" eb="7">
      <t>ショウコウグン</t>
    </rPh>
    <phoneticPr fontId="39"/>
  </si>
  <si>
    <t>鹿部町</t>
    <rPh sb="0" eb="3">
      <t>シカベチョウ</t>
    </rPh>
    <phoneticPr fontId="39"/>
  </si>
  <si>
    <t>保健指導対象者</t>
    <rPh sb="0" eb="2">
      <t>ホケン</t>
    </rPh>
    <rPh sb="2" eb="4">
      <t>シドウ</t>
    </rPh>
    <rPh sb="4" eb="7">
      <t>タイショウシャ</t>
    </rPh>
    <phoneticPr fontId="39"/>
  </si>
  <si>
    <t>森町</t>
    <rPh sb="0" eb="2">
      <t>モリマチ</t>
    </rPh>
    <phoneticPr fontId="39"/>
  </si>
  <si>
    <t>北渡島檜山
第2次保健医療福祉圏</t>
    <rPh sb="0" eb="1">
      <t>キタ</t>
    </rPh>
    <rPh sb="1" eb="3">
      <t>オシマ</t>
    </rPh>
    <rPh sb="3" eb="5">
      <t>ヒヤマ</t>
    </rPh>
    <rPh sb="6" eb="7">
      <t>ダイ</t>
    </rPh>
    <rPh sb="8" eb="9">
      <t>ジ</t>
    </rPh>
    <rPh sb="9" eb="11">
      <t>ホケン</t>
    </rPh>
    <rPh sb="11" eb="13">
      <t>イリョウ</t>
    </rPh>
    <rPh sb="13" eb="15">
      <t>フクシ</t>
    </rPh>
    <rPh sb="15" eb="16">
      <t>ケン</t>
    </rPh>
    <phoneticPr fontId="39"/>
  </si>
  <si>
    <t>八雲保健所</t>
    <rPh sb="0" eb="2">
      <t>ヤクモ</t>
    </rPh>
    <rPh sb="2" eb="5">
      <t>ホケンショ</t>
    </rPh>
    <phoneticPr fontId="39"/>
  </si>
  <si>
    <t>八雲町</t>
    <rPh sb="0" eb="3">
      <t>ヤクモチョウ</t>
    </rPh>
    <phoneticPr fontId="39"/>
  </si>
  <si>
    <t>　　40～69歳までとした。　</t>
    <rPh sb="7" eb="8">
      <t>サイ</t>
    </rPh>
    <phoneticPr fontId="39"/>
  </si>
  <si>
    <t>今金町</t>
    <rPh sb="0" eb="3">
      <t>イマカネチョウ</t>
    </rPh>
    <phoneticPr fontId="39"/>
  </si>
  <si>
    <t>精密検査受診の有無別人員</t>
    <rPh sb="2" eb="4">
      <t>ケンサ</t>
    </rPh>
    <rPh sb="4" eb="6">
      <t>ジュシン</t>
    </rPh>
    <phoneticPr fontId="39"/>
  </si>
  <si>
    <t>南檜山
第2次保健医療福祉圏</t>
    <rPh sb="0" eb="1">
      <t>ミナミ</t>
    </rPh>
    <rPh sb="1" eb="3">
      <t>ヒヤマ</t>
    </rPh>
    <rPh sb="4" eb="5">
      <t>ダイ</t>
    </rPh>
    <rPh sb="6" eb="7">
      <t>ジ</t>
    </rPh>
    <rPh sb="7" eb="9">
      <t>ホケン</t>
    </rPh>
    <rPh sb="9" eb="11">
      <t>イリョウ</t>
    </rPh>
    <rPh sb="11" eb="13">
      <t>フクシ</t>
    </rPh>
    <rPh sb="13" eb="14">
      <t>ケン</t>
    </rPh>
    <phoneticPr fontId="39"/>
  </si>
  <si>
    <t>実績評価</t>
    <rPh sb="0" eb="2">
      <t>ジッセキ</t>
    </rPh>
    <rPh sb="2" eb="4">
      <t>ヒョウカ</t>
    </rPh>
    <phoneticPr fontId="39"/>
  </si>
  <si>
    <t>江差町</t>
    <rPh sb="0" eb="3">
      <t>エサシチョウ</t>
    </rPh>
    <phoneticPr fontId="39"/>
  </si>
  <si>
    <t>上ノ国町</t>
    <rPh sb="0" eb="1">
      <t>カミ</t>
    </rPh>
    <rPh sb="2" eb="4">
      <t>クニチョウ</t>
    </rPh>
    <phoneticPr fontId="39"/>
  </si>
  <si>
    <t>閉じこもり予防</t>
    <rPh sb="0" eb="1">
      <t>ト</t>
    </rPh>
    <rPh sb="5" eb="7">
      <t>ヨボウ</t>
    </rPh>
    <phoneticPr fontId="39"/>
  </si>
  <si>
    <t>奥尻町</t>
    <rPh sb="0" eb="3">
      <t>オクシリチョウ</t>
    </rPh>
    <phoneticPr fontId="39"/>
  </si>
  <si>
    <t>脂質異常症</t>
    <rPh sb="0" eb="2">
      <t>シシツ</t>
    </rPh>
    <rPh sb="2" eb="5">
      <t>イジョウショウ</t>
    </rPh>
    <phoneticPr fontId="39"/>
  </si>
  <si>
    <t>資料　地域保健・健康増進事業報告　</t>
    <rPh sb="3" eb="5">
      <t>チイキ</t>
    </rPh>
    <rPh sb="5" eb="7">
      <t>ホケン</t>
    </rPh>
    <rPh sb="8" eb="10">
      <t>ケンコウ</t>
    </rPh>
    <rPh sb="10" eb="12">
      <t>ゾウシン</t>
    </rPh>
    <rPh sb="12" eb="14">
      <t>ジギョウ</t>
    </rPh>
    <phoneticPr fontId="39"/>
  </si>
  <si>
    <t>左のうち喀痰細胞診受診者</t>
    <rPh sb="0" eb="1">
      <t>ヒダリ</t>
    </rPh>
    <rPh sb="9" eb="12">
      <t>ジュシンシャ</t>
    </rPh>
    <phoneticPr fontId="39"/>
  </si>
  <si>
    <t>※　　健康増進法第１７条第１項該当者</t>
    <rPh sb="3" eb="5">
      <t>ケンコウ</t>
    </rPh>
    <rPh sb="5" eb="8">
      <t>ゾウシンホウ</t>
    </rPh>
    <phoneticPr fontId="39"/>
  </si>
  <si>
    <t>寝たきり者</t>
    <rPh sb="0" eb="1">
      <t>ネ</t>
    </rPh>
    <rPh sb="4" eb="5">
      <t>シャ</t>
    </rPh>
    <phoneticPr fontId="39"/>
  </si>
  <si>
    <t>個別健康教育対象者（ア）</t>
    <rPh sb="0" eb="2">
      <t>コベツ</t>
    </rPh>
    <rPh sb="2" eb="4">
      <t>ケンコウ</t>
    </rPh>
    <rPh sb="4" eb="6">
      <t>キョウイク</t>
    </rPh>
    <rPh sb="6" eb="9">
      <t>タイショウシャ</t>
    </rPh>
    <phoneticPr fontId="39"/>
  </si>
  <si>
    <t>個別健康教育対象者（イ）</t>
    <rPh sb="0" eb="2">
      <t>コベツ</t>
    </rPh>
    <rPh sb="2" eb="4">
      <t>ケンコウ</t>
    </rPh>
    <rPh sb="4" eb="6">
      <t>キョウイク</t>
    </rPh>
    <rPh sb="6" eb="9">
      <t>タイショウシャ</t>
    </rPh>
    <phoneticPr fontId="39"/>
  </si>
  <si>
    <t>ｄ</t>
    <phoneticPr fontId="39"/>
  </si>
  <si>
    <t>脂質異常症</t>
    <rPh sb="0" eb="2">
      <t>シシツ</t>
    </rPh>
    <rPh sb="2" eb="4">
      <t>イジョウ</t>
    </rPh>
    <rPh sb="4" eb="5">
      <t>ショウ</t>
    </rPh>
    <phoneticPr fontId="39"/>
  </si>
  <si>
    <t>教育を開始した者</t>
    <rPh sb="0" eb="2">
      <t>キョウイク</t>
    </rPh>
    <rPh sb="3" eb="5">
      <t>カイシ</t>
    </rPh>
    <rPh sb="7" eb="8">
      <t>モノ</t>
    </rPh>
    <phoneticPr fontId="39"/>
  </si>
  <si>
    <t>教育を終了した者</t>
    <rPh sb="0" eb="2">
      <t>キョウイク</t>
    </rPh>
    <rPh sb="3" eb="5">
      <t>シュウリョウ</t>
    </rPh>
    <rPh sb="7" eb="8">
      <t>モノ</t>
    </rPh>
    <phoneticPr fontId="39"/>
  </si>
  <si>
    <t>松前町</t>
    <rPh sb="0" eb="2">
      <t>マツマエ</t>
    </rPh>
    <phoneticPr fontId="39"/>
  </si>
  <si>
    <t>福島町</t>
    <rPh sb="0" eb="2">
      <t>フクシマ</t>
    </rPh>
    <rPh sb="2" eb="3">
      <t>チョウ</t>
    </rPh>
    <phoneticPr fontId="39"/>
  </si>
  <si>
    <t>要指導者等</t>
    <rPh sb="0" eb="1">
      <t>ヨウ</t>
    </rPh>
    <rPh sb="1" eb="4">
      <t>シドウシャ</t>
    </rPh>
    <rPh sb="4" eb="5">
      <t>トウ</t>
    </rPh>
    <phoneticPr fontId="39"/>
  </si>
  <si>
    <t>（イ）：特定健康診査及び健康増進法に基づく健康診査受診者のうち、検査結果から生活習慣病の発症予防等のため個別健康教育等による指導が有効であると医師が認めた者で本年度中に指導を開始した実人員を教育内容別に計上すること。</t>
    <rPh sb="4" eb="6">
      <t>トクテイ</t>
    </rPh>
    <rPh sb="6" eb="8">
      <t>ケンコウ</t>
    </rPh>
    <rPh sb="8" eb="10">
      <t>シンサ</t>
    </rPh>
    <rPh sb="10" eb="11">
      <t>オヨ</t>
    </rPh>
    <rPh sb="12" eb="14">
      <t>ケンコウ</t>
    </rPh>
    <rPh sb="14" eb="17">
      <t>ゾウシンホウ</t>
    </rPh>
    <rPh sb="18" eb="19">
      <t>モト</t>
    </rPh>
    <rPh sb="21" eb="23">
      <t>ケンコウ</t>
    </rPh>
    <rPh sb="23" eb="25">
      <t>シンサ</t>
    </rPh>
    <rPh sb="25" eb="28">
      <t>ジュシンシャ</t>
    </rPh>
    <rPh sb="32" eb="34">
      <t>ケンサ</t>
    </rPh>
    <rPh sb="34" eb="36">
      <t>ケッカ</t>
    </rPh>
    <rPh sb="38" eb="40">
      <t>セイカツ</t>
    </rPh>
    <rPh sb="40" eb="43">
      <t>シュウカンビョウ</t>
    </rPh>
    <rPh sb="44" eb="46">
      <t>ハッショウ</t>
    </rPh>
    <rPh sb="48" eb="49">
      <t>トウ</t>
    </rPh>
    <rPh sb="52" eb="54">
      <t>コベツ</t>
    </rPh>
    <rPh sb="54" eb="56">
      <t>ケンコウ</t>
    </rPh>
    <rPh sb="56" eb="58">
      <t>キョウイク</t>
    </rPh>
    <rPh sb="58" eb="59">
      <t>トウ</t>
    </rPh>
    <rPh sb="62" eb="64">
      <t>シドウ</t>
    </rPh>
    <rPh sb="65" eb="67">
      <t>ユウコウ</t>
    </rPh>
    <rPh sb="71" eb="73">
      <t>イシ</t>
    </rPh>
    <rPh sb="74" eb="75">
      <t>ミト</t>
    </rPh>
    <rPh sb="77" eb="78">
      <t>モノ</t>
    </rPh>
    <rPh sb="79" eb="82">
      <t>ホンネンド</t>
    </rPh>
    <rPh sb="82" eb="83">
      <t>チュウ</t>
    </rPh>
    <rPh sb="84" eb="86">
      <t>シドウ</t>
    </rPh>
    <rPh sb="87" eb="89">
      <t>カイシ</t>
    </rPh>
    <rPh sb="91" eb="94">
      <t>ジツジンイン</t>
    </rPh>
    <rPh sb="95" eb="97">
      <t>キョウイク</t>
    </rPh>
    <rPh sb="97" eb="100">
      <t>ナイヨウベツ</t>
    </rPh>
    <rPh sb="101" eb="103">
      <t>ケイジョウ</t>
    </rPh>
    <phoneticPr fontId="39"/>
  </si>
  <si>
    <t>森町</t>
    <rPh sb="0" eb="1">
      <t>モリ</t>
    </rPh>
    <rPh sb="1" eb="2">
      <t>マチ</t>
    </rPh>
    <phoneticPr fontId="39"/>
  </si>
  <si>
    <t>資料　地域保健・健康増進事業報告　</t>
    <rPh sb="3" eb="5">
      <t>チイキ</t>
    </rPh>
    <rPh sb="5" eb="7">
      <t>ホケン</t>
    </rPh>
    <rPh sb="8" eb="10">
      <t>ケンコウ</t>
    </rPh>
    <rPh sb="10" eb="12">
      <t>ゾウシン</t>
    </rPh>
    <phoneticPr fontId="39"/>
  </si>
  <si>
    <t>資料　地域保健・健康増進事業報告</t>
  </si>
  <si>
    <t>注</t>
    <rPh sb="0" eb="1">
      <t>チュウ</t>
    </rPh>
    <phoneticPr fontId="39"/>
  </si>
  <si>
    <t>一般</t>
    <rPh sb="0" eb="2">
      <t>イッパン</t>
    </rPh>
    <phoneticPr fontId="39"/>
  </si>
  <si>
    <t>歯周疾患</t>
    <rPh sb="0" eb="2">
      <t>シシュウ</t>
    </rPh>
    <rPh sb="2" eb="4">
      <t>シッカン</t>
    </rPh>
    <phoneticPr fontId="39"/>
  </si>
  <si>
    <t>ロコモティブシンドローム（運動器症候群）</t>
    <rPh sb="13" eb="16">
      <t>ウンドウキ</t>
    </rPh>
    <rPh sb="16" eb="19">
      <t>ショウコウグン</t>
    </rPh>
    <phoneticPr fontId="39"/>
  </si>
  <si>
    <t>慢性閉塞性肺疾患</t>
    <rPh sb="0" eb="2">
      <t>マンセイ</t>
    </rPh>
    <rPh sb="2" eb="5">
      <t>ヘイソクセイ</t>
    </rPh>
    <rPh sb="5" eb="8">
      <t>ハイシッカン</t>
    </rPh>
    <phoneticPr fontId="39"/>
  </si>
  <si>
    <t>病態別</t>
    <rPh sb="0" eb="3">
      <t>ビョウタイベツ</t>
    </rPh>
    <phoneticPr fontId="39"/>
  </si>
  <si>
    <t>薬</t>
    <rPh sb="0" eb="1">
      <t>クスリ</t>
    </rPh>
    <phoneticPr fontId="39"/>
  </si>
  <si>
    <t>カテゴリー５</t>
  </si>
  <si>
    <t>被指導延人員</t>
    <rPh sb="0" eb="1">
      <t>ヒ</t>
    </rPh>
    <rPh sb="1" eb="3">
      <t>シドウ</t>
    </rPh>
    <rPh sb="3" eb="4">
      <t>ノ</t>
    </rPh>
    <rPh sb="4" eb="6">
      <t>ジンイン</t>
    </rPh>
    <phoneticPr fontId="39"/>
  </si>
  <si>
    <t>（COPD）</t>
    <phoneticPr fontId="39"/>
  </si>
  <si>
    <t>開催回数</t>
    <rPh sb="0" eb="2">
      <t>カイサイ</t>
    </rPh>
    <rPh sb="2" eb="4">
      <t>カイスウ</t>
    </rPh>
    <phoneticPr fontId="39"/>
  </si>
  <si>
    <t>厚沢部町</t>
    <rPh sb="0" eb="3">
      <t>アッサブ</t>
    </rPh>
    <rPh sb="3" eb="4">
      <t>チョウ</t>
    </rPh>
    <phoneticPr fontId="39"/>
  </si>
  <si>
    <t>第４４表  健康増進事業（健康相談）</t>
    <rPh sb="6" eb="8">
      <t>ケンコウ</t>
    </rPh>
    <rPh sb="8" eb="10">
      <t>ゾウシン</t>
    </rPh>
    <rPh sb="13" eb="15">
      <t>ケンコウ</t>
    </rPh>
    <rPh sb="15" eb="17">
      <t>ソウダン</t>
    </rPh>
    <phoneticPr fontId="39"/>
  </si>
  <si>
    <t>ｂ</t>
    <phoneticPr fontId="39"/>
  </si>
  <si>
    <t>重点健康相談</t>
    <rPh sb="0" eb="2">
      <t>ジュウテン</t>
    </rPh>
    <rPh sb="2" eb="4">
      <t>ケンコウ</t>
    </rPh>
    <rPh sb="4" eb="6">
      <t>ソウダン</t>
    </rPh>
    <phoneticPr fontId="39"/>
  </si>
  <si>
    <t>総合健康
相　　談</t>
    <rPh sb="0" eb="2">
      <t>ソウゴウ</t>
    </rPh>
    <rPh sb="2" eb="4">
      <t>ケンコウ</t>
    </rPh>
    <rPh sb="5" eb="6">
      <t>ソウ</t>
    </rPh>
    <rPh sb="8" eb="9">
      <t>ダン</t>
    </rPh>
    <phoneticPr fontId="39"/>
  </si>
  <si>
    <t>骨粗鬆症</t>
    <rPh sb="0" eb="4">
      <t>コツソショウショウ</t>
    </rPh>
    <phoneticPr fontId="39"/>
  </si>
  <si>
    <t>南檜山
第2次保健医療福祉圏</t>
    <rPh sb="0" eb="1">
      <t>ミナミ</t>
    </rPh>
    <rPh sb="1" eb="3">
      <t>ヒヤマ</t>
    </rPh>
    <rPh sb="4" eb="5">
      <t>ダイ</t>
    </rPh>
    <rPh sb="6" eb="7">
      <t>ジ</t>
    </rPh>
    <rPh sb="7" eb="14">
      <t>ホケンイリョウフクシケン</t>
    </rPh>
    <phoneticPr fontId="39"/>
  </si>
  <si>
    <t>受診者数(年度中）</t>
    <rPh sb="5" eb="7">
      <t>ネンド</t>
    </rPh>
    <rPh sb="7" eb="8">
      <t>チュウ</t>
    </rPh>
    <phoneticPr fontId="39"/>
  </si>
  <si>
    <t>保健指導区分別実人員</t>
    <rPh sb="0" eb="2">
      <t>ホケン</t>
    </rPh>
    <rPh sb="2" eb="4">
      <t>シドウ</t>
    </rPh>
    <rPh sb="4" eb="6">
      <t>クブン</t>
    </rPh>
    <rPh sb="6" eb="7">
      <t>ベツ</t>
    </rPh>
    <rPh sb="7" eb="8">
      <t>ジツ</t>
    </rPh>
    <rPh sb="8" eb="10">
      <t>ジンイン</t>
    </rPh>
    <phoneticPr fontId="39"/>
  </si>
  <si>
    <t>介護家族訪問　　健康診査</t>
    <rPh sb="0" eb="2">
      <t>カイゴ</t>
    </rPh>
    <rPh sb="2" eb="4">
      <t>カゾク</t>
    </rPh>
    <rPh sb="4" eb="6">
      <t>ホウモン</t>
    </rPh>
    <rPh sb="8" eb="10">
      <t>ケンコウ</t>
    </rPh>
    <rPh sb="10" eb="12">
      <t>シンサ</t>
    </rPh>
    <phoneticPr fontId="39"/>
  </si>
  <si>
    <t>服薬中のため保健指導の対象から除外した者</t>
    <rPh sb="0" eb="2">
      <t>フクヤク</t>
    </rPh>
    <rPh sb="2" eb="3">
      <t>チュウ</t>
    </rPh>
    <rPh sb="6" eb="8">
      <t>ホケン</t>
    </rPh>
    <rPh sb="8" eb="10">
      <t>シドウ</t>
    </rPh>
    <rPh sb="11" eb="13">
      <t>タイショウ</t>
    </rPh>
    <rPh sb="15" eb="17">
      <t>ジョガイ</t>
    </rPh>
    <rPh sb="19" eb="20">
      <t>モノ</t>
    </rPh>
    <phoneticPr fontId="39"/>
  </si>
  <si>
    <t>予備軍</t>
    <rPh sb="0" eb="3">
      <t>ヨビグン</t>
    </rPh>
    <phoneticPr fontId="39"/>
  </si>
  <si>
    <t>動機付け支援</t>
    <rPh sb="0" eb="2">
      <t>ドウキ</t>
    </rPh>
    <rPh sb="2" eb="3">
      <t>ヅ</t>
    </rPh>
    <rPh sb="4" eb="6">
      <t>シエン</t>
    </rPh>
    <phoneticPr fontId="39"/>
  </si>
  <si>
    <t>積極的支援</t>
    <rPh sb="0" eb="3">
      <t>セッキョクテキ</t>
    </rPh>
    <rPh sb="3" eb="5">
      <t>シエン</t>
    </rPh>
    <phoneticPr fontId="39"/>
  </si>
  <si>
    <t>総数</t>
    <rPh sb="0" eb="2">
      <t>ソウスウ</t>
    </rPh>
    <phoneticPr fontId="39"/>
  </si>
  <si>
    <t>資料　地域保健・健康増進事業報告</t>
    <rPh sb="0" eb="2">
      <t>シリョウ</t>
    </rPh>
    <rPh sb="3" eb="5">
      <t>チイキ</t>
    </rPh>
    <rPh sb="5" eb="7">
      <t>ホケン</t>
    </rPh>
    <rPh sb="8" eb="10">
      <t>ケンコウ</t>
    </rPh>
    <rPh sb="10" eb="12">
      <t>ゾウシン</t>
    </rPh>
    <rPh sb="12" eb="14">
      <t>ジギョウ</t>
    </rPh>
    <rPh sb="14" eb="16">
      <t>ホウコク</t>
    </rPh>
    <phoneticPr fontId="39"/>
  </si>
  <si>
    <t>がんであった者のうち原発性のがん</t>
    <rPh sb="6" eb="7">
      <t>モノ</t>
    </rPh>
    <rPh sb="10" eb="12">
      <t>ゲンパツ</t>
    </rPh>
    <rPh sb="12" eb="13">
      <t>セイ</t>
    </rPh>
    <phoneticPr fontId="39"/>
  </si>
  <si>
    <t>注   本表は、健康増進法施行規則第4条の２に基づく健康診査</t>
    <rPh sb="0" eb="1">
      <t>チュウ</t>
    </rPh>
    <phoneticPr fontId="39"/>
  </si>
  <si>
    <t>高血圧症個別健康教育対象者（ア）</t>
    <rPh sb="0" eb="4">
      <t>コウケツアツショウ</t>
    </rPh>
    <rPh sb="4" eb="6">
      <t>コベツ</t>
    </rPh>
    <rPh sb="6" eb="8">
      <t>ケンコウ</t>
    </rPh>
    <rPh sb="8" eb="10">
      <t>キョウイク</t>
    </rPh>
    <rPh sb="10" eb="12">
      <t>タイショウ</t>
    </rPh>
    <rPh sb="12" eb="13">
      <t>シャ</t>
    </rPh>
    <phoneticPr fontId="39"/>
  </si>
  <si>
    <t>第４６－１表　健康増進事業（主な検査項目別の受診者数及び検査結果別人員）</t>
    <rPh sb="0" eb="1">
      <t>ダイ</t>
    </rPh>
    <rPh sb="5" eb="6">
      <t>ヒョウ</t>
    </rPh>
    <rPh sb="7" eb="9">
      <t>ケンコウ</t>
    </rPh>
    <rPh sb="9" eb="11">
      <t>ゾウシン</t>
    </rPh>
    <rPh sb="11" eb="13">
      <t>ジギョウ</t>
    </rPh>
    <rPh sb="14" eb="15">
      <t>オモ</t>
    </rPh>
    <rPh sb="16" eb="18">
      <t>ケンサ</t>
    </rPh>
    <rPh sb="18" eb="21">
      <t>コウモクベツ</t>
    </rPh>
    <rPh sb="22" eb="26">
      <t>ジュシンシャスウ</t>
    </rPh>
    <rPh sb="26" eb="27">
      <t>オヨ</t>
    </rPh>
    <rPh sb="28" eb="30">
      <t>ケンサ</t>
    </rPh>
    <rPh sb="30" eb="32">
      <t>ケッカ</t>
    </rPh>
    <rPh sb="32" eb="34">
      <t>ベツジン</t>
    </rPh>
    <rPh sb="34" eb="35">
      <t>イン</t>
    </rPh>
    <phoneticPr fontId="39"/>
  </si>
  <si>
    <t>脂質異常</t>
    <rPh sb="0" eb="2">
      <t>シシツ</t>
    </rPh>
    <rPh sb="2" eb="4">
      <t>イジョウ</t>
    </rPh>
    <phoneticPr fontId="39"/>
  </si>
  <si>
    <t>貧血（疑いを含む）</t>
    <rPh sb="0" eb="2">
      <t>ヒンケツ</t>
    </rPh>
    <rPh sb="3" eb="4">
      <t>ウタガ</t>
    </rPh>
    <rPh sb="6" eb="7">
      <t>フク</t>
    </rPh>
    <phoneticPr fontId="39"/>
  </si>
  <si>
    <t>マンモグラフィのみ</t>
    <phoneticPr fontId="39"/>
  </si>
  <si>
    <t>腎機能障害
（疑いを含む）</t>
    <rPh sb="0" eb="3">
      <t>ジンキノウ</t>
    </rPh>
    <rPh sb="3" eb="5">
      <t>ショウガイ</t>
    </rPh>
    <rPh sb="7" eb="8">
      <t>ウタガ</t>
    </rPh>
    <rPh sb="10" eb="11">
      <t>フク</t>
    </rPh>
    <phoneticPr fontId="39"/>
  </si>
  <si>
    <t>たばこ</t>
    <phoneticPr fontId="39"/>
  </si>
  <si>
    <t>（再掲）</t>
    <rPh sb="1" eb="3">
      <t>サイケイ</t>
    </rPh>
    <phoneticPr fontId="39"/>
  </si>
  <si>
    <t>（再掲）</t>
    <phoneticPr fontId="39"/>
  </si>
  <si>
    <t>うちアルコール性（疑いを含む）　　　（再掲）</t>
    <rPh sb="7" eb="8">
      <t>セイ</t>
    </rPh>
    <rPh sb="9" eb="10">
      <t>ウタガ</t>
    </rPh>
    <rPh sb="12" eb="13">
      <t>フク</t>
    </rPh>
    <rPh sb="19" eb="21">
      <t>サイケイ</t>
    </rPh>
    <phoneticPr fontId="39"/>
  </si>
  <si>
    <t>習慣的に吸っていない</t>
    <rPh sb="0" eb="3">
      <t>シュウカンテキ</t>
    </rPh>
    <rPh sb="4" eb="5">
      <t>ス</t>
    </rPh>
    <phoneticPr fontId="39"/>
  </si>
  <si>
    <t>脂質異常個別健康教育対象者（ア）</t>
    <rPh sb="0" eb="2">
      <t>シシツ</t>
    </rPh>
    <rPh sb="2" eb="4">
      <t>イジョウ</t>
    </rPh>
    <rPh sb="4" eb="6">
      <t>コベツ</t>
    </rPh>
    <rPh sb="6" eb="8">
      <t>ケンコウ</t>
    </rPh>
    <rPh sb="8" eb="10">
      <t>キョウイク</t>
    </rPh>
    <rPh sb="10" eb="12">
      <t>タイショウ</t>
    </rPh>
    <rPh sb="12" eb="13">
      <t>シャ</t>
    </rPh>
    <phoneticPr fontId="39"/>
  </si>
  <si>
    <t>脂質異常個別健康教育対象者（イ）</t>
    <rPh sb="0" eb="2">
      <t>シシツ</t>
    </rPh>
    <rPh sb="2" eb="4">
      <t>イジョウ</t>
    </rPh>
    <rPh sb="4" eb="6">
      <t>コベツ</t>
    </rPh>
    <rPh sb="6" eb="8">
      <t>ケンコウ</t>
    </rPh>
    <rPh sb="8" eb="10">
      <t>キョウイク</t>
    </rPh>
    <rPh sb="10" eb="12">
      <t>タイショウ</t>
    </rPh>
    <rPh sb="12" eb="13">
      <t>シャ</t>
    </rPh>
    <phoneticPr fontId="39"/>
  </si>
  <si>
    <t>第５４－３表　健康増進事業（乳がん検診　平成26年度精密検査の結果）</t>
    <rPh sb="20" eb="22">
      <t>ヘイセイ</t>
    </rPh>
    <rPh sb="24" eb="26">
      <t>ネンド</t>
    </rPh>
    <rPh sb="28" eb="30">
      <t>ケンサ</t>
    </rPh>
    <rPh sb="31" eb="33">
      <t>ケッカ</t>
    </rPh>
    <phoneticPr fontId="39"/>
  </si>
  <si>
    <t>糖尿病個別健康教育対象者（ア）</t>
    <rPh sb="0" eb="3">
      <t>トウニョウビョウ</t>
    </rPh>
    <rPh sb="3" eb="5">
      <t>コベツ</t>
    </rPh>
    <rPh sb="5" eb="7">
      <t>ケンコウ</t>
    </rPh>
    <rPh sb="7" eb="9">
      <t>キョウイク</t>
    </rPh>
    <rPh sb="9" eb="11">
      <t>タイショウ</t>
    </rPh>
    <rPh sb="11" eb="12">
      <t>シャ</t>
    </rPh>
    <phoneticPr fontId="39"/>
  </si>
  <si>
    <t>受診者数</t>
    <rPh sb="3" eb="4">
      <t>スウ</t>
    </rPh>
    <phoneticPr fontId="39"/>
  </si>
  <si>
    <t>血清クレアチニン検査
（再掲）</t>
    <rPh sb="0" eb="2">
      <t>ケッセイ</t>
    </rPh>
    <rPh sb="8" eb="10">
      <t>ケンサ</t>
    </rPh>
    <rPh sb="12" eb="14">
      <t>サイケイ</t>
    </rPh>
    <phoneticPr fontId="39"/>
  </si>
  <si>
    <t>北渡島檜山
第2次保健医療福祉圏</t>
    <rPh sb="0" eb="1">
      <t>キタ</t>
    </rPh>
    <rPh sb="1" eb="3">
      <t>オシマ</t>
    </rPh>
    <rPh sb="3" eb="4">
      <t>ヒ</t>
    </rPh>
    <rPh sb="4" eb="5">
      <t>ヤマ</t>
    </rPh>
    <rPh sb="6" eb="7">
      <t>ダイ</t>
    </rPh>
    <rPh sb="8" eb="9">
      <t>ジ</t>
    </rPh>
    <rPh sb="9" eb="11">
      <t>ホケン</t>
    </rPh>
    <rPh sb="11" eb="13">
      <t>イリョウ</t>
    </rPh>
    <rPh sb="13" eb="15">
      <t>フクシ</t>
    </rPh>
    <rPh sb="15" eb="16">
      <t>ケン</t>
    </rPh>
    <phoneticPr fontId="39"/>
  </si>
  <si>
    <t>　　　　（イ）：「健康増進事業実施要領」第２の３の（２）の③のアの（イ）に該当する者を計上すること。</t>
    <rPh sb="9" eb="11">
      <t>ケンコウ</t>
    </rPh>
    <rPh sb="11" eb="13">
      <t>ゾウシン</t>
    </rPh>
    <rPh sb="13" eb="15">
      <t>ジギョウ</t>
    </rPh>
    <rPh sb="15" eb="17">
      <t>ジッシ</t>
    </rPh>
    <rPh sb="17" eb="19">
      <t>ヨウリョウ</t>
    </rPh>
    <rPh sb="20" eb="21">
      <t>ダイ</t>
    </rPh>
    <rPh sb="37" eb="39">
      <t>ガイトウ</t>
    </rPh>
    <rPh sb="41" eb="42">
      <t>モノ</t>
    </rPh>
    <rPh sb="43" eb="45">
      <t>ケイジョウ</t>
    </rPh>
    <phoneticPr fontId="39"/>
  </si>
  <si>
    <t>第４６－２表　健康増進事業（保健指導利用区分別延人員・利用人員）</t>
    <rPh sb="0" eb="1">
      <t>ダイ</t>
    </rPh>
    <rPh sb="5" eb="6">
      <t>ヒョウ</t>
    </rPh>
    <rPh sb="7" eb="9">
      <t>ケンコウ</t>
    </rPh>
    <rPh sb="9" eb="11">
      <t>ゾウシン</t>
    </rPh>
    <rPh sb="11" eb="13">
      <t>ジギョウ</t>
    </rPh>
    <rPh sb="14" eb="16">
      <t>ホケン</t>
    </rPh>
    <rPh sb="16" eb="18">
      <t>シドウ</t>
    </rPh>
    <rPh sb="18" eb="20">
      <t>リヨウ</t>
    </rPh>
    <rPh sb="20" eb="22">
      <t>クブン</t>
    </rPh>
    <rPh sb="22" eb="23">
      <t>ベツ</t>
    </rPh>
    <rPh sb="23" eb="26">
      <t>ノベジンイン</t>
    </rPh>
    <rPh sb="27" eb="29">
      <t>リヨウ</t>
    </rPh>
    <rPh sb="29" eb="31">
      <t>ジンイン</t>
    </rPh>
    <phoneticPr fontId="39"/>
  </si>
  <si>
    <t>胸部Ｘ線検査受診者</t>
    <rPh sb="0" eb="2">
      <t>キョウブ</t>
    </rPh>
    <rPh sb="3" eb="4">
      <t>セン</t>
    </rPh>
    <rPh sb="4" eb="6">
      <t>ケンサ</t>
    </rPh>
    <rPh sb="6" eb="9">
      <t>ジュシンシャ</t>
    </rPh>
    <phoneticPr fontId="39"/>
  </si>
  <si>
    <t>利用実人員</t>
    <rPh sb="0" eb="2">
      <t>リヨウ</t>
    </rPh>
    <rPh sb="2" eb="5">
      <t>ジツジンイン</t>
    </rPh>
    <phoneticPr fontId="39"/>
  </si>
  <si>
    <t>初回面談</t>
    <rPh sb="0" eb="2">
      <t>ショカイ</t>
    </rPh>
    <rPh sb="2" eb="4">
      <t>メンダン</t>
    </rPh>
    <phoneticPr fontId="39"/>
  </si>
  <si>
    <t>医師</t>
    <rPh sb="0" eb="2">
      <t>イシ</t>
    </rPh>
    <phoneticPr fontId="39"/>
  </si>
  <si>
    <t>実績評価</t>
    <rPh sb="0" eb="4">
      <t>ジッセキヒョウカ</t>
    </rPh>
    <phoneticPr fontId="39"/>
  </si>
  <si>
    <t>継続的支援</t>
    <rPh sb="0" eb="3">
      <t>ケイゾクテキ</t>
    </rPh>
    <rPh sb="3" eb="5">
      <t>シエン</t>
    </rPh>
    <phoneticPr fontId="39"/>
  </si>
  <si>
    <t>南渡島
第2次保健医療福祉圏</t>
    <rPh sb="0" eb="1">
      <t>ミナミ</t>
    </rPh>
    <rPh sb="1" eb="3">
      <t>オシマ</t>
    </rPh>
    <rPh sb="4" eb="5">
      <t>ダイ</t>
    </rPh>
    <rPh sb="6" eb="14">
      <t>ジホケンイリョウフクシケン</t>
    </rPh>
    <phoneticPr fontId="39"/>
  </si>
  <si>
    <t>判定③</t>
    <rPh sb="0" eb="2">
      <t>ハンテイ</t>
    </rPh>
    <phoneticPr fontId="39"/>
  </si>
  <si>
    <t>歯周疾患検診</t>
    <rPh sb="0" eb="2">
      <t>シシュウ</t>
    </rPh>
    <rPh sb="2" eb="4">
      <t>シッカン</t>
    </rPh>
    <rPh sb="4" eb="6">
      <t>ケンシン</t>
    </rPh>
    <phoneticPr fontId="39"/>
  </si>
  <si>
    <t>要精検者</t>
    <phoneticPr fontId="39"/>
  </si>
  <si>
    <t>要指導者</t>
    <phoneticPr fontId="39"/>
  </si>
  <si>
    <t>判定④</t>
    <rPh sb="0" eb="2">
      <t>ハンテイ</t>
    </rPh>
    <phoneticPr fontId="39"/>
  </si>
  <si>
    <t>資料　地域保健・健康増進事業報告</t>
    <rPh sb="3" eb="5">
      <t>チイキ</t>
    </rPh>
    <rPh sb="5" eb="7">
      <t>ホケン</t>
    </rPh>
    <rPh sb="8" eb="10">
      <t>ケンコウ</t>
    </rPh>
    <rPh sb="10" eb="12">
      <t>ゾウシン</t>
    </rPh>
    <phoneticPr fontId="39"/>
  </si>
  <si>
    <t>第４８表　健康増進事業（機能訓練）</t>
    <rPh sb="5" eb="7">
      <t>ケンコウ</t>
    </rPh>
    <rPh sb="7" eb="9">
      <t>ゾウシン</t>
    </rPh>
    <phoneticPr fontId="39"/>
  </si>
  <si>
    <t>実施施設数</t>
    <phoneticPr fontId="39"/>
  </si>
  <si>
    <t>被指導実人員</t>
    <rPh sb="0" eb="1">
      <t>ヒ</t>
    </rPh>
    <rPh sb="1" eb="3">
      <t>シドウ</t>
    </rPh>
    <rPh sb="3" eb="6">
      <t>ジツジンイン</t>
    </rPh>
    <phoneticPr fontId="39"/>
  </si>
  <si>
    <t>異常認めず</t>
    <rPh sb="0" eb="2">
      <t>イジョウ</t>
    </rPh>
    <rPh sb="2" eb="3">
      <t>ミト</t>
    </rPh>
    <phoneticPr fontId="39"/>
  </si>
  <si>
    <t>被指導延人員</t>
    <phoneticPr fontId="39"/>
  </si>
  <si>
    <t>従事者延人員</t>
    <rPh sb="0" eb="2">
      <t>ジュウジ</t>
    </rPh>
    <rPh sb="2" eb="3">
      <t>シャ</t>
    </rPh>
    <rPh sb="3" eb="4">
      <t>ノ</t>
    </rPh>
    <rPh sb="4" eb="6">
      <t>ジンイン</t>
    </rPh>
    <phoneticPr fontId="39"/>
  </si>
  <si>
    <t>理学療法士</t>
    <rPh sb="0" eb="2">
      <t>リガク</t>
    </rPh>
    <rPh sb="2" eb="5">
      <t>リョウホウシ</t>
    </rPh>
    <phoneticPr fontId="39"/>
  </si>
  <si>
    <t>当該年度
受診者数</t>
    <rPh sb="0" eb="2">
      <t>トウガイ</t>
    </rPh>
    <rPh sb="2" eb="4">
      <t>ネンド</t>
    </rPh>
    <rPh sb="5" eb="8">
      <t>ジュシンシャ</t>
    </rPh>
    <rPh sb="8" eb="9">
      <t>スウ</t>
    </rPh>
    <phoneticPr fontId="39"/>
  </si>
  <si>
    <t>作業療法士</t>
    <rPh sb="0" eb="2">
      <t>サギョウ</t>
    </rPh>
    <rPh sb="2" eb="5">
      <t>リョウホウシ</t>
    </rPh>
    <phoneticPr fontId="39"/>
  </si>
  <si>
    <t>保健師</t>
    <rPh sb="0" eb="2">
      <t>ホケン</t>
    </rPh>
    <rPh sb="2" eb="3">
      <t>シ</t>
    </rPh>
    <phoneticPr fontId="39"/>
  </si>
  <si>
    <t>看護師</t>
    <rPh sb="0" eb="2">
      <t>カンゴ</t>
    </rPh>
    <rPh sb="2" eb="3">
      <t>シ</t>
    </rPh>
    <phoneticPr fontId="39"/>
  </si>
  <si>
    <t>第４９－１表　健康増進事業（訪問指導）</t>
    <rPh sb="5" eb="6">
      <t>ヒョウ</t>
    </rPh>
    <rPh sb="7" eb="9">
      <t>ケンコウ</t>
    </rPh>
    <rPh sb="9" eb="11">
      <t>ゾウシン</t>
    </rPh>
    <rPh sb="14" eb="16">
      <t>ホウモン</t>
    </rPh>
    <rPh sb="16" eb="18">
      <t>シドウ</t>
    </rPh>
    <phoneticPr fontId="39"/>
  </si>
  <si>
    <t>：</t>
    <phoneticPr fontId="39"/>
  </si>
  <si>
    <t>個別健康教育
対象者</t>
    <rPh sb="0" eb="2">
      <t>コベツ</t>
    </rPh>
    <rPh sb="2" eb="4">
      <t>ケンコウ</t>
    </rPh>
    <rPh sb="4" eb="6">
      <t>キョウイク</t>
    </rPh>
    <rPh sb="7" eb="10">
      <t>タイショウシャ</t>
    </rPh>
    <phoneticPr fontId="39"/>
  </si>
  <si>
    <t>延人員</t>
    <phoneticPr fontId="39"/>
  </si>
  <si>
    <t>第４９－２表　健康増進事業（訪問指導従事者）</t>
    <rPh sb="5" eb="6">
      <t>ヒョウ</t>
    </rPh>
    <rPh sb="7" eb="9">
      <t>ケンコウ</t>
    </rPh>
    <rPh sb="9" eb="11">
      <t>ゾウシン</t>
    </rPh>
    <rPh sb="14" eb="16">
      <t>ホウモン</t>
    </rPh>
    <rPh sb="16" eb="18">
      <t>シドウ</t>
    </rPh>
    <rPh sb="18" eb="21">
      <t>ジュウジシャ</t>
    </rPh>
    <phoneticPr fontId="39"/>
  </si>
  <si>
    <t>知内町</t>
    <rPh sb="0" eb="3">
      <t>シリウチチョウ</t>
    </rPh>
    <phoneticPr fontId="39"/>
  </si>
  <si>
    <t>保健師</t>
    <rPh sb="0" eb="3">
      <t>ホケンシ</t>
    </rPh>
    <phoneticPr fontId="39"/>
  </si>
  <si>
    <t>歯科衛生士</t>
    <rPh sb="0" eb="2">
      <t>シカ</t>
    </rPh>
    <rPh sb="2" eb="5">
      <t>エイセイシ</t>
    </rPh>
    <phoneticPr fontId="39"/>
  </si>
  <si>
    <t>受診者数</t>
    <rPh sb="0" eb="3">
      <t>ジュシンシャ</t>
    </rPh>
    <rPh sb="3" eb="4">
      <t>スウ</t>
    </rPh>
    <phoneticPr fontId="39"/>
  </si>
  <si>
    <t>集団検診</t>
    <rPh sb="0" eb="2">
      <t>シュウダン</t>
    </rPh>
    <rPh sb="2" eb="4">
      <t>ケンシン</t>
    </rPh>
    <phoneticPr fontId="39"/>
  </si>
  <si>
    <t>注　受診率の算定対象年齢を、「がん対策推進基本計画」（平成24年6月８日閣議決定）に基づき、</t>
    <rPh sb="0" eb="1">
      <t>チュウ</t>
    </rPh>
    <rPh sb="2" eb="5">
      <t>ジュシンリツ</t>
    </rPh>
    <rPh sb="6" eb="8">
      <t>サンテイ</t>
    </rPh>
    <rPh sb="8" eb="10">
      <t>タイショウ</t>
    </rPh>
    <rPh sb="10" eb="12">
      <t>ネンレイ</t>
    </rPh>
    <rPh sb="17" eb="19">
      <t>タイサク</t>
    </rPh>
    <rPh sb="19" eb="21">
      <t>スイシン</t>
    </rPh>
    <rPh sb="21" eb="23">
      <t>キホン</t>
    </rPh>
    <rPh sb="23" eb="25">
      <t>ケイカク</t>
    </rPh>
    <rPh sb="27" eb="29">
      <t>ヘイセイ</t>
    </rPh>
    <rPh sb="31" eb="32">
      <t>ネン</t>
    </rPh>
    <rPh sb="33" eb="34">
      <t>ガツ</t>
    </rPh>
    <rPh sb="35" eb="36">
      <t>ニチ</t>
    </rPh>
    <rPh sb="36" eb="38">
      <t>カクギ</t>
    </rPh>
    <rPh sb="38" eb="40">
      <t>ケッテイ</t>
    </rPh>
    <rPh sb="42" eb="43">
      <t>モト</t>
    </rPh>
    <phoneticPr fontId="39"/>
  </si>
  <si>
    <t>個別検診</t>
    <rPh sb="0" eb="2">
      <t>コベツ</t>
    </rPh>
    <rPh sb="2" eb="4">
      <t>ケンシン</t>
    </rPh>
    <phoneticPr fontId="39"/>
  </si>
  <si>
    <t>カテゴリー４</t>
  </si>
  <si>
    <t>精密検査受診者</t>
    <rPh sb="0" eb="2">
      <t>セイミツ</t>
    </rPh>
    <rPh sb="2" eb="4">
      <t>ケンサ</t>
    </rPh>
    <rPh sb="4" eb="7">
      <t>ジュシンシャ</t>
    </rPh>
    <phoneticPr fontId="39"/>
  </si>
  <si>
    <t>ａ</t>
    <phoneticPr fontId="39"/>
  </si>
  <si>
    <t>渡島保健所</t>
    <rPh sb="0" eb="2">
      <t>オシマ</t>
    </rPh>
    <phoneticPr fontId="39"/>
  </si>
  <si>
    <t>第５４－２表　健康増進事業（乳がん検診受診率）</t>
    <rPh sb="7" eb="9">
      <t>ケンコウ</t>
    </rPh>
    <rPh sb="9" eb="11">
      <t>ゾウシン</t>
    </rPh>
    <rPh sb="14" eb="15">
      <t>ニュウ</t>
    </rPh>
    <rPh sb="17" eb="19">
      <t>ケンシン</t>
    </rPh>
    <rPh sb="19" eb="21">
      <t>ジュシン</t>
    </rPh>
    <rPh sb="21" eb="22">
      <t>リツ</t>
    </rPh>
    <phoneticPr fontId="39"/>
  </si>
  <si>
    <t>第５０－２表　健康増進事業（胃がん検診　平成26年度精密検査の結果）</t>
    <rPh sb="20" eb="22">
      <t>ヘイセイ</t>
    </rPh>
    <rPh sb="24" eb="26">
      <t>ネンド</t>
    </rPh>
    <rPh sb="26" eb="28">
      <t>セイミツ</t>
    </rPh>
    <rPh sb="28" eb="30">
      <t>ケンサ</t>
    </rPh>
    <rPh sb="31" eb="33">
      <t>ケッカ</t>
    </rPh>
    <phoneticPr fontId="39"/>
  </si>
  <si>
    <t>受診者数
（年度中）</t>
    <rPh sb="0" eb="4">
      <t>ジュシンシャスウ</t>
    </rPh>
    <rPh sb="6" eb="8">
      <t>ネンド</t>
    </rPh>
    <rPh sb="8" eb="9">
      <t>チュウ</t>
    </rPh>
    <phoneticPr fontId="39"/>
  </si>
  <si>
    <t>未受診</t>
    <rPh sb="0" eb="1">
      <t>ミ</t>
    </rPh>
    <rPh sb="1" eb="3">
      <t>ジュシン</t>
    </rPh>
    <phoneticPr fontId="39"/>
  </si>
  <si>
    <t>がんであった者のうち原発性のがん</t>
    <rPh sb="6" eb="7">
      <t>モノ</t>
    </rPh>
    <rPh sb="10" eb="13">
      <t>ゲンパツセイ</t>
    </rPh>
    <phoneticPr fontId="39"/>
  </si>
  <si>
    <t>早期がんのうち粘膜内がん</t>
    <rPh sb="0" eb="2">
      <t>ソウキ</t>
    </rPh>
    <rPh sb="7" eb="9">
      <t>ネンマク</t>
    </rPh>
    <rPh sb="9" eb="10">
      <t>ナイ</t>
    </rPh>
    <phoneticPr fontId="39"/>
  </si>
  <si>
    <t>受診者数</t>
    <rPh sb="0" eb="2">
      <t>ジュシン</t>
    </rPh>
    <rPh sb="2" eb="3">
      <t>モノ</t>
    </rPh>
    <rPh sb="3" eb="4">
      <t>スウ</t>
    </rPh>
    <phoneticPr fontId="39"/>
  </si>
  <si>
    <t>受診率（％）</t>
    <rPh sb="0" eb="3">
      <t>ジュシンリツ</t>
    </rPh>
    <phoneticPr fontId="39"/>
  </si>
  <si>
    <t>第５１－２表　健康増進事業（肺がん検診（全て）　平成26年度精密検査の結果）</t>
    <rPh sb="20" eb="21">
      <t>スベ</t>
    </rPh>
    <rPh sb="24" eb="26">
      <t>ヘイセイ</t>
    </rPh>
    <rPh sb="28" eb="30">
      <t>ネンド</t>
    </rPh>
    <rPh sb="30" eb="32">
      <t>セイミツ</t>
    </rPh>
    <rPh sb="32" eb="34">
      <t>ケンサ</t>
    </rPh>
    <rPh sb="35" eb="37">
      <t>ケッカ</t>
    </rPh>
    <phoneticPr fontId="39"/>
  </si>
  <si>
    <t>原発性がんのうち臨床病期Ⅰ期</t>
    <rPh sb="0" eb="3">
      <t>ゲンパツセイ</t>
    </rPh>
    <rPh sb="8" eb="10">
      <t>リンショウ</t>
    </rPh>
    <rPh sb="10" eb="11">
      <t>ビョウ</t>
    </rPh>
    <rPh sb="11" eb="12">
      <t>キ</t>
    </rPh>
    <rPh sb="13" eb="14">
      <t>キ</t>
    </rPh>
    <phoneticPr fontId="39"/>
  </si>
  <si>
    <t>原発性がんのうち早期がん</t>
    <rPh sb="0" eb="3">
      <t>ゲンパツセイ</t>
    </rPh>
    <rPh sb="8" eb="10">
      <t>ソウキ</t>
    </rPh>
    <phoneticPr fontId="39"/>
  </si>
  <si>
    <t>第５２－１表　健康増進事業（大腸がん検診　平成27年度受診状況）</t>
    <rPh sb="7" eb="9">
      <t>ケンコウ</t>
    </rPh>
    <rPh sb="9" eb="11">
      <t>ゾウシン</t>
    </rPh>
    <rPh sb="14" eb="16">
      <t>ダイチョウ</t>
    </rPh>
    <rPh sb="21" eb="23">
      <t>ヘイセイ</t>
    </rPh>
    <rPh sb="25" eb="27">
      <t>ネンド</t>
    </rPh>
    <rPh sb="27" eb="29">
      <t>ジュシン</t>
    </rPh>
    <rPh sb="29" eb="31">
      <t>ジョウキョウ</t>
    </rPh>
    <phoneticPr fontId="39"/>
  </si>
  <si>
    <t>　　　　　　                                                                             　　　　　平成27年度　</t>
    <phoneticPr fontId="39"/>
  </si>
  <si>
    <t>注　受診率の算定対象年齢を、「がん対策推進基本計画」（平成24年6月8日閣議決定）に基づき、</t>
    <rPh sb="42" eb="43">
      <t>モト</t>
    </rPh>
    <phoneticPr fontId="39"/>
  </si>
  <si>
    <t>精密検査受診の有無別人員</t>
    <rPh sb="0" eb="2">
      <t>セイミツ</t>
    </rPh>
    <rPh sb="2" eb="4">
      <t>ケンサ</t>
    </rPh>
    <rPh sb="4" eb="6">
      <t>ジュシン</t>
    </rPh>
    <rPh sb="7" eb="9">
      <t>ウム</t>
    </rPh>
    <rPh sb="9" eb="10">
      <t>ベツ</t>
    </rPh>
    <rPh sb="10" eb="12">
      <t>ジンイン</t>
    </rPh>
    <phoneticPr fontId="39"/>
  </si>
  <si>
    <t>第５３－１表　健康増進事業（子宮頸がん検診　平成27年度受診者）</t>
    <rPh sb="7" eb="9">
      <t>ケンコウ</t>
    </rPh>
    <rPh sb="9" eb="11">
      <t>ゾウシン</t>
    </rPh>
    <rPh sb="16" eb="17">
      <t>ケイ</t>
    </rPh>
    <rPh sb="22" eb="24">
      <t>ヘイセイ</t>
    </rPh>
    <rPh sb="26" eb="28">
      <t>ネンド</t>
    </rPh>
    <rPh sb="28" eb="31">
      <t>ジュシンシャ</t>
    </rPh>
    <phoneticPr fontId="39"/>
  </si>
  <si>
    <t>左のうち2年連続受診者数</t>
    <rPh sb="0" eb="1">
      <t>ヒダリ</t>
    </rPh>
    <rPh sb="5" eb="6">
      <t>ネン</t>
    </rPh>
    <rPh sb="6" eb="8">
      <t>レンゾク</t>
    </rPh>
    <rPh sb="11" eb="12">
      <t>スウ</t>
    </rPh>
    <phoneticPr fontId="39"/>
  </si>
  <si>
    <t>北斗市</t>
    <rPh sb="0" eb="2">
      <t>ホクト</t>
    </rPh>
    <rPh sb="2" eb="3">
      <t>シ</t>
    </rPh>
    <phoneticPr fontId="39"/>
  </si>
  <si>
    <t>前年度
受診者数</t>
    <rPh sb="0" eb="3">
      <t>ゼンネンド</t>
    </rPh>
    <rPh sb="4" eb="7">
      <t>ジュシンシャ</t>
    </rPh>
    <rPh sb="7" eb="8">
      <t>スウ</t>
    </rPh>
    <phoneticPr fontId="39"/>
  </si>
  <si>
    <t>ｂ＋ｃ－ｄ／ａ</t>
    <phoneticPr fontId="39"/>
  </si>
  <si>
    <t>注　受診率の算定対象年齢を、「がん対策推進基本計画」（平成24年6月8日閣議決定）</t>
    <phoneticPr fontId="39"/>
  </si>
  <si>
    <t>　　に基づき20歳から69歳までとした。　</t>
    <rPh sb="3" eb="4">
      <t>モト</t>
    </rPh>
    <rPh sb="8" eb="9">
      <t>サイ</t>
    </rPh>
    <rPh sb="13" eb="14">
      <t>サイ</t>
    </rPh>
    <phoneticPr fontId="39"/>
  </si>
  <si>
    <t>乳がん検診</t>
    <rPh sb="0" eb="1">
      <t>ニュウ</t>
    </rPh>
    <rPh sb="3" eb="5">
      <t>ケンシン</t>
    </rPh>
    <phoneticPr fontId="39"/>
  </si>
  <si>
    <t>初回検体の適正・不適正</t>
    <rPh sb="0" eb="2">
      <t>ショカイ</t>
    </rPh>
    <rPh sb="2" eb="4">
      <t>ケンタイ</t>
    </rPh>
    <rPh sb="5" eb="7">
      <t>テキセイ</t>
    </rPh>
    <rPh sb="8" eb="11">
      <t>フテキセイ</t>
    </rPh>
    <phoneticPr fontId="39"/>
  </si>
  <si>
    <t>不適正</t>
    <rPh sb="0" eb="3">
      <t>フテキセイ</t>
    </rPh>
    <phoneticPr fontId="39"/>
  </si>
  <si>
    <t>CIN3またはAISであった者</t>
    <rPh sb="14" eb="15">
      <t>モノ</t>
    </rPh>
    <phoneticPr fontId="39"/>
  </si>
  <si>
    <t>がん及びCIN等以外の疾患であった者</t>
    <rPh sb="2" eb="3">
      <t>オヨ</t>
    </rPh>
    <rPh sb="7" eb="8">
      <t>トウ</t>
    </rPh>
    <rPh sb="8" eb="10">
      <t>イガイ</t>
    </rPh>
    <rPh sb="11" eb="13">
      <t>シッカン</t>
    </rPh>
    <rPh sb="17" eb="18">
      <t>モノ</t>
    </rPh>
    <phoneticPr fontId="39"/>
  </si>
  <si>
    <t>原発性のがんのうち微小浸潤がん</t>
    <rPh sb="0" eb="3">
      <t>ゲンパツセイ</t>
    </rPh>
    <rPh sb="9" eb="11">
      <t>ビショウ</t>
    </rPh>
    <rPh sb="11" eb="13">
      <t>シンジュン</t>
    </rPh>
    <phoneticPr fontId="39"/>
  </si>
  <si>
    <t>第５４－１表　健康増進事業（乳がん検診　平成27年度受診者）</t>
    <rPh sb="7" eb="9">
      <t>ケンコウ</t>
    </rPh>
    <rPh sb="9" eb="11">
      <t>ゾウシン</t>
    </rPh>
    <rPh sb="14" eb="15">
      <t>ニュウ</t>
    </rPh>
    <rPh sb="20" eb="22">
      <t>ヘイセイ</t>
    </rPh>
    <rPh sb="24" eb="26">
      <t>ネンド</t>
    </rPh>
    <rPh sb="26" eb="28">
      <t>ジュシン</t>
    </rPh>
    <rPh sb="28" eb="29">
      <t>モノ</t>
    </rPh>
    <phoneticPr fontId="39"/>
  </si>
  <si>
    <t>対象者数　　　　　　</t>
    <rPh sb="0" eb="3">
      <t>タイショウシャ</t>
    </rPh>
    <rPh sb="3" eb="4">
      <t>スウ</t>
    </rPh>
    <phoneticPr fontId="39"/>
  </si>
  <si>
    <t>視触診及びマンモグラフィ</t>
    <rPh sb="0" eb="1">
      <t>シ</t>
    </rPh>
    <rPh sb="1" eb="3">
      <t>ショクシン</t>
    </rPh>
    <rPh sb="3" eb="4">
      <t>オヨ</t>
    </rPh>
    <phoneticPr fontId="39"/>
  </si>
  <si>
    <t>（a）</t>
  </si>
  <si>
    <t>注　受診率の算定対象年齢を、「がん対策推進基本計画」（平成24年6月8日閣議決定）に</t>
    <phoneticPr fontId="39"/>
  </si>
  <si>
    <t>マンモグラフィの判定別人数</t>
    <rPh sb="8" eb="10">
      <t>ハンテイ</t>
    </rPh>
    <rPh sb="10" eb="11">
      <t>ベツ</t>
    </rPh>
    <rPh sb="11" eb="13">
      <t>ニンズウ</t>
    </rPh>
    <phoneticPr fontId="39"/>
  </si>
  <si>
    <t>精密検査受診の有無別人数</t>
    <rPh sb="0" eb="2">
      <t>セイミツ</t>
    </rPh>
    <rPh sb="2" eb="4">
      <t>ケンサ</t>
    </rPh>
    <rPh sb="4" eb="6">
      <t>ジュシン</t>
    </rPh>
    <rPh sb="7" eb="9">
      <t>ウム</t>
    </rPh>
    <rPh sb="9" eb="10">
      <t>ベツ</t>
    </rPh>
    <rPh sb="10" eb="12">
      <t>ニンズウ</t>
    </rPh>
    <phoneticPr fontId="39"/>
  </si>
  <si>
    <t>カテゴリーＮ－１</t>
    <phoneticPr fontId="39"/>
  </si>
  <si>
    <t>カテゴリーＮ－２</t>
    <phoneticPr fontId="39"/>
  </si>
  <si>
    <t>カテゴリー２</t>
  </si>
  <si>
    <t>要精密
検査者数
（年度中）</t>
    <rPh sb="0" eb="1">
      <t>ヨウ</t>
    </rPh>
    <rPh sb="1" eb="3">
      <t>セイミツ</t>
    </rPh>
    <rPh sb="4" eb="7">
      <t>ケンサシャ</t>
    </rPh>
    <rPh sb="7" eb="8">
      <t>スウ</t>
    </rPh>
    <rPh sb="10" eb="12">
      <t>ネンド</t>
    </rPh>
    <rPh sb="12" eb="13">
      <t>チュウ</t>
    </rPh>
    <phoneticPr fontId="39"/>
  </si>
  <si>
    <t>がんであった者のうち   原発性のがん</t>
    <rPh sb="6" eb="7">
      <t>モノ</t>
    </rPh>
    <rPh sb="13" eb="15">
      <t>ゲンパツ</t>
    </rPh>
    <rPh sb="15" eb="16">
      <t>セイ</t>
    </rPh>
    <phoneticPr fontId="39"/>
  </si>
  <si>
    <t>早期がんのうち非浸潤がん</t>
    <rPh sb="0" eb="2">
      <t>ソウキ</t>
    </rPh>
    <rPh sb="7" eb="8">
      <t>ヒ</t>
    </rPh>
    <rPh sb="8" eb="10">
      <t>シンジュン</t>
    </rPh>
    <phoneticPr fontId="39"/>
  </si>
  <si>
    <t>40歳検診</t>
    <rPh sb="2" eb="3">
      <t>サイ</t>
    </rPh>
    <rPh sb="3" eb="5">
      <t>ケンシン</t>
    </rPh>
    <phoneticPr fontId="39"/>
  </si>
  <si>
    <t>４０歳検診以外の対象者への検診</t>
    <rPh sb="2" eb="3">
      <t>サイ</t>
    </rPh>
    <rPh sb="3" eb="5">
      <t>ケンシン</t>
    </rPh>
    <rPh sb="5" eb="7">
      <t>イガイ</t>
    </rPh>
    <rPh sb="8" eb="11">
      <t>タイショウシャ</t>
    </rPh>
    <rPh sb="13" eb="15">
      <t>ケンシン</t>
    </rPh>
    <phoneticPr fontId="39"/>
  </si>
  <si>
    <t>受診者数（年度中）</t>
    <rPh sb="3" eb="4">
      <t>スウ</t>
    </rPh>
    <rPh sb="5" eb="7">
      <t>ネンド</t>
    </rPh>
    <rPh sb="7" eb="8">
      <t>チュウ</t>
    </rPh>
    <phoneticPr fontId="39"/>
  </si>
  <si>
    <t>Ｃ型</t>
    <rPh sb="1" eb="2">
      <t>ガタ</t>
    </rPh>
    <phoneticPr fontId="39"/>
  </si>
  <si>
    <t>陰性</t>
    <rPh sb="0" eb="2">
      <t>インセイ</t>
    </rPh>
    <phoneticPr fontId="39"/>
  </si>
  <si>
    <t>第５５－２表　健康増進事業（肝炎ウィルスに関する健康教育及び健康相談の実施）</t>
    <rPh sb="7" eb="9">
      <t>ケンコウ</t>
    </rPh>
    <rPh sb="9" eb="11">
      <t>ゾウシン</t>
    </rPh>
    <rPh sb="14" eb="16">
      <t>カンエン</t>
    </rPh>
    <rPh sb="21" eb="22">
      <t>カン</t>
    </rPh>
    <rPh sb="24" eb="26">
      <t>ケンコウ</t>
    </rPh>
    <rPh sb="26" eb="28">
      <t>キョウイク</t>
    </rPh>
    <rPh sb="28" eb="29">
      <t>オヨ</t>
    </rPh>
    <rPh sb="30" eb="32">
      <t>ケンコウ</t>
    </rPh>
    <rPh sb="32" eb="34">
      <t>ソウダン</t>
    </rPh>
    <rPh sb="35" eb="37">
      <t>ジッシ</t>
    </rPh>
    <phoneticPr fontId="39"/>
  </si>
</sst>
</file>

<file path=xl/styles.xml><?xml version="1.0" encoding="utf-8"?>
<styleSheet xmlns:r="http://schemas.openxmlformats.org/officeDocument/2006/relationships" xmlns:mc="http://schemas.openxmlformats.org/markup-compatibility/2006" xmlns="http://schemas.openxmlformats.org/spreadsheetml/2006/main">
  <numFmts count="3">
    <numFmt numFmtId="176" formatCode="#,##0.0;[Red]\-#,##0.0"/>
    <numFmt numFmtId="177" formatCode="0.0"/>
    <numFmt numFmtId="178" formatCode="0.0_);[Red]\(0.0\)"/>
  </numFmts>
  <fonts count="40">
    <font>
      <sz val="11"/>
      <color auto="1"/>
      <name val="ＭＳ Ｐゴシック"/>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ont>
    <font>
      <sz val="12"/>
      <color auto="1"/>
      <name val="Arial"/>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ont>
    <font>
      <sz val="9"/>
      <color auto="1"/>
      <name val="ＭＳ Ｐゴシック"/>
    </font>
    <font>
      <sz val="8"/>
      <color auto="1"/>
      <name val="ＭＳ Ｐゴシック"/>
    </font>
    <font>
      <sz val="11"/>
      <color auto="1"/>
      <name val="Arial"/>
    </font>
    <font>
      <sz val="9"/>
      <color indexed="8"/>
      <name val="メイリオ"/>
    </font>
    <font>
      <sz val="9"/>
      <color indexed="14"/>
      <name val="メイリオ"/>
    </font>
    <font>
      <sz val="9"/>
      <color auto="1"/>
      <name val="メイリオ"/>
    </font>
    <font>
      <b/>
      <sz val="11"/>
      <color auto="1"/>
      <name val="ＭＳ 明朝"/>
    </font>
    <font>
      <b/>
      <sz val="11"/>
      <color auto="1"/>
      <name val="Arial"/>
    </font>
    <font>
      <sz val="11"/>
      <color auto="1"/>
      <name val="ＭＳ 明朝"/>
    </font>
    <font>
      <sz val="9"/>
      <color indexed="10"/>
      <name val="メイリオ"/>
    </font>
    <font>
      <b/>
      <sz val="11"/>
      <color indexed="8"/>
      <name val="ＭＳ 明朝"/>
    </font>
    <font>
      <sz val="11"/>
      <color indexed="8"/>
      <name val="Arial"/>
    </font>
    <font>
      <sz val="9"/>
      <color auto="1"/>
      <name val="Arial"/>
    </font>
    <font>
      <b/>
      <sz val="9"/>
      <color auto="1"/>
      <name val="ＭＳ 明朝"/>
    </font>
    <font>
      <sz val="11"/>
      <color auto="1"/>
      <name val="メイリオ"/>
    </font>
    <font>
      <sz val="11"/>
      <color indexed="8"/>
      <name val="ＭＳ 明朝"/>
    </font>
    <font>
      <b/>
      <sz val="11"/>
      <color indexed="10"/>
      <name val="ＭＳ 明朝"/>
    </font>
    <font>
      <sz val="11"/>
      <color indexed="10"/>
      <name val="Arial"/>
    </font>
    <font>
      <sz val="6"/>
      <color auto="1"/>
      <name val="ＭＳ Ｐゴシック"/>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indexed="65"/>
        <bgColor indexed="64"/>
      </patternFill>
    </fill>
    <fill>
      <patternFill patternType="solid">
        <fgColor indexed="9"/>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dotted">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top style="thin">
        <color indexed="8"/>
      </top>
      <bottom/>
      <diagonal/>
    </border>
    <border>
      <left style="thin">
        <color indexed="64"/>
      </left>
      <right style="thin">
        <color indexed="8"/>
      </right>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diagonal/>
    </border>
    <border>
      <left style="thin">
        <color indexed="64"/>
      </left>
      <right/>
      <top style="thin">
        <color indexed="64"/>
      </top>
      <bottom style="thin">
        <color indexed="8"/>
      </bottom>
      <diagonal/>
    </border>
    <border>
      <left style="thin">
        <color indexed="64"/>
      </left>
      <right style="thin">
        <color indexed="8"/>
      </right>
      <top style="thin">
        <color indexed="8"/>
      </top>
      <bottom/>
      <diagonal/>
    </border>
    <border>
      <left/>
      <right/>
      <top style="thin">
        <color indexed="64"/>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64"/>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style="thin">
        <color indexed="64"/>
      </bottom>
      <diagonal/>
    </border>
    <border>
      <left/>
      <right style="thin">
        <color indexed="64"/>
      </right>
      <top style="thin">
        <color indexed="64"/>
      </top>
      <bottom style="thin">
        <color indexed="8"/>
      </bottom>
      <diagonal/>
    </border>
    <border>
      <left style="thin">
        <color indexed="8"/>
      </left>
      <right/>
      <top/>
      <bottom/>
      <diagonal/>
    </border>
    <border>
      <left style="thin">
        <color indexed="64"/>
      </left>
      <right/>
      <top style="thin">
        <color indexed="8"/>
      </top>
      <bottom style="thin">
        <color indexed="64"/>
      </bottom>
      <diagonal/>
    </border>
    <border>
      <left/>
      <right style="thin">
        <color indexed="8"/>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64"/>
      </right>
      <top style="thin">
        <color indexed="64"/>
      </top>
      <bottom/>
      <diagonal/>
    </border>
    <border>
      <left/>
      <right style="thin">
        <color indexed="64"/>
      </right>
      <top style="thin">
        <color indexed="8"/>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64"/>
      </right>
      <top/>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38" fontId="6" fillId="0" borderId="0" applyFont="0" applyFill="0" applyBorder="0" applyAlignment="0" applyProtection="0"/>
    <xf numFmtId="0" fontId="7" fillId="0" borderId="0"/>
    <xf numFmtId="0" fontId="6" fillId="0" borderId="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746">
    <xf numFmtId="0" fontId="0" fillId="0" borderId="0" xfId="0">
      <alignment vertical="center"/>
    </xf>
    <xf numFmtId="0" fontId="21" fillId="0" borderId="0" xfId="0" applyFont="1" applyAlignment="1">
      <alignment horizontal="center" vertical="center"/>
    </xf>
    <xf numFmtId="0" fontId="21"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21" fillId="0" borderId="0" xfId="0" applyFont="1" applyAlignment="1">
      <alignment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0" fillId="0" borderId="13" xfId="0" applyFont="1" applyBorder="1" applyAlignment="1">
      <alignment horizontal="center" vertical="center"/>
    </xf>
    <xf numFmtId="0" fontId="20"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2" fillId="0" borderId="18" xfId="0" applyFont="1" applyBorder="1" applyAlignment="1">
      <alignment horizontal="center" vertical="center"/>
    </xf>
    <xf numFmtId="0" fontId="21" fillId="0" borderId="23" xfId="0" applyFont="1" applyBorder="1" applyAlignment="1">
      <alignment horizontal="center" vertical="center"/>
    </xf>
    <xf numFmtId="0" fontId="22" fillId="0" borderId="20"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1" fillId="0" borderId="27"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28" xfId="0" applyFont="1" applyFill="1" applyBorder="1" applyAlignment="1">
      <alignment horizontal="center" vertical="center"/>
    </xf>
    <xf numFmtId="56" fontId="21" fillId="0" borderId="20" xfId="0" applyNumberFormat="1" applyFont="1" applyFill="1" applyBorder="1" applyAlignment="1">
      <alignment horizontal="center" vertical="center"/>
    </xf>
    <xf numFmtId="56" fontId="21" fillId="0" borderId="21" xfId="0" applyNumberFormat="1" applyFont="1" applyFill="1" applyBorder="1" applyAlignment="1">
      <alignment horizontal="center" vertical="center"/>
    </xf>
    <xf numFmtId="56" fontId="21" fillId="0" borderId="24" xfId="0" applyNumberFormat="1" applyFont="1" applyFill="1" applyBorder="1" applyAlignment="1">
      <alignment horizontal="center" vertical="center"/>
    </xf>
    <xf numFmtId="56" fontId="21" fillId="0" borderId="28" xfId="0" applyNumberFormat="1" applyFont="1" applyFill="1" applyBorder="1" applyAlignment="1">
      <alignment horizontal="center" vertical="center"/>
    </xf>
    <xf numFmtId="0" fontId="21" fillId="0" borderId="26" xfId="0" applyFont="1" applyFill="1" applyBorder="1" applyAlignment="1">
      <alignment horizontal="center" vertical="center"/>
    </xf>
    <xf numFmtId="17" fontId="21" fillId="0" borderId="27" xfId="0" applyNumberFormat="1" applyFont="1" applyFill="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left" vertical="center"/>
    </xf>
    <xf numFmtId="0" fontId="21" fillId="0" borderId="33" xfId="0" applyFont="1" applyBorder="1" applyAlignment="1">
      <alignment horizontal="left" vertical="center"/>
    </xf>
    <xf numFmtId="0" fontId="21" fillId="0" borderId="34" xfId="0" applyFont="1" applyBorder="1" applyAlignment="1">
      <alignment horizontal="left" vertical="center"/>
    </xf>
    <xf numFmtId="0" fontId="21" fillId="0" borderId="35" xfId="0" applyFont="1" applyBorder="1" applyAlignment="1">
      <alignment vertical="center"/>
    </xf>
    <xf numFmtId="0" fontId="21" fillId="0" borderId="32" xfId="0" applyFont="1" applyBorder="1" applyAlignment="1">
      <alignment vertical="center"/>
    </xf>
    <xf numFmtId="0" fontId="21" fillId="0" borderId="32" xfId="0" applyFont="1" applyBorder="1" applyAlignment="1">
      <alignment vertical="center" wrapText="1"/>
    </xf>
    <xf numFmtId="0" fontId="21" fillId="0" borderId="30" xfId="0" applyFont="1" applyBorder="1" applyAlignment="1">
      <alignment vertical="center"/>
    </xf>
    <xf numFmtId="0" fontId="21" fillId="0" borderId="33" xfId="0" applyFont="1" applyBorder="1" applyAlignment="1">
      <alignment vertical="center"/>
    </xf>
    <xf numFmtId="0" fontId="21" fillId="0" borderId="34" xfId="0" applyFont="1" applyBorder="1" applyAlignment="1">
      <alignment vertical="center"/>
    </xf>
    <xf numFmtId="0" fontId="21" fillId="0" borderId="36" xfId="0" applyFont="1" applyBorder="1" applyAlignment="1">
      <alignment vertical="center"/>
    </xf>
    <xf numFmtId="0" fontId="21" fillId="0" borderId="37" xfId="0" applyFont="1" applyBorder="1" applyAlignment="1">
      <alignment vertical="center"/>
    </xf>
    <xf numFmtId="0" fontId="21" fillId="0" borderId="29" xfId="0" applyFont="1" applyBorder="1" applyAlignment="1">
      <alignment vertical="center"/>
    </xf>
    <xf numFmtId="0" fontId="21" fillId="0" borderId="38" xfId="0" applyFont="1" applyBorder="1" applyAlignment="1">
      <alignment vertical="center"/>
    </xf>
    <xf numFmtId="0" fontId="21" fillId="0" borderId="31" xfId="0" applyFont="1" applyBorder="1" applyAlignment="1">
      <alignment vertical="center"/>
    </xf>
    <xf numFmtId="0" fontId="21" fillId="0" borderId="39" xfId="0" applyFont="1" applyBorder="1" applyAlignment="1">
      <alignment vertical="center"/>
    </xf>
    <xf numFmtId="0" fontId="21" fillId="0" borderId="40" xfId="0" applyFont="1" applyBorder="1" applyAlignment="1">
      <alignment vertical="center"/>
    </xf>
    <xf numFmtId="0" fontId="21" fillId="0" borderId="33" xfId="0" applyFont="1" applyBorder="1" applyAlignment="1">
      <alignment vertical="center" wrapText="1"/>
    </xf>
    <xf numFmtId="0" fontId="21" fillId="0" borderId="41" xfId="0" applyFont="1" applyBorder="1" applyAlignment="1">
      <alignment vertical="center"/>
    </xf>
    <xf numFmtId="0" fontId="21" fillId="0" borderId="31" xfId="0" applyFont="1" applyBorder="1" applyAlignment="1">
      <alignment vertical="center" wrapText="1"/>
    </xf>
    <xf numFmtId="0" fontId="21" fillId="0" borderId="42" xfId="0" applyFont="1" applyBorder="1" applyAlignment="1">
      <alignment vertical="center"/>
    </xf>
    <xf numFmtId="0" fontId="21" fillId="0" borderId="43" xfId="0" applyFont="1" applyBorder="1" applyAlignment="1">
      <alignment vertical="center"/>
    </xf>
    <xf numFmtId="0" fontId="21" fillId="0" borderId="0" xfId="0" applyFont="1" applyAlignment="1">
      <alignment horizontal="left" vertical="center"/>
    </xf>
    <xf numFmtId="0" fontId="0" fillId="0" borderId="30" xfId="0" applyBorder="1" applyAlignment="1">
      <alignment vertical="center"/>
    </xf>
    <xf numFmtId="0" fontId="0" fillId="0" borderId="31" xfId="0" applyBorder="1" applyAlignment="1">
      <alignment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19" xfId="0" applyFont="1" applyBorder="1" applyAlignment="1">
      <alignment horizontal="center" vertical="center"/>
    </xf>
    <xf numFmtId="0" fontId="22" fillId="0" borderId="47" xfId="0" applyFont="1" applyBorder="1" applyAlignment="1">
      <alignment horizontal="center" vertical="center"/>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2" fillId="0" borderId="51" xfId="0" applyFont="1" applyBorder="1" applyAlignment="1">
      <alignment horizontal="center" vertical="center"/>
    </xf>
    <xf numFmtId="0" fontId="22" fillId="0" borderId="52" xfId="0" applyFont="1" applyBorder="1" applyAlignment="1">
      <alignment horizontal="center" vertical="center"/>
    </xf>
    <xf numFmtId="0" fontId="22" fillId="0" borderId="53" xfId="0" applyFont="1" applyBorder="1" applyAlignment="1">
      <alignment horizontal="center" vertical="center"/>
    </xf>
    <xf numFmtId="0" fontId="22" fillId="0" borderId="29" xfId="0" applyFont="1" applyBorder="1" applyAlignment="1">
      <alignment horizontal="center" vertical="center"/>
    </xf>
    <xf numFmtId="0" fontId="22" fillId="0" borderId="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22" fillId="0" borderId="54" xfId="0" applyFont="1" applyBorder="1" applyAlignment="1">
      <alignment horizontal="center" vertical="center"/>
    </xf>
    <xf numFmtId="0" fontId="22" fillId="0" borderId="38" xfId="0" applyFont="1" applyBorder="1" applyAlignment="1">
      <alignment horizontal="center" vertical="center"/>
    </xf>
    <xf numFmtId="0" fontId="21" fillId="0" borderId="44"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46" xfId="0" applyFont="1" applyBorder="1" applyAlignment="1">
      <alignment horizontal="center" vertical="center" wrapText="1"/>
    </xf>
    <xf numFmtId="0" fontId="22" fillId="0" borderId="46" xfId="0" applyFont="1" applyBorder="1" applyAlignment="1">
      <alignment vertical="center"/>
    </xf>
    <xf numFmtId="0" fontId="22" fillId="0" borderId="51" xfId="0" applyFont="1" applyBorder="1" applyAlignment="1">
      <alignment vertical="center"/>
    </xf>
    <xf numFmtId="0" fontId="0" fillId="0" borderId="51" xfId="0" applyBorder="1" applyAlignment="1">
      <alignment vertical="center" wrapText="1"/>
    </xf>
    <xf numFmtId="0" fontId="0" fillId="0" borderId="46" xfId="0" applyBorder="1" applyAlignment="1">
      <alignment vertical="center" wrapText="1"/>
    </xf>
    <xf numFmtId="0" fontId="22" fillId="0" borderId="55" xfId="0" applyFont="1" applyBorder="1" applyAlignment="1">
      <alignment horizontal="center" vertical="center"/>
    </xf>
    <xf numFmtId="38" fontId="23" fillId="24" borderId="0" xfId="34" applyFont="1" applyFill="1" applyAlignment="1">
      <alignment horizontal="left"/>
    </xf>
    <xf numFmtId="38" fontId="23" fillId="24" borderId="0" xfId="34" applyFont="1" applyFill="1" applyAlignment="1"/>
    <xf numFmtId="38" fontId="23" fillId="0" borderId="0" xfId="34" applyFont="1" applyFill="1" applyAlignment="1"/>
    <xf numFmtId="38" fontId="24" fillId="24" borderId="0" xfId="34" applyFont="1" applyFill="1" applyBorder="1" applyAlignment="1">
      <alignment horizontal="left" vertical="center"/>
    </xf>
    <xf numFmtId="38" fontId="24" fillId="24" borderId="28" xfId="34" applyFont="1" applyFill="1" applyBorder="1" applyAlignment="1">
      <alignment horizontal="left" vertical="center" wrapText="1"/>
    </xf>
    <xf numFmtId="38" fontId="25" fillId="24" borderId="21" xfId="34" applyFont="1" applyFill="1" applyBorder="1" applyAlignment="1">
      <alignment horizontal="left" wrapText="1"/>
    </xf>
    <xf numFmtId="38" fontId="26" fillId="6" borderId="25" xfId="34" applyFont="1" applyFill="1" applyBorder="1" applyAlignment="1">
      <alignment horizontal="left" vertical="center"/>
    </xf>
    <xf numFmtId="38" fontId="26" fillId="4" borderId="25" xfId="34" applyFont="1" applyFill="1" applyBorder="1" applyAlignment="1">
      <alignment horizontal="left" vertical="center" wrapText="1"/>
    </xf>
    <xf numFmtId="38" fontId="26" fillId="22" borderId="28" xfId="34" applyFont="1" applyFill="1" applyBorder="1" applyAlignment="1">
      <alignment horizontal="left" vertical="center"/>
    </xf>
    <xf numFmtId="38" fontId="26" fillId="22" borderId="56" xfId="34" applyFont="1" applyFill="1" applyBorder="1" applyAlignment="1">
      <alignment horizontal="left" vertical="center"/>
    </xf>
    <xf numFmtId="38" fontId="26" fillId="22" borderId="19" xfId="34" applyFont="1" applyFill="1" applyBorder="1" applyAlignment="1">
      <alignment horizontal="left" vertical="center"/>
    </xf>
    <xf numFmtId="38" fontId="26" fillId="22" borderId="57" xfId="34" applyFont="1" applyFill="1" applyBorder="1" applyAlignment="1">
      <alignment horizontal="left" vertical="center"/>
    </xf>
    <xf numFmtId="38" fontId="26" fillId="22" borderId="24" xfId="34" applyFont="1" applyFill="1" applyBorder="1" applyAlignment="1">
      <alignment horizontal="left" vertical="center"/>
    </xf>
    <xf numFmtId="38" fontId="26" fillId="4" borderId="24" xfId="34" applyFont="1" applyFill="1" applyBorder="1" applyAlignment="1">
      <alignment horizontal="left" vertical="center" wrapText="1"/>
    </xf>
    <xf numFmtId="38" fontId="26" fillId="24" borderId="0" xfId="34" applyFont="1" applyFill="1" applyBorder="1" applyAlignment="1">
      <alignment horizontal="left"/>
    </xf>
    <xf numFmtId="38" fontId="27" fillId="24" borderId="0" xfId="34" applyFont="1" applyFill="1" applyAlignment="1">
      <alignment horizontal="left"/>
    </xf>
    <xf numFmtId="38" fontId="24" fillId="24" borderId="58" xfId="34" applyFont="1" applyFill="1" applyBorder="1" applyAlignment="1">
      <alignment horizontal="left" vertical="center"/>
    </xf>
    <xf numFmtId="38" fontId="24" fillId="24" borderId="56" xfId="34" applyFont="1" applyFill="1" applyBorder="1" applyAlignment="1">
      <alignment horizontal="center" vertical="center" wrapText="1"/>
    </xf>
    <xf numFmtId="38" fontId="24" fillId="24" borderId="59" xfId="34" applyFont="1" applyFill="1" applyBorder="1" applyAlignment="1">
      <alignment horizontal="center" vertical="center" wrapText="1"/>
    </xf>
    <xf numFmtId="38" fontId="24" fillId="24" borderId="25" xfId="34" applyFont="1" applyFill="1" applyBorder="1" applyAlignment="1">
      <alignment horizontal="center" vertical="center" wrapText="1"/>
    </xf>
    <xf numFmtId="38" fontId="26" fillId="6" borderId="25" xfId="34" applyFont="1" applyFill="1" applyBorder="1" applyAlignment="1">
      <alignment horizontal="right" vertical="center"/>
    </xf>
    <xf numFmtId="38" fontId="26" fillId="4" borderId="25" xfId="34" applyFont="1" applyFill="1" applyBorder="1" applyAlignment="1">
      <alignment horizontal="right"/>
    </xf>
    <xf numFmtId="38" fontId="26" fillId="22" borderId="28" xfId="34" applyFont="1" applyFill="1" applyBorder="1" applyAlignment="1">
      <alignment horizontal="right"/>
    </xf>
    <xf numFmtId="38" fontId="26" fillId="22" borderId="56" xfId="34" applyFont="1" applyFill="1" applyBorder="1" applyAlignment="1">
      <alignment horizontal="right"/>
    </xf>
    <xf numFmtId="38" fontId="26" fillId="22" borderId="19" xfId="34" applyFont="1" applyFill="1" applyBorder="1" applyAlignment="1">
      <alignment horizontal="right"/>
    </xf>
    <xf numFmtId="38" fontId="26" fillId="22" borderId="57" xfId="34" applyFont="1" applyFill="1" applyBorder="1" applyAlignment="1">
      <alignment horizontal="right"/>
    </xf>
    <xf numFmtId="38" fontId="26" fillId="22" borderId="24" xfId="34" applyFont="1" applyFill="1" applyBorder="1" applyAlignment="1">
      <alignment horizontal="right"/>
    </xf>
    <xf numFmtId="38" fontId="24" fillId="4" borderId="24" xfId="34" applyFont="1" applyFill="1" applyBorder="1" applyAlignment="1">
      <alignment horizontal="right"/>
    </xf>
    <xf numFmtId="38" fontId="24" fillId="22" borderId="28" xfId="34" applyFont="1" applyFill="1" applyBorder="1" applyAlignment="1">
      <alignment horizontal="right"/>
    </xf>
    <xf numFmtId="38" fontId="24" fillId="22" borderId="56" xfId="34" applyFont="1" applyFill="1" applyBorder="1" applyAlignment="1">
      <alignment horizontal="right"/>
    </xf>
    <xf numFmtId="38" fontId="24" fillId="22" borderId="19" xfId="34" applyFont="1" applyFill="1" applyBorder="1" applyAlignment="1">
      <alignment horizontal="right"/>
    </xf>
    <xf numFmtId="38" fontId="24" fillId="22" borderId="57" xfId="34" applyFont="1" applyFill="1" applyBorder="1" applyAlignment="1">
      <alignment horizontal="right"/>
    </xf>
    <xf numFmtId="38" fontId="26" fillId="24" borderId="0" xfId="34" applyFont="1" applyFill="1" applyAlignment="1"/>
    <xf numFmtId="38" fontId="27" fillId="24" borderId="0" xfId="34" applyFont="1" applyFill="1" applyAlignment="1"/>
    <xf numFmtId="38" fontId="24" fillId="24" borderId="58" xfId="34" applyFont="1" applyFill="1" applyBorder="1" applyAlignment="1">
      <alignment horizontal="right" vertical="center"/>
    </xf>
    <xf numFmtId="38" fontId="24" fillId="24" borderId="60" xfId="34" applyFont="1" applyFill="1" applyBorder="1" applyAlignment="1">
      <alignment horizontal="center" vertical="center" wrapText="1"/>
    </xf>
    <xf numFmtId="38" fontId="24" fillId="24" borderId="61" xfId="34" applyFont="1" applyFill="1" applyBorder="1" applyAlignment="1">
      <alignment horizontal="center" vertical="center" wrapText="1"/>
    </xf>
    <xf numFmtId="38" fontId="26" fillId="22" borderId="21" xfId="34" applyFont="1" applyFill="1" applyBorder="1" applyAlignment="1">
      <alignment horizontal="right"/>
    </xf>
    <xf numFmtId="38" fontId="26" fillId="24" borderId="25" xfId="34" applyFont="1" applyFill="1" applyBorder="1" applyAlignment="1">
      <alignment horizontal="center" vertical="center" wrapText="1"/>
    </xf>
    <xf numFmtId="38" fontId="24" fillId="22" borderId="21" xfId="34" applyFont="1" applyFill="1" applyBorder="1" applyAlignment="1">
      <alignment horizontal="right"/>
    </xf>
    <xf numFmtId="38" fontId="24" fillId="22" borderId="24" xfId="34" applyFont="1" applyFill="1" applyBorder="1" applyAlignment="1">
      <alignment horizontal="right"/>
    </xf>
    <xf numFmtId="38" fontId="26" fillId="22" borderId="62" xfId="34" applyFont="1" applyFill="1" applyBorder="1" applyAlignment="1">
      <alignment horizontal="right"/>
    </xf>
    <xf numFmtId="38" fontId="26" fillId="22" borderId="17" xfId="34" applyFont="1" applyFill="1" applyBorder="1" applyAlignment="1">
      <alignment horizontal="right"/>
    </xf>
    <xf numFmtId="38" fontId="26" fillId="22" borderId="63" xfId="34" applyFont="1" applyFill="1" applyBorder="1" applyAlignment="1">
      <alignment horizontal="right"/>
    </xf>
    <xf numFmtId="38" fontId="24" fillId="22" borderId="62" xfId="34" applyFont="1" applyFill="1" applyBorder="1" applyAlignment="1">
      <alignment horizontal="right"/>
    </xf>
    <xf numFmtId="38" fontId="24" fillId="22" borderId="17" xfId="34" applyFont="1" applyFill="1" applyBorder="1" applyAlignment="1">
      <alignment horizontal="right"/>
    </xf>
    <xf numFmtId="38" fontId="24" fillId="22" borderId="63" xfId="34" applyFont="1" applyFill="1" applyBorder="1" applyAlignment="1">
      <alignment horizontal="right"/>
    </xf>
    <xf numFmtId="38" fontId="26" fillId="24" borderId="59" xfId="34" applyFont="1" applyFill="1" applyBorder="1" applyAlignment="1">
      <alignment horizontal="center" vertical="center" wrapText="1"/>
    </xf>
    <xf numFmtId="38" fontId="26" fillId="0" borderId="0" xfId="34" applyFont="1" applyFill="1" applyAlignment="1">
      <alignment horizontal="right"/>
    </xf>
    <xf numFmtId="38" fontId="24" fillId="24" borderId="62" xfId="34" applyFont="1" applyFill="1" applyBorder="1" applyAlignment="1">
      <alignment horizontal="center" vertical="center" wrapText="1"/>
    </xf>
    <xf numFmtId="38" fontId="26" fillId="24" borderId="64" xfId="34" applyFont="1" applyFill="1" applyBorder="1" applyAlignment="1">
      <alignment horizontal="center" vertical="center" wrapText="1"/>
    </xf>
    <xf numFmtId="38" fontId="24" fillId="22" borderId="17" xfId="34" quotePrefix="1" applyFont="1" applyFill="1" applyBorder="1" applyAlignment="1">
      <alignment horizontal="right"/>
    </xf>
    <xf numFmtId="38" fontId="27" fillId="24" borderId="0" xfId="34" applyFont="1" applyFill="1" applyAlignment="1">
      <alignment wrapText="1"/>
    </xf>
    <xf numFmtId="38" fontId="27" fillId="0" borderId="0" xfId="34" applyFont="1" applyFill="1" applyAlignment="1"/>
    <xf numFmtId="38" fontId="23" fillId="0" borderId="0" xfId="34" applyFont="1" applyAlignment="1">
      <alignment horizontal="left"/>
    </xf>
    <xf numFmtId="38" fontId="28" fillId="0" borderId="0" xfId="34" applyFont="1" applyAlignment="1"/>
    <xf numFmtId="38" fontId="23" fillId="0" borderId="0" xfId="34" applyFont="1" applyAlignment="1">
      <alignment vertical="top"/>
    </xf>
    <xf numFmtId="38" fontId="26" fillId="0" borderId="0" xfId="34" applyFont="1" applyFill="1" applyBorder="1" applyAlignment="1">
      <alignment horizontal="left" vertical="center"/>
    </xf>
    <xf numFmtId="38" fontId="26" fillId="0" borderId="28" xfId="34" applyFont="1" applyFill="1" applyBorder="1" applyAlignment="1">
      <alignment horizontal="left" vertical="center"/>
    </xf>
    <xf numFmtId="38" fontId="26" fillId="0" borderId="21" xfId="34" applyFont="1" applyBorder="1" applyAlignment="1">
      <alignment horizontal="left" wrapText="1"/>
    </xf>
    <xf numFmtId="38" fontId="26" fillId="0" borderId="24" xfId="34" applyFont="1" applyBorder="1" applyAlignment="1">
      <alignment horizontal="left" wrapText="1"/>
    </xf>
    <xf numFmtId="38" fontId="26" fillId="22" borderId="25" xfId="34" applyFont="1" applyFill="1" applyBorder="1" applyAlignment="1">
      <alignment horizontal="left" vertical="center"/>
    </xf>
    <xf numFmtId="38" fontId="26" fillId="0" borderId="0" xfId="34" applyFont="1" applyBorder="1" applyAlignment="1">
      <alignment horizontal="left"/>
    </xf>
    <xf numFmtId="0" fontId="26" fillId="0" borderId="0" xfId="35" applyFont="1" applyBorder="1" applyAlignment="1">
      <alignment horizontal="left"/>
    </xf>
    <xf numFmtId="0" fontId="26" fillId="0" borderId="0" xfId="35" applyFont="1" applyBorder="1" applyAlignment="1">
      <alignment horizontal="left" vertical="top" wrapText="1"/>
    </xf>
    <xf numFmtId="0" fontId="26" fillId="0" borderId="0" xfId="35" applyFont="1" applyBorder="1" applyAlignment="1">
      <alignment vertical="top" wrapText="1"/>
    </xf>
    <xf numFmtId="38" fontId="27" fillId="0" borderId="0" xfId="34" applyFont="1" applyAlignment="1">
      <alignment horizontal="left"/>
    </xf>
    <xf numFmtId="38" fontId="26" fillId="0" borderId="58" xfId="34" applyFont="1" applyFill="1" applyBorder="1" applyAlignment="1">
      <alignment horizontal="left" vertical="center"/>
    </xf>
    <xf numFmtId="38" fontId="26" fillId="0" borderId="59" xfId="34" applyFont="1" applyFill="1" applyBorder="1" applyAlignment="1">
      <alignment horizontal="center" vertical="center"/>
    </xf>
    <xf numFmtId="38" fontId="26" fillId="0" borderId="61" xfId="34" applyFont="1" applyFill="1" applyBorder="1" applyAlignment="1">
      <alignment horizontal="center" vertical="center"/>
    </xf>
    <xf numFmtId="38" fontId="26" fillId="0" borderId="64" xfId="34" applyFont="1" applyFill="1" applyBorder="1" applyAlignment="1">
      <alignment horizontal="center" wrapText="1"/>
    </xf>
    <xf numFmtId="38" fontId="26" fillId="0" borderId="0" xfId="34" applyFont="1" applyBorder="1" applyAlignment="1"/>
    <xf numFmtId="0" fontId="26" fillId="0" borderId="61" xfId="35" applyFont="1" applyBorder="1" applyAlignment="1">
      <alignment horizontal="center"/>
    </xf>
    <xf numFmtId="38" fontId="26" fillId="0" borderId="64" xfId="34" applyFont="1" applyFill="1" applyBorder="1" applyAlignment="1">
      <alignment horizontal="center" vertical="center"/>
    </xf>
    <xf numFmtId="38" fontId="26" fillId="0" borderId="25" xfId="34" applyFont="1" applyFill="1" applyBorder="1" applyAlignment="1">
      <alignment horizontal="center" wrapText="1"/>
    </xf>
    <xf numFmtId="38" fontId="26" fillId="0" borderId="0" xfId="34" applyFont="1" applyFill="1" applyBorder="1" applyAlignment="1">
      <alignment wrapText="1"/>
    </xf>
    <xf numFmtId="38" fontId="26" fillId="6" borderId="59" xfId="34" applyFont="1" applyFill="1" applyBorder="1" applyAlignment="1">
      <alignment horizontal="right" vertical="center"/>
    </xf>
    <xf numFmtId="38" fontId="26" fillId="6" borderId="64" xfId="34" applyFont="1" applyFill="1" applyBorder="1" applyAlignment="1">
      <alignment horizontal="right" vertical="center"/>
    </xf>
    <xf numFmtId="38" fontId="26" fillId="0" borderId="19" xfId="34" applyFont="1" applyFill="1" applyBorder="1" applyAlignment="1">
      <alignment horizontal="center" vertical="center" wrapText="1"/>
    </xf>
    <xf numFmtId="0" fontId="26" fillId="0" borderId="19" xfId="35" applyFont="1" applyBorder="1" applyAlignment="1">
      <alignment horizontal="center" vertical="center"/>
    </xf>
    <xf numFmtId="38" fontId="26" fillId="0" borderId="19" xfId="34" applyFont="1" applyFill="1" applyBorder="1" applyAlignment="1">
      <alignment horizontal="right" vertical="center"/>
    </xf>
    <xf numFmtId="38" fontId="26" fillId="0" borderId="19" xfId="34" applyFont="1" applyFill="1" applyBorder="1" applyAlignment="1">
      <alignment horizontal="right"/>
    </xf>
    <xf numFmtId="38" fontId="26" fillId="0" borderId="0" xfId="34" applyFont="1" applyAlignment="1">
      <alignment vertical="top"/>
    </xf>
    <xf numFmtId="0" fontId="26" fillId="0" borderId="0" xfId="35" applyFont="1" applyBorder="1" applyAlignment="1">
      <alignment horizontal="center" vertical="center"/>
    </xf>
    <xf numFmtId="38" fontId="26" fillId="0" borderId="0" xfId="34" applyFont="1" applyFill="1" applyBorder="1" applyAlignment="1">
      <alignment horizontal="center" vertical="center" wrapText="1"/>
    </xf>
    <xf numFmtId="38" fontId="26" fillId="0" borderId="0" xfId="34" applyFont="1" applyFill="1" applyBorder="1" applyAlignment="1">
      <alignment horizontal="right" vertical="center"/>
    </xf>
    <xf numFmtId="38" fontId="26" fillId="0" borderId="56" xfId="34" applyFont="1" applyFill="1" applyBorder="1" applyAlignment="1">
      <alignment horizontal="center" vertical="center"/>
    </xf>
    <xf numFmtId="0" fontId="26" fillId="0" borderId="57" xfId="0" applyFont="1" applyBorder="1" applyAlignment="1">
      <alignment horizontal="center" vertical="center"/>
    </xf>
    <xf numFmtId="38" fontId="26" fillId="0" borderId="64" xfId="34" applyFont="1" applyFill="1" applyBorder="1" applyAlignment="1">
      <alignment horizontal="center" vertical="center" wrapText="1"/>
    </xf>
    <xf numFmtId="38" fontId="24" fillId="0" borderId="0" xfId="34" applyFont="1" applyBorder="1" applyAlignment="1"/>
    <xf numFmtId="0" fontId="26" fillId="0" borderId="61" xfId="35" applyFont="1" applyBorder="1" applyAlignment="1">
      <alignment horizontal="center" vertical="center"/>
    </xf>
    <xf numFmtId="38" fontId="26" fillId="0" borderId="62" xfId="34" applyFont="1" applyFill="1" applyBorder="1" applyAlignment="1">
      <alignment horizontal="center" vertical="center"/>
    </xf>
    <xf numFmtId="0" fontId="26" fillId="0" borderId="63" xfId="0" applyFont="1" applyBorder="1" applyAlignment="1">
      <alignment horizontal="center" vertical="center"/>
    </xf>
    <xf numFmtId="38" fontId="26" fillId="0" borderId="25" xfId="34" applyFont="1" applyFill="1" applyBorder="1" applyAlignment="1">
      <alignment horizontal="center" vertical="center" wrapText="1"/>
    </xf>
    <xf numFmtId="38" fontId="26" fillId="0" borderId="56" xfId="34" applyFont="1" applyFill="1" applyBorder="1" applyAlignment="1">
      <alignment horizontal="center" vertical="center" wrapText="1"/>
    </xf>
    <xf numFmtId="0" fontId="26" fillId="0" borderId="57" xfId="0" applyFont="1" applyBorder="1" applyAlignment="1">
      <alignment horizontal="center" vertical="center" wrapText="1"/>
    </xf>
    <xf numFmtId="38" fontId="26" fillId="0" borderId="62" xfId="34" applyFont="1" applyFill="1" applyBorder="1" applyAlignment="1">
      <alignment horizontal="center" vertical="center" wrapText="1"/>
    </xf>
    <xf numFmtId="0" fontId="26" fillId="0" borderId="63" xfId="0" applyFont="1" applyBorder="1" applyAlignment="1">
      <alignment horizontal="center" vertical="center" wrapText="1"/>
    </xf>
    <xf numFmtId="0" fontId="26" fillId="0" borderId="62" xfId="0" applyFont="1" applyBorder="1" applyAlignment="1">
      <alignment horizontal="center" vertical="center" wrapText="1"/>
    </xf>
    <xf numFmtId="38" fontId="26" fillId="0" borderId="58" xfId="34" applyFont="1" applyFill="1" applyBorder="1" applyAlignment="1">
      <alignment horizontal="right"/>
    </xf>
    <xf numFmtId="38" fontId="26" fillId="0" borderId="60" xfId="34" applyFont="1" applyFill="1" applyBorder="1" applyAlignment="1">
      <alignment horizontal="center" vertical="center"/>
    </xf>
    <xf numFmtId="0" fontId="26" fillId="0" borderId="58" xfId="0" applyFont="1" applyBorder="1" applyAlignment="1">
      <alignment horizontal="center" vertical="center"/>
    </xf>
    <xf numFmtId="0" fontId="26" fillId="0" borderId="64" xfId="0" applyFont="1" applyBorder="1" applyAlignment="1">
      <alignment horizontal="center" vertical="center"/>
    </xf>
    <xf numFmtId="38" fontId="27" fillId="0" borderId="19" xfId="34" applyFont="1" applyFill="1" applyBorder="1" applyAlignment="1">
      <alignment horizontal="center" vertical="center" wrapText="1"/>
    </xf>
    <xf numFmtId="0" fontId="29" fillId="0" borderId="19" xfId="35" applyFont="1" applyBorder="1" applyAlignment="1">
      <alignment horizontal="center" vertical="center"/>
    </xf>
    <xf numFmtId="38" fontId="27" fillId="0" borderId="19" xfId="34" applyFont="1" applyFill="1" applyBorder="1" applyAlignment="1">
      <alignment horizontal="right" vertical="center"/>
    </xf>
    <xf numFmtId="38" fontId="27" fillId="0" borderId="19" xfId="34" applyFont="1" applyFill="1" applyBorder="1" applyAlignment="1">
      <alignment horizontal="right"/>
    </xf>
    <xf numFmtId="38" fontId="27" fillId="0" borderId="0" xfId="34" applyFont="1" applyBorder="1" applyAlignment="1">
      <alignment horizontal="right"/>
    </xf>
    <xf numFmtId="0" fontId="29" fillId="0" borderId="0" xfId="35" applyFont="1" applyBorder="1" applyAlignment="1">
      <alignment horizontal="center" vertical="center"/>
    </xf>
    <xf numFmtId="38" fontId="27" fillId="0" borderId="0" xfId="34" applyFont="1" applyFill="1" applyBorder="1" applyAlignment="1">
      <alignment horizontal="center" vertical="center" wrapText="1"/>
    </xf>
    <xf numFmtId="38" fontId="27" fillId="0" borderId="0" xfId="34" applyFont="1" applyFill="1" applyBorder="1" applyAlignment="1">
      <alignment horizontal="right" vertical="center"/>
    </xf>
    <xf numFmtId="38" fontId="26" fillId="0" borderId="21" xfId="34" applyFont="1" applyFill="1" applyBorder="1" applyAlignment="1">
      <alignment horizontal="left" vertical="center"/>
    </xf>
    <xf numFmtId="38" fontId="26" fillId="0" borderId="24" xfId="34" applyFont="1" applyFill="1" applyBorder="1" applyAlignment="1">
      <alignment horizontal="left" vertical="center"/>
    </xf>
    <xf numFmtId="38" fontId="26" fillId="6" borderId="24" xfId="34" applyFont="1" applyFill="1" applyBorder="1" applyAlignment="1">
      <alignment horizontal="left" vertical="center"/>
    </xf>
    <xf numFmtId="38" fontId="24" fillId="22" borderId="57" xfId="34" applyFont="1" applyFill="1" applyBorder="1" applyAlignment="1">
      <alignment horizontal="left" vertical="center"/>
    </xf>
    <xf numFmtId="38" fontId="24" fillId="4" borderId="25" xfId="34" applyFont="1" applyFill="1" applyBorder="1" applyAlignment="1">
      <alignment horizontal="left" vertical="center" wrapText="1"/>
    </xf>
    <xf numFmtId="38" fontId="24" fillId="22" borderId="25" xfId="34" applyFont="1" applyFill="1" applyBorder="1" applyAlignment="1">
      <alignment horizontal="left" vertical="center"/>
    </xf>
    <xf numFmtId="38" fontId="24" fillId="22" borderId="56" xfId="34" applyFont="1" applyFill="1" applyBorder="1" applyAlignment="1">
      <alignment horizontal="left" vertical="center"/>
    </xf>
    <xf numFmtId="38" fontId="24" fillId="22" borderId="19" xfId="34" applyFont="1" applyFill="1" applyBorder="1" applyAlignment="1">
      <alignment horizontal="left" vertical="center"/>
    </xf>
    <xf numFmtId="38" fontId="26" fillId="0" borderId="61" xfId="34" applyFont="1" applyFill="1" applyBorder="1" applyAlignment="1">
      <alignment horizontal="centerContinuous" vertical="center"/>
    </xf>
    <xf numFmtId="38" fontId="26" fillId="0" borderId="65" xfId="34" applyFont="1" applyFill="1" applyBorder="1" applyAlignment="1">
      <alignment horizontal="center" vertical="center"/>
    </xf>
    <xf numFmtId="38" fontId="26" fillId="0" borderId="66" xfId="34" applyFont="1" applyFill="1" applyBorder="1" applyAlignment="1">
      <alignment horizontal="center" vertical="center"/>
    </xf>
    <xf numFmtId="38" fontId="26" fillId="22" borderId="60" xfId="34" applyFont="1" applyFill="1" applyBorder="1" applyAlignment="1">
      <alignment horizontal="right"/>
    </xf>
    <xf numFmtId="38" fontId="26" fillId="22" borderId="0" xfId="34" applyFont="1" applyFill="1" applyBorder="1" applyAlignment="1">
      <alignment horizontal="right"/>
    </xf>
    <xf numFmtId="38" fontId="26" fillId="22" borderId="58" xfId="34" applyFont="1" applyFill="1" applyBorder="1" applyAlignment="1">
      <alignment horizontal="right"/>
    </xf>
    <xf numFmtId="38" fontId="26" fillId="0" borderId="62" xfId="34" applyFont="1" applyFill="1" applyBorder="1" applyAlignment="1">
      <alignment horizontal="centerContinuous" vertical="center"/>
    </xf>
    <xf numFmtId="38" fontId="26" fillId="0" borderId="25" xfId="34" applyFont="1" applyFill="1" applyBorder="1" applyAlignment="1">
      <alignment horizontal="center" vertical="center"/>
    </xf>
    <xf numFmtId="0" fontId="26" fillId="0" borderId="25" xfId="35" applyFont="1" applyBorder="1" applyAlignment="1">
      <alignment horizontal="center" vertical="center"/>
    </xf>
    <xf numFmtId="38" fontId="26" fillId="24" borderId="0" xfId="34" applyFont="1" applyFill="1" applyBorder="1" applyAlignment="1">
      <alignment horizontal="right"/>
    </xf>
    <xf numFmtId="0" fontId="26" fillId="0" borderId="62" xfId="35" applyFont="1" applyBorder="1" applyAlignment="1">
      <alignment horizontal="center" vertical="center"/>
    </xf>
    <xf numFmtId="38" fontId="23" fillId="0" borderId="0" xfId="34" applyFont="1" applyAlignment="1">
      <alignment wrapText="1"/>
    </xf>
    <xf numFmtId="38" fontId="29" fillId="0" borderId="0" xfId="34" applyFont="1" applyFill="1" applyAlignment="1"/>
    <xf numFmtId="38" fontId="26" fillId="0" borderId="0" xfId="34" applyFont="1" applyFill="1" applyBorder="1" applyAlignment="1">
      <alignment vertical="center"/>
    </xf>
    <xf numFmtId="38" fontId="26" fillId="0" borderId="56" xfId="34" applyFont="1" applyFill="1" applyBorder="1" applyAlignment="1">
      <alignment horizontal="left"/>
    </xf>
    <xf numFmtId="38" fontId="26" fillId="0" borderId="19" xfId="34" applyFont="1" applyBorder="1" applyAlignment="1">
      <alignment horizontal="left" wrapText="1"/>
    </xf>
    <xf numFmtId="38" fontId="26" fillId="0" borderId="57" xfId="34" applyFont="1" applyBorder="1" applyAlignment="1">
      <alignment horizontal="left" wrapText="1"/>
    </xf>
    <xf numFmtId="38" fontId="26" fillId="6" borderId="28" xfId="34" applyFont="1" applyFill="1" applyBorder="1" applyAlignment="1">
      <alignment horizontal="left" vertical="center"/>
    </xf>
    <xf numFmtId="0" fontId="26" fillId="6" borderId="21" xfId="0" applyFont="1" applyFill="1" applyBorder="1" applyAlignment="1">
      <alignment horizontal="left" vertical="center"/>
    </xf>
    <xf numFmtId="0" fontId="26" fillId="6" borderId="24" xfId="0" applyFont="1" applyFill="1" applyBorder="1" applyAlignment="1">
      <alignment horizontal="left" vertical="center"/>
    </xf>
    <xf numFmtId="38" fontId="24" fillId="4" borderId="28" xfId="34" applyFont="1" applyFill="1" applyBorder="1" applyAlignment="1">
      <alignment horizontal="left" vertical="center" wrapText="1"/>
    </xf>
    <xf numFmtId="0" fontId="24" fillId="4" borderId="21" xfId="0" applyFont="1" applyFill="1" applyBorder="1" applyAlignment="1">
      <alignment horizontal="left" vertical="center" wrapText="1"/>
    </xf>
    <xf numFmtId="0" fontId="24" fillId="4" borderId="24" xfId="0" applyFont="1" applyFill="1" applyBorder="1" applyAlignment="1">
      <alignment horizontal="left" vertical="center" wrapText="1"/>
    </xf>
    <xf numFmtId="38" fontId="24" fillId="22" borderId="28" xfId="34" applyFont="1" applyFill="1" applyBorder="1" applyAlignment="1">
      <alignment horizontal="left" vertical="center"/>
    </xf>
    <xf numFmtId="0" fontId="24" fillId="22" borderId="21" xfId="0" applyFont="1" applyFill="1" applyBorder="1" applyAlignment="1">
      <alignment horizontal="left" vertical="center"/>
    </xf>
    <xf numFmtId="0" fontId="24" fillId="22" borderId="24" xfId="0" applyFont="1" applyFill="1" applyBorder="1" applyAlignment="1">
      <alignment horizontal="left" vertical="center"/>
    </xf>
    <xf numFmtId="38" fontId="24" fillId="22" borderId="21" xfId="34" applyFont="1" applyFill="1" applyBorder="1" applyAlignment="1">
      <alignment horizontal="left" vertical="center"/>
    </xf>
    <xf numFmtId="38" fontId="24" fillId="22" borderId="24" xfId="34" applyFont="1" applyFill="1" applyBorder="1" applyAlignment="1">
      <alignment horizontal="left" vertical="center"/>
    </xf>
    <xf numFmtId="38" fontId="26" fillId="0" borderId="17" xfId="34" applyFont="1" applyFill="1" applyBorder="1" applyAlignment="1">
      <alignment horizontal="center" vertical="center" wrapText="1"/>
    </xf>
    <xf numFmtId="38" fontId="26" fillId="0" borderId="63" xfId="34" applyFont="1" applyFill="1" applyBorder="1" applyAlignment="1">
      <alignment horizontal="center" vertical="center" wrapText="1"/>
    </xf>
    <xf numFmtId="38" fontId="26" fillId="6" borderId="25" xfId="34" applyFont="1" applyFill="1" applyBorder="1" applyAlignment="1">
      <alignment horizontal="center" vertical="center"/>
    </xf>
    <xf numFmtId="38" fontId="24" fillId="4" borderId="25" xfId="34" applyFont="1" applyFill="1" applyBorder="1" applyAlignment="1">
      <alignment horizontal="center" vertical="center"/>
    </xf>
    <xf numFmtId="38" fontId="24" fillId="22" borderId="25" xfId="34" applyFont="1" applyFill="1" applyBorder="1" applyAlignment="1">
      <alignment horizontal="center"/>
    </xf>
    <xf numFmtId="38" fontId="24" fillId="4" borderId="25" xfId="34" applyFont="1" applyFill="1" applyBorder="1" applyAlignment="1">
      <alignment horizontal="center"/>
    </xf>
    <xf numFmtId="38" fontId="26" fillId="0" borderId="0" xfId="34" applyFont="1" applyFill="1" applyBorder="1" applyAlignment="1">
      <alignment horizontal="center"/>
    </xf>
    <xf numFmtId="38" fontId="26" fillId="0" borderId="67" xfId="34" applyFont="1" applyFill="1" applyBorder="1" applyAlignment="1">
      <alignment horizontal="center" vertical="center" wrapText="1"/>
    </xf>
    <xf numFmtId="38" fontId="26" fillId="0" borderId="68" xfId="34" applyFont="1" applyFill="1" applyBorder="1" applyAlignment="1">
      <alignment horizontal="center" vertical="center" wrapText="1"/>
    </xf>
    <xf numFmtId="38" fontId="24" fillId="4" borderId="25" xfId="34" applyFont="1" applyFill="1" applyBorder="1" applyAlignment="1">
      <alignment horizontal="right" vertical="center"/>
    </xf>
    <xf numFmtId="38" fontId="24" fillId="22" borderId="25" xfId="34" applyFont="1" applyFill="1" applyBorder="1" applyAlignment="1">
      <alignment horizontal="right" vertical="center"/>
    </xf>
    <xf numFmtId="0" fontId="26" fillId="0" borderId="60" xfId="0" applyFont="1" applyBorder="1" applyAlignment="1">
      <alignment horizontal="center" vertical="center"/>
    </xf>
    <xf numFmtId="38" fontId="26" fillId="0" borderId="69" xfId="34" applyFont="1" applyFill="1" applyBorder="1" applyAlignment="1">
      <alignment horizontal="center" vertical="center" wrapText="1"/>
    </xf>
    <xf numFmtId="38" fontId="26" fillId="0" borderId="70" xfId="34" applyFont="1" applyFill="1" applyBorder="1" applyAlignment="1">
      <alignment horizontal="center" vertical="center" wrapText="1"/>
    </xf>
    <xf numFmtId="38" fontId="24" fillId="22" borderId="25" xfId="34" quotePrefix="1" applyFont="1" applyFill="1" applyBorder="1" applyAlignment="1">
      <alignment horizontal="right" vertical="center"/>
    </xf>
    <xf numFmtId="38" fontId="26" fillId="0" borderId="28" xfId="34" applyFont="1" applyFill="1" applyBorder="1" applyAlignment="1">
      <alignment horizontal="center" vertical="center" wrapText="1"/>
    </xf>
    <xf numFmtId="38" fontId="26" fillId="0" borderId="24" xfId="34" applyFont="1" applyFill="1" applyBorder="1" applyAlignment="1">
      <alignment horizontal="center" vertical="center" wrapText="1"/>
    </xf>
    <xf numFmtId="176" fontId="24" fillId="22" borderId="25" xfId="34" applyNumberFormat="1" applyFont="1" applyFill="1" applyBorder="1" applyAlignment="1">
      <alignment horizontal="right" vertical="center"/>
    </xf>
    <xf numFmtId="176" fontId="26" fillId="0" borderId="0" xfId="34" applyNumberFormat="1" applyFont="1" applyFill="1" applyBorder="1" applyAlignment="1">
      <alignment horizontal="right" vertical="center"/>
    </xf>
    <xf numFmtId="38" fontId="26" fillId="0" borderId="71" xfId="34" applyFont="1" applyFill="1" applyBorder="1" applyAlignment="1">
      <alignment horizontal="center" vertical="center"/>
    </xf>
    <xf numFmtId="38" fontId="26" fillId="0" borderId="72" xfId="34" applyFont="1" applyFill="1" applyBorder="1" applyAlignment="1">
      <alignment horizontal="center" vertical="center" wrapText="1"/>
    </xf>
    <xf numFmtId="38" fontId="26" fillId="6" borderId="25" xfId="34" applyFont="1" applyFill="1" applyBorder="1" applyAlignment="1">
      <alignment horizontal="right" vertical="center" wrapText="1"/>
    </xf>
    <xf numFmtId="38" fontId="24" fillId="4" borderId="25" xfId="34" applyFont="1" applyFill="1" applyBorder="1" applyAlignment="1">
      <alignment horizontal="right" vertical="center" wrapText="1"/>
    </xf>
    <xf numFmtId="38" fontId="24" fillId="22" borderId="25" xfId="34" applyFont="1" applyFill="1" applyBorder="1" applyAlignment="1">
      <alignment horizontal="right" vertical="center" wrapText="1"/>
    </xf>
    <xf numFmtId="176" fontId="24" fillId="22" borderId="25" xfId="34" applyNumberFormat="1" applyFont="1" applyFill="1" applyBorder="1" applyAlignment="1">
      <alignment horizontal="right" vertical="center" wrapText="1"/>
    </xf>
    <xf numFmtId="38" fontId="24" fillId="22" borderId="25" xfId="34" quotePrefix="1" applyFont="1" applyFill="1" applyBorder="1" applyAlignment="1">
      <alignment horizontal="right" vertical="center" wrapText="1"/>
    </xf>
    <xf numFmtId="176" fontId="26" fillId="0" borderId="0" xfId="34" applyNumberFormat="1" applyFont="1" applyFill="1" applyBorder="1" applyAlignment="1">
      <alignment horizontal="right" vertical="center" wrapText="1"/>
    </xf>
    <xf numFmtId="38" fontId="26" fillId="0" borderId="73" xfId="34" applyFont="1" applyFill="1" applyBorder="1" applyAlignment="1">
      <alignment horizontal="center" vertical="center"/>
    </xf>
    <xf numFmtId="38" fontId="26" fillId="0" borderId="74" xfId="34" applyFont="1" applyFill="1" applyBorder="1" applyAlignment="1">
      <alignment horizontal="center" vertical="center" wrapText="1"/>
    </xf>
    <xf numFmtId="38" fontId="26" fillId="0" borderId="75" xfId="34" applyFont="1" applyFill="1" applyBorder="1" applyAlignment="1">
      <alignment horizontal="center" vertical="center" wrapText="1"/>
    </xf>
    <xf numFmtId="38" fontId="26" fillId="0" borderId="76" xfId="34" applyFont="1" applyFill="1" applyBorder="1" applyAlignment="1">
      <alignment horizontal="center" vertical="center"/>
    </xf>
    <xf numFmtId="38" fontId="26" fillId="0" borderId="77" xfId="34" applyFont="1" applyFill="1" applyBorder="1" applyAlignment="1">
      <alignment horizontal="center" vertical="center"/>
    </xf>
    <xf numFmtId="38" fontId="26" fillId="0" borderId="78" xfId="34" applyFont="1" applyFill="1" applyBorder="1" applyAlignment="1">
      <alignment horizontal="center" vertical="center"/>
    </xf>
    <xf numFmtId="38" fontId="26" fillId="0" borderId="69" xfId="34" applyFont="1" applyFill="1" applyBorder="1" applyAlignment="1">
      <alignment horizontal="center" vertical="center"/>
    </xf>
    <xf numFmtId="38" fontId="26" fillId="0" borderId="74" xfId="34" applyFont="1" applyFill="1" applyBorder="1" applyAlignment="1">
      <alignment horizontal="center" vertical="center"/>
    </xf>
    <xf numFmtId="176" fontId="24" fillId="22" borderId="59" xfId="34" applyNumberFormat="1" applyFont="1" applyFill="1" applyBorder="1" applyAlignment="1">
      <alignment horizontal="right" vertical="center"/>
    </xf>
    <xf numFmtId="38" fontId="24" fillId="22" borderId="59" xfId="34" applyFont="1" applyFill="1" applyBorder="1" applyAlignment="1">
      <alignment horizontal="right" vertical="center"/>
    </xf>
    <xf numFmtId="38" fontId="24" fillId="4" borderId="59" xfId="34" applyNumberFormat="1" applyFont="1" applyFill="1" applyBorder="1" applyAlignment="1">
      <alignment horizontal="right" vertical="center"/>
    </xf>
    <xf numFmtId="38" fontId="24" fillId="4" borderId="25" xfId="34" quotePrefix="1" applyNumberFormat="1" applyFont="1" applyFill="1" applyBorder="1" applyAlignment="1">
      <alignment horizontal="right" vertical="center"/>
    </xf>
    <xf numFmtId="176" fontId="27" fillId="0" borderId="0" xfId="34" applyNumberFormat="1" applyFont="1" applyFill="1" applyBorder="1" applyAlignment="1">
      <alignment horizontal="right" vertical="center"/>
    </xf>
    <xf numFmtId="38" fontId="23" fillId="0" borderId="0" xfId="34" applyFont="1" applyAlignment="1">
      <alignment horizontal="center"/>
    </xf>
    <xf numFmtId="38" fontId="23" fillId="0" borderId="0" xfId="34" applyFont="1" applyAlignment="1">
      <alignment vertical="center"/>
    </xf>
    <xf numFmtId="38" fontId="26" fillId="0" borderId="56" xfId="34" applyFont="1" applyBorder="1" applyAlignment="1">
      <alignment horizontal="left" wrapText="1"/>
    </xf>
    <xf numFmtId="38" fontId="26" fillId="4" borderId="28" xfId="34" applyFont="1" applyFill="1" applyBorder="1" applyAlignment="1">
      <alignment horizontal="left" vertical="center" wrapText="1"/>
    </xf>
    <xf numFmtId="0" fontId="26" fillId="4" borderId="21" xfId="0" applyFont="1" applyFill="1" applyBorder="1" applyAlignment="1">
      <alignment horizontal="left" vertical="center" wrapText="1"/>
    </xf>
    <xf numFmtId="0" fontId="26" fillId="4" borderId="24" xfId="0" applyFont="1" applyFill="1" applyBorder="1" applyAlignment="1">
      <alignment horizontal="left" vertical="center" wrapText="1"/>
    </xf>
    <xf numFmtId="0" fontId="26" fillId="22" borderId="21" xfId="0" applyFont="1" applyFill="1" applyBorder="1" applyAlignment="1">
      <alignment horizontal="left" vertical="center"/>
    </xf>
    <xf numFmtId="0" fontId="26" fillId="22" borderId="24" xfId="0" applyFont="1" applyFill="1" applyBorder="1" applyAlignment="1">
      <alignment horizontal="left" vertical="center"/>
    </xf>
    <xf numFmtId="38" fontId="26" fillId="22" borderId="21" xfId="34" applyFont="1" applyFill="1" applyBorder="1" applyAlignment="1">
      <alignment horizontal="left" vertical="center"/>
    </xf>
    <xf numFmtId="0" fontId="26" fillId="0" borderId="0" xfId="0" applyFont="1" applyBorder="1" applyAlignment="1">
      <alignment horizontal="left" vertical="center"/>
    </xf>
    <xf numFmtId="0" fontId="26" fillId="0" borderId="17" xfId="35" applyFont="1" applyBorder="1" applyAlignment="1">
      <alignment horizontal="center" vertical="center" wrapText="1"/>
    </xf>
    <xf numFmtId="0" fontId="26" fillId="0" borderId="0" xfId="35" applyFont="1" applyBorder="1" applyAlignment="1">
      <alignment horizontal="center" vertical="center" wrapText="1"/>
    </xf>
    <xf numFmtId="38" fontId="26" fillId="6" borderId="25" xfId="34" applyFont="1" applyFill="1" applyBorder="1" applyAlignment="1">
      <alignment horizontal="center"/>
    </xf>
    <xf numFmtId="38" fontId="26" fillId="4" borderId="25" xfId="34" applyFont="1" applyFill="1" applyBorder="1" applyAlignment="1">
      <alignment horizontal="center"/>
    </xf>
    <xf numFmtId="38" fontId="26" fillId="22" borderId="25" xfId="34" applyFont="1" applyFill="1" applyBorder="1" applyAlignment="1">
      <alignment horizontal="center"/>
    </xf>
    <xf numFmtId="38" fontId="26" fillId="0" borderId="0" xfId="34" applyFont="1" applyFill="1" applyBorder="1" applyAlignment="1">
      <alignment horizontal="center" vertical="center"/>
    </xf>
    <xf numFmtId="38" fontId="27" fillId="0" borderId="0" xfId="34" applyFont="1" applyAlignment="1">
      <alignment horizontal="center"/>
    </xf>
    <xf numFmtId="0" fontId="26" fillId="0" borderId="19" xfId="35" applyFont="1" applyBorder="1" applyAlignment="1">
      <alignment vertical="center" wrapText="1"/>
    </xf>
    <xf numFmtId="38" fontId="26" fillId="6" borderId="25" xfId="34" applyFont="1" applyFill="1" applyBorder="1" applyAlignment="1">
      <alignment horizontal="right"/>
    </xf>
    <xf numFmtId="38" fontId="26" fillId="22" borderId="25" xfId="34" applyFont="1" applyFill="1" applyBorder="1" applyAlignment="1">
      <alignment horizontal="right"/>
    </xf>
    <xf numFmtId="38" fontId="24" fillId="4" borderId="25" xfId="34" applyFont="1" applyFill="1" applyBorder="1" applyAlignment="1">
      <alignment horizontal="right"/>
    </xf>
    <xf numFmtId="38" fontId="24" fillId="22" borderId="25" xfId="34" applyFont="1" applyFill="1" applyBorder="1" applyAlignment="1">
      <alignment horizontal="right"/>
    </xf>
    <xf numFmtId="38" fontId="26" fillId="0" borderId="60" xfId="34" applyFont="1" applyBorder="1" applyAlignment="1">
      <alignment horizontal="center" vertical="center" wrapText="1"/>
    </xf>
    <xf numFmtId="38" fontId="26" fillId="0" borderId="59" xfId="34" applyFont="1" applyBorder="1" applyAlignment="1">
      <alignment horizontal="center" vertical="center" wrapText="1"/>
    </xf>
    <xf numFmtId="38" fontId="26" fillId="0" borderId="61" xfId="34" applyFont="1" applyBorder="1" applyAlignment="1">
      <alignment horizontal="center" vertical="center" wrapText="1"/>
    </xf>
    <xf numFmtId="0" fontId="26" fillId="0" borderId="57" xfId="35" applyFont="1" applyBorder="1" applyAlignment="1">
      <alignment vertical="center" wrapText="1"/>
    </xf>
    <xf numFmtId="38" fontId="26" fillId="0" borderId="28" xfId="34" applyFont="1" applyBorder="1" applyAlignment="1">
      <alignment horizontal="left" vertical="center" wrapText="1"/>
    </xf>
    <xf numFmtId="38" fontId="26" fillId="0" borderId="21" xfId="34" applyFont="1" applyBorder="1" applyAlignment="1">
      <alignment horizontal="left" vertical="center" wrapText="1"/>
    </xf>
    <xf numFmtId="38" fontId="26" fillId="0" borderId="56" xfId="34" applyFont="1" applyBorder="1" applyAlignment="1">
      <alignment horizontal="left" vertical="center" wrapText="1"/>
    </xf>
    <xf numFmtId="38" fontId="26" fillId="0" borderId="19" xfId="34" applyFont="1" applyBorder="1" applyAlignment="1">
      <alignment horizontal="left" vertical="center" wrapText="1"/>
    </xf>
    <xf numFmtId="38" fontId="26" fillId="0" borderId="57" xfId="34" applyFont="1" applyBorder="1" applyAlignment="1">
      <alignment horizontal="center" vertical="center" wrapText="1"/>
    </xf>
    <xf numFmtId="38" fontId="30" fillId="0" borderId="28" xfId="34" applyFont="1" applyBorder="1" applyAlignment="1">
      <alignment horizontal="center" vertical="center" wrapText="1"/>
    </xf>
    <xf numFmtId="38" fontId="27" fillId="0" borderId="0" xfId="34" applyFont="1" applyAlignment="1">
      <alignment vertical="center"/>
    </xf>
    <xf numFmtId="38" fontId="26" fillId="0" borderId="21" xfId="34" applyFont="1" applyBorder="1" applyAlignment="1">
      <alignment horizontal="center" vertical="center" wrapText="1"/>
    </xf>
    <xf numFmtId="38" fontId="27" fillId="0" borderId="0" xfId="34" applyFont="1" applyBorder="1" applyAlignment="1">
      <alignment wrapText="1"/>
    </xf>
    <xf numFmtId="38" fontId="27" fillId="0" borderId="0" xfId="34" applyFont="1" applyFill="1" applyBorder="1" applyAlignment="1">
      <alignment vertical="top" wrapText="1"/>
    </xf>
    <xf numFmtId="38" fontId="31" fillId="0" borderId="0" xfId="34" applyFont="1" applyBorder="1" applyAlignment="1"/>
    <xf numFmtId="38" fontId="24" fillId="0" borderId="56" xfId="34" applyFont="1" applyBorder="1" applyAlignment="1">
      <alignment horizontal="left" wrapText="1"/>
    </xf>
    <xf numFmtId="38" fontId="24" fillId="0" borderId="19" xfId="34" applyFont="1" applyBorder="1" applyAlignment="1">
      <alignment horizontal="left" wrapText="1"/>
    </xf>
    <xf numFmtId="38" fontId="24" fillId="0" borderId="57" xfId="34" applyFont="1" applyBorder="1" applyAlignment="1">
      <alignment horizontal="left" wrapText="1"/>
    </xf>
    <xf numFmtId="38" fontId="24" fillId="6" borderId="28" xfId="34" applyFont="1" applyFill="1" applyBorder="1" applyAlignment="1">
      <alignment horizontal="left" vertical="center"/>
    </xf>
    <xf numFmtId="0" fontId="24" fillId="6" borderId="21" xfId="0" applyFont="1" applyFill="1" applyBorder="1" applyAlignment="1">
      <alignment horizontal="left" vertical="center"/>
    </xf>
    <xf numFmtId="0" fontId="24" fillId="6" borderId="24" xfId="0" applyFont="1" applyFill="1" applyBorder="1" applyAlignment="1">
      <alignment horizontal="left" vertical="center"/>
    </xf>
    <xf numFmtId="38" fontId="24" fillId="0" borderId="62" xfId="34" applyFont="1" applyBorder="1" applyAlignment="1">
      <alignment horizontal="center" vertical="center" wrapText="1"/>
    </xf>
    <xf numFmtId="0" fontId="24" fillId="0" borderId="17" xfId="35" applyFont="1" applyBorder="1" applyAlignment="1">
      <alignment horizontal="center" vertical="center" wrapText="1"/>
    </xf>
    <xf numFmtId="0" fontId="24" fillId="0" borderId="0" xfId="35" applyFont="1" applyBorder="1" applyAlignment="1">
      <alignment horizontal="center" vertical="center" wrapText="1"/>
    </xf>
    <xf numFmtId="38" fontId="24" fillId="6" borderId="25" xfId="34" applyFont="1" applyFill="1" applyBorder="1" applyAlignment="1">
      <alignment horizontal="center"/>
    </xf>
    <xf numFmtId="38" fontId="24" fillId="0" borderId="56" xfId="34" applyFont="1" applyBorder="1" applyAlignment="1">
      <alignment horizontal="center" vertical="center" wrapText="1"/>
    </xf>
    <xf numFmtId="0" fontId="24" fillId="0" borderId="28" xfId="35" applyFont="1" applyBorder="1" applyAlignment="1">
      <alignment horizontal="center" vertical="center" wrapText="1"/>
    </xf>
    <xf numFmtId="0" fontId="24" fillId="0" borderId="24" xfId="35" applyFont="1" applyBorder="1" applyAlignment="1">
      <alignment horizontal="center" vertical="center" wrapText="1"/>
    </xf>
    <xf numFmtId="38" fontId="24" fillId="6" borderId="25" xfId="34" applyFont="1" applyFill="1" applyBorder="1" applyAlignment="1">
      <alignment horizontal="right"/>
    </xf>
    <xf numFmtId="38" fontId="24" fillId="0" borderId="60" xfId="34" applyFont="1" applyBorder="1" applyAlignment="1">
      <alignment horizontal="center" vertical="center" wrapText="1"/>
    </xf>
    <xf numFmtId="38" fontId="24" fillId="0" borderId="59" xfId="34" applyFont="1" applyBorder="1" applyAlignment="1">
      <alignment horizontal="center" vertical="center" wrapText="1"/>
    </xf>
    <xf numFmtId="38" fontId="24" fillId="0" borderId="28" xfId="34" applyFont="1" applyBorder="1" applyAlignment="1">
      <alignment horizontal="center" vertical="center" wrapText="1"/>
    </xf>
    <xf numFmtId="38" fontId="24" fillId="0" borderId="64" xfId="34" applyFont="1" applyBorder="1" applyAlignment="1">
      <alignment horizontal="center" vertical="center" wrapText="1"/>
    </xf>
    <xf numFmtId="38" fontId="24" fillId="0" borderId="25" xfId="34" applyFont="1" applyBorder="1" applyAlignment="1">
      <alignment horizontal="center" vertical="center" wrapText="1"/>
    </xf>
    <xf numFmtId="0" fontId="24" fillId="0" borderId="28" xfId="35" applyFont="1" applyBorder="1" applyAlignment="1">
      <alignment vertical="center" wrapText="1"/>
    </xf>
    <xf numFmtId="0" fontId="24" fillId="0" borderId="24" xfId="35" applyFont="1" applyBorder="1" applyAlignment="1">
      <alignment vertical="center" wrapText="1"/>
    </xf>
    <xf numFmtId="38" fontId="24" fillId="6" borderId="59" xfId="34" applyFont="1" applyFill="1" applyBorder="1" applyAlignment="1">
      <alignment horizontal="right"/>
    </xf>
    <xf numFmtId="38" fontId="24" fillId="0" borderId="25" xfId="34" applyFont="1" applyBorder="1" applyAlignment="1">
      <alignment horizontal="left" vertical="center" wrapText="1"/>
    </xf>
    <xf numFmtId="38" fontId="24" fillId="0" borderId="24" xfId="34" applyFont="1" applyBorder="1" applyAlignment="1">
      <alignment horizontal="center" vertical="center" wrapText="1"/>
    </xf>
    <xf numFmtId="38" fontId="24" fillId="22" borderId="25" xfId="34" quotePrefix="1" applyFont="1" applyFill="1" applyBorder="1" applyAlignment="1">
      <alignment horizontal="right"/>
    </xf>
    <xf numFmtId="0" fontId="23" fillId="0" borderId="0" xfId="35" applyFont="1" applyAlignment="1">
      <alignment horizontal="left"/>
    </xf>
    <xf numFmtId="0" fontId="23" fillId="0" borderId="0" xfId="35" applyFont="1" applyAlignment="1">
      <alignment horizontal="center"/>
    </xf>
    <xf numFmtId="0" fontId="23" fillId="0" borderId="0" xfId="35" applyFont="1"/>
    <xf numFmtId="38" fontId="26" fillId="0" borderId="58" xfId="34" applyFont="1" applyFill="1" applyBorder="1" applyAlignment="1" applyProtection="1">
      <alignment horizontal="left" vertical="center"/>
      <protection locked="0"/>
    </xf>
    <xf numFmtId="38" fontId="26" fillId="0" borderId="56" xfId="34" applyFont="1" applyFill="1" applyBorder="1" applyAlignment="1" applyProtection="1">
      <alignment horizontal="left" vertical="center"/>
      <protection locked="0"/>
    </xf>
    <xf numFmtId="38" fontId="26" fillId="0" borderId="19" xfId="34" applyFont="1" applyFill="1" applyBorder="1" applyAlignment="1">
      <alignment horizontal="left"/>
    </xf>
    <xf numFmtId="38" fontId="26" fillId="22" borderId="28" xfId="34" applyFont="1" applyFill="1" applyBorder="1" applyAlignment="1">
      <alignment vertical="center"/>
    </xf>
    <xf numFmtId="38" fontId="26" fillId="22" borderId="25" xfId="34" applyFont="1" applyFill="1" applyBorder="1" applyAlignment="1">
      <alignment vertical="center"/>
    </xf>
    <xf numFmtId="38" fontId="26" fillId="0" borderId="0" xfId="34" applyFont="1" applyFill="1" applyBorder="1" applyAlignment="1" applyProtection="1">
      <alignment horizontal="center" vertical="center"/>
      <protection locked="0"/>
    </xf>
    <xf numFmtId="38" fontId="26" fillId="0" borderId="60" xfId="34" applyFont="1" applyFill="1" applyBorder="1" applyAlignment="1" applyProtection="1">
      <alignment horizontal="center" vertical="center"/>
      <protection locked="0"/>
    </xf>
    <xf numFmtId="38" fontId="26" fillId="0" borderId="0" xfId="34" applyFont="1" applyFill="1" applyBorder="1" applyAlignment="1">
      <alignment horizontal="center" wrapText="1"/>
    </xf>
    <xf numFmtId="38" fontId="26" fillId="4" borderId="25" xfId="34" applyFont="1" applyFill="1" applyBorder="1" applyAlignment="1">
      <alignment horizontal="center" vertical="center"/>
    </xf>
    <xf numFmtId="38" fontId="26" fillId="22" borderId="25" xfId="34" applyFont="1" applyFill="1" applyBorder="1" applyAlignment="1">
      <alignment horizontal="center" vertical="center"/>
    </xf>
    <xf numFmtId="0" fontId="26" fillId="0" borderId="0" xfId="35" applyFont="1" applyAlignment="1">
      <alignment horizontal="center"/>
    </xf>
    <xf numFmtId="38" fontId="26" fillId="0" borderId="59" xfId="34" applyFont="1" applyFill="1" applyBorder="1" applyAlignment="1" applyProtection="1">
      <alignment horizontal="center" vertical="center"/>
      <protection locked="0"/>
    </xf>
    <xf numFmtId="38" fontId="24" fillId="0" borderId="25" xfId="34" applyFont="1" applyFill="1" applyBorder="1" applyAlignment="1" applyProtection="1">
      <alignment horizontal="center" vertical="center"/>
      <protection locked="0"/>
    </xf>
    <xf numFmtId="0" fontId="24" fillId="0" borderId="25" xfId="0" applyFont="1" applyBorder="1" applyAlignment="1">
      <alignment horizontal="center" vertical="center"/>
    </xf>
    <xf numFmtId="38" fontId="26" fillId="22" borderId="25" xfId="34" applyFont="1" applyFill="1" applyBorder="1" applyAlignment="1">
      <alignment horizontal="right" vertical="center"/>
    </xf>
    <xf numFmtId="38" fontId="26" fillId="4" borderId="25" xfId="34" applyFont="1" applyFill="1" applyBorder="1" applyAlignment="1">
      <alignment horizontal="right" vertical="center"/>
    </xf>
    <xf numFmtId="38" fontId="26" fillId="0" borderId="0" xfId="34" applyFont="1" applyFill="1" applyBorder="1" applyAlignment="1" applyProtection="1">
      <alignment vertical="center"/>
      <protection locked="0"/>
    </xf>
    <xf numFmtId="38" fontId="26" fillId="0" borderId="0" xfId="34" applyFont="1" applyAlignment="1" applyProtection="1">
      <protection locked="0"/>
    </xf>
    <xf numFmtId="0" fontId="26" fillId="0" borderId="0" xfId="35" applyFont="1"/>
    <xf numFmtId="38" fontId="26" fillId="0" borderId="0" xfId="34" applyFont="1" applyFill="1" applyBorder="1" applyAlignment="1" applyProtection="1">
      <alignment horizontal="center"/>
      <protection locked="0"/>
    </xf>
    <xf numFmtId="38" fontId="26" fillId="0" borderId="56" xfId="34" applyFont="1" applyFill="1" applyBorder="1" applyAlignment="1" applyProtection="1">
      <alignment horizontal="center" vertical="center"/>
      <protection locked="0"/>
    </xf>
    <xf numFmtId="0" fontId="26" fillId="0" borderId="64" xfId="35" applyFont="1" applyBorder="1" applyAlignment="1">
      <alignment horizontal="center"/>
    </xf>
    <xf numFmtId="38" fontId="26" fillId="0" borderId="25" xfId="34" applyFont="1" applyFill="1" applyBorder="1" applyAlignment="1" applyProtection="1">
      <alignment horizontal="center" vertical="center"/>
      <protection locked="0"/>
    </xf>
    <xf numFmtId="38" fontId="23" fillId="0" borderId="0" xfId="35" applyNumberFormat="1" applyFont="1"/>
    <xf numFmtId="38" fontId="23" fillId="0" borderId="19" xfId="35" applyNumberFormat="1" applyFont="1" applyBorder="1"/>
    <xf numFmtId="38" fontId="24" fillId="0" borderId="56" xfId="34" applyNumberFormat="1" applyFont="1" applyBorder="1" applyAlignment="1">
      <alignment horizontal="left" vertical="center"/>
    </xf>
    <xf numFmtId="38" fontId="24" fillId="0" borderId="57" xfId="34" applyNumberFormat="1" applyFont="1" applyBorder="1" applyAlignment="1">
      <alignment horizontal="left" vertical="center"/>
    </xf>
    <xf numFmtId="38" fontId="24" fillId="6" borderId="57" xfId="34" applyNumberFormat="1" applyFont="1" applyFill="1" applyBorder="1" applyAlignment="1">
      <alignment horizontal="left"/>
    </xf>
    <xf numFmtId="38" fontId="24" fillId="4" borderId="57" xfId="34" applyNumberFormat="1" applyFont="1" applyFill="1" applyBorder="1" applyAlignment="1">
      <alignment horizontal="left" wrapText="1"/>
    </xf>
    <xf numFmtId="38" fontId="24" fillId="22" borderId="59" xfId="34" applyNumberFormat="1" applyFont="1" applyFill="1" applyBorder="1" applyAlignment="1">
      <alignment horizontal="left" vertical="center"/>
    </xf>
    <xf numFmtId="38" fontId="24" fillId="0" borderId="25" xfId="34" applyNumberFormat="1" applyFont="1" applyBorder="1" applyAlignment="1">
      <alignment horizontal="center" vertical="top" textRotation="255"/>
    </xf>
    <xf numFmtId="38" fontId="24" fillId="6" borderId="19" xfId="34" applyNumberFormat="1" applyFont="1" applyFill="1" applyBorder="1" applyAlignment="1">
      <alignment horizontal="right"/>
    </xf>
    <xf numFmtId="38" fontId="24" fillId="6" borderId="79" xfId="34" applyNumberFormat="1" applyFont="1" applyFill="1" applyBorder="1" applyAlignment="1">
      <alignment horizontal="right"/>
    </xf>
    <xf numFmtId="38" fontId="24" fillId="22" borderId="60" xfId="34" applyNumberFormat="1" applyFont="1" applyFill="1" applyBorder="1" applyAlignment="1">
      <alignment horizontal="right"/>
    </xf>
    <xf numFmtId="38" fontId="24" fillId="22" borderId="0" xfId="34" applyNumberFormat="1" applyFont="1" applyFill="1" applyBorder="1" applyAlignment="1">
      <alignment horizontal="right"/>
    </xf>
    <xf numFmtId="38" fontId="24" fillId="22" borderId="58" xfId="34" applyNumberFormat="1" applyFont="1" applyFill="1" applyBorder="1" applyAlignment="1">
      <alignment horizontal="right"/>
    </xf>
    <xf numFmtId="38" fontId="24" fillId="6" borderId="21" xfId="34" applyNumberFormat="1" applyFont="1" applyFill="1" applyBorder="1" applyAlignment="1">
      <alignment horizontal="right"/>
    </xf>
    <xf numFmtId="38" fontId="24" fillId="0" borderId="61" xfId="34" applyNumberFormat="1" applyFont="1" applyBorder="1" applyAlignment="1">
      <alignment horizontal="center" vertical="center" wrapText="1"/>
    </xf>
    <xf numFmtId="38" fontId="24" fillId="0" borderId="24" xfId="34" applyNumberFormat="1" applyFont="1" applyBorder="1" applyAlignment="1">
      <alignment horizontal="center" vertical="center" textRotation="255"/>
    </xf>
    <xf numFmtId="0" fontId="24" fillId="0" borderId="61" xfId="35" applyFont="1" applyBorder="1" applyAlignment="1">
      <alignment horizontal="center"/>
    </xf>
    <xf numFmtId="0" fontId="24" fillId="0" borderId="64" xfId="35" applyFont="1" applyBorder="1" applyAlignment="1">
      <alignment horizontal="center"/>
    </xf>
    <xf numFmtId="38" fontId="24" fillId="0" borderId="25" xfId="34" applyNumberFormat="1" applyFont="1" applyBorder="1" applyAlignment="1">
      <alignment horizontal="center" vertical="center" textRotation="255"/>
    </xf>
    <xf numFmtId="38" fontId="27" fillId="0" borderId="0" xfId="35" applyNumberFormat="1" applyFont="1" applyBorder="1"/>
    <xf numFmtId="38" fontId="27" fillId="0" borderId="0" xfId="34" applyNumberFormat="1" applyFont="1" applyBorder="1" applyAlignment="1">
      <alignment horizontal="left" vertical="center" wrapText="1"/>
    </xf>
    <xf numFmtId="38" fontId="23" fillId="0" borderId="0" xfId="34" applyFont="1" applyAlignment="1">
      <alignment horizontal="center" vertical="top" textRotation="255"/>
    </xf>
    <xf numFmtId="38" fontId="26" fillId="0" borderId="21" xfId="34" applyFont="1" applyBorder="1" applyAlignment="1">
      <alignment horizontal="center" wrapText="1"/>
    </xf>
    <xf numFmtId="38" fontId="26" fillId="0" borderId="24" xfId="34" applyFont="1" applyBorder="1" applyAlignment="1">
      <alignment horizontal="center" wrapText="1"/>
    </xf>
    <xf numFmtId="38" fontId="26" fillId="0" borderId="25" xfId="34" applyFont="1" applyFill="1" applyBorder="1" applyAlignment="1">
      <alignment horizontal="center" vertical="top" wrapText="1"/>
    </xf>
    <xf numFmtId="38" fontId="26" fillId="0" borderId="28" xfId="34" applyFont="1" applyFill="1" applyBorder="1" applyAlignment="1">
      <alignment horizontal="center" vertical="center"/>
    </xf>
    <xf numFmtId="0" fontId="26" fillId="0" borderId="24" xfId="0" applyFont="1" applyBorder="1" applyAlignment="1">
      <alignment horizontal="center" vertical="center"/>
    </xf>
    <xf numFmtId="38" fontId="26" fillId="6" borderId="28" xfId="34" applyFont="1" applyFill="1" applyBorder="1" applyAlignment="1">
      <alignment horizontal="right" vertical="center"/>
    </xf>
    <xf numFmtId="0" fontId="26" fillId="0" borderId="25" xfId="35" applyFont="1" applyBorder="1" applyAlignment="1">
      <alignment horizontal="center" vertical="top" wrapText="1"/>
    </xf>
    <xf numFmtId="38" fontId="26" fillId="0" borderId="24" xfId="34" applyFont="1" applyFill="1" applyBorder="1" applyAlignment="1">
      <alignment horizontal="center" vertical="center"/>
    </xf>
    <xf numFmtId="0" fontId="26" fillId="0" borderId="25" xfId="35" applyFont="1" applyBorder="1" applyAlignment="1">
      <alignment vertical="top" wrapText="1"/>
    </xf>
    <xf numFmtId="38" fontId="26" fillId="0" borderId="59" xfId="34" applyFont="1" applyFill="1" applyBorder="1" applyAlignment="1">
      <alignment horizontal="center" vertical="top" wrapText="1"/>
    </xf>
    <xf numFmtId="38" fontId="26" fillId="0" borderId="61" xfId="34" applyFont="1" applyFill="1" applyBorder="1" applyAlignment="1">
      <alignment horizontal="center" vertical="top" wrapText="1"/>
    </xf>
    <xf numFmtId="0" fontId="26" fillId="0" borderId="61" xfId="0" applyFont="1" applyBorder="1" applyAlignment="1">
      <alignment horizontal="center" vertical="top" wrapText="1"/>
    </xf>
    <xf numFmtId="0" fontId="26" fillId="0" borderId="64" xfId="0" applyFont="1" applyBorder="1" applyAlignment="1">
      <alignment horizontal="center" vertical="top" wrapText="1"/>
    </xf>
    <xf numFmtId="0" fontId="0" fillId="0" borderId="24" xfId="0" applyBorder="1" applyAlignment="1">
      <alignment horizontal="center" vertical="center"/>
    </xf>
    <xf numFmtId="38" fontId="27" fillId="0" borderId="0" xfId="34" applyFont="1" applyAlignment="1">
      <alignment horizontal="center" vertical="top" textRotation="255" wrapText="1"/>
    </xf>
    <xf numFmtId="38" fontId="31" fillId="4" borderId="0" xfId="34" applyFont="1" applyFill="1" applyAlignment="1"/>
    <xf numFmtId="38" fontId="32" fillId="0" borderId="0" xfId="34" applyFont="1" applyAlignment="1"/>
    <xf numFmtId="38" fontId="33" fillId="0" borderId="0" xfId="34" applyFont="1" applyAlignment="1">
      <alignment horizontal="left"/>
    </xf>
    <xf numFmtId="38" fontId="33" fillId="0" borderId="0" xfId="34" applyFont="1" applyAlignment="1"/>
    <xf numFmtId="38" fontId="34" fillId="0" borderId="0" xfId="34" applyFont="1" applyAlignment="1">
      <alignment horizontal="left"/>
    </xf>
    <xf numFmtId="38" fontId="34" fillId="0" borderId="0" xfId="34" applyFont="1" applyAlignment="1"/>
    <xf numFmtId="0" fontId="26" fillId="0" borderId="61" xfId="35" applyFont="1" applyBorder="1" applyAlignment="1">
      <alignment horizontal="center" vertical="center" wrapText="1"/>
    </xf>
    <xf numFmtId="0" fontId="26" fillId="0" borderId="64" xfId="0" applyFont="1" applyBorder="1" applyAlignment="1">
      <alignment horizontal="center" vertical="center" wrapText="1"/>
    </xf>
    <xf numFmtId="38" fontId="29" fillId="0" borderId="0" xfId="34" applyFont="1" applyAlignment="1">
      <alignment horizontal="left"/>
    </xf>
    <xf numFmtId="176" fontId="29" fillId="0" borderId="0" xfId="34" applyNumberFormat="1" applyFont="1" applyAlignment="1"/>
    <xf numFmtId="38" fontId="29" fillId="0" borderId="0" xfId="34" applyFont="1" applyAlignment="1">
      <alignment vertical="top"/>
    </xf>
    <xf numFmtId="38" fontId="35" fillId="0" borderId="58" xfId="34" applyFont="1" applyBorder="1" applyAlignment="1">
      <alignment horizontal="left" vertical="center" shrinkToFit="1"/>
    </xf>
    <xf numFmtId="38" fontId="26" fillId="0" borderId="56" xfId="34" applyFont="1" applyBorder="1" applyAlignment="1">
      <alignment horizontal="center"/>
    </xf>
    <xf numFmtId="38" fontId="26" fillId="0" borderId="19" xfId="34" applyFont="1" applyBorder="1" applyAlignment="1">
      <alignment horizontal="center"/>
    </xf>
    <xf numFmtId="38" fontId="26" fillId="0" borderId="57" xfId="34" applyFont="1" applyBorder="1" applyAlignment="1"/>
    <xf numFmtId="38" fontId="26" fillId="6" borderId="21" xfId="34" applyFont="1" applyFill="1" applyBorder="1" applyAlignment="1">
      <alignment horizontal="left" vertical="center"/>
    </xf>
    <xf numFmtId="38" fontId="26" fillId="23" borderId="28" xfId="34" applyFont="1" applyFill="1" applyBorder="1" applyAlignment="1">
      <alignment horizontal="left" vertical="center" wrapText="1"/>
    </xf>
    <xf numFmtId="38" fontId="26" fillId="23" borderId="21" xfId="34" applyFont="1" applyFill="1" applyBorder="1" applyAlignment="1">
      <alignment horizontal="left" vertical="center" wrapText="1"/>
    </xf>
    <xf numFmtId="38" fontId="26" fillId="23" borderId="24" xfId="34" applyFont="1" applyFill="1" applyBorder="1" applyAlignment="1">
      <alignment horizontal="left" vertical="center" wrapText="1"/>
    </xf>
    <xf numFmtId="38" fontId="26" fillId="4" borderId="28" xfId="34" applyFont="1" applyFill="1" applyBorder="1" applyAlignment="1">
      <alignment horizontal="left" vertical="center"/>
    </xf>
    <xf numFmtId="38" fontId="26" fillId="4" borderId="21" xfId="34" applyFont="1" applyFill="1" applyBorder="1" applyAlignment="1">
      <alignment horizontal="left" vertical="center"/>
    </xf>
    <xf numFmtId="38" fontId="26" fillId="4" borderId="24" xfId="34" applyFont="1" applyFill="1" applyBorder="1" applyAlignment="1">
      <alignment horizontal="left" vertical="center"/>
    </xf>
    <xf numFmtId="38" fontId="26" fillId="22" borderId="21" xfId="34" applyFont="1" applyFill="1" applyBorder="1" applyAlignment="1">
      <alignment vertical="center"/>
    </xf>
    <xf numFmtId="38" fontId="26" fillId="22" borderId="24" xfId="34" applyFont="1" applyFill="1" applyBorder="1" applyAlignment="1">
      <alignment vertical="center"/>
    </xf>
    <xf numFmtId="38" fontId="26" fillId="4" borderId="28" xfId="34" applyFont="1" applyFill="1" applyBorder="1" applyAlignment="1">
      <alignment vertical="center"/>
    </xf>
    <xf numFmtId="38" fontId="26" fillId="4" borderId="21" xfId="34" applyFont="1" applyFill="1" applyBorder="1" applyAlignment="1">
      <alignment vertical="center"/>
    </xf>
    <xf numFmtId="38" fontId="26" fillId="4" borderId="24" xfId="34" applyFont="1" applyFill="1" applyBorder="1" applyAlignment="1">
      <alignment vertical="center"/>
    </xf>
    <xf numFmtId="38" fontId="24" fillId="23" borderId="28" xfId="34" applyFont="1" applyFill="1" applyBorder="1" applyAlignment="1">
      <alignment horizontal="left" vertical="center" wrapText="1"/>
    </xf>
    <xf numFmtId="38" fontId="24" fillId="23" borderId="21" xfId="34" applyFont="1" applyFill="1" applyBorder="1" applyAlignment="1">
      <alignment horizontal="left" vertical="center" wrapText="1"/>
    </xf>
    <xf numFmtId="38" fontId="24" fillId="23" borderId="24" xfId="34" applyFont="1" applyFill="1" applyBorder="1" applyAlignment="1">
      <alignment horizontal="left" vertical="center" wrapText="1"/>
    </xf>
    <xf numFmtId="38" fontId="24" fillId="4" borderId="28" xfId="34" applyFont="1" applyFill="1" applyBorder="1" applyAlignment="1">
      <alignment horizontal="left" vertical="center"/>
    </xf>
    <xf numFmtId="38" fontId="24" fillId="4" borderId="21" xfId="34" applyFont="1" applyFill="1" applyBorder="1" applyAlignment="1">
      <alignment horizontal="left" vertical="center"/>
    </xf>
    <xf numFmtId="38" fontId="24" fillId="4" borderId="24" xfId="34" applyFont="1" applyFill="1" applyBorder="1" applyAlignment="1">
      <alignment horizontal="left" vertical="center"/>
    </xf>
    <xf numFmtId="38" fontId="24" fillId="22" borderId="28" xfId="34" applyFont="1" applyFill="1" applyBorder="1" applyAlignment="1">
      <alignment vertical="center"/>
    </xf>
    <xf numFmtId="38" fontId="24" fillId="22" borderId="21" xfId="34" applyFont="1" applyFill="1" applyBorder="1" applyAlignment="1">
      <alignment vertical="center"/>
    </xf>
    <xf numFmtId="38" fontId="24" fillId="22" borderId="24" xfId="34" applyFont="1" applyFill="1" applyBorder="1" applyAlignment="1">
      <alignment vertical="center"/>
    </xf>
    <xf numFmtId="38" fontId="24" fillId="4" borderId="21" xfId="34" applyFont="1" applyFill="1" applyBorder="1" applyAlignment="1">
      <alignment horizontal="left" vertical="center" wrapText="1"/>
    </xf>
    <xf numFmtId="38" fontId="24" fillId="4" borderId="24" xfId="34" applyFont="1" applyFill="1" applyBorder="1" applyAlignment="1">
      <alignment horizontal="left" vertical="center" wrapText="1"/>
    </xf>
    <xf numFmtId="38" fontId="24" fillId="0" borderId="28" xfId="34" applyFont="1" applyFill="1" applyBorder="1" applyAlignment="1">
      <alignment vertical="center"/>
    </xf>
    <xf numFmtId="38" fontId="24" fillId="0" borderId="21" xfId="34" applyFont="1" applyFill="1" applyBorder="1" applyAlignment="1">
      <alignment vertical="center"/>
    </xf>
    <xf numFmtId="38" fontId="24" fillId="0" borderId="24" xfId="34" applyFont="1" applyFill="1" applyBorder="1" applyAlignment="1">
      <alignment vertical="center"/>
    </xf>
    <xf numFmtId="0" fontId="24" fillId="0" borderId="0" xfId="0" applyFont="1" applyFill="1" applyBorder="1" applyAlignment="1">
      <alignment horizontal="center" vertical="center"/>
    </xf>
    <xf numFmtId="38" fontId="27" fillId="0" borderId="0" xfId="34" applyFont="1" applyAlignment="1">
      <alignment horizontal="left" vertical="top" wrapText="1"/>
    </xf>
    <xf numFmtId="38" fontId="26" fillId="0" borderId="60" xfId="34" applyFont="1" applyBorder="1" applyAlignment="1">
      <alignment horizontal="center"/>
    </xf>
    <xf numFmtId="38" fontId="26" fillId="0" borderId="58" xfId="34" applyFont="1" applyBorder="1" applyAlignment="1"/>
    <xf numFmtId="38" fontId="26" fillId="6" borderId="28" xfId="34" applyFont="1" applyFill="1" applyBorder="1" applyAlignment="1">
      <alignment horizontal="center" vertical="center"/>
    </xf>
    <xf numFmtId="38" fontId="26" fillId="23" borderId="28" xfId="34" applyFont="1" applyFill="1" applyBorder="1" applyAlignment="1">
      <alignment horizontal="center" vertical="center"/>
    </xf>
    <xf numFmtId="38" fontId="26" fillId="4" borderId="28" xfId="34" applyFont="1" applyFill="1" applyBorder="1" applyAlignment="1">
      <alignment horizontal="center" vertical="center"/>
    </xf>
    <xf numFmtId="38" fontId="24" fillId="23" borderId="28" xfId="34" applyFont="1" applyFill="1" applyBorder="1" applyAlignment="1">
      <alignment horizontal="center" vertical="center"/>
    </xf>
    <xf numFmtId="38" fontId="24" fillId="4" borderId="28" xfId="34" applyFont="1" applyFill="1" applyBorder="1" applyAlignment="1">
      <alignment horizontal="center" vertical="center"/>
    </xf>
    <xf numFmtId="38" fontId="24" fillId="22" borderId="28" xfId="34" applyFont="1" applyFill="1" applyBorder="1" applyAlignment="1">
      <alignment horizontal="center" vertical="center"/>
    </xf>
    <xf numFmtId="38" fontId="24" fillId="0" borderId="25" xfId="34" applyFont="1" applyFill="1" applyBorder="1" applyAlignment="1">
      <alignment horizontal="center"/>
    </xf>
    <xf numFmtId="38" fontId="24" fillId="0" borderId="0" xfId="34" applyFont="1" applyFill="1" applyBorder="1" applyAlignment="1">
      <alignment horizontal="center"/>
    </xf>
    <xf numFmtId="0" fontId="26" fillId="0" borderId="0" xfId="0" applyFont="1" applyAlignment="1"/>
    <xf numFmtId="38" fontId="26" fillId="23" borderId="25" xfId="46" applyFont="1" applyFill="1" applyBorder="1" applyAlignment="1">
      <alignment horizontal="right"/>
    </xf>
    <xf numFmtId="38" fontId="24" fillId="23" borderId="25" xfId="34" applyFont="1" applyFill="1" applyBorder="1" applyAlignment="1">
      <alignment horizontal="right"/>
    </xf>
    <xf numFmtId="38" fontId="24" fillId="0" borderId="25" xfId="34" applyFont="1" applyFill="1" applyBorder="1" applyAlignment="1">
      <alignment horizontal="right" vertical="center"/>
    </xf>
    <xf numFmtId="38" fontId="24" fillId="0" borderId="0" xfId="34" applyFont="1" applyFill="1" applyBorder="1" applyAlignment="1">
      <alignment horizontal="right" vertical="center"/>
    </xf>
    <xf numFmtId="176" fontId="24" fillId="0" borderId="0" xfId="34" applyNumberFormat="1" applyFont="1" applyFill="1" applyBorder="1" applyAlignment="1">
      <alignment horizontal="right" vertical="center"/>
    </xf>
    <xf numFmtId="176" fontId="26" fillId="0" borderId="28" xfId="34" applyNumberFormat="1" applyFont="1" applyFill="1" applyBorder="1" applyAlignment="1">
      <alignment horizontal="center" vertical="center" wrapText="1"/>
    </xf>
    <xf numFmtId="176" fontId="26" fillId="0" borderId="24" xfId="34" applyNumberFormat="1" applyFont="1" applyFill="1" applyBorder="1" applyAlignment="1">
      <alignment horizontal="center" vertical="center" wrapText="1"/>
    </xf>
    <xf numFmtId="176" fontId="26" fillId="6" borderId="25" xfId="34" applyNumberFormat="1" applyFont="1" applyFill="1" applyBorder="1" applyAlignment="1">
      <alignment horizontal="right"/>
    </xf>
    <xf numFmtId="176" fontId="26" fillId="22" borderId="25" xfId="34" applyNumberFormat="1" applyFont="1" applyFill="1" applyBorder="1" applyAlignment="1">
      <alignment horizontal="right" vertical="center"/>
    </xf>
    <xf numFmtId="38" fontId="26" fillId="6" borderId="25" xfId="34" applyFont="1" applyFill="1" applyBorder="1" applyAlignment="1"/>
    <xf numFmtId="38" fontId="26" fillId="23" borderId="25" xfId="46" applyFont="1" applyFill="1" applyBorder="1" applyAlignment="1"/>
    <xf numFmtId="176" fontId="26" fillId="0" borderId="0" xfId="34" applyNumberFormat="1" applyFont="1" applyBorder="1" applyAlignment="1"/>
    <xf numFmtId="176" fontId="27" fillId="0" borderId="0" xfId="34" applyNumberFormat="1" applyFont="1" applyAlignment="1"/>
    <xf numFmtId="38" fontId="35" fillId="0" borderId="0" xfId="34" applyFont="1" applyBorder="1" applyAlignment="1">
      <alignment horizontal="left" vertical="center" shrinkToFit="1"/>
    </xf>
    <xf numFmtId="38" fontId="35" fillId="0" borderId="0" xfId="34" applyFont="1" applyAlignment="1"/>
    <xf numFmtId="38" fontId="26" fillId="0" borderId="28" xfId="34" applyFont="1" applyBorder="1" applyAlignment="1">
      <alignment horizontal="center" vertical="top"/>
    </xf>
    <xf numFmtId="38" fontId="26" fillId="0" borderId="24" xfId="34" applyFont="1" applyBorder="1" applyAlignment="1">
      <alignment horizontal="center" vertical="top"/>
    </xf>
    <xf numFmtId="38" fontId="26" fillId="22" borderId="25" xfId="34" applyFont="1" applyFill="1" applyBorder="1" applyAlignment="1"/>
    <xf numFmtId="38" fontId="26" fillId="4" borderId="25" xfId="34" applyFont="1" applyFill="1" applyBorder="1" applyAlignment="1"/>
    <xf numFmtId="38" fontId="24" fillId="22" borderId="25" xfId="34" applyFont="1" applyFill="1" applyBorder="1" applyAlignment="1"/>
    <xf numFmtId="38" fontId="24" fillId="0" borderId="25" xfId="34" applyFont="1" applyFill="1" applyBorder="1" applyAlignment="1"/>
    <xf numFmtId="38" fontId="35" fillId="0" borderId="0" xfId="34" applyFont="1" applyFill="1" applyAlignment="1">
      <alignment horizontal="right"/>
    </xf>
    <xf numFmtId="38" fontId="26" fillId="0" borderId="62" xfId="34" applyFont="1" applyBorder="1" applyAlignment="1">
      <alignment horizontal="center" vertical="top"/>
    </xf>
    <xf numFmtId="38" fontId="26" fillId="0" borderId="63" xfId="34" applyFont="1" applyBorder="1" applyAlignment="1">
      <alignment horizontal="center" vertical="top"/>
    </xf>
    <xf numFmtId="177" fontId="26" fillId="6" borderId="25" xfId="47" applyNumberFormat="1" applyFont="1" applyFill="1" applyBorder="1" applyAlignment="1"/>
    <xf numFmtId="176" fontId="26" fillId="23" borderId="25" xfId="46" applyNumberFormat="1" applyFont="1" applyFill="1" applyBorder="1" applyAlignment="1">
      <alignment horizontal="right" vertical="center"/>
    </xf>
    <xf numFmtId="176" fontId="26" fillId="4" borderId="25" xfId="34" applyNumberFormat="1" applyFont="1" applyFill="1" applyBorder="1" applyAlignment="1">
      <alignment horizontal="right"/>
    </xf>
    <xf numFmtId="176" fontId="26" fillId="22" borderId="25" xfId="34" applyNumberFormat="1" applyFont="1" applyFill="1" applyBorder="1" applyAlignment="1"/>
    <xf numFmtId="176" fontId="26" fillId="4" borderId="25" xfId="34" applyNumberFormat="1" applyFont="1" applyFill="1" applyBorder="1" applyAlignment="1"/>
    <xf numFmtId="176" fontId="24" fillId="23" borderId="25" xfId="46" applyNumberFormat="1" applyFont="1" applyFill="1" applyBorder="1" applyAlignment="1">
      <alignment horizontal="right" vertical="center"/>
    </xf>
    <xf numFmtId="176" fontId="24" fillId="4" borderId="25" xfId="46" applyNumberFormat="1" applyFont="1" applyFill="1" applyBorder="1" applyAlignment="1">
      <alignment horizontal="right" vertical="center"/>
    </xf>
    <xf numFmtId="176" fontId="24" fillId="22" borderId="25" xfId="34" applyNumberFormat="1" applyFont="1" applyFill="1" applyBorder="1" applyAlignment="1"/>
    <xf numFmtId="176" fontId="24" fillId="0" borderId="25" xfId="34" applyNumberFormat="1" applyFont="1" applyFill="1" applyBorder="1" applyAlignment="1"/>
    <xf numFmtId="38" fontId="27" fillId="0" borderId="0" xfId="34" applyFont="1" applyAlignment="1">
      <alignment horizontal="center" vertical="top"/>
    </xf>
    <xf numFmtId="38" fontId="29" fillId="0" borderId="0" xfId="34" applyFont="1" applyAlignment="1">
      <alignment horizontal="left" vertical="center"/>
    </xf>
    <xf numFmtId="38" fontId="29" fillId="0" borderId="0" xfId="34" applyFont="1" applyAlignment="1">
      <alignment horizontal="center" vertical="center"/>
    </xf>
    <xf numFmtId="38" fontId="29" fillId="0" borderId="0" xfId="34" applyFont="1" applyAlignment="1">
      <alignment vertical="center"/>
    </xf>
    <xf numFmtId="176" fontId="29" fillId="0" borderId="0" xfId="34" applyNumberFormat="1" applyFont="1" applyAlignment="1">
      <alignment vertical="center"/>
    </xf>
    <xf numFmtId="0" fontId="26" fillId="23" borderId="21" xfId="35" applyFont="1" applyFill="1" applyBorder="1" applyAlignment="1">
      <alignment horizontal="left" vertical="center" wrapText="1"/>
    </xf>
    <xf numFmtId="0" fontId="26" fillId="23" borderId="24" xfId="35" applyFont="1" applyFill="1" applyBorder="1" applyAlignment="1">
      <alignment horizontal="left" vertical="center" wrapText="1"/>
    </xf>
    <xf numFmtId="38" fontId="26" fillId="4" borderId="25" xfId="34" applyFont="1" applyFill="1" applyBorder="1" applyAlignment="1">
      <alignment horizontal="left" vertical="center"/>
    </xf>
    <xf numFmtId="0" fontId="26" fillId="4" borderId="25" xfId="35" applyFont="1" applyFill="1" applyBorder="1" applyAlignment="1">
      <alignment horizontal="left" vertical="center"/>
    </xf>
    <xf numFmtId="38" fontId="35" fillId="0" borderId="0" xfId="34" applyFont="1" applyAlignment="1">
      <alignment horizontal="left" vertical="center"/>
    </xf>
    <xf numFmtId="38" fontId="26" fillId="23" borderId="25" xfId="34" applyFont="1" applyFill="1" applyBorder="1" applyAlignment="1">
      <alignment horizontal="center" vertical="center"/>
    </xf>
    <xf numFmtId="38" fontId="35" fillId="0" borderId="0" xfId="34" applyFont="1" applyAlignment="1">
      <alignment horizontal="center" vertical="center"/>
    </xf>
    <xf numFmtId="38" fontId="26" fillId="23" borderId="25" xfId="34" applyFont="1" applyFill="1" applyBorder="1" applyAlignment="1">
      <alignment horizontal="right" vertical="center"/>
    </xf>
    <xf numFmtId="38" fontId="24" fillId="23" borderId="25" xfId="34" applyFont="1" applyFill="1" applyBorder="1" applyAlignment="1">
      <alignment horizontal="right" vertical="center"/>
    </xf>
    <xf numFmtId="38" fontId="24" fillId="0" borderId="0" xfId="34" applyFont="1" applyFill="1" applyBorder="1" applyAlignment="1">
      <alignment horizontal="center" vertical="center"/>
    </xf>
    <xf numFmtId="38" fontId="26" fillId="6" borderId="25" xfId="34" applyFont="1" applyFill="1" applyBorder="1" applyAlignment="1">
      <alignment vertical="center"/>
    </xf>
    <xf numFmtId="38" fontId="24" fillId="0" borderId="0" xfId="34" applyFont="1" applyFill="1" applyBorder="1" applyAlignment="1">
      <alignment vertical="center"/>
    </xf>
    <xf numFmtId="38" fontId="35" fillId="0" borderId="0" xfId="34" applyFont="1" applyAlignment="1">
      <alignment vertical="center"/>
    </xf>
    <xf numFmtId="176" fontId="26" fillId="0" borderId="0" xfId="34" applyNumberFormat="1" applyFont="1" applyAlignment="1">
      <alignment vertical="center"/>
    </xf>
    <xf numFmtId="38" fontId="26" fillId="0" borderId="57" xfId="34" applyFont="1" applyBorder="1" applyAlignment="1">
      <alignment horizontal="left" vertical="center" wrapText="1"/>
    </xf>
    <xf numFmtId="176" fontId="35" fillId="0" borderId="0" xfId="34" applyNumberFormat="1" applyFont="1" applyAlignment="1">
      <alignment vertical="center"/>
    </xf>
    <xf numFmtId="38" fontId="26" fillId="0" borderId="58" xfId="34" applyFont="1" applyBorder="1" applyAlignment="1">
      <alignment horizontal="right" vertical="center"/>
    </xf>
    <xf numFmtId="38" fontId="29" fillId="0" borderId="0" xfId="34" applyFont="1" applyFill="1" applyAlignment="1">
      <alignment horizontal="right" vertical="center"/>
    </xf>
    <xf numFmtId="38" fontId="29" fillId="0" borderId="0" xfId="34" applyFont="1" applyAlignment="1">
      <alignment vertical="top" wrapText="1"/>
    </xf>
    <xf numFmtId="38" fontId="24" fillId="0" borderId="28" xfId="34" applyFont="1" applyBorder="1" applyAlignment="1">
      <alignment horizontal="center" vertical="center"/>
    </xf>
    <xf numFmtId="38" fontId="24" fillId="0" borderId="21" xfId="34" applyFont="1" applyBorder="1" applyAlignment="1">
      <alignment horizontal="center" vertical="center"/>
    </xf>
    <xf numFmtId="38" fontId="24" fillId="0" borderId="24" xfId="34" applyFont="1" applyBorder="1" applyAlignment="1">
      <alignment horizontal="center" vertical="center"/>
    </xf>
    <xf numFmtId="38" fontId="24" fillId="6" borderId="21" xfId="34" applyFont="1" applyFill="1" applyBorder="1" applyAlignment="1">
      <alignment horizontal="left" vertical="center"/>
    </xf>
    <xf numFmtId="38" fontId="24" fillId="4" borderId="28" xfId="34" applyFont="1" applyFill="1" applyBorder="1" applyAlignment="1">
      <alignment vertical="center"/>
    </xf>
    <xf numFmtId="38" fontId="24" fillId="4" borderId="21" xfId="34" applyFont="1" applyFill="1" applyBorder="1" applyAlignment="1">
      <alignment vertical="center"/>
    </xf>
    <xf numFmtId="38" fontId="24" fillId="4" borderId="24" xfId="34" applyFont="1" applyFill="1" applyBorder="1" applyAlignment="1">
      <alignment vertical="center"/>
    </xf>
    <xf numFmtId="38" fontId="24" fillId="4" borderId="25" xfId="34" applyFont="1" applyFill="1" applyBorder="1" applyAlignment="1">
      <alignment horizontal="left" vertical="center"/>
    </xf>
    <xf numFmtId="38" fontId="24" fillId="0" borderId="0" xfId="34" applyFont="1" applyFill="1" applyBorder="1" applyAlignment="1">
      <alignment horizontal="left" vertical="center"/>
    </xf>
    <xf numFmtId="38" fontId="30" fillId="0" borderId="0" xfId="34" applyFont="1" applyFill="1" applyBorder="1" applyAlignment="1">
      <alignment horizontal="left"/>
    </xf>
    <xf numFmtId="38" fontId="24" fillId="0" borderId="28" xfId="34" applyFont="1" applyBorder="1" applyAlignment="1">
      <alignment vertical="center" wrapText="1"/>
    </xf>
    <xf numFmtId="38" fontId="24" fillId="0" borderId="21" xfId="34" applyFont="1" applyBorder="1" applyAlignment="1">
      <alignment vertical="center" wrapText="1"/>
    </xf>
    <xf numFmtId="38" fontId="24" fillId="0" borderId="24" xfId="34" applyFont="1" applyBorder="1" applyAlignment="1">
      <alignment horizontal="center" vertical="top" wrapText="1"/>
    </xf>
    <xf numFmtId="38" fontId="24" fillId="6" borderId="28" xfId="34" applyFont="1" applyFill="1" applyBorder="1" applyAlignment="1">
      <alignment horizontal="center" vertical="center"/>
    </xf>
    <xf numFmtId="38" fontId="24" fillId="6" borderId="62" xfId="34" applyFont="1" applyFill="1" applyBorder="1" applyAlignment="1">
      <alignment horizontal="center" vertical="center"/>
    </xf>
    <xf numFmtId="38" fontId="24" fillId="23" borderId="62" xfId="34" applyFont="1" applyFill="1" applyBorder="1" applyAlignment="1">
      <alignment horizontal="center" vertical="center"/>
    </xf>
    <xf numFmtId="38" fontId="24" fillId="22" borderId="62" xfId="34" applyFont="1" applyFill="1" applyBorder="1" applyAlignment="1">
      <alignment horizontal="center" vertical="center"/>
    </xf>
    <xf numFmtId="0" fontId="30" fillId="0" borderId="0" xfId="0" applyFont="1" applyAlignment="1"/>
    <xf numFmtId="38" fontId="24" fillId="0" borderId="19" xfId="34" applyFont="1" applyBorder="1" applyAlignment="1">
      <alignment vertical="center" wrapText="1"/>
    </xf>
    <xf numFmtId="38" fontId="24" fillId="6" borderId="28" xfId="34" applyFont="1" applyFill="1" applyBorder="1" applyAlignment="1">
      <alignment horizontal="right" vertical="center"/>
    </xf>
    <xf numFmtId="38" fontId="24" fillId="6" borderId="62" xfId="34" applyFont="1" applyFill="1" applyBorder="1" applyAlignment="1">
      <alignment horizontal="right" vertical="center"/>
    </xf>
    <xf numFmtId="38" fontId="24" fillId="23" borderId="28" xfId="34" applyNumberFormat="1" applyFont="1" applyFill="1" applyBorder="1" applyAlignment="1">
      <alignment horizontal="right" vertical="center"/>
    </xf>
    <xf numFmtId="38" fontId="24" fillId="23" borderId="62" xfId="34" applyNumberFormat="1" applyFont="1" applyFill="1" applyBorder="1" applyAlignment="1">
      <alignment horizontal="right" vertical="center"/>
    </xf>
    <xf numFmtId="38" fontId="24" fillId="4" borderId="28" xfId="34" applyNumberFormat="1" applyFont="1" applyFill="1" applyBorder="1" applyAlignment="1">
      <alignment horizontal="right" vertical="center"/>
    </xf>
    <xf numFmtId="38" fontId="24" fillId="22" borderId="62" xfId="34" applyNumberFormat="1" applyFont="1" applyFill="1" applyBorder="1" applyAlignment="1">
      <alignment horizontal="right" vertical="center"/>
    </xf>
    <xf numFmtId="38" fontId="24" fillId="22" borderId="28" xfId="34" applyFont="1" applyFill="1" applyBorder="1" applyAlignment="1">
      <alignment horizontal="right" vertical="center"/>
    </xf>
    <xf numFmtId="38" fontId="24" fillId="23" borderId="0" xfId="34" applyFont="1" applyFill="1" applyBorder="1" applyAlignment="1">
      <alignment horizontal="center"/>
    </xf>
    <xf numFmtId="38" fontId="24" fillId="0" borderId="56" xfId="34" applyFont="1" applyBorder="1" applyAlignment="1">
      <alignment horizontal="center" vertical="center"/>
    </xf>
    <xf numFmtId="38" fontId="24" fillId="0" borderId="57" xfId="34" applyFont="1" applyBorder="1" applyAlignment="1">
      <alignment horizontal="center" vertical="center"/>
    </xf>
    <xf numFmtId="38" fontId="24" fillId="0" borderId="24" xfId="34" applyFont="1" applyBorder="1" applyAlignment="1">
      <alignment vertical="center" wrapText="1"/>
    </xf>
    <xf numFmtId="38" fontId="24" fillId="0" borderId="60" xfId="34" applyFont="1" applyBorder="1" applyAlignment="1">
      <alignment horizontal="center" vertical="center"/>
    </xf>
    <xf numFmtId="38" fontId="24" fillId="0" borderId="58" xfId="34" applyFont="1" applyBorder="1" applyAlignment="1">
      <alignment horizontal="center" vertical="center"/>
    </xf>
    <xf numFmtId="176" fontId="24" fillId="0" borderId="28" xfId="34" applyNumberFormat="1" applyFont="1" applyFill="1" applyBorder="1" applyAlignment="1">
      <alignment horizontal="center" vertical="center" wrapText="1"/>
    </xf>
    <xf numFmtId="176" fontId="24" fillId="0" borderId="24" xfId="34" applyNumberFormat="1" applyFont="1" applyFill="1" applyBorder="1" applyAlignment="1">
      <alignment vertical="center" wrapText="1"/>
    </xf>
    <xf numFmtId="176" fontId="24" fillId="0" borderId="24" xfId="34" applyNumberFormat="1" applyFont="1" applyFill="1" applyBorder="1" applyAlignment="1">
      <alignment horizontal="center" vertical="top" wrapText="1"/>
    </xf>
    <xf numFmtId="38" fontId="24" fillId="22" borderId="25" xfId="46" applyFont="1" applyFill="1" applyBorder="1" applyAlignment="1">
      <alignment vertical="center"/>
    </xf>
    <xf numFmtId="38" fontId="24" fillId="0" borderId="61" xfId="34" applyFont="1" applyBorder="1" applyAlignment="1">
      <alignment horizontal="center"/>
    </xf>
    <xf numFmtId="38" fontId="24" fillId="0" borderId="21" xfId="34" applyFont="1" applyBorder="1" applyAlignment="1">
      <alignment horizontal="center" vertical="center" wrapText="1"/>
    </xf>
    <xf numFmtId="0" fontId="24" fillId="0" borderId="61" xfId="0" applyFont="1" applyBorder="1" applyAlignment="1">
      <alignment horizontal="center" vertical="center" wrapText="1"/>
    </xf>
    <xf numFmtId="176" fontId="24" fillId="0" borderId="21" xfId="34" applyNumberFormat="1" applyFont="1" applyFill="1" applyBorder="1" applyAlignment="1">
      <alignment horizontal="center" vertical="center" wrapText="1"/>
    </xf>
    <xf numFmtId="0" fontId="24" fillId="0" borderId="64" xfId="0" applyFont="1" applyBorder="1" applyAlignment="1">
      <alignment horizontal="center" vertical="center" wrapText="1"/>
    </xf>
    <xf numFmtId="176" fontId="24" fillId="0" borderId="24" xfId="34" applyNumberFormat="1" applyFont="1" applyFill="1" applyBorder="1" applyAlignment="1">
      <alignment horizontal="center" vertical="center" wrapText="1"/>
    </xf>
    <xf numFmtId="0" fontId="24" fillId="0" borderId="57" xfId="0" applyFont="1" applyBorder="1" applyAlignment="1">
      <alignment horizontal="center" vertical="center"/>
    </xf>
    <xf numFmtId="0" fontId="24" fillId="0" borderId="60" xfId="0" applyFont="1" applyBorder="1" applyAlignment="1">
      <alignment horizontal="center" vertical="center"/>
    </xf>
    <xf numFmtId="0" fontId="24" fillId="0" borderId="58" xfId="0" applyFont="1" applyBorder="1" applyAlignment="1">
      <alignment horizontal="center" vertical="center"/>
    </xf>
    <xf numFmtId="0" fontId="24" fillId="0" borderId="62" xfId="0" applyFont="1" applyBorder="1" applyAlignment="1">
      <alignment horizontal="center" vertical="center"/>
    </xf>
    <xf numFmtId="0" fontId="24" fillId="0" borderId="63" xfId="0" applyFont="1" applyBorder="1" applyAlignment="1">
      <alignment horizontal="center" vertical="center"/>
    </xf>
    <xf numFmtId="176" fontId="24" fillId="6" borderId="25" xfId="34" applyNumberFormat="1" applyFont="1" applyFill="1" applyBorder="1" applyAlignment="1">
      <alignment horizontal="right"/>
    </xf>
    <xf numFmtId="176" fontId="24" fillId="23" borderId="25" xfId="34" applyNumberFormat="1" applyFont="1" applyFill="1" applyBorder="1" applyAlignment="1">
      <alignment horizontal="right"/>
    </xf>
    <xf numFmtId="176" fontId="24" fillId="23" borderId="62" xfId="34" applyNumberFormat="1" applyFont="1" applyFill="1" applyBorder="1" applyAlignment="1">
      <alignment horizontal="right" vertical="center"/>
    </xf>
    <xf numFmtId="176" fontId="24" fillId="4" borderId="25" xfId="34" applyNumberFormat="1" applyFont="1" applyFill="1" applyBorder="1" applyAlignment="1">
      <alignment horizontal="right"/>
    </xf>
    <xf numFmtId="176" fontId="24" fillId="22" borderId="62" xfId="34" applyNumberFormat="1" applyFont="1" applyFill="1" applyBorder="1" applyAlignment="1">
      <alignment horizontal="right" vertical="center"/>
    </xf>
    <xf numFmtId="176" fontId="24" fillId="23" borderId="28" xfId="34" applyNumberFormat="1" applyFont="1" applyFill="1" applyBorder="1" applyAlignment="1">
      <alignment horizontal="right" vertical="center"/>
    </xf>
    <xf numFmtId="38" fontId="36" fillId="0" borderId="0" xfId="34" applyFont="1" applyAlignment="1"/>
    <xf numFmtId="38" fontId="36" fillId="0" borderId="0" xfId="34" applyFont="1" applyAlignment="1">
      <alignment vertical="top"/>
    </xf>
    <xf numFmtId="38" fontId="36" fillId="0" borderId="0" xfId="34" applyFont="1" applyAlignment="1">
      <alignment vertical="top" wrapText="1"/>
    </xf>
    <xf numFmtId="38" fontId="31" fillId="0" borderId="0" xfId="34" applyFont="1" applyFill="1" applyBorder="1" applyAlignment="1">
      <alignment horizontal="right" vertical="center"/>
    </xf>
    <xf numFmtId="38" fontId="24" fillId="0" borderId="25" xfId="34" applyFont="1" applyBorder="1" applyAlignment="1">
      <alignment horizontal="center" vertical="center"/>
    </xf>
    <xf numFmtId="38" fontId="24" fillId="6" borderId="25" xfId="34" applyFont="1" applyFill="1" applyBorder="1" applyAlignment="1">
      <alignment vertical="center"/>
    </xf>
    <xf numFmtId="38" fontId="24" fillId="4" borderId="28" xfId="34" applyFont="1" applyFill="1" applyBorder="1" applyAlignment="1">
      <alignment vertical="center" wrapText="1"/>
    </xf>
    <xf numFmtId="0" fontId="24" fillId="4" borderId="21" xfId="35" applyFont="1" applyFill="1" applyBorder="1" applyAlignment="1">
      <alignment vertical="center" wrapText="1"/>
    </xf>
    <xf numFmtId="0" fontId="24" fillId="4" borderId="24" xfId="35" applyFont="1" applyFill="1" applyBorder="1" applyAlignment="1">
      <alignment vertical="center" wrapText="1"/>
    </xf>
    <xf numFmtId="0" fontId="24" fillId="22" borderId="25" xfId="35" applyFont="1" applyFill="1" applyBorder="1" applyAlignment="1">
      <alignment vertical="center"/>
    </xf>
    <xf numFmtId="38" fontId="24" fillId="6" borderId="25" xfId="34" applyFont="1" applyFill="1" applyBorder="1" applyAlignment="1">
      <alignment horizontal="center" vertical="center"/>
    </xf>
    <xf numFmtId="38" fontId="24" fillId="22" borderId="25" xfId="34" applyFont="1" applyFill="1" applyBorder="1" applyAlignment="1">
      <alignment horizontal="center" vertical="center"/>
    </xf>
    <xf numFmtId="38" fontId="24" fillId="6" borderId="25" xfId="34" applyFont="1" applyFill="1" applyBorder="1" applyAlignment="1">
      <alignment horizontal="right" vertical="center"/>
    </xf>
    <xf numFmtId="176" fontId="24" fillId="0" borderId="0" xfId="34" applyNumberFormat="1" applyFont="1" applyAlignment="1">
      <alignment vertical="center"/>
    </xf>
    <xf numFmtId="38" fontId="24" fillId="0" borderId="59" xfId="34" applyFont="1" applyBorder="1" applyAlignment="1">
      <alignment horizontal="center" vertical="center"/>
    </xf>
    <xf numFmtId="38" fontId="24" fillId="0" borderId="61" xfId="34" applyFont="1" applyBorder="1" applyAlignment="1">
      <alignment horizontal="center" vertical="center"/>
    </xf>
    <xf numFmtId="38" fontId="24" fillId="0" borderId="19" xfId="34" applyFont="1" applyBorder="1" applyAlignment="1">
      <alignment horizontal="center" vertical="center" wrapText="1"/>
    </xf>
    <xf numFmtId="38" fontId="24" fillId="0" borderId="57" xfId="34" applyFont="1" applyBorder="1" applyAlignment="1">
      <alignment horizontal="center" vertical="center" wrapText="1"/>
    </xf>
    <xf numFmtId="38" fontId="24" fillId="0" borderId="64" xfId="34" applyFont="1" applyBorder="1" applyAlignment="1">
      <alignment horizontal="center" vertical="center"/>
    </xf>
    <xf numFmtId="38" fontId="24" fillId="0" borderId="17" xfId="34" applyFont="1" applyBorder="1" applyAlignment="1">
      <alignment horizontal="center" vertical="center" wrapText="1"/>
    </xf>
    <xf numFmtId="38" fontId="24" fillId="0" borderId="63" xfId="34" applyFont="1" applyBorder="1" applyAlignment="1">
      <alignment horizontal="center" vertical="center" wrapText="1"/>
    </xf>
    <xf numFmtId="38" fontId="24" fillId="0" borderId="58" xfId="34" applyFont="1" applyBorder="1" applyAlignment="1">
      <alignment horizontal="right" vertical="center"/>
    </xf>
    <xf numFmtId="38" fontId="26" fillId="0" borderId="58" xfId="34" applyFont="1" applyBorder="1" applyAlignment="1">
      <alignment vertical="center"/>
    </xf>
    <xf numFmtId="38" fontId="26" fillId="0" borderId="56" xfId="34" applyFont="1" applyBorder="1" applyAlignment="1">
      <alignment vertical="center"/>
    </xf>
    <xf numFmtId="38" fontId="26" fillId="0" borderId="19" xfId="34" applyFont="1" applyBorder="1" applyAlignment="1">
      <alignment vertical="center"/>
    </xf>
    <xf numFmtId="0" fontId="30" fillId="0" borderId="0" xfId="35" applyFont="1" applyBorder="1" applyAlignment="1">
      <alignment horizontal="left" vertical="center"/>
    </xf>
    <xf numFmtId="38" fontId="30" fillId="0" borderId="0" xfId="34" applyFont="1" applyFill="1" applyBorder="1" applyAlignment="1">
      <alignment horizontal="left" vertical="center"/>
    </xf>
    <xf numFmtId="38" fontId="26" fillId="0" borderId="58" xfId="34" applyFont="1" applyBorder="1" applyAlignment="1">
      <alignment vertical="center" shrinkToFit="1"/>
    </xf>
    <xf numFmtId="38" fontId="26" fillId="0" borderId="62" xfId="34" applyFont="1" applyBorder="1" applyAlignment="1">
      <alignment vertical="center"/>
    </xf>
    <xf numFmtId="38" fontId="26" fillId="0" borderId="17" xfId="34" applyFont="1" applyBorder="1" applyAlignment="1">
      <alignment vertical="center"/>
    </xf>
    <xf numFmtId="38" fontId="26" fillId="0" borderId="63" xfId="34" applyFont="1" applyBorder="1" applyAlignment="1">
      <alignment vertical="center"/>
    </xf>
    <xf numFmtId="38" fontId="26" fillId="22" borderId="28" xfId="34" applyFont="1" applyFill="1" applyBorder="1" applyAlignment="1">
      <alignment horizontal="center" vertical="center"/>
    </xf>
    <xf numFmtId="38" fontId="26" fillId="22" borderId="59" xfId="34" applyFont="1" applyFill="1" applyBorder="1" applyAlignment="1">
      <alignment horizontal="center" vertical="center"/>
    </xf>
    <xf numFmtId="38" fontId="26" fillId="4" borderId="59" xfId="34" applyFont="1" applyFill="1" applyBorder="1" applyAlignment="1">
      <alignment horizontal="center" vertical="center"/>
    </xf>
    <xf numFmtId="0" fontId="30" fillId="0" borderId="0" xfId="0" applyFont="1" applyAlignment="1">
      <alignment vertical="center"/>
    </xf>
    <xf numFmtId="38" fontId="26" fillId="0" borderId="17" xfId="34" applyFont="1" applyBorder="1" applyAlignment="1">
      <alignment horizontal="center" vertical="center"/>
    </xf>
    <xf numFmtId="38" fontId="26" fillId="22" borderId="28" xfId="34" applyFont="1" applyFill="1" applyBorder="1" applyAlignment="1">
      <alignment horizontal="right" vertical="center"/>
    </xf>
    <xf numFmtId="38" fontId="26" fillId="22" borderId="59" xfId="34" applyNumberFormat="1" applyFont="1" applyFill="1" applyBorder="1" applyAlignment="1">
      <alignment horizontal="right" vertical="center"/>
    </xf>
    <xf numFmtId="38" fontId="26" fillId="4" borderId="59" xfId="34" applyNumberFormat="1" applyFont="1" applyFill="1" applyBorder="1" applyAlignment="1">
      <alignment horizontal="right" vertical="center"/>
    </xf>
    <xf numFmtId="38" fontId="26" fillId="0" borderId="24" xfId="34" applyFont="1" applyBorder="1" applyAlignment="1">
      <alignment vertical="center" wrapText="1"/>
    </xf>
    <xf numFmtId="176" fontId="26" fillId="0" borderId="24" xfId="34" applyNumberFormat="1" applyFont="1" applyFill="1" applyBorder="1" applyAlignment="1">
      <alignment vertical="center" wrapText="1"/>
    </xf>
    <xf numFmtId="38" fontId="26" fillId="23" borderId="25" xfId="46" applyFont="1" applyFill="1" applyBorder="1" applyAlignment="1">
      <alignment vertical="center"/>
    </xf>
    <xf numFmtId="38" fontId="26" fillId="4" borderId="25" xfId="46" applyFont="1" applyFill="1" applyBorder="1" applyAlignment="1">
      <alignment vertical="center"/>
    </xf>
    <xf numFmtId="38" fontId="26" fillId="0" borderId="63" xfId="34" applyFont="1" applyBorder="1" applyAlignment="1">
      <alignment horizontal="center" vertical="center"/>
    </xf>
    <xf numFmtId="176" fontId="26" fillId="6" borderId="25" xfId="34" applyNumberFormat="1" applyFont="1" applyFill="1" applyBorder="1" applyAlignment="1">
      <alignment vertical="center"/>
    </xf>
    <xf numFmtId="176" fontId="26" fillId="4" borderId="25" xfId="46" applyNumberFormat="1" applyFont="1" applyFill="1" applyBorder="1" applyAlignment="1">
      <alignment horizontal="right" vertical="center"/>
    </xf>
    <xf numFmtId="176" fontId="26" fillId="22" borderId="25" xfId="34" applyNumberFormat="1" applyFont="1" applyFill="1" applyBorder="1" applyAlignment="1">
      <alignment vertical="center"/>
    </xf>
    <xf numFmtId="176" fontId="26" fillId="4" borderId="25" xfId="34" applyNumberFormat="1" applyFont="1" applyFill="1" applyBorder="1" applyAlignment="1">
      <alignment vertical="center"/>
    </xf>
    <xf numFmtId="38" fontId="26" fillId="0" borderId="0" xfId="34" applyFont="1" applyBorder="1" applyAlignment="1">
      <alignment horizontal="center" shrinkToFit="1"/>
    </xf>
    <xf numFmtId="0" fontId="26" fillId="22" borderId="25" xfId="35" applyFont="1" applyFill="1" applyBorder="1" applyAlignment="1">
      <alignment horizontal="left" vertical="center"/>
    </xf>
    <xf numFmtId="38" fontId="29" fillId="0" borderId="19" xfId="34" applyFont="1" applyBorder="1" applyAlignment="1">
      <alignment vertical="center"/>
    </xf>
    <xf numFmtId="176" fontId="23" fillId="0" borderId="0" xfId="34" applyNumberFormat="1" applyFont="1" applyAlignment="1"/>
    <xf numFmtId="38" fontId="26" fillId="0" borderId="21" xfId="34" applyFont="1" applyBorder="1" applyAlignment="1">
      <alignment horizontal="center" vertical="center"/>
    </xf>
    <xf numFmtId="38" fontId="26" fillId="4" borderId="21" xfId="34" applyFont="1" applyFill="1" applyBorder="1" applyAlignment="1">
      <alignment horizontal="left" vertical="center" wrapText="1"/>
    </xf>
    <xf numFmtId="38" fontId="26" fillId="0" borderId="17" xfId="34" applyFont="1" applyBorder="1" applyAlignment="1">
      <alignment horizontal="left" vertical="center"/>
    </xf>
    <xf numFmtId="38" fontId="26" fillId="22" borderId="21" xfId="34" applyFont="1" applyFill="1" applyBorder="1" applyAlignment="1">
      <alignment horizontal="center" vertical="center"/>
    </xf>
    <xf numFmtId="38" fontId="26" fillId="22" borderId="24" xfId="34" applyFont="1" applyFill="1" applyBorder="1" applyAlignment="1">
      <alignment horizontal="center" vertical="center"/>
    </xf>
    <xf numFmtId="38" fontId="26" fillId="22" borderId="56" xfId="34" applyFont="1" applyFill="1" applyBorder="1" applyAlignment="1">
      <alignment horizontal="center" vertical="center"/>
    </xf>
    <xf numFmtId="38" fontId="26" fillId="22" borderId="19" xfId="34" applyFont="1" applyFill="1" applyBorder="1" applyAlignment="1">
      <alignment horizontal="center" vertical="center"/>
    </xf>
    <xf numFmtId="38" fontId="24" fillId="22" borderId="57" xfId="34" applyFont="1" applyFill="1" applyBorder="1" applyAlignment="1">
      <alignment horizontal="center" vertical="center"/>
    </xf>
    <xf numFmtId="38" fontId="24" fillId="4" borderId="24" xfId="34" applyFont="1" applyFill="1" applyBorder="1" applyAlignment="1">
      <alignment horizontal="center" vertical="center"/>
    </xf>
    <xf numFmtId="38" fontId="24" fillId="22" borderId="56" xfId="34" applyFont="1" applyFill="1" applyBorder="1" applyAlignment="1">
      <alignment horizontal="center" vertical="center"/>
    </xf>
    <xf numFmtId="38" fontId="24" fillId="22" borderId="19" xfId="34" applyFont="1" applyFill="1" applyBorder="1" applyAlignment="1">
      <alignment horizontal="center" vertical="center"/>
    </xf>
    <xf numFmtId="38" fontId="37" fillId="0" borderId="0" xfId="34" applyFont="1" applyAlignment="1">
      <alignment horizontal="left"/>
    </xf>
    <xf numFmtId="38" fontId="37" fillId="0" borderId="0" xfId="34" applyFont="1" applyAlignment="1">
      <alignment horizontal="left" vertical="top" wrapText="1"/>
    </xf>
    <xf numFmtId="38" fontId="26" fillId="22" borderId="21" xfId="34" applyFont="1" applyFill="1" applyBorder="1" applyAlignment="1">
      <alignment horizontal="right" vertical="center"/>
    </xf>
    <xf numFmtId="38" fontId="26" fillId="22" borderId="24" xfId="34" applyFont="1" applyFill="1" applyBorder="1" applyAlignment="1">
      <alignment horizontal="right" vertical="center"/>
    </xf>
    <xf numFmtId="38" fontId="26" fillId="22" borderId="56" xfId="34" applyFont="1" applyFill="1" applyBorder="1" applyAlignment="1">
      <alignment horizontal="right" vertical="center"/>
    </xf>
    <xf numFmtId="38" fontId="26" fillId="22" borderId="19" xfId="34" applyFont="1" applyFill="1" applyBorder="1" applyAlignment="1">
      <alignment horizontal="right" vertical="center"/>
    </xf>
    <xf numFmtId="38" fontId="24" fillId="22" borderId="57" xfId="34" applyFont="1" applyFill="1" applyBorder="1" applyAlignment="1">
      <alignment horizontal="right" vertical="center"/>
    </xf>
    <xf numFmtId="38" fontId="24" fillId="4" borderId="24" xfId="34" applyFont="1" applyFill="1" applyBorder="1" applyAlignment="1">
      <alignment horizontal="right" vertical="center"/>
    </xf>
    <xf numFmtId="38" fontId="24" fillId="22" borderId="56" xfId="34" applyFont="1" applyFill="1" applyBorder="1" applyAlignment="1">
      <alignment horizontal="right" vertical="center"/>
    </xf>
    <xf numFmtId="38" fontId="24" fillId="22" borderId="19" xfId="34" applyFont="1" applyFill="1" applyBorder="1" applyAlignment="1">
      <alignment horizontal="right" vertical="center"/>
    </xf>
    <xf numFmtId="176" fontId="26" fillId="0" borderId="59" xfId="34" applyNumberFormat="1" applyFont="1" applyBorder="1" applyAlignment="1">
      <alignment horizontal="center" vertical="center"/>
    </xf>
    <xf numFmtId="38" fontId="26" fillId="22" borderId="57" xfId="34" applyFont="1" applyFill="1" applyBorder="1" applyAlignment="1">
      <alignment horizontal="right" vertical="center"/>
    </xf>
    <xf numFmtId="176" fontId="26" fillId="0" borderId="61" xfId="34" applyNumberFormat="1" applyFont="1" applyBorder="1" applyAlignment="1">
      <alignment horizontal="center" vertical="center"/>
    </xf>
    <xf numFmtId="38" fontId="26" fillId="0" borderId="58" xfId="34" applyFont="1" applyBorder="1" applyAlignment="1">
      <alignment horizontal="center" vertical="center" wrapText="1"/>
    </xf>
    <xf numFmtId="176" fontId="26" fillId="0" borderId="21" xfId="34" applyNumberFormat="1" applyFont="1" applyFill="1" applyBorder="1" applyAlignment="1">
      <alignment horizontal="center" vertical="center" wrapText="1"/>
    </xf>
    <xf numFmtId="38" fontId="24" fillId="22" borderId="24" xfId="34" applyFont="1" applyFill="1" applyBorder="1" applyAlignment="1">
      <alignment horizontal="right" vertical="center"/>
    </xf>
    <xf numFmtId="38" fontId="24" fillId="22" borderId="21" xfId="34" applyFont="1" applyFill="1" applyBorder="1" applyAlignment="1">
      <alignment horizontal="right" vertical="center"/>
    </xf>
    <xf numFmtId="38" fontId="26" fillId="22" borderId="62" xfId="34" applyFont="1" applyFill="1" applyBorder="1" applyAlignment="1">
      <alignment horizontal="right" vertical="center"/>
    </xf>
    <xf numFmtId="38" fontId="26" fillId="22" borderId="17" xfId="34" applyFont="1" applyFill="1" applyBorder="1" applyAlignment="1">
      <alignment horizontal="right" vertical="center"/>
    </xf>
    <xf numFmtId="38" fontId="26" fillId="22" borderId="63" xfId="34" applyFont="1" applyFill="1" applyBorder="1" applyAlignment="1">
      <alignment horizontal="right" vertical="center"/>
    </xf>
    <xf numFmtId="38" fontId="24" fillId="22" borderId="63" xfId="34" applyFont="1" applyFill="1" applyBorder="1" applyAlignment="1">
      <alignment horizontal="right" vertical="center"/>
    </xf>
    <xf numFmtId="38" fontId="24" fillId="22" borderId="17" xfId="34" applyFont="1" applyFill="1" applyBorder="1" applyAlignment="1">
      <alignment horizontal="right" vertical="center"/>
    </xf>
    <xf numFmtId="176" fontId="26" fillId="0" borderId="64" xfId="34" applyNumberFormat="1" applyFont="1" applyBorder="1" applyAlignment="1">
      <alignment horizontal="center" vertical="center"/>
    </xf>
    <xf numFmtId="38" fontId="26" fillId="0" borderId="17" xfId="34" applyFont="1" applyBorder="1" applyAlignment="1">
      <alignment horizontal="left"/>
    </xf>
    <xf numFmtId="0" fontId="26" fillId="0" borderId="21" xfId="0" applyFont="1" applyBorder="1" applyAlignment="1">
      <alignment horizontal="center" vertical="center"/>
    </xf>
    <xf numFmtId="38" fontId="26" fillId="6" borderId="24" xfId="34" applyFont="1" applyFill="1" applyBorder="1" applyAlignment="1">
      <alignment horizontal="right" vertical="center"/>
    </xf>
    <xf numFmtId="0" fontId="26" fillId="0" borderId="21" xfId="0" applyFont="1" applyBorder="1" applyAlignment="1">
      <alignment horizontal="center" vertical="center" wrapText="1"/>
    </xf>
    <xf numFmtId="0" fontId="26" fillId="0" borderId="24" xfId="0" applyFont="1" applyBorder="1" applyAlignment="1">
      <alignment horizontal="center" vertical="center" wrapText="1"/>
    </xf>
    <xf numFmtId="176" fontId="26" fillId="6" borderId="24" xfId="34" applyNumberFormat="1" applyFont="1" applyFill="1" applyBorder="1" applyAlignment="1">
      <alignment horizontal="right" vertical="center"/>
    </xf>
    <xf numFmtId="176" fontId="26" fillId="22" borderId="28" xfId="34" applyNumberFormat="1" applyFont="1" applyFill="1" applyBorder="1" applyAlignment="1">
      <alignment horizontal="right" vertical="center"/>
    </xf>
    <xf numFmtId="176" fontId="26" fillId="22" borderId="62" xfId="34" applyNumberFormat="1" applyFont="1" applyFill="1" applyBorder="1" applyAlignment="1">
      <alignment horizontal="right" vertical="center"/>
    </xf>
    <xf numFmtId="176" fontId="26" fillId="22" borderId="17" xfId="34" applyNumberFormat="1" applyFont="1" applyFill="1" applyBorder="1" applyAlignment="1">
      <alignment horizontal="right" vertical="center"/>
    </xf>
    <xf numFmtId="176" fontId="26" fillId="22" borderId="63" xfId="34" applyNumberFormat="1" applyFont="1" applyFill="1" applyBorder="1" applyAlignment="1">
      <alignment horizontal="right" vertical="center"/>
    </xf>
    <xf numFmtId="178" fontId="26" fillId="6" borderId="24" xfId="47" applyNumberFormat="1" applyFont="1" applyFill="1" applyBorder="1" applyAlignment="1">
      <alignment horizontal="right" vertical="center"/>
    </xf>
    <xf numFmtId="176" fontId="26" fillId="6" borderId="28" xfId="34" applyNumberFormat="1" applyFont="1" applyFill="1" applyBorder="1" applyAlignment="1">
      <alignment horizontal="right" vertical="center"/>
    </xf>
    <xf numFmtId="176" fontId="24" fillId="22" borderId="63" xfId="34" applyNumberFormat="1" applyFont="1" applyFill="1" applyBorder="1" applyAlignment="1">
      <alignment horizontal="right" vertical="center"/>
    </xf>
    <xf numFmtId="178" fontId="24" fillId="4" borderId="24" xfId="47" applyNumberFormat="1" applyFont="1" applyFill="1" applyBorder="1" applyAlignment="1">
      <alignment horizontal="right" vertical="center"/>
    </xf>
    <xf numFmtId="178" fontId="24" fillId="6" borderId="28" xfId="47" applyNumberFormat="1" applyFont="1" applyFill="1" applyBorder="1" applyAlignment="1">
      <alignment horizontal="right" vertical="center"/>
    </xf>
    <xf numFmtId="178" fontId="24" fillId="22" borderId="62" xfId="47" applyNumberFormat="1" applyFont="1" applyFill="1" applyBorder="1" applyAlignment="1">
      <alignment horizontal="right" vertical="center"/>
    </xf>
    <xf numFmtId="178" fontId="24" fillId="22" borderId="17" xfId="47" applyNumberFormat="1" applyFont="1" applyFill="1" applyBorder="1" applyAlignment="1">
      <alignment horizontal="right" vertical="center"/>
    </xf>
    <xf numFmtId="178" fontId="24" fillId="22" borderId="63" xfId="47" applyNumberFormat="1" applyFont="1" applyFill="1" applyBorder="1" applyAlignment="1">
      <alignment horizontal="right" vertical="center"/>
    </xf>
    <xf numFmtId="38" fontId="26" fillId="25" borderId="19" xfId="34" applyFont="1" applyFill="1" applyBorder="1" applyAlignment="1"/>
    <xf numFmtId="176" fontId="26" fillId="25" borderId="19" xfId="34" applyNumberFormat="1" applyFont="1" applyFill="1" applyBorder="1" applyAlignment="1">
      <alignment horizontal="right" vertical="center"/>
    </xf>
    <xf numFmtId="38" fontId="26" fillId="25" borderId="0" xfId="34" applyFont="1" applyFill="1" applyAlignment="1"/>
    <xf numFmtId="38" fontId="26" fillId="0" borderId="19" xfId="34" applyFont="1" applyBorder="1" applyAlignment="1"/>
    <xf numFmtId="176" fontId="26" fillId="25" borderId="21" xfId="34" applyNumberFormat="1" applyFont="1" applyFill="1" applyBorder="1" applyAlignment="1">
      <alignment horizontal="right" vertical="center"/>
    </xf>
    <xf numFmtId="38" fontId="26" fillId="0" borderId="59" xfId="34" applyFont="1" applyBorder="1" applyAlignment="1">
      <alignment horizontal="center" vertical="center" shrinkToFit="1"/>
    </xf>
    <xf numFmtId="38" fontId="30" fillId="0" borderId="25" xfId="34" applyFont="1" applyBorder="1" applyAlignment="1">
      <alignment horizontal="center" vertical="center" wrapText="1"/>
    </xf>
    <xf numFmtId="38" fontId="26" fillId="0" borderId="64" xfId="34" applyFont="1" applyBorder="1" applyAlignment="1">
      <alignment horizontal="center" vertical="center" shrinkToFit="1"/>
    </xf>
    <xf numFmtId="38" fontId="30" fillId="0" borderId="21" xfId="34" applyFont="1" applyBorder="1" applyAlignment="1">
      <alignment horizontal="center" vertical="center" wrapText="1"/>
    </xf>
    <xf numFmtId="38" fontId="30" fillId="0" borderId="24" xfId="34" applyFont="1" applyBorder="1" applyAlignment="1">
      <alignment horizontal="center" vertical="center" wrapText="1"/>
    </xf>
    <xf numFmtId="0" fontId="30" fillId="0" borderId="21" xfId="0" applyFont="1" applyBorder="1" applyAlignment="1">
      <alignment horizontal="center" vertical="center" wrapText="1"/>
    </xf>
    <xf numFmtId="0" fontId="30" fillId="0" borderId="24" xfId="0" applyFont="1" applyBorder="1" applyAlignment="1">
      <alignment horizontal="center" vertical="center" wrapText="1"/>
    </xf>
    <xf numFmtId="38" fontId="30" fillId="0" borderId="62" xfId="34" applyFont="1" applyBorder="1" applyAlignment="1">
      <alignment horizontal="center" vertical="center" wrapText="1"/>
    </xf>
    <xf numFmtId="38" fontId="30" fillId="0" borderId="17" xfId="34" applyFont="1" applyBorder="1" applyAlignment="1">
      <alignment horizontal="center" vertical="center" wrapText="1"/>
    </xf>
    <xf numFmtId="38" fontId="30" fillId="0" borderId="63" xfId="34" applyFont="1" applyBorder="1" applyAlignment="1">
      <alignment horizontal="center" vertical="center" wrapText="1"/>
    </xf>
    <xf numFmtId="38" fontId="26" fillId="23" borderId="28" xfId="34" applyFont="1" applyFill="1" applyBorder="1" applyAlignment="1">
      <alignment vertical="center" wrapText="1"/>
    </xf>
    <xf numFmtId="38" fontId="26" fillId="23" borderId="25" xfId="34" applyFont="1" applyFill="1" applyBorder="1" applyAlignment="1">
      <alignment horizontal="left" vertical="center" wrapText="1"/>
    </xf>
    <xf numFmtId="0" fontId="30" fillId="0" borderId="0" xfId="35" applyFont="1" applyBorder="1" applyAlignment="1">
      <alignment horizontal="left"/>
    </xf>
    <xf numFmtId="38" fontId="38" fillId="0" borderId="0" xfId="34" applyFont="1" applyAlignment="1">
      <alignment horizontal="left"/>
    </xf>
    <xf numFmtId="38" fontId="26" fillId="22" borderId="57" xfId="34" applyFont="1" applyFill="1" applyBorder="1" applyAlignment="1">
      <alignment horizontal="center" vertical="center"/>
    </xf>
    <xf numFmtId="38" fontId="26" fillId="23" borderId="24" xfId="34" applyFont="1" applyFill="1" applyBorder="1" applyAlignment="1">
      <alignment horizontal="center" vertical="center"/>
    </xf>
    <xf numFmtId="38" fontId="24" fillId="23" borderId="24" xfId="34" applyFont="1" applyFill="1" applyBorder="1" applyAlignment="1">
      <alignment horizontal="right" vertical="center"/>
    </xf>
    <xf numFmtId="38" fontId="37" fillId="0" borderId="0" xfId="34" applyFont="1" applyAlignment="1"/>
    <xf numFmtId="38" fontId="37" fillId="0" borderId="0" xfId="34" applyFont="1" applyBorder="1" applyAlignment="1">
      <alignment vertical="center"/>
    </xf>
    <xf numFmtId="38" fontId="38" fillId="0" borderId="0" xfId="34" applyFont="1" applyAlignment="1"/>
    <xf numFmtId="176" fontId="26" fillId="0" borderId="59" xfId="34" applyNumberFormat="1" applyFont="1" applyBorder="1" applyAlignment="1">
      <alignment horizontal="center" vertical="center" wrapText="1"/>
    </xf>
    <xf numFmtId="38" fontId="26" fillId="0" borderId="56" xfId="34" applyFont="1" applyBorder="1" applyAlignment="1">
      <alignment horizontal="center" vertical="center" wrapText="1" shrinkToFit="1"/>
    </xf>
    <xf numFmtId="38" fontId="26" fillId="0" borderId="57" xfId="34" applyFont="1" applyBorder="1" applyAlignment="1">
      <alignment horizontal="center" vertical="center" wrapText="1" shrinkToFit="1"/>
    </xf>
    <xf numFmtId="176" fontId="37" fillId="0" borderId="0" xfId="34" applyNumberFormat="1" applyFont="1" applyAlignment="1"/>
    <xf numFmtId="176" fontId="38" fillId="0" borderId="0" xfId="34" applyNumberFormat="1" applyFont="1" applyAlignment="1"/>
    <xf numFmtId="176" fontId="26" fillId="0" borderId="61" xfId="34" applyNumberFormat="1" applyFont="1" applyBorder="1" applyAlignment="1">
      <alignment horizontal="center" vertical="center" wrapText="1"/>
    </xf>
    <xf numFmtId="38" fontId="26" fillId="0" borderId="60" xfId="34" applyFont="1" applyBorder="1" applyAlignment="1">
      <alignment horizontal="center" vertical="center" wrapText="1" shrinkToFit="1"/>
    </xf>
    <xf numFmtId="38" fontId="26" fillId="0" borderId="58" xfId="34" applyFont="1" applyBorder="1" applyAlignment="1">
      <alignment horizontal="center" vertical="center" wrapText="1" shrinkToFit="1"/>
    </xf>
    <xf numFmtId="38" fontId="24" fillId="22" borderId="19" xfId="34" quotePrefix="1" applyFont="1" applyFill="1" applyBorder="1" applyAlignment="1">
      <alignment horizontal="right" vertical="center"/>
    </xf>
    <xf numFmtId="38" fontId="26" fillId="0" borderId="25" xfId="34" applyFont="1" applyBorder="1" applyAlignment="1">
      <alignment horizontal="center" vertical="center" wrapText="1" shrinkToFit="1"/>
    </xf>
    <xf numFmtId="176" fontId="26" fillId="0" borderId="64" xfId="34" applyNumberFormat="1" applyFont="1" applyBorder="1" applyAlignment="1">
      <alignment horizontal="center" vertical="center" wrapText="1"/>
    </xf>
    <xf numFmtId="38" fontId="37" fillId="0" borderId="0" xfId="34" applyFont="1" applyBorder="1" applyAlignment="1">
      <alignment horizontal="right"/>
    </xf>
    <xf numFmtId="176" fontId="26" fillId="0" borderId="25" xfId="34" applyNumberFormat="1" applyFont="1" applyBorder="1" applyAlignment="1">
      <alignment horizontal="center" vertical="center" wrapText="1"/>
    </xf>
    <xf numFmtId="38" fontId="38" fillId="0" borderId="0" xfId="34" applyFont="1" applyBorder="1" applyAlignment="1">
      <alignment horizontal="right"/>
    </xf>
    <xf numFmtId="38" fontId="26" fillId="0" borderId="24" xfId="34" applyFont="1" applyBorder="1" applyAlignment="1">
      <alignment horizontal="center" vertical="center" wrapText="1" shrinkToFit="1"/>
    </xf>
    <xf numFmtId="38" fontId="26" fillId="0" borderId="28" xfId="34" applyFont="1" applyBorder="1" applyAlignment="1">
      <alignment vertical="center" wrapText="1"/>
    </xf>
    <xf numFmtId="38" fontId="26" fillId="0" borderId="21" xfId="34" applyFont="1" applyBorder="1" applyAlignment="1">
      <alignment vertical="center" wrapText="1"/>
    </xf>
    <xf numFmtId="176" fontId="26" fillId="0" borderId="28" xfId="34" applyNumberFormat="1" applyFont="1" applyFill="1" applyBorder="1" applyAlignment="1">
      <alignment vertical="center" wrapText="1"/>
    </xf>
    <xf numFmtId="176" fontId="26" fillId="0" borderId="21" xfId="34" applyNumberFormat="1" applyFont="1" applyFill="1" applyBorder="1" applyAlignment="1">
      <alignment vertical="center" wrapText="1"/>
    </xf>
    <xf numFmtId="38" fontId="26" fillId="23" borderId="24" xfId="34" applyFont="1" applyFill="1" applyBorder="1" applyAlignment="1">
      <alignment horizontal="left" vertical="center"/>
    </xf>
    <xf numFmtId="38" fontId="26" fillId="23" borderId="28" xfId="34" applyFont="1" applyFill="1" applyBorder="1" applyAlignment="1">
      <alignment horizontal="left" vertical="center"/>
    </xf>
    <xf numFmtId="0" fontId="24" fillId="0" borderId="0" xfId="35" applyFont="1" applyBorder="1" applyAlignment="1">
      <alignment horizontal="left" vertical="center"/>
    </xf>
    <xf numFmtId="176" fontId="30" fillId="0" borderId="0" xfId="34" applyNumberFormat="1" applyFont="1" applyAlignment="1">
      <alignment vertical="center"/>
    </xf>
    <xf numFmtId="38" fontId="26" fillId="23" borderId="24" xfId="34" applyFont="1" applyFill="1" applyBorder="1" applyAlignment="1">
      <alignment horizontal="right" vertical="center"/>
    </xf>
    <xf numFmtId="38" fontId="26" fillId="23" borderId="28" xfId="34" applyFont="1" applyFill="1" applyBorder="1" applyAlignment="1">
      <alignment horizontal="right" vertical="center"/>
    </xf>
    <xf numFmtId="0" fontId="24" fillId="0" borderId="0" xfId="0" applyFont="1" applyAlignment="1">
      <alignment vertical="center"/>
    </xf>
    <xf numFmtId="38" fontId="30" fillId="0" borderId="0" xfId="34" applyFont="1" applyAlignment="1">
      <alignment vertical="center"/>
    </xf>
    <xf numFmtId="176" fontId="26" fillId="23" borderId="24" xfId="34" applyNumberFormat="1" applyFont="1" applyFill="1" applyBorder="1" applyAlignment="1">
      <alignment horizontal="right" vertical="center"/>
    </xf>
    <xf numFmtId="176" fontId="26" fillId="23" borderId="28" xfId="34" applyNumberFormat="1" applyFont="1" applyFill="1" applyBorder="1" applyAlignment="1">
      <alignment horizontal="right" vertical="center"/>
    </xf>
    <xf numFmtId="176" fontId="24" fillId="23" borderId="24" xfId="34" applyNumberFormat="1" applyFont="1" applyFill="1" applyBorder="1" applyAlignment="1">
      <alignment horizontal="right" vertical="center"/>
    </xf>
    <xf numFmtId="176" fontId="24" fillId="22" borderId="17" xfId="34" applyNumberFormat="1" applyFont="1" applyFill="1" applyBorder="1" applyAlignment="1">
      <alignment horizontal="right" vertical="center"/>
    </xf>
    <xf numFmtId="38" fontId="24" fillId="22" borderId="56" xfId="34" quotePrefix="1" applyFont="1" applyFill="1" applyBorder="1" applyAlignment="1">
      <alignment horizontal="right" vertical="center"/>
    </xf>
    <xf numFmtId="38" fontId="26" fillId="0" borderId="71" xfId="34" applyFont="1" applyBorder="1" applyAlignment="1">
      <alignment horizontal="distributed" vertical="center"/>
    </xf>
    <xf numFmtId="38" fontId="26" fillId="0" borderId="80" xfId="34" applyFont="1" applyFill="1" applyBorder="1" applyAlignment="1">
      <alignment horizontal="center" vertical="center"/>
    </xf>
    <xf numFmtId="38" fontId="26" fillId="0" borderId="79" xfId="34" applyFont="1" applyBorder="1" applyAlignment="1">
      <alignment horizontal="center" vertical="center" wrapText="1"/>
    </xf>
    <xf numFmtId="0" fontId="26" fillId="0" borderId="73" xfId="0" applyFont="1" applyBorder="1" applyAlignment="1">
      <alignment horizontal="distributed" vertical="center"/>
    </xf>
    <xf numFmtId="38" fontId="26" fillId="0" borderId="81" xfId="34" applyFont="1" applyFill="1" applyBorder="1" applyAlignment="1">
      <alignment horizontal="center" vertical="center"/>
    </xf>
    <xf numFmtId="38" fontId="26" fillId="0" borderId="82" xfId="34" applyFont="1" applyFill="1" applyBorder="1" applyAlignment="1">
      <alignment horizontal="center" vertical="center"/>
    </xf>
    <xf numFmtId="38" fontId="26" fillId="0" borderId="83" xfId="34" applyFont="1" applyFill="1" applyBorder="1" applyAlignment="1">
      <alignment horizontal="center" vertical="center"/>
    </xf>
    <xf numFmtId="38" fontId="26" fillId="0" borderId="84" xfId="34" applyFont="1" applyBorder="1" applyAlignment="1">
      <alignment horizontal="center" vertical="center" wrapText="1"/>
    </xf>
    <xf numFmtId="0" fontId="26" fillId="0" borderId="82" xfId="0" applyFont="1" applyFill="1" applyBorder="1" applyAlignment="1">
      <alignment horizontal="center" vertical="center"/>
    </xf>
    <xf numFmtId="0" fontId="26" fillId="0" borderId="85" xfId="0" applyFont="1" applyFill="1" applyBorder="1" applyAlignment="1">
      <alignment horizontal="center" vertical="center"/>
    </xf>
    <xf numFmtId="38" fontId="26" fillId="0" borderId="86" xfId="34" applyFont="1" applyBorder="1" applyAlignment="1">
      <alignment horizontal="center" vertical="center" wrapText="1"/>
    </xf>
    <xf numFmtId="38" fontId="26" fillId="0" borderId="85" xfId="34" applyFont="1" applyFill="1" applyBorder="1" applyAlignment="1">
      <alignment horizontal="center" vertical="center"/>
    </xf>
    <xf numFmtId="38" fontId="24" fillId="25" borderId="80" xfId="34" applyFont="1" applyFill="1" applyBorder="1" applyAlignment="1">
      <alignment horizontal="center" vertical="center"/>
    </xf>
    <xf numFmtId="38" fontId="24" fillId="25" borderId="82" xfId="34" applyFont="1" applyFill="1" applyBorder="1" applyAlignment="1">
      <alignment horizontal="center" vertical="center"/>
    </xf>
    <xf numFmtId="0" fontId="24" fillId="25" borderId="82" xfId="0" applyFont="1" applyFill="1" applyBorder="1" applyAlignment="1">
      <alignment horizontal="center" vertical="center"/>
    </xf>
    <xf numFmtId="0" fontId="26" fillId="0" borderId="78" xfId="0" applyFont="1" applyBorder="1" applyAlignment="1">
      <alignment horizontal="distributed" vertical="center"/>
    </xf>
    <xf numFmtId="0" fontId="24" fillId="25" borderId="85" xfId="0" applyFont="1" applyFill="1" applyBorder="1" applyAlignment="1">
      <alignment horizontal="center" vertical="center"/>
    </xf>
    <xf numFmtId="38" fontId="26" fillId="0" borderId="87" xfId="34" applyFont="1" applyBorder="1" applyAlignment="1">
      <alignment horizontal="center" vertical="center" wrapText="1"/>
    </xf>
  </cellXfs>
  <cellStyles count="48">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パーセント 2" xfId="28"/>
    <cellStyle name="メモ" xfId="29"/>
    <cellStyle name="リンク セル" xfId="30"/>
    <cellStyle name="入力" xfId="31"/>
    <cellStyle name="出力" xfId="32"/>
    <cellStyle name="悪い" xfId="33"/>
    <cellStyle name="桁区切り 2" xfId="34"/>
    <cellStyle name="標準" xfId="0" builtinId="0"/>
    <cellStyle name="標準 2" xfId="35"/>
    <cellStyle name="標準 3" xfId="36"/>
    <cellStyle name="良い" xfId="37"/>
    <cellStyle name="見出し 1" xfId="38"/>
    <cellStyle name="見出し 2" xfId="39"/>
    <cellStyle name="見出し 3" xfId="40"/>
    <cellStyle name="見出し 4" xfId="41"/>
    <cellStyle name="計算" xfId="42"/>
    <cellStyle name="説明文" xfId="43"/>
    <cellStyle name="警告文" xfId="44"/>
    <cellStyle name="集計" xfId="45"/>
    <cellStyle name="桁区切り" xfId="46" builtinId="6"/>
    <cellStyle name="パーセント" xfId="47" builtinId="5"/>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worksheet" Target="worksheets/sheet16.xml" Id="rId16" /><Relationship Type="http://schemas.openxmlformats.org/officeDocument/2006/relationships/worksheet" Target="worksheets/sheet17.xml" Id="rId17" /><Relationship Type="http://schemas.openxmlformats.org/officeDocument/2006/relationships/worksheet" Target="worksheets/sheet18.xml" Id="rId18" /><Relationship Type="http://schemas.openxmlformats.org/officeDocument/2006/relationships/worksheet" Target="worksheets/sheet19.xml" Id="rId19" /><Relationship Type="http://schemas.openxmlformats.org/officeDocument/2006/relationships/worksheet" Target="worksheets/sheet20.xml" Id="rId20" /><Relationship Type="http://schemas.openxmlformats.org/officeDocument/2006/relationships/worksheet" Target="worksheets/sheet21.xml" Id="rId21" /><Relationship Type="http://schemas.openxmlformats.org/officeDocument/2006/relationships/worksheet" Target="worksheets/sheet22.xml" Id="rId22" /><Relationship Type="http://schemas.openxmlformats.org/officeDocument/2006/relationships/worksheet" Target="worksheets/sheet23.xml" Id="rId23" /><Relationship Type="http://schemas.openxmlformats.org/officeDocument/2006/relationships/worksheet" Target="worksheets/sheet24.xml" Id="rId24" /><Relationship Type="http://schemas.openxmlformats.org/officeDocument/2006/relationships/worksheet" Target="worksheets/sheet25.xml" Id="rId25" /><Relationship Type="http://schemas.openxmlformats.org/officeDocument/2006/relationships/worksheet" Target="worksheets/sheet26.xml" Id="rId26" /><Relationship Type="http://schemas.openxmlformats.org/officeDocument/2006/relationships/theme" Target="theme/theme1.xml" Id="rId27" /><Relationship Type="http://schemas.openxmlformats.org/officeDocument/2006/relationships/sharedStrings" Target="sharedStrings.xml" Id="rId28" /><Relationship Type="http://schemas.openxmlformats.org/officeDocument/2006/relationships/styles" Target="styles.xml" Id="rId29"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printerSettings" Target="../printerSettings/printerSettings2.bin" Id="rId2" /><Relationship Type="http://schemas.openxmlformats.org/officeDocument/2006/relationships/printerSettings" Target="../printerSettings/printerSettings3.bin" Id="rId3"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22.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23.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24.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25.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26.bin" Id="rId1" /></Relationships>
</file>

<file path=xl/worksheets/_rels/sheet15.xml.rels>&#65279;<?xml version="1.0" encoding="utf-8"?><Relationships xmlns="http://schemas.openxmlformats.org/package/2006/relationships"><Relationship Type="http://schemas.openxmlformats.org/officeDocument/2006/relationships/printerSettings" Target="../printerSettings/printerSettings27.bin" Id="rId1" /></Relationships>
</file>

<file path=xl/worksheets/_rels/sheet16.xml.rels>&#65279;<?xml version="1.0" encoding="utf-8"?><Relationships xmlns="http://schemas.openxmlformats.org/package/2006/relationships"><Relationship Type="http://schemas.openxmlformats.org/officeDocument/2006/relationships/printerSettings" Target="../printerSettings/printerSettings28.bin" Id="rId1" /></Relationships>
</file>

<file path=xl/worksheets/_rels/sheet17.xml.rels>&#65279;<?xml version="1.0" encoding="utf-8"?><Relationships xmlns="http://schemas.openxmlformats.org/package/2006/relationships"><Relationship Type="http://schemas.openxmlformats.org/officeDocument/2006/relationships/printerSettings" Target="../printerSettings/printerSettings29.bin" Id="rId1" /></Relationships>
</file>

<file path=xl/worksheets/_rels/sheet18.xml.rels>&#65279;<?xml version="1.0" encoding="utf-8"?><Relationships xmlns="http://schemas.openxmlformats.org/package/2006/relationships"><Relationship Type="http://schemas.openxmlformats.org/officeDocument/2006/relationships/printerSettings" Target="../printerSettings/printerSettings30.bin" Id="rId1" /></Relationships>
</file>

<file path=xl/worksheets/_rels/sheet19.xml.rels>&#65279;<?xml version="1.0" encoding="utf-8"?><Relationships xmlns="http://schemas.openxmlformats.org/package/2006/relationships"><Relationship Type="http://schemas.openxmlformats.org/officeDocument/2006/relationships/printerSettings" Target="../printerSettings/printerSettings3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printerSettings" Target="../printerSettings/printerSettings5.bin" Id="rId2" /><Relationship Type="http://schemas.openxmlformats.org/officeDocument/2006/relationships/printerSettings" Target="../printerSettings/printerSettings6.bin" Id="rId3" /></Relationships>
</file>

<file path=xl/worksheets/_rels/sheet20.xml.rels>&#65279;<?xml version="1.0" encoding="utf-8"?><Relationships xmlns="http://schemas.openxmlformats.org/package/2006/relationships"><Relationship Type="http://schemas.openxmlformats.org/officeDocument/2006/relationships/printerSettings" Target="../printerSettings/printerSettings32.bin" Id="rId1" /></Relationships>
</file>

<file path=xl/worksheets/_rels/sheet21.xml.rels>&#65279;<?xml version="1.0" encoding="utf-8"?><Relationships xmlns="http://schemas.openxmlformats.org/package/2006/relationships"><Relationship Type="http://schemas.openxmlformats.org/officeDocument/2006/relationships/printerSettings" Target="../printerSettings/printerSettings33.bin" Id="rId1" /></Relationships>
</file>

<file path=xl/worksheets/_rels/sheet22.xml.rels>&#65279;<?xml version="1.0" encoding="utf-8"?><Relationships xmlns="http://schemas.openxmlformats.org/package/2006/relationships"><Relationship Type="http://schemas.openxmlformats.org/officeDocument/2006/relationships/printerSettings" Target="../printerSettings/printerSettings34.bin" Id="rId1" /></Relationships>
</file>

<file path=xl/worksheets/_rels/sheet23.xml.rels>&#65279;<?xml version="1.0" encoding="utf-8"?><Relationships xmlns="http://schemas.openxmlformats.org/package/2006/relationships"><Relationship Type="http://schemas.openxmlformats.org/officeDocument/2006/relationships/printerSettings" Target="../printerSettings/printerSettings35.bin" Id="rId1" /></Relationships>
</file>

<file path=xl/worksheets/_rels/sheet24.xml.rels>&#65279;<?xml version="1.0" encoding="utf-8"?><Relationships xmlns="http://schemas.openxmlformats.org/package/2006/relationships"><Relationship Type="http://schemas.openxmlformats.org/officeDocument/2006/relationships/printerSettings" Target="../printerSettings/printerSettings36.bin" Id="rId1" /></Relationships>
</file>

<file path=xl/worksheets/_rels/sheet25.xml.rels>&#65279;<?xml version="1.0" encoding="utf-8"?><Relationships xmlns="http://schemas.openxmlformats.org/package/2006/relationships"><Relationship Type="http://schemas.openxmlformats.org/officeDocument/2006/relationships/printerSettings" Target="../printerSettings/printerSettings37.bin" Id="rId1" /></Relationships>
</file>

<file path=xl/worksheets/_rels/sheet26.xml.rels>&#65279;<?xml version="1.0" encoding="utf-8"?><Relationships xmlns="http://schemas.openxmlformats.org/package/2006/relationships"><Relationship Type="http://schemas.openxmlformats.org/officeDocument/2006/relationships/printerSettings" Target="../printerSettings/printerSettings38.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7.bin" Id="rId1" /><Relationship Type="http://schemas.openxmlformats.org/officeDocument/2006/relationships/printerSettings" Target="../printerSettings/printerSettings8.bin" Id="rId2" /><Relationship Type="http://schemas.openxmlformats.org/officeDocument/2006/relationships/printerSettings" Target="../printerSettings/printerSettings9.bin" Id="rId3"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12.bin" Id="rId1" /><Relationship Type="http://schemas.openxmlformats.org/officeDocument/2006/relationships/printerSettings" Target="../printerSettings/printerSettings13.bin" Id="rId2" /><Relationship Type="http://schemas.openxmlformats.org/officeDocument/2006/relationships/printerSettings" Target="../printerSettings/printerSettings14.bin" Id="rId3"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15.bin" Id="rId1" /><Relationship Type="http://schemas.openxmlformats.org/officeDocument/2006/relationships/printerSettings" Target="../printerSettings/printerSettings16.bin" Id="rId2" /><Relationship Type="http://schemas.openxmlformats.org/officeDocument/2006/relationships/printerSettings" Target="../printerSettings/printerSettings17.bin" Id="rId3"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1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19.bin" Id="rId1" /><Relationship Type="http://schemas.openxmlformats.org/officeDocument/2006/relationships/printerSettings" Target="../printerSettings/printerSettings20.bin" Id="rId2" /><Relationship Type="http://schemas.openxmlformats.org/officeDocument/2006/relationships/printerSettings" Target="../printerSettings/printerSettings21.bin" Id="rId3"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2:G129"/>
  <sheetViews>
    <sheetView zoomScale="75" zoomScaleNormal="75" workbookViewId="0">
      <pane xSplit="3" ySplit="5" topLeftCell="D117" activePane="bottomRight" state="frozen"/>
      <selection pane="topRight"/>
      <selection pane="bottomLeft"/>
      <selection pane="bottomRight" activeCell="F79" sqref="F79"/>
    </sheetView>
  </sheetViews>
  <sheetFormatPr defaultRowHeight="13.5"/>
  <cols>
    <col min="1" max="1" width="6.625" style="1" customWidth="1"/>
    <col min="2" max="2" width="11.75390625" style="1" customWidth="1"/>
    <col min="3" max="3" width="5.375" style="1" customWidth="1"/>
    <col min="4" max="4" width="55.00390625" style="2" customWidth="1"/>
    <col min="5" max="5" width="12.25390625" style="3" customWidth="1"/>
    <col min="6" max="6" width="29.375" style="4" customWidth="1"/>
    <col min="7" max="7" width="12.25390625" style="3" customWidth="1"/>
  </cols>
  <sheetData>
    <row r="2" spans="1:7" ht="14.25">
      <c r="E2" s="63" t="s">
        <v>10</v>
      </c>
    </row>
    <row r="3" spans="1:7" s="5" customFormat="1" ht="13.5" customHeight="1">
      <c r="A3" s="6" t="s">
        <v>5</v>
      </c>
      <c r="B3" s="14"/>
      <c r="C3" s="23" t="s">
        <v>12</v>
      </c>
      <c r="D3" s="39" t="s">
        <v>17</v>
      </c>
      <c r="E3" s="39" t="s">
        <v>21</v>
      </c>
      <c r="F3" s="83" t="s">
        <v>2</v>
      </c>
      <c r="G3" s="83" t="s">
        <v>26</v>
      </c>
    </row>
    <row r="4" spans="1:7" s="5" customFormat="1" ht="11.25" customHeight="1">
      <c r="A4" s="7"/>
      <c r="B4" s="15"/>
      <c r="C4" s="24"/>
      <c r="D4" s="40"/>
      <c r="E4" s="64"/>
      <c r="F4" s="84"/>
      <c r="G4" s="88"/>
    </row>
    <row r="5" spans="1:7" s="5" customFormat="1" ht="12">
      <c r="A5" s="8"/>
      <c r="B5" s="16"/>
      <c r="C5" s="25"/>
      <c r="D5" s="41"/>
      <c r="E5" s="65"/>
      <c r="F5" s="85"/>
      <c r="G5" s="89"/>
    </row>
    <row r="6" spans="1:7" s="5" customFormat="1" ht="18" customHeight="1">
      <c r="A6" s="7" t="s">
        <v>13</v>
      </c>
      <c r="B6" s="17" t="s">
        <v>28</v>
      </c>
      <c r="C6" s="26">
        <v>1</v>
      </c>
      <c r="D6" s="42" t="s">
        <v>31</v>
      </c>
      <c r="E6" s="66"/>
      <c r="F6" s="66" t="s">
        <v>35</v>
      </c>
      <c r="G6" s="66"/>
    </row>
    <row r="7" spans="1:7" s="5" customFormat="1" ht="18" customHeight="1">
      <c r="A7" s="7" t="s">
        <v>37</v>
      </c>
      <c r="B7" s="17"/>
      <c r="C7" s="27">
        <v>2</v>
      </c>
      <c r="D7" s="43" t="s">
        <v>40</v>
      </c>
      <c r="E7" s="67"/>
      <c r="F7" s="74" t="s">
        <v>41</v>
      </c>
      <c r="G7" s="67"/>
    </row>
    <row r="8" spans="1:7" s="5" customFormat="1" ht="18" customHeight="1">
      <c r="A8" s="7" t="s">
        <v>45</v>
      </c>
      <c r="B8" s="17"/>
      <c r="C8" s="28">
        <v>3</v>
      </c>
      <c r="D8" s="44" t="s">
        <v>49</v>
      </c>
      <c r="E8" s="68"/>
      <c r="F8" s="86"/>
      <c r="G8" s="68"/>
    </row>
    <row r="9" spans="1:7" s="5" customFormat="1" ht="18" customHeight="1">
      <c r="A9" s="9" t="s">
        <v>51</v>
      </c>
      <c r="B9" s="18" t="s">
        <v>8</v>
      </c>
      <c r="C9" s="29">
        <v>4</v>
      </c>
      <c r="D9" s="45" t="s">
        <v>53</v>
      </c>
      <c r="E9" s="69"/>
      <c r="F9" s="74" t="s">
        <v>54</v>
      </c>
      <c r="G9" s="74"/>
    </row>
    <row r="10" spans="1:7" s="5" customFormat="1" ht="18" customHeight="1">
      <c r="A10" s="9" t="s">
        <v>58</v>
      </c>
      <c r="B10" s="15"/>
      <c r="C10" s="30">
        <v>5</v>
      </c>
      <c r="D10" s="46" t="s">
        <v>32</v>
      </c>
      <c r="E10" s="70"/>
      <c r="F10" s="74" t="s">
        <v>62</v>
      </c>
      <c r="G10" s="70"/>
    </row>
    <row r="11" spans="1:7" s="5" customFormat="1" ht="27.95" customHeight="1">
      <c r="A11" s="9" t="s">
        <v>66</v>
      </c>
      <c r="B11" s="15"/>
      <c r="C11" s="30">
        <v>6</v>
      </c>
      <c r="D11" s="47" t="s">
        <v>74</v>
      </c>
      <c r="E11" s="67"/>
      <c r="F11" s="87"/>
      <c r="G11" s="67"/>
    </row>
    <row r="12" spans="1:7" s="5" customFormat="1" ht="18" customHeight="1">
      <c r="A12" s="9"/>
      <c r="B12" s="15"/>
      <c r="C12" s="30">
        <v>7</v>
      </c>
      <c r="D12" s="46" t="s">
        <v>77</v>
      </c>
      <c r="E12" s="67"/>
      <c r="F12" s="87"/>
      <c r="G12" s="67"/>
    </row>
    <row r="13" spans="1:7" s="5" customFormat="1" ht="27.95" customHeight="1">
      <c r="A13" s="9"/>
      <c r="B13" s="15"/>
      <c r="C13" s="30">
        <v>8</v>
      </c>
      <c r="D13" s="47" t="s">
        <v>72</v>
      </c>
      <c r="E13" s="67"/>
      <c r="F13" s="87"/>
      <c r="G13" s="67"/>
    </row>
    <row r="14" spans="1:7" s="5" customFormat="1" ht="18" customHeight="1">
      <c r="A14" s="9"/>
      <c r="B14" s="15"/>
      <c r="C14" s="30">
        <v>9</v>
      </c>
      <c r="D14" s="46" t="s">
        <v>44</v>
      </c>
      <c r="F14" s="87"/>
      <c r="G14" s="67"/>
    </row>
    <row r="15" spans="1:7" s="5" customFormat="1" ht="18" customHeight="1">
      <c r="A15" s="9"/>
      <c r="B15" s="15"/>
      <c r="C15" s="30">
        <v>10</v>
      </c>
      <c r="D15" s="46" t="s">
        <v>3</v>
      </c>
      <c r="E15" s="67"/>
      <c r="F15" s="87"/>
      <c r="G15" s="67"/>
    </row>
    <row r="16" spans="1:7" s="5" customFormat="1" ht="18" customHeight="1">
      <c r="A16" s="9"/>
      <c r="B16" s="15"/>
      <c r="C16" s="30">
        <v>11</v>
      </c>
      <c r="D16" s="46" t="s">
        <v>0</v>
      </c>
      <c r="E16" s="67"/>
      <c r="F16" s="87"/>
      <c r="G16" s="67"/>
    </row>
    <row r="17" spans="1:7" s="5" customFormat="1" ht="18" customHeight="1">
      <c r="A17" s="9"/>
      <c r="B17" s="15"/>
      <c r="C17" s="30" t="s">
        <v>80</v>
      </c>
      <c r="D17" s="46" t="s">
        <v>84</v>
      </c>
      <c r="E17" s="67"/>
      <c r="F17" s="87"/>
      <c r="G17" s="67"/>
    </row>
    <row r="18" spans="1:7" s="5" customFormat="1" ht="18" customHeight="1">
      <c r="A18" s="9"/>
      <c r="B18" s="15"/>
      <c r="C18" s="30" t="s">
        <v>85</v>
      </c>
      <c r="D18" s="46" t="s">
        <v>29</v>
      </c>
      <c r="E18" s="67"/>
      <c r="F18" s="87"/>
      <c r="G18" s="67"/>
    </row>
    <row r="19" spans="1:7" s="5" customFormat="1" ht="18" customHeight="1">
      <c r="A19" s="9"/>
      <c r="B19" s="15"/>
      <c r="C19" s="30" t="s">
        <v>87</v>
      </c>
      <c r="D19" s="46" t="s">
        <v>92</v>
      </c>
      <c r="E19" s="67"/>
      <c r="F19" s="87"/>
      <c r="G19" s="67"/>
    </row>
    <row r="20" spans="1:7" s="5" customFormat="1" ht="18" customHeight="1">
      <c r="A20" s="9"/>
      <c r="B20" s="15"/>
      <c r="C20" s="30">
        <v>13</v>
      </c>
      <c r="D20" s="46" t="s">
        <v>61</v>
      </c>
      <c r="E20" s="67"/>
      <c r="F20" s="87"/>
      <c r="G20" s="67"/>
    </row>
    <row r="21" spans="1:7" s="5" customFormat="1" ht="18" customHeight="1">
      <c r="A21" s="9"/>
      <c r="B21" s="15"/>
      <c r="C21" s="30" t="s">
        <v>23</v>
      </c>
      <c r="D21" s="46" t="s">
        <v>94</v>
      </c>
      <c r="E21" s="67"/>
      <c r="F21" s="87"/>
      <c r="G21" s="67"/>
    </row>
    <row r="22" spans="1:7" s="5" customFormat="1" ht="18" customHeight="1">
      <c r="A22" s="9"/>
      <c r="B22" s="15"/>
      <c r="C22" s="30" t="s">
        <v>55</v>
      </c>
      <c r="D22" s="46" t="s">
        <v>50</v>
      </c>
      <c r="E22" s="67"/>
      <c r="F22" s="87"/>
      <c r="G22" s="67"/>
    </row>
    <row r="23" spans="1:7" s="5" customFormat="1" ht="18" customHeight="1">
      <c r="A23" s="9"/>
      <c r="B23" s="15"/>
      <c r="C23" s="30" t="s">
        <v>97</v>
      </c>
      <c r="D23" s="46" t="s">
        <v>67</v>
      </c>
      <c r="E23" s="67"/>
      <c r="F23" s="87"/>
      <c r="G23" s="67"/>
    </row>
    <row r="24" spans="1:7" s="5" customFormat="1" ht="18" customHeight="1">
      <c r="A24" s="9"/>
      <c r="B24" s="15"/>
      <c r="C24" s="30">
        <v>15</v>
      </c>
      <c r="D24" s="46" t="s">
        <v>102</v>
      </c>
      <c r="E24" s="67"/>
      <c r="F24" s="87"/>
      <c r="G24" s="67"/>
    </row>
    <row r="25" spans="1:7" s="5" customFormat="1" ht="18" customHeight="1">
      <c r="A25" s="9"/>
      <c r="B25" s="15"/>
      <c r="C25" s="30">
        <v>16</v>
      </c>
      <c r="D25" s="46" t="s">
        <v>59</v>
      </c>
      <c r="E25" s="67"/>
      <c r="F25" s="87"/>
      <c r="G25" s="67"/>
    </row>
    <row r="26" spans="1:7" s="5" customFormat="1" ht="18" customHeight="1">
      <c r="A26" s="9"/>
      <c r="B26" s="15"/>
      <c r="C26" s="19">
        <v>17</v>
      </c>
      <c r="D26" s="48" t="s">
        <v>64</v>
      </c>
      <c r="E26" s="71"/>
      <c r="F26" s="86"/>
      <c r="G26" s="68"/>
    </row>
    <row r="27" spans="1:7" s="5" customFormat="1" ht="18" customHeight="1">
      <c r="A27" s="10" t="s">
        <v>79</v>
      </c>
      <c r="B27" s="14" t="s">
        <v>104</v>
      </c>
      <c r="C27" s="29">
        <v>18</v>
      </c>
      <c r="D27" s="45" t="s">
        <v>106</v>
      </c>
      <c r="E27" s="66" t="s">
        <v>30</v>
      </c>
      <c r="F27" s="66" t="s">
        <v>82</v>
      </c>
      <c r="G27" s="66" t="s">
        <v>107</v>
      </c>
    </row>
    <row r="28" spans="1:7" s="5" customFormat="1" ht="18" customHeight="1">
      <c r="A28" s="9" t="s">
        <v>109</v>
      </c>
      <c r="B28" s="15"/>
      <c r="C28" s="30">
        <v>19</v>
      </c>
      <c r="D28" s="46" t="s">
        <v>110</v>
      </c>
      <c r="E28" s="67" t="s">
        <v>30</v>
      </c>
      <c r="F28" s="74" t="s">
        <v>111</v>
      </c>
      <c r="G28" s="67" t="s">
        <v>107</v>
      </c>
    </row>
    <row r="29" spans="1:7" s="5" customFormat="1" ht="18" customHeight="1">
      <c r="A29" s="9" t="s">
        <v>114</v>
      </c>
      <c r="B29" s="15"/>
      <c r="C29" s="31">
        <v>20</v>
      </c>
      <c r="D29" s="49" t="s">
        <v>115</v>
      </c>
      <c r="E29" s="67" t="s">
        <v>30</v>
      </c>
      <c r="F29" s="87"/>
      <c r="G29" s="67" t="s">
        <v>107</v>
      </c>
    </row>
    <row r="30" spans="1:7" s="5" customFormat="1" ht="18" customHeight="1">
      <c r="A30" s="9" t="s">
        <v>99</v>
      </c>
      <c r="B30" s="15"/>
      <c r="C30" s="31">
        <v>21</v>
      </c>
      <c r="D30" s="49" t="s">
        <v>119</v>
      </c>
      <c r="E30" s="67"/>
      <c r="F30" s="87"/>
      <c r="G30" s="67"/>
    </row>
    <row r="31" spans="1:7" s="5" customFormat="1" ht="18" customHeight="1">
      <c r="A31" s="9" t="s">
        <v>121</v>
      </c>
      <c r="B31" s="15"/>
      <c r="C31" s="31">
        <v>22</v>
      </c>
      <c r="D31" s="49" t="s">
        <v>19</v>
      </c>
      <c r="E31" s="67"/>
      <c r="F31" s="87"/>
      <c r="G31" s="67"/>
    </row>
    <row r="32" spans="1:7" s="5" customFormat="1" ht="18" customHeight="1">
      <c r="A32" s="9"/>
      <c r="B32" s="15"/>
      <c r="C32" s="32">
        <v>23</v>
      </c>
      <c r="D32" s="50" t="s">
        <v>124</v>
      </c>
      <c r="E32" s="70"/>
      <c r="F32" s="87"/>
      <c r="G32" s="70"/>
    </row>
    <row r="33" spans="1:7" s="5" customFormat="1" ht="18" customHeight="1">
      <c r="A33" s="9"/>
      <c r="B33" s="14" t="s">
        <v>125</v>
      </c>
      <c r="C33" s="29">
        <v>24</v>
      </c>
      <c r="D33" s="45" t="s">
        <v>83</v>
      </c>
      <c r="E33" s="72"/>
      <c r="F33" s="87"/>
      <c r="G33" s="72"/>
    </row>
    <row r="34" spans="1:7" s="5" customFormat="1" ht="18" customHeight="1">
      <c r="A34" s="9"/>
      <c r="B34" s="15"/>
      <c r="C34" s="31">
        <v>25</v>
      </c>
      <c r="D34" s="49" t="s">
        <v>86</v>
      </c>
      <c r="E34" s="67"/>
      <c r="F34" s="87"/>
      <c r="G34" s="67"/>
    </row>
    <row r="35" spans="1:7" s="5" customFormat="1" ht="18" customHeight="1">
      <c r="A35" s="9"/>
      <c r="B35" s="15"/>
      <c r="C35" s="31">
        <v>26</v>
      </c>
      <c r="D35" s="49" t="s">
        <v>57</v>
      </c>
      <c r="E35" s="67"/>
      <c r="F35" s="87"/>
      <c r="G35" s="67"/>
    </row>
    <row r="36" spans="1:7" s="5" customFormat="1" ht="18" customHeight="1">
      <c r="A36" s="9"/>
      <c r="B36" s="15"/>
      <c r="C36" s="32" t="s">
        <v>126</v>
      </c>
      <c r="D36" s="50" t="s">
        <v>127</v>
      </c>
      <c r="E36" s="67" t="s">
        <v>128</v>
      </c>
      <c r="F36" s="87"/>
      <c r="G36" s="67" t="s">
        <v>107</v>
      </c>
    </row>
    <row r="37" spans="1:7" s="5" customFormat="1" ht="18" customHeight="1">
      <c r="A37" s="9"/>
      <c r="B37" s="15"/>
      <c r="C37" s="32" t="s">
        <v>129</v>
      </c>
      <c r="D37" s="50" t="s">
        <v>60</v>
      </c>
      <c r="E37" s="68"/>
      <c r="F37" s="86"/>
      <c r="G37" s="68"/>
    </row>
    <row r="38" spans="1:7" s="5" customFormat="1" ht="18" customHeight="1">
      <c r="A38" s="9"/>
      <c r="B38" s="14" t="s">
        <v>130</v>
      </c>
      <c r="C38" s="33" t="s">
        <v>132</v>
      </c>
      <c r="D38" s="45" t="s">
        <v>133</v>
      </c>
      <c r="E38" s="73" t="s">
        <v>30</v>
      </c>
      <c r="F38" s="66" t="s">
        <v>105</v>
      </c>
      <c r="G38" s="66" t="s">
        <v>107</v>
      </c>
    </row>
    <row r="39" spans="1:7" s="5" customFormat="1" ht="18" customHeight="1">
      <c r="A39" s="9"/>
      <c r="B39" s="15"/>
      <c r="C39" s="34"/>
      <c r="D39" s="48" t="s">
        <v>134</v>
      </c>
      <c r="E39" s="69"/>
      <c r="F39" s="74" t="s">
        <v>135</v>
      </c>
      <c r="G39" s="74"/>
    </row>
    <row r="40" spans="1:7" s="5" customFormat="1" ht="18" customHeight="1">
      <c r="A40" s="9"/>
      <c r="B40" s="15"/>
      <c r="C40" s="35"/>
      <c r="D40" s="51" t="s">
        <v>137</v>
      </c>
      <c r="E40" s="69"/>
      <c r="F40" s="87"/>
      <c r="G40" s="74"/>
    </row>
    <row r="41" spans="1:7" s="5" customFormat="1" ht="18" customHeight="1">
      <c r="A41" s="9"/>
      <c r="B41" s="15"/>
      <c r="C41" s="36" t="s">
        <v>139</v>
      </c>
      <c r="D41" s="49" t="s">
        <v>140</v>
      </c>
      <c r="E41" s="70" t="s">
        <v>128</v>
      </c>
      <c r="F41" s="87"/>
      <c r="G41" s="70" t="s">
        <v>107</v>
      </c>
    </row>
    <row r="42" spans="1:7" s="5" customFormat="1" ht="18" customHeight="1">
      <c r="A42" s="9"/>
      <c r="B42" s="15"/>
      <c r="C42" s="34"/>
      <c r="D42" s="48" t="s">
        <v>134</v>
      </c>
      <c r="E42" s="74"/>
      <c r="F42" s="87"/>
      <c r="G42" s="74"/>
    </row>
    <row r="43" spans="1:7" s="5" customFormat="1" ht="18" customHeight="1">
      <c r="A43" s="9"/>
      <c r="B43" s="15"/>
      <c r="C43" s="35"/>
      <c r="D43" s="51" t="s">
        <v>137</v>
      </c>
      <c r="E43" s="75"/>
      <c r="F43" s="87"/>
      <c r="G43" s="75"/>
    </row>
    <row r="44" spans="1:7" s="5" customFormat="1" ht="18" customHeight="1">
      <c r="A44" s="9"/>
      <c r="B44" s="15"/>
      <c r="C44" s="36" t="s">
        <v>142</v>
      </c>
      <c r="D44" s="49" t="s">
        <v>144</v>
      </c>
      <c r="E44" s="74" t="s">
        <v>128</v>
      </c>
      <c r="F44" s="87"/>
      <c r="G44" s="74" t="s">
        <v>107</v>
      </c>
    </row>
    <row r="45" spans="1:7" s="5" customFormat="1" ht="18" customHeight="1">
      <c r="A45" s="9"/>
      <c r="B45" s="15"/>
      <c r="C45" s="34"/>
      <c r="D45" s="50" t="s">
        <v>146</v>
      </c>
      <c r="E45" s="74"/>
      <c r="F45" s="87"/>
      <c r="G45" s="74"/>
    </row>
    <row r="46" spans="1:7" s="5" customFormat="1" ht="18" customHeight="1">
      <c r="A46" s="9"/>
      <c r="B46" s="15"/>
      <c r="C46" s="35"/>
      <c r="D46" s="51" t="s">
        <v>137</v>
      </c>
      <c r="E46" s="74"/>
      <c r="F46" s="87"/>
      <c r="G46" s="74"/>
    </row>
    <row r="47" spans="1:7" s="5" customFormat="1" ht="18" customHeight="1">
      <c r="A47" s="9"/>
      <c r="B47" s="15"/>
      <c r="C47" s="36" t="s">
        <v>148</v>
      </c>
      <c r="D47" s="49" t="s">
        <v>149</v>
      </c>
      <c r="E47" s="70" t="s">
        <v>128</v>
      </c>
      <c r="F47" s="87"/>
      <c r="G47" s="70" t="s">
        <v>107</v>
      </c>
    </row>
    <row r="48" spans="1:7" s="5" customFormat="1" ht="18" customHeight="1">
      <c r="A48" s="9"/>
      <c r="B48" s="15"/>
      <c r="C48" s="34"/>
      <c r="D48" s="50" t="s">
        <v>146</v>
      </c>
      <c r="E48" s="74"/>
      <c r="F48" s="87"/>
      <c r="G48" s="74"/>
    </row>
    <row r="49" spans="1:7" s="5" customFormat="1" ht="18" customHeight="1">
      <c r="A49" s="9"/>
      <c r="B49" s="15"/>
      <c r="C49" s="35"/>
      <c r="D49" s="51" t="s">
        <v>137</v>
      </c>
      <c r="E49" s="75"/>
      <c r="F49" s="87"/>
      <c r="G49" s="75"/>
    </row>
    <row r="50" spans="1:7" s="5" customFormat="1" ht="18" customHeight="1">
      <c r="A50" s="9"/>
      <c r="B50" s="15"/>
      <c r="C50" s="31">
        <v>30</v>
      </c>
      <c r="D50" s="49" t="s">
        <v>151</v>
      </c>
      <c r="E50" s="74" t="s">
        <v>128</v>
      </c>
      <c r="F50" s="87"/>
      <c r="G50" s="74" t="s">
        <v>152</v>
      </c>
    </row>
    <row r="51" spans="1:7" s="5" customFormat="1" ht="18" customHeight="1">
      <c r="A51" s="9"/>
      <c r="B51" s="15"/>
      <c r="C51" s="31">
        <v>31</v>
      </c>
      <c r="D51" s="49" t="s">
        <v>155</v>
      </c>
      <c r="E51" s="67" t="s">
        <v>128</v>
      </c>
      <c r="F51" s="87"/>
      <c r="G51" s="67" t="s">
        <v>107</v>
      </c>
    </row>
    <row r="52" spans="1:7" s="5" customFormat="1" ht="18" customHeight="1">
      <c r="A52" s="9"/>
      <c r="B52" s="15"/>
      <c r="C52" s="31">
        <v>32</v>
      </c>
      <c r="D52" s="49" t="s">
        <v>157</v>
      </c>
      <c r="E52" s="67"/>
      <c r="F52" s="87"/>
      <c r="G52" s="67"/>
    </row>
    <row r="53" spans="1:7" s="5" customFormat="1" ht="18" customHeight="1">
      <c r="A53" s="9"/>
      <c r="B53" s="15"/>
      <c r="C53" s="32">
        <v>33</v>
      </c>
      <c r="D53" s="50" t="s">
        <v>160</v>
      </c>
      <c r="E53" s="67"/>
      <c r="F53" s="87"/>
      <c r="G53" s="67"/>
    </row>
    <row r="54" spans="1:7" s="5" customFormat="1" ht="18" customHeight="1">
      <c r="A54" s="9"/>
      <c r="B54" s="19"/>
      <c r="C54" s="19"/>
      <c r="D54" s="52" t="s">
        <v>161</v>
      </c>
      <c r="E54" s="74"/>
      <c r="F54" s="87"/>
      <c r="G54" s="74"/>
    </row>
    <row r="55" spans="1:7" s="5" customFormat="1" ht="18" customHeight="1">
      <c r="A55" s="9"/>
      <c r="B55" s="20"/>
      <c r="C55" s="19"/>
      <c r="D55" s="48" t="s">
        <v>137</v>
      </c>
      <c r="E55" s="74"/>
      <c r="F55" s="87"/>
      <c r="G55" s="74"/>
    </row>
    <row r="56" spans="1:7" s="5" customFormat="1" ht="18" customHeight="1">
      <c r="A56" s="9"/>
      <c r="B56" s="15" t="s">
        <v>163</v>
      </c>
      <c r="C56" s="18" t="s">
        <v>165</v>
      </c>
      <c r="D56" s="53" t="s">
        <v>167</v>
      </c>
      <c r="E56" s="66"/>
      <c r="F56" s="87"/>
      <c r="G56" s="74"/>
    </row>
    <row r="57" spans="1:7" s="5" customFormat="1" ht="18" customHeight="1">
      <c r="A57" s="9"/>
      <c r="B57" s="15"/>
      <c r="C57" s="37" t="s">
        <v>169</v>
      </c>
      <c r="D57" s="54" t="s">
        <v>167</v>
      </c>
      <c r="E57" s="76"/>
      <c r="F57" s="87"/>
      <c r="G57" s="90"/>
    </row>
    <row r="58" spans="1:7" s="5" customFormat="1" ht="18" customHeight="1">
      <c r="A58" s="10"/>
      <c r="B58" s="14"/>
      <c r="C58" s="29">
        <v>35</v>
      </c>
      <c r="D58" s="45" t="s">
        <v>170</v>
      </c>
      <c r="E58" s="74" t="s">
        <v>128</v>
      </c>
      <c r="F58" s="87"/>
      <c r="G58" s="74" t="s">
        <v>107</v>
      </c>
    </row>
    <row r="59" spans="1:7" s="5" customFormat="1" ht="18" customHeight="1">
      <c r="A59" s="9"/>
      <c r="B59" s="15"/>
      <c r="C59" s="31">
        <v>36</v>
      </c>
      <c r="D59" s="49" t="s">
        <v>171</v>
      </c>
      <c r="E59" s="67"/>
      <c r="F59" s="87"/>
      <c r="G59" s="67"/>
    </row>
    <row r="60" spans="1:7" s="5" customFormat="1" ht="18" customHeight="1">
      <c r="A60" s="9"/>
      <c r="B60" s="16"/>
      <c r="C60" s="20">
        <v>37</v>
      </c>
      <c r="D60" s="55" t="s">
        <v>173</v>
      </c>
      <c r="E60" s="68"/>
      <c r="F60" s="86"/>
      <c r="G60" s="68"/>
    </row>
    <row r="61" spans="1:7" s="5" customFormat="1" ht="18" customHeight="1">
      <c r="A61" s="9"/>
      <c r="B61" s="15" t="s">
        <v>96</v>
      </c>
      <c r="C61" s="19">
        <v>38</v>
      </c>
      <c r="D61" s="48" t="s">
        <v>174</v>
      </c>
      <c r="E61" s="74"/>
      <c r="F61" s="66" t="s">
        <v>176</v>
      </c>
      <c r="G61" s="74"/>
    </row>
    <row r="62" spans="1:7" s="5" customFormat="1" ht="18" customHeight="1">
      <c r="A62" s="9"/>
      <c r="B62" s="16"/>
      <c r="C62" s="37">
        <v>39</v>
      </c>
      <c r="D62" s="54" t="s">
        <v>178</v>
      </c>
      <c r="E62" s="76"/>
      <c r="F62" s="74" t="s">
        <v>181</v>
      </c>
      <c r="G62" s="76"/>
    </row>
    <row r="63" spans="1:7" s="5" customFormat="1" ht="18" customHeight="1">
      <c r="A63" s="9"/>
      <c r="B63" s="15" t="s">
        <v>184</v>
      </c>
      <c r="C63" s="19">
        <v>40</v>
      </c>
      <c r="D63" s="48" t="s">
        <v>187</v>
      </c>
      <c r="E63" s="74"/>
      <c r="F63" s="87"/>
      <c r="G63" s="74"/>
    </row>
    <row r="64" spans="1:7" s="5" customFormat="1" ht="18" customHeight="1">
      <c r="A64" s="9"/>
      <c r="B64" s="15"/>
      <c r="C64" s="19"/>
      <c r="D64" s="52" t="s">
        <v>190</v>
      </c>
      <c r="E64" s="74"/>
      <c r="F64" s="87"/>
      <c r="G64" s="74"/>
    </row>
    <row r="65" spans="1:7" s="5" customFormat="1" ht="18" customHeight="1">
      <c r="A65" s="9"/>
      <c r="B65" s="15"/>
      <c r="C65" s="19"/>
      <c r="D65" s="56" t="s">
        <v>73</v>
      </c>
      <c r="E65" s="74"/>
      <c r="F65" s="87"/>
      <c r="G65" s="74"/>
    </row>
    <row r="66" spans="1:7" s="5" customFormat="1" ht="18" customHeight="1">
      <c r="A66" s="9"/>
      <c r="B66" s="15"/>
      <c r="C66" s="19"/>
      <c r="D66" s="57" t="s">
        <v>191</v>
      </c>
      <c r="E66" s="74"/>
      <c r="F66" s="87"/>
      <c r="G66" s="74"/>
    </row>
    <row r="67" spans="1:7" s="5" customFormat="1" ht="18" customHeight="1">
      <c r="A67" s="11"/>
      <c r="B67" s="20"/>
      <c r="C67" s="20"/>
      <c r="D67" s="55" t="s">
        <v>11</v>
      </c>
      <c r="E67" s="74"/>
      <c r="F67" s="87"/>
      <c r="G67" s="74"/>
    </row>
    <row r="68" spans="1:7" s="5" customFormat="1" ht="18" customHeight="1">
      <c r="A68" s="10"/>
      <c r="B68" s="18"/>
      <c r="C68" s="18">
        <v>41</v>
      </c>
      <c r="D68" s="53" t="s">
        <v>193</v>
      </c>
      <c r="E68" s="66"/>
      <c r="F68" s="87"/>
      <c r="G68" s="66"/>
    </row>
    <row r="69" spans="1:7" s="5" customFormat="1" ht="18" customHeight="1">
      <c r="A69" s="9"/>
      <c r="B69" s="19"/>
      <c r="C69" s="19"/>
      <c r="D69" s="52" t="s">
        <v>195</v>
      </c>
      <c r="E69" s="74"/>
      <c r="F69" s="87"/>
      <c r="G69" s="74"/>
    </row>
    <row r="70" spans="1:7" s="5" customFormat="1" ht="18" customHeight="1">
      <c r="A70" s="9"/>
      <c r="B70" s="15"/>
      <c r="C70" s="19"/>
      <c r="D70" s="57" t="s">
        <v>34</v>
      </c>
      <c r="E70" s="74"/>
      <c r="F70" s="87"/>
      <c r="G70" s="74"/>
    </row>
    <row r="71" spans="1:7" s="5" customFormat="1" ht="18" customHeight="1">
      <c r="A71" s="11"/>
      <c r="B71" s="20"/>
      <c r="C71" s="20"/>
      <c r="D71" s="55" t="s">
        <v>196</v>
      </c>
      <c r="E71" s="68"/>
      <c r="F71" s="86"/>
      <c r="G71" s="68"/>
    </row>
    <row r="72" spans="1:7" s="5" customFormat="1" ht="18" customHeight="1">
      <c r="A72" s="9"/>
      <c r="B72" s="15" t="s">
        <v>131</v>
      </c>
      <c r="C72" s="19">
        <v>42</v>
      </c>
      <c r="D72" s="48" t="s">
        <v>56</v>
      </c>
      <c r="E72" s="69"/>
      <c r="F72" s="66" t="s">
        <v>197</v>
      </c>
      <c r="G72" s="74"/>
    </row>
    <row r="73" spans="1:7" s="5" customFormat="1" ht="18" customHeight="1">
      <c r="A73" s="9"/>
      <c r="B73" s="15"/>
      <c r="C73" s="31">
        <v>43</v>
      </c>
      <c r="D73" s="49" t="s">
        <v>189</v>
      </c>
      <c r="E73" s="67"/>
      <c r="F73" s="74" t="s">
        <v>71</v>
      </c>
      <c r="G73" s="67"/>
    </row>
    <row r="74" spans="1:7" s="5" customFormat="1" ht="18" customHeight="1">
      <c r="A74" s="9"/>
      <c r="B74" s="15"/>
      <c r="C74" s="31">
        <v>44</v>
      </c>
      <c r="D74" s="49" t="s">
        <v>198</v>
      </c>
      <c r="E74" s="67"/>
      <c r="F74" s="87"/>
      <c r="G74" s="67"/>
    </row>
    <row r="75" spans="1:7" s="5" customFormat="1" ht="18" customHeight="1">
      <c r="A75" s="9"/>
      <c r="B75" s="15"/>
      <c r="C75" s="31">
        <v>45</v>
      </c>
      <c r="D75" s="49" t="s">
        <v>199</v>
      </c>
      <c r="E75" s="67"/>
      <c r="F75" s="87"/>
      <c r="G75" s="67"/>
    </row>
    <row r="76" spans="1:7" s="5" customFormat="1" ht="27.95" customHeight="1">
      <c r="A76" s="9"/>
      <c r="B76" s="15"/>
      <c r="C76" s="31">
        <v>46</v>
      </c>
      <c r="D76" s="58" t="s">
        <v>202</v>
      </c>
      <c r="E76" s="67"/>
      <c r="F76" s="87"/>
      <c r="G76" s="67"/>
    </row>
    <row r="77" spans="1:7" s="5" customFormat="1" ht="18" customHeight="1">
      <c r="A77" s="9"/>
      <c r="B77" s="15"/>
      <c r="C77" s="31">
        <v>47</v>
      </c>
      <c r="D77" s="49" t="s">
        <v>203</v>
      </c>
      <c r="E77" s="67"/>
      <c r="F77" s="87"/>
      <c r="G77" s="67"/>
    </row>
    <row r="78" spans="1:7" s="5" customFormat="1" ht="18" customHeight="1">
      <c r="A78" s="9"/>
      <c r="B78" s="15"/>
      <c r="C78" s="31">
        <v>48</v>
      </c>
      <c r="D78" s="49" t="s">
        <v>205</v>
      </c>
      <c r="E78" s="67"/>
      <c r="F78" s="87"/>
      <c r="G78" s="67"/>
    </row>
    <row r="79" spans="1:7" s="5" customFormat="1" ht="18" customHeight="1">
      <c r="A79" s="9"/>
      <c r="B79" s="15"/>
      <c r="C79" s="32">
        <v>49</v>
      </c>
      <c r="D79" s="50" t="s">
        <v>206</v>
      </c>
      <c r="E79" s="67"/>
      <c r="F79" s="87"/>
      <c r="G79" s="67"/>
    </row>
    <row r="80" spans="1:7" s="5" customFormat="1" ht="18" customHeight="1">
      <c r="A80" s="9"/>
      <c r="B80" s="15"/>
      <c r="C80" s="31">
        <v>50</v>
      </c>
      <c r="D80" s="49" t="s">
        <v>201</v>
      </c>
      <c r="E80" s="67"/>
      <c r="F80" s="87"/>
      <c r="G80" s="67"/>
    </row>
    <row r="81" spans="1:7" s="5" customFormat="1" ht="18" customHeight="1">
      <c r="A81" s="9"/>
      <c r="B81" s="15"/>
      <c r="C81" s="31">
        <v>51</v>
      </c>
      <c r="D81" s="49" t="s">
        <v>207</v>
      </c>
      <c r="E81" s="67"/>
      <c r="F81" s="87"/>
      <c r="G81" s="67"/>
    </row>
    <row r="82" spans="1:7" s="5" customFormat="1" ht="18" customHeight="1">
      <c r="A82" s="9"/>
      <c r="B82" s="15"/>
      <c r="C82" s="31">
        <v>52</v>
      </c>
      <c r="D82" s="49" t="s">
        <v>208</v>
      </c>
      <c r="E82" s="67"/>
      <c r="F82" s="87"/>
      <c r="G82" s="67"/>
    </row>
    <row r="83" spans="1:7" s="5" customFormat="1" ht="18" customHeight="1">
      <c r="A83" s="9"/>
      <c r="B83" s="15"/>
      <c r="C83" s="31">
        <v>53</v>
      </c>
      <c r="D83" s="49" t="s">
        <v>209</v>
      </c>
      <c r="E83" s="67"/>
      <c r="F83" s="87"/>
      <c r="G83" s="67"/>
    </row>
    <row r="84" spans="1:7" s="5" customFormat="1" ht="18" customHeight="1">
      <c r="A84" s="9"/>
      <c r="B84" s="15"/>
      <c r="C84" s="31">
        <v>54</v>
      </c>
      <c r="D84" s="49" t="s">
        <v>210</v>
      </c>
      <c r="E84" s="67"/>
      <c r="F84" s="87"/>
      <c r="G84" s="67"/>
    </row>
    <row r="85" spans="1:7" s="5" customFormat="1" ht="18" customHeight="1">
      <c r="A85" s="9"/>
      <c r="B85" s="15"/>
      <c r="C85" s="32" t="s">
        <v>214</v>
      </c>
      <c r="D85" s="50" t="s">
        <v>215</v>
      </c>
      <c r="E85" s="69"/>
      <c r="F85" s="87"/>
      <c r="G85" s="74"/>
    </row>
    <row r="86" spans="1:7" s="5" customFormat="1" ht="18" customHeight="1">
      <c r="A86" s="9"/>
      <c r="B86" s="15"/>
      <c r="C86" s="20"/>
      <c r="D86" s="59" t="s">
        <v>137</v>
      </c>
      <c r="E86" s="69"/>
      <c r="F86" s="86"/>
      <c r="G86" s="74"/>
    </row>
    <row r="87" spans="1:7" s="5" customFormat="1" ht="18" customHeight="1">
      <c r="A87" s="9"/>
      <c r="B87" s="14" t="s">
        <v>217</v>
      </c>
      <c r="C87" s="29">
        <v>55</v>
      </c>
      <c r="D87" s="45" t="s">
        <v>218</v>
      </c>
      <c r="E87" s="77"/>
      <c r="F87" s="66" t="s">
        <v>33</v>
      </c>
      <c r="G87" s="66"/>
    </row>
    <row r="88" spans="1:7" s="5" customFormat="1" ht="18" customHeight="1">
      <c r="A88" s="9"/>
      <c r="B88" s="15"/>
      <c r="C88" s="31" t="s">
        <v>221</v>
      </c>
      <c r="D88" s="49" t="s">
        <v>222</v>
      </c>
      <c r="E88" s="67"/>
      <c r="F88" s="74" t="s">
        <v>213</v>
      </c>
      <c r="G88" s="67"/>
    </row>
    <row r="89" spans="1:7" s="5" customFormat="1" ht="18" customHeight="1">
      <c r="A89" s="9"/>
      <c r="B89" s="16"/>
      <c r="C89" s="37" t="s">
        <v>224</v>
      </c>
      <c r="D89" s="60" t="s">
        <v>227</v>
      </c>
      <c r="E89" s="71"/>
      <c r="F89" s="87"/>
      <c r="G89" s="68"/>
    </row>
    <row r="90" spans="1:7" s="5" customFormat="1" ht="18" customHeight="1">
      <c r="A90" s="9"/>
      <c r="B90" s="15" t="s">
        <v>228</v>
      </c>
      <c r="C90" s="38" t="s">
        <v>230</v>
      </c>
      <c r="D90" s="45" t="s">
        <v>43</v>
      </c>
      <c r="E90" s="69" t="s">
        <v>30</v>
      </c>
      <c r="F90" s="87"/>
      <c r="G90" s="74" t="s">
        <v>107</v>
      </c>
    </row>
    <row r="91" spans="1:7" s="5" customFormat="1" ht="18" customHeight="1">
      <c r="A91" s="9"/>
      <c r="B91" s="15"/>
      <c r="C91" s="30" t="s">
        <v>231</v>
      </c>
      <c r="D91" s="46" t="s">
        <v>232</v>
      </c>
      <c r="E91" s="67" t="s">
        <v>128</v>
      </c>
      <c r="F91" s="87"/>
      <c r="G91" s="67" t="s">
        <v>107</v>
      </c>
    </row>
    <row r="92" spans="1:7" s="5" customFormat="1" ht="18" customHeight="1">
      <c r="A92" s="9"/>
      <c r="B92" s="15"/>
      <c r="C92" s="30" t="s">
        <v>234</v>
      </c>
      <c r="D92" s="46" t="s">
        <v>235</v>
      </c>
      <c r="E92" s="67" t="s">
        <v>128</v>
      </c>
      <c r="F92" s="87"/>
      <c r="G92" s="67" t="s">
        <v>107</v>
      </c>
    </row>
    <row r="93" spans="1:7" s="5" customFormat="1" ht="18" customHeight="1">
      <c r="A93" s="9"/>
      <c r="B93" s="15"/>
      <c r="C93" s="31">
        <v>58</v>
      </c>
      <c r="D93" s="49" t="s">
        <v>236</v>
      </c>
      <c r="E93" s="78" t="s">
        <v>128</v>
      </c>
      <c r="F93" s="87"/>
      <c r="G93" s="67" t="s">
        <v>107</v>
      </c>
    </row>
    <row r="94" spans="1:7" s="5" customFormat="1" ht="18" customHeight="1">
      <c r="A94" s="9"/>
      <c r="B94" s="15"/>
      <c r="C94" s="31">
        <v>59</v>
      </c>
      <c r="D94" s="49" t="s">
        <v>239</v>
      </c>
      <c r="E94" s="67"/>
      <c r="F94" s="87"/>
      <c r="G94" s="67"/>
    </row>
    <row r="95" spans="1:7" s="5" customFormat="1" ht="18" customHeight="1">
      <c r="A95" s="9"/>
      <c r="B95" s="15"/>
      <c r="C95" s="32">
        <v>60</v>
      </c>
      <c r="D95" s="49" t="s">
        <v>93</v>
      </c>
      <c r="E95" s="70" t="s">
        <v>30</v>
      </c>
      <c r="F95" s="87"/>
      <c r="G95" s="70" t="s">
        <v>152</v>
      </c>
    </row>
    <row r="96" spans="1:7" s="5" customFormat="1" ht="18" customHeight="1">
      <c r="A96" s="9"/>
      <c r="B96" s="15"/>
      <c r="C96" s="19"/>
      <c r="D96" s="50" t="s">
        <v>240</v>
      </c>
      <c r="E96" s="79"/>
      <c r="F96" s="87"/>
      <c r="G96" s="79"/>
    </row>
    <row r="97" spans="1:7" s="5" customFormat="1" ht="18" customHeight="1">
      <c r="A97" s="9"/>
      <c r="B97" s="15"/>
      <c r="C97" s="19"/>
      <c r="D97" s="61" t="s">
        <v>212</v>
      </c>
      <c r="E97" s="80"/>
      <c r="F97" s="87"/>
      <c r="G97" s="80"/>
    </row>
    <row r="98" spans="1:7" s="5" customFormat="1" ht="18" customHeight="1">
      <c r="A98" s="9"/>
      <c r="B98" s="15"/>
      <c r="C98" s="31" t="s">
        <v>243</v>
      </c>
      <c r="D98" s="49" t="s">
        <v>244</v>
      </c>
      <c r="E98" s="74" t="s">
        <v>30</v>
      </c>
      <c r="F98" s="87"/>
      <c r="G98" s="74" t="s">
        <v>107</v>
      </c>
    </row>
    <row r="99" spans="1:7" s="5" customFormat="1" ht="18" customHeight="1">
      <c r="A99" s="9"/>
      <c r="B99" s="16"/>
      <c r="C99" s="37" t="s">
        <v>245</v>
      </c>
      <c r="D99" s="54" t="s">
        <v>246</v>
      </c>
      <c r="E99" s="76" t="s">
        <v>30</v>
      </c>
      <c r="F99" s="87"/>
      <c r="G99" s="76" t="s">
        <v>107</v>
      </c>
    </row>
    <row r="100" spans="1:7" s="5" customFormat="1" ht="18" customHeight="1">
      <c r="A100" s="9"/>
      <c r="B100" s="15" t="s">
        <v>248</v>
      </c>
      <c r="C100" s="31">
        <v>62</v>
      </c>
      <c r="D100" s="49" t="s">
        <v>249</v>
      </c>
      <c r="E100" s="75"/>
      <c r="F100" s="87"/>
      <c r="G100" s="75"/>
    </row>
    <row r="101" spans="1:7" s="5" customFormat="1" ht="18" customHeight="1">
      <c r="A101" s="11"/>
      <c r="B101" s="21"/>
      <c r="C101" s="37">
        <v>63</v>
      </c>
      <c r="D101" s="54" t="s">
        <v>251</v>
      </c>
      <c r="E101" s="71"/>
      <c r="F101" s="86"/>
      <c r="G101" s="68"/>
    </row>
    <row r="102" spans="1:7" s="5" customFormat="1" ht="18" customHeight="1">
      <c r="A102" s="9" t="s">
        <v>136</v>
      </c>
      <c r="B102" s="15" t="s">
        <v>16</v>
      </c>
      <c r="C102" s="19">
        <v>64</v>
      </c>
      <c r="D102" s="48" t="s">
        <v>252</v>
      </c>
      <c r="E102" s="66"/>
      <c r="F102" s="66" t="s">
        <v>253</v>
      </c>
      <c r="G102" s="66"/>
    </row>
    <row r="103" spans="1:7" s="5" customFormat="1" ht="18" customHeight="1">
      <c r="A103" s="9" t="s">
        <v>254</v>
      </c>
      <c r="B103" s="15"/>
      <c r="C103" s="19"/>
      <c r="D103" s="50" t="s">
        <v>255</v>
      </c>
      <c r="E103" s="74"/>
      <c r="F103" s="74" t="s">
        <v>256</v>
      </c>
      <c r="G103" s="74"/>
    </row>
    <row r="104" spans="1:7" s="5" customFormat="1" ht="18" customHeight="1">
      <c r="A104" s="9" t="s">
        <v>258</v>
      </c>
      <c r="B104" s="15"/>
      <c r="C104" s="19"/>
      <c r="D104" s="57" t="s">
        <v>36</v>
      </c>
      <c r="E104" s="74"/>
      <c r="F104" s="87"/>
      <c r="G104" s="74"/>
    </row>
    <row r="105" spans="1:7" s="5" customFormat="1" ht="18" customHeight="1">
      <c r="A105" s="9" t="s">
        <v>260</v>
      </c>
      <c r="B105" s="15"/>
      <c r="C105" s="19"/>
      <c r="D105" s="48" t="s">
        <v>137</v>
      </c>
      <c r="E105" s="74"/>
      <c r="F105" s="87"/>
      <c r="G105" s="74"/>
    </row>
    <row r="106" spans="1:7" s="5" customFormat="1" ht="18" customHeight="1">
      <c r="A106" s="9" t="s">
        <v>48</v>
      </c>
      <c r="B106" s="15"/>
      <c r="C106" s="32">
        <v>65</v>
      </c>
      <c r="D106" s="50" t="s">
        <v>63</v>
      </c>
      <c r="E106" s="67"/>
      <c r="F106" s="87"/>
      <c r="G106" s="67"/>
    </row>
    <row r="107" spans="1:7" s="5" customFormat="1" ht="18" customHeight="1">
      <c r="A107" s="9" t="s">
        <v>262</v>
      </c>
      <c r="B107" s="15"/>
      <c r="C107" s="31">
        <v>66</v>
      </c>
      <c r="D107" s="49" t="s">
        <v>263</v>
      </c>
      <c r="E107" s="67"/>
      <c r="F107" s="87"/>
      <c r="G107" s="67"/>
    </row>
    <row r="108" spans="1:7" s="5" customFormat="1" ht="18" customHeight="1">
      <c r="A108" s="9"/>
      <c r="B108" s="15"/>
      <c r="C108" s="32">
        <v>67</v>
      </c>
      <c r="D108" s="50" t="s">
        <v>264</v>
      </c>
      <c r="E108" s="67"/>
      <c r="F108" s="87"/>
      <c r="G108" s="67"/>
    </row>
    <row r="109" spans="1:7" s="5" customFormat="1" ht="18" customHeight="1">
      <c r="A109" s="9"/>
      <c r="B109" s="15"/>
      <c r="C109" s="19"/>
      <c r="D109" s="52" t="s">
        <v>91</v>
      </c>
      <c r="E109" s="74"/>
      <c r="F109" s="87"/>
      <c r="G109" s="74"/>
    </row>
    <row r="110" spans="1:7" s="5" customFormat="1" ht="18" customHeight="1">
      <c r="A110" s="9"/>
      <c r="B110" s="15"/>
      <c r="C110" s="19"/>
      <c r="D110" s="48" t="s">
        <v>137</v>
      </c>
      <c r="E110" s="68"/>
      <c r="F110" s="87"/>
      <c r="G110" s="68"/>
    </row>
    <row r="111" spans="1:7" s="5" customFormat="1" ht="18" customHeight="1">
      <c r="A111" s="9"/>
      <c r="B111" s="18" t="s">
        <v>48</v>
      </c>
      <c r="C111" s="18">
        <v>68</v>
      </c>
      <c r="D111" s="53" t="s">
        <v>265</v>
      </c>
      <c r="E111" s="73"/>
      <c r="F111" s="87"/>
      <c r="G111" s="66"/>
    </row>
    <row r="112" spans="1:7" s="5" customFormat="1" ht="18" customHeight="1">
      <c r="A112" s="10"/>
      <c r="B112" s="22" t="s">
        <v>262</v>
      </c>
      <c r="C112" s="22">
        <v>69</v>
      </c>
      <c r="D112" s="62" t="s">
        <v>266</v>
      </c>
      <c r="E112" s="81"/>
      <c r="F112" s="87"/>
      <c r="G112" s="90"/>
    </row>
    <row r="113" spans="1:7" s="5" customFormat="1" ht="18" customHeight="1">
      <c r="A113" s="11"/>
      <c r="B113" s="22" t="s">
        <v>269</v>
      </c>
      <c r="C113" s="22">
        <v>70</v>
      </c>
      <c r="D113" s="62" t="s">
        <v>271</v>
      </c>
      <c r="E113" s="81"/>
      <c r="F113" s="86"/>
      <c r="G113" s="90"/>
    </row>
    <row r="114" spans="1:7" s="5" customFormat="1" ht="18" customHeight="1">
      <c r="A114" s="9" t="s">
        <v>273</v>
      </c>
      <c r="B114" s="19" t="s">
        <v>274</v>
      </c>
      <c r="C114" s="19">
        <v>71</v>
      </c>
      <c r="D114" s="48" t="s">
        <v>276</v>
      </c>
      <c r="E114" s="69"/>
      <c r="F114" s="66" t="s">
        <v>277</v>
      </c>
      <c r="G114" s="74"/>
    </row>
    <row r="115" spans="1:7" s="5" customFormat="1" ht="18" customHeight="1">
      <c r="A115" s="9" t="s">
        <v>261</v>
      </c>
      <c r="B115" s="18" t="s">
        <v>279</v>
      </c>
      <c r="C115" s="18">
        <v>72</v>
      </c>
      <c r="D115" s="53" t="s">
        <v>281</v>
      </c>
      <c r="E115" s="73"/>
      <c r="F115" s="74" t="s">
        <v>282</v>
      </c>
      <c r="G115" s="66"/>
    </row>
    <row r="116" spans="1:7" s="5" customFormat="1" ht="18" customHeight="1">
      <c r="A116" s="9" t="s">
        <v>284</v>
      </c>
      <c r="B116" s="19"/>
      <c r="C116" s="19"/>
      <c r="D116" s="50" t="s">
        <v>95</v>
      </c>
      <c r="E116" s="69"/>
      <c r="F116" s="87"/>
      <c r="G116" s="74"/>
    </row>
    <row r="117" spans="1:7" s="5" customFormat="1" ht="18" customHeight="1">
      <c r="A117" s="9" t="s">
        <v>285</v>
      </c>
      <c r="B117" s="19"/>
      <c r="C117" s="19"/>
      <c r="D117" s="57" t="s">
        <v>288</v>
      </c>
      <c r="E117" s="69"/>
      <c r="F117" s="87"/>
      <c r="G117" s="74"/>
    </row>
    <row r="118" spans="1:7" s="5" customFormat="1" ht="18" customHeight="1">
      <c r="A118" s="9" t="s">
        <v>291</v>
      </c>
      <c r="B118" s="19"/>
      <c r="C118" s="30"/>
      <c r="D118" s="48" t="s">
        <v>137</v>
      </c>
      <c r="E118" s="69"/>
      <c r="F118" s="87"/>
      <c r="G118" s="74"/>
    </row>
    <row r="119" spans="1:7" s="5" customFormat="1" ht="18" customHeight="1">
      <c r="A119" s="9"/>
      <c r="B119" s="19"/>
      <c r="C119" s="19">
        <v>73</v>
      </c>
      <c r="D119" s="50" t="s">
        <v>293</v>
      </c>
      <c r="E119" s="70"/>
      <c r="F119" s="87"/>
      <c r="G119" s="70"/>
    </row>
    <row r="120" spans="1:7" s="5" customFormat="1" ht="18" customHeight="1">
      <c r="A120" s="9"/>
      <c r="B120" s="19"/>
      <c r="C120" s="19"/>
      <c r="D120" s="50" t="s">
        <v>95</v>
      </c>
      <c r="E120" s="69"/>
      <c r="F120" s="87"/>
      <c r="G120" s="74"/>
    </row>
    <row r="121" spans="1:7" s="5" customFormat="1" ht="18" customHeight="1">
      <c r="A121" s="9"/>
      <c r="B121" s="19"/>
      <c r="C121" s="19"/>
      <c r="D121" s="57" t="s">
        <v>288</v>
      </c>
      <c r="E121" s="69"/>
      <c r="F121" s="87"/>
      <c r="G121" s="74"/>
    </row>
    <row r="122" spans="1:7" s="5" customFormat="1" ht="18" customHeight="1">
      <c r="A122" s="9"/>
      <c r="B122" s="19"/>
      <c r="C122" s="19"/>
      <c r="D122" s="48" t="s">
        <v>137</v>
      </c>
      <c r="E122" s="69"/>
      <c r="F122" s="87"/>
      <c r="G122" s="74"/>
    </row>
    <row r="123" spans="1:7" s="5" customFormat="1" ht="18" customHeight="1">
      <c r="A123" s="9"/>
      <c r="B123" s="18" t="s">
        <v>295</v>
      </c>
      <c r="C123" s="29">
        <v>74</v>
      </c>
      <c r="D123" s="45" t="s">
        <v>143</v>
      </c>
      <c r="E123" s="73"/>
      <c r="F123" s="87"/>
      <c r="G123" s="66"/>
    </row>
    <row r="124" spans="1:7" s="5" customFormat="1" ht="18" customHeight="1">
      <c r="A124" s="9"/>
      <c r="B124" s="19"/>
      <c r="C124" s="19">
        <v>75</v>
      </c>
      <c r="D124" s="48" t="s">
        <v>297</v>
      </c>
      <c r="E124" s="70"/>
      <c r="F124" s="87"/>
      <c r="G124" s="76"/>
    </row>
    <row r="125" spans="1:7" s="5" customFormat="1" ht="18" customHeight="1">
      <c r="A125" s="9"/>
      <c r="B125" s="20"/>
      <c r="C125" s="37">
        <v>76</v>
      </c>
      <c r="D125" s="54" t="s">
        <v>175</v>
      </c>
      <c r="E125" s="82"/>
      <c r="F125" s="87"/>
      <c r="G125" s="90"/>
    </row>
    <row r="126" spans="1:7" s="5" customFormat="1" ht="18" customHeight="1">
      <c r="A126" s="11"/>
      <c r="B126" s="20" t="s">
        <v>186</v>
      </c>
      <c r="C126" s="20">
        <v>77</v>
      </c>
      <c r="D126" s="55" t="s">
        <v>298</v>
      </c>
      <c r="E126" s="71"/>
      <c r="F126" s="87"/>
      <c r="G126" s="68"/>
    </row>
    <row r="127" spans="1:7" s="5" customFormat="1" ht="18" customHeight="1">
      <c r="A127" s="10" t="s">
        <v>301</v>
      </c>
      <c r="B127" s="22" t="s">
        <v>302</v>
      </c>
      <c r="C127" s="22">
        <v>78</v>
      </c>
      <c r="D127" s="62" t="s">
        <v>302</v>
      </c>
      <c r="E127" s="81"/>
      <c r="F127" s="87"/>
      <c r="G127" s="90"/>
    </row>
    <row r="128" spans="1:7" s="5" customFormat="1" ht="18" customHeight="1">
      <c r="A128" s="12" t="s">
        <v>303</v>
      </c>
      <c r="B128" s="19" t="s">
        <v>226</v>
      </c>
      <c r="C128" s="30">
        <v>79</v>
      </c>
      <c r="D128" s="46" t="s">
        <v>306</v>
      </c>
      <c r="E128" s="69"/>
      <c r="F128" s="87"/>
      <c r="G128" s="74"/>
    </row>
    <row r="129" spans="1:7" s="5" customFormat="1" ht="18" customHeight="1">
      <c r="A129" s="13" t="s">
        <v>307</v>
      </c>
      <c r="B129" s="16"/>
      <c r="C129" s="37">
        <v>80</v>
      </c>
      <c r="D129" s="55" t="s">
        <v>308</v>
      </c>
      <c r="E129" s="76"/>
      <c r="F129" s="86"/>
      <c r="G129" s="76"/>
    </row>
  </sheetData>
  <customSheetViews>
    <customSheetView guid="{B606BD3A-C42E-4EF1-8D52-58C00303D192}" scale="75" showRuler="0">
      <pane xSplit="3" ySplit="5" topLeftCell="D117" activePane="bottomRight" state="frozen"/>
      <selection pane="bottomRight" activeCell="F79" sqref="F79"/>
      <rowBreaks count="1" manualBreakCount="1">
        <brk id="71" max="6" man="1"/>
      </rowBreaks>
      <pageMargins left="1.1000000000000001" right="0.67" top="0.98425196850393704" bottom="0.62" header="0.51181102362204722" footer="0.34"/>
      <pageSetup paperSize="9" scale="61" fitToHeight="2" orientation="portrait" r:id="rId1"/>
      <headerFooter alignWithMargins="0">
        <oddHeader xml:space="preserve">&amp;C平成２０年版地域保健情報年報（平成１９年度実績）様式一覧
</oddHeader>
        <oddFooter>&amp;C&amp;P</oddFooter>
      </headerFooter>
    </customSheetView>
    <customSheetView guid="{26A1900F-5848-4061-AA0B-E0B8C2AC890B}" scale="75" showRuler="0">
      <pane xSplit="3" ySplit="5" topLeftCell="D117" activePane="bottomRight" state="frozen"/>
      <selection pane="bottomRight" activeCell="F79" sqref="F79"/>
      <rowBreaks count="1" manualBreakCount="1">
        <brk id="71" max="6" man="1"/>
      </rowBreaks>
      <pageMargins left="1.1000000000000001" right="0.67" top="0.98425196850393704" bottom="0.62" header="0.51181102362204722" footer="0.34"/>
      <pageSetup paperSize="9" scale="61" fitToHeight="2" orientation="portrait" r:id="rId2"/>
      <headerFooter alignWithMargins="0">
        <oddHeader xml:space="preserve">&amp;C平成２０年版地域保健情報年報（平成１９年度実績）様式一覧
</oddHeader>
        <oddFooter>&amp;C&amp;P</oddFooter>
      </headerFooter>
    </customSheetView>
  </customSheetViews>
  <mergeCells count="6">
    <mergeCell ref="A3:B5"/>
    <mergeCell ref="C3:C5"/>
    <mergeCell ref="D3:D5"/>
    <mergeCell ref="E3:E5"/>
    <mergeCell ref="F3:F5"/>
    <mergeCell ref="G3:G5"/>
  </mergeCells>
  <phoneticPr fontId="20" type="Hiragana"/>
  <printOptions horizontalCentered="1" verticalCentered="1"/>
  <pageMargins left="1.1000000000000001" right="0.67" top="0.98425196850393704" bottom="0.62" header="0.51181102362204722" footer="0.34"/>
  <pageSetup paperSize="9" scale="61" fitToWidth="1" fitToHeight="2" orientation="portrait" usePrinterDefaults="1" blackAndWhite="1" r:id="rId3"/>
  <headerFooter alignWithMargins="0">
    <oddHeader xml:space="preserve">&amp;C平成２０年版地域保健情報年報（平成１９年度実績）様式一覧
</oddHeader>
    <oddFooter>&amp;C&amp;P</oddFooter>
  </headerFooter>
  <rowBreaks count="1" manualBreakCount="1">
    <brk id="71" max="6" man="1"/>
  </rowBreaks>
</worksheet>
</file>

<file path=xl/worksheets/sheet10.xml><?xml version="1.0" encoding="utf-8"?>
<worksheet xmlns:r="http://schemas.openxmlformats.org/officeDocument/2006/relationships" xmlns:mc="http://schemas.openxmlformats.org/markup-compatibility/2006" xmlns="http://schemas.openxmlformats.org/spreadsheetml/2006/main">
  <dimension ref="A1:X207"/>
  <sheetViews>
    <sheetView showGridLines="0" view="pageBreakPreview" zoomScaleSheetLayoutView="100" workbookViewId="0">
      <pane xSplit="1" ySplit="5" topLeftCell="B15" activePane="bottomRight" state="frozen"/>
      <selection pane="topRight"/>
      <selection pane="bottomLeft"/>
      <selection pane="bottomRight" activeCell="E2" sqref="E2:E3"/>
    </sheetView>
  </sheetViews>
  <sheetFormatPr defaultRowHeight="14.25"/>
  <cols>
    <col min="1" max="1" width="19.75390625" style="145" customWidth="1"/>
    <col min="2" max="3" width="6.375" style="366" customWidth="1"/>
    <col min="4" max="5" width="7.125" style="366" customWidth="1"/>
    <col min="6" max="7" width="6.125" style="366" customWidth="1"/>
    <col min="8" max="12" width="6.50390625" style="366" customWidth="1"/>
    <col min="13" max="13" width="6.50390625" style="367" customWidth="1"/>
    <col min="14" max="14" width="6.50390625" style="366" customWidth="1"/>
    <col min="15" max="16" width="7.125" style="366" customWidth="1"/>
    <col min="17" max="18" width="6.125" style="366" customWidth="1"/>
    <col min="19" max="23" width="6.50390625" style="366" customWidth="1"/>
    <col min="24" max="16384" width="9.00390625" style="366" bestFit="1" customWidth="1"/>
  </cols>
  <sheetData>
    <row r="1" spans="1:24" ht="18" customHeight="1">
      <c r="A1" s="148" t="s">
        <v>421</v>
      </c>
      <c r="B1" s="148"/>
      <c r="C1" s="148"/>
      <c r="D1" s="139"/>
      <c r="E1" s="139"/>
      <c r="F1" s="139"/>
      <c r="G1" s="139"/>
      <c r="H1" s="139"/>
      <c r="I1" s="139"/>
      <c r="J1" s="139"/>
      <c r="K1" s="139"/>
      <c r="L1" s="139" t="s">
        <v>310</v>
      </c>
      <c r="M1" s="93"/>
      <c r="N1" s="93"/>
      <c r="O1" s="93"/>
      <c r="P1" s="93"/>
      <c r="Q1" s="366"/>
      <c r="R1" s="366"/>
      <c r="S1" s="366"/>
      <c r="T1" s="198"/>
    </row>
    <row r="2" spans="1:24" s="93" customFormat="1" ht="17.25" customHeight="1">
      <c r="A2" s="368"/>
      <c r="B2" s="373" t="s">
        <v>422</v>
      </c>
      <c r="C2" s="373" t="s">
        <v>270</v>
      </c>
      <c r="D2" s="373" t="s">
        <v>423</v>
      </c>
      <c r="E2" s="373" t="s">
        <v>425</v>
      </c>
      <c r="F2" s="330" t="s">
        <v>426</v>
      </c>
      <c r="G2" s="380"/>
      <c r="H2" s="382"/>
      <c r="I2" s="382"/>
      <c r="J2" s="382"/>
      <c r="K2" s="382"/>
      <c r="L2" s="383"/>
      <c r="M2" s="200"/>
      <c r="N2" s="200"/>
      <c r="O2" s="200"/>
      <c r="P2" s="200"/>
      <c r="Q2" s="386"/>
      <c r="R2" s="386"/>
      <c r="S2" s="386"/>
      <c r="T2" s="386"/>
      <c r="U2" s="93"/>
      <c r="V2" s="93"/>
      <c r="W2" s="93"/>
      <c r="X2" s="93"/>
    </row>
    <row r="3" spans="1:24" ht="99" customHeight="1">
      <c r="A3" s="369"/>
      <c r="B3" s="373"/>
      <c r="C3" s="373"/>
      <c r="D3" s="373"/>
      <c r="E3" s="373"/>
      <c r="F3" s="338" t="s">
        <v>312</v>
      </c>
      <c r="G3" s="381" t="s">
        <v>411</v>
      </c>
      <c r="H3" s="381" t="s">
        <v>427</v>
      </c>
      <c r="I3" s="381" t="s">
        <v>429</v>
      </c>
      <c r="J3" s="381" t="s">
        <v>430</v>
      </c>
      <c r="K3" s="381" t="s">
        <v>431</v>
      </c>
      <c r="L3" s="384" t="s">
        <v>52</v>
      </c>
      <c r="M3" s="200"/>
      <c r="N3" s="200"/>
      <c r="O3" s="200"/>
      <c r="P3" s="200"/>
      <c r="Q3" s="200"/>
      <c r="R3" s="200"/>
      <c r="S3" s="200"/>
      <c r="T3" s="200"/>
      <c r="U3" s="200"/>
      <c r="V3" s="200"/>
      <c r="W3" s="200"/>
    </row>
    <row r="4" spans="1:24" ht="16.5">
      <c r="A4" s="370" t="s">
        <v>211</v>
      </c>
      <c r="B4" s="374">
        <v>20</v>
      </c>
      <c r="C4" s="375">
        <v>385</v>
      </c>
      <c r="D4" s="375">
        <v>98</v>
      </c>
      <c r="E4" s="375">
        <v>1664</v>
      </c>
      <c r="F4" s="379">
        <v>1635</v>
      </c>
      <c r="G4" s="379" t="s">
        <v>268</v>
      </c>
      <c r="H4" s="379">
        <v>151</v>
      </c>
      <c r="I4" s="379">
        <v>47</v>
      </c>
      <c r="J4" s="374">
        <v>467</v>
      </c>
      <c r="K4" s="374">
        <v>377</v>
      </c>
      <c r="L4" s="379">
        <v>593</v>
      </c>
      <c r="M4" s="198"/>
      <c r="N4" s="198"/>
      <c r="O4" s="198"/>
      <c r="P4" s="198"/>
      <c r="Q4" s="198"/>
      <c r="R4" s="198"/>
      <c r="S4" s="198"/>
      <c r="T4" s="198"/>
      <c r="U4" s="366"/>
      <c r="V4" s="366"/>
      <c r="W4" s="366"/>
      <c r="X4" s="366"/>
    </row>
    <row r="5" spans="1:24" s="366" customFormat="1" ht="30">
      <c r="A5" s="371" t="s">
        <v>414</v>
      </c>
      <c r="B5" s="298">
        <f t="shared" ref="B5:L5" si="0">IF(SUM(B6,B15)=0,"-",SUM(B6,B15))</f>
        <v>1</v>
      </c>
      <c r="C5" s="298">
        <f t="shared" si="0"/>
        <v>23</v>
      </c>
      <c r="D5" s="298">
        <f t="shared" si="0"/>
        <v>20</v>
      </c>
      <c r="E5" s="298">
        <f t="shared" si="0"/>
        <v>267</v>
      </c>
      <c r="F5" s="298">
        <f t="shared" si="0"/>
        <v>153</v>
      </c>
      <c r="G5" s="298" t="str">
        <f t="shared" si="0"/>
        <v>-</v>
      </c>
      <c r="H5" s="298">
        <f t="shared" si="0"/>
        <v>4</v>
      </c>
      <c r="I5" s="298">
        <f t="shared" si="0"/>
        <v>1</v>
      </c>
      <c r="J5" s="298">
        <f t="shared" si="0"/>
        <v>86</v>
      </c>
      <c r="K5" s="298" t="str">
        <f t="shared" si="0"/>
        <v>-</v>
      </c>
      <c r="L5" s="298">
        <f t="shared" si="0"/>
        <v>62</v>
      </c>
      <c r="M5" s="198"/>
      <c r="N5" s="198"/>
      <c r="O5" s="198"/>
      <c r="P5" s="198"/>
      <c r="Q5" s="198"/>
      <c r="R5" s="198"/>
      <c r="S5" s="198"/>
      <c r="T5" s="198"/>
      <c r="U5" s="198"/>
      <c r="V5" s="198"/>
      <c r="W5" s="198"/>
      <c r="X5" s="366"/>
    </row>
    <row r="6" spans="1:24" ht="16.5">
      <c r="A6" s="372" t="s">
        <v>168</v>
      </c>
      <c r="B6" s="119">
        <f>IF(SUM(B7:B14)=0,"-",SUM(B7:B14))</f>
        <v>1</v>
      </c>
      <c r="C6" s="119">
        <f>IF(SUM(C7:C14)=0,"-",SUM(C7:C14))</f>
        <v>23</v>
      </c>
      <c r="D6" s="119">
        <f>IF(SUM(D7:D14)=0,"-",SUM(D7:D14))</f>
        <v>20</v>
      </c>
      <c r="E6" s="119">
        <f>IF(SUM(E7:E14)=0,"-",SUM(E7:E14))</f>
        <v>267</v>
      </c>
      <c r="F6" s="119">
        <f>SUM(G6:L6)</f>
        <v>153</v>
      </c>
      <c r="G6" s="119" t="str">
        <f t="shared" ref="G6:L6" si="1">IF(SUM(G7:G14)=0,"-",SUM(G7:G14))</f>
        <v>-</v>
      </c>
      <c r="H6" s="119">
        <f t="shared" si="1"/>
        <v>4</v>
      </c>
      <c r="I6" s="119">
        <f t="shared" si="1"/>
        <v>1</v>
      </c>
      <c r="J6" s="119">
        <f t="shared" si="1"/>
        <v>86</v>
      </c>
      <c r="K6" s="119" t="str">
        <f t="shared" si="1"/>
        <v>-</v>
      </c>
      <c r="L6" s="299">
        <f t="shared" si="1"/>
        <v>62</v>
      </c>
      <c r="M6" s="198"/>
      <c r="N6" s="198"/>
      <c r="O6" s="198"/>
      <c r="P6" s="198"/>
      <c r="Q6" s="198"/>
      <c r="R6" s="198"/>
      <c r="S6" s="198"/>
      <c r="T6" s="198"/>
      <c r="U6" s="198"/>
      <c r="V6" s="198"/>
      <c r="W6" s="198"/>
    </row>
    <row r="7" spans="1:24" ht="16.5">
      <c r="A7" s="208" t="s">
        <v>305</v>
      </c>
      <c r="B7" s="120" t="s">
        <v>322</v>
      </c>
      <c r="C7" s="120" t="s">
        <v>322</v>
      </c>
      <c r="D7" s="119" t="s">
        <v>322</v>
      </c>
      <c r="E7" s="376" t="s">
        <v>322</v>
      </c>
      <c r="F7" s="120" t="s">
        <v>322</v>
      </c>
      <c r="G7" s="119" t="s">
        <v>322</v>
      </c>
      <c r="H7" s="135" t="s">
        <v>322</v>
      </c>
      <c r="I7" s="135" t="s">
        <v>322</v>
      </c>
      <c r="J7" s="135" t="s">
        <v>322</v>
      </c>
      <c r="K7" s="135" t="s">
        <v>322</v>
      </c>
      <c r="L7" s="136" t="s">
        <v>322</v>
      </c>
      <c r="M7" s="198"/>
      <c r="N7" s="198"/>
      <c r="O7" s="198"/>
      <c r="P7" s="198"/>
      <c r="Q7" s="198"/>
      <c r="R7" s="198"/>
      <c r="S7" s="198"/>
      <c r="T7" s="198"/>
      <c r="U7" s="198"/>
      <c r="V7" s="198"/>
      <c r="W7" s="198"/>
    </row>
    <row r="8" spans="1:24" ht="16.5">
      <c r="A8" s="209" t="s">
        <v>316</v>
      </c>
      <c r="B8" s="121" t="s">
        <v>322</v>
      </c>
      <c r="C8" s="121" t="s">
        <v>322</v>
      </c>
      <c r="D8" s="130" t="s">
        <v>322</v>
      </c>
      <c r="E8" s="377" t="s">
        <v>322</v>
      </c>
      <c r="F8" s="121" t="s">
        <v>322</v>
      </c>
      <c r="G8" s="130" t="s">
        <v>322</v>
      </c>
      <c r="H8" s="136" t="s">
        <v>322</v>
      </c>
      <c r="I8" s="136" t="s">
        <v>322</v>
      </c>
      <c r="J8" s="136" t="s">
        <v>322</v>
      </c>
      <c r="K8" s="136" t="s">
        <v>322</v>
      </c>
      <c r="L8" s="136" t="s">
        <v>322</v>
      </c>
      <c r="M8" s="198"/>
      <c r="N8" s="198"/>
      <c r="O8" s="198"/>
      <c r="P8" s="198"/>
      <c r="Q8" s="198"/>
      <c r="R8" s="198"/>
      <c r="S8" s="198"/>
      <c r="T8" s="198"/>
      <c r="U8" s="198"/>
      <c r="V8" s="198"/>
      <c r="W8" s="198"/>
    </row>
    <row r="9" spans="1:24" ht="16.5">
      <c r="A9" s="209" t="s">
        <v>320</v>
      </c>
      <c r="B9" s="121">
        <v>1</v>
      </c>
      <c r="C9" s="121">
        <v>23</v>
      </c>
      <c r="D9" s="130">
        <v>20</v>
      </c>
      <c r="E9" s="377">
        <v>267</v>
      </c>
      <c r="F9" s="121">
        <f>SUM(G9:L9)</f>
        <v>153</v>
      </c>
      <c r="G9" s="130" t="s">
        <v>322</v>
      </c>
      <c r="H9" s="136">
        <v>4</v>
      </c>
      <c r="I9" s="136">
        <v>1</v>
      </c>
      <c r="J9" s="136">
        <v>86</v>
      </c>
      <c r="K9" s="136" t="s">
        <v>322</v>
      </c>
      <c r="L9" s="136">
        <v>62</v>
      </c>
      <c r="M9" s="198"/>
      <c r="N9" s="198"/>
      <c r="O9" s="198"/>
      <c r="P9" s="198"/>
      <c r="Q9" s="198"/>
      <c r="R9" s="198"/>
      <c r="S9" s="198"/>
      <c r="T9" s="198"/>
      <c r="U9" s="198"/>
      <c r="V9" s="198"/>
      <c r="W9" s="198"/>
    </row>
    <row r="10" spans="1:24" ht="16.5">
      <c r="A10" s="209" t="s">
        <v>65</v>
      </c>
      <c r="B10" s="121" t="s">
        <v>322</v>
      </c>
      <c r="C10" s="121" t="s">
        <v>322</v>
      </c>
      <c r="D10" s="130" t="s">
        <v>322</v>
      </c>
      <c r="E10" s="377" t="s">
        <v>322</v>
      </c>
      <c r="F10" s="121" t="s">
        <v>322</v>
      </c>
      <c r="G10" s="130" t="s">
        <v>322</v>
      </c>
      <c r="H10" s="136" t="s">
        <v>322</v>
      </c>
      <c r="I10" s="136" t="s">
        <v>322</v>
      </c>
      <c r="J10" s="136" t="s">
        <v>322</v>
      </c>
      <c r="K10" s="136" t="s">
        <v>322</v>
      </c>
      <c r="L10" s="136" t="s">
        <v>322</v>
      </c>
      <c r="M10" s="198"/>
      <c r="N10" s="198"/>
      <c r="O10" s="198"/>
      <c r="P10" s="198"/>
      <c r="Q10" s="198"/>
      <c r="R10" s="198"/>
      <c r="S10" s="198"/>
      <c r="T10" s="198"/>
      <c r="U10" s="198"/>
      <c r="V10" s="198"/>
      <c r="W10" s="198"/>
    </row>
    <row r="11" spans="1:24" ht="16.5">
      <c r="A11" s="209" t="s">
        <v>180</v>
      </c>
      <c r="B11" s="121" t="s">
        <v>322</v>
      </c>
      <c r="C11" s="121" t="s">
        <v>322</v>
      </c>
      <c r="D11" s="130" t="s">
        <v>322</v>
      </c>
      <c r="E11" s="377" t="s">
        <v>322</v>
      </c>
      <c r="F11" s="121" t="s">
        <v>322</v>
      </c>
      <c r="G11" s="130" t="s">
        <v>322</v>
      </c>
      <c r="H11" s="136" t="s">
        <v>322</v>
      </c>
      <c r="I11" s="136" t="s">
        <v>322</v>
      </c>
      <c r="J11" s="136" t="s">
        <v>322</v>
      </c>
      <c r="K11" s="136" t="s">
        <v>322</v>
      </c>
      <c r="L11" s="136" t="s">
        <v>322</v>
      </c>
      <c r="M11" s="198"/>
      <c r="N11" s="198"/>
      <c r="O11" s="198"/>
      <c r="P11" s="198"/>
      <c r="Q11" s="198"/>
      <c r="R11" s="198"/>
      <c r="S11" s="198"/>
      <c r="T11" s="198"/>
      <c r="U11" s="198"/>
      <c r="V11" s="198"/>
      <c r="W11" s="198"/>
    </row>
    <row r="12" spans="1:24" ht="16.5">
      <c r="A12" s="209" t="s">
        <v>299</v>
      </c>
      <c r="B12" s="121" t="s">
        <v>322</v>
      </c>
      <c r="C12" s="121" t="s">
        <v>322</v>
      </c>
      <c r="D12" s="130" t="s">
        <v>322</v>
      </c>
      <c r="E12" s="377" t="s">
        <v>322</v>
      </c>
      <c r="F12" s="121" t="s">
        <v>322</v>
      </c>
      <c r="G12" s="130" t="s">
        <v>322</v>
      </c>
      <c r="H12" s="136" t="s">
        <v>322</v>
      </c>
      <c r="I12" s="136" t="s">
        <v>322</v>
      </c>
      <c r="J12" s="136" t="s">
        <v>322</v>
      </c>
      <c r="K12" s="136" t="s">
        <v>322</v>
      </c>
      <c r="L12" s="136" t="s">
        <v>322</v>
      </c>
      <c r="M12" s="198"/>
      <c r="N12" s="198"/>
      <c r="O12" s="198"/>
      <c r="P12" s="198"/>
      <c r="Q12" s="198"/>
      <c r="R12" s="198"/>
      <c r="S12" s="198"/>
      <c r="T12" s="198"/>
      <c r="U12" s="198"/>
      <c r="V12" s="198"/>
      <c r="W12" s="198"/>
    </row>
    <row r="13" spans="1:24" ht="16.5">
      <c r="A13" s="209" t="s">
        <v>326</v>
      </c>
      <c r="B13" s="121" t="s">
        <v>322</v>
      </c>
      <c r="C13" s="121" t="s">
        <v>322</v>
      </c>
      <c r="D13" s="130" t="s">
        <v>322</v>
      </c>
      <c r="E13" s="377" t="s">
        <v>322</v>
      </c>
      <c r="F13" s="121" t="s">
        <v>322</v>
      </c>
      <c r="G13" s="130" t="s">
        <v>322</v>
      </c>
      <c r="H13" s="136" t="s">
        <v>322</v>
      </c>
      <c r="I13" s="136" t="s">
        <v>322</v>
      </c>
      <c r="J13" s="136" t="s">
        <v>322</v>
      </c>
      <c r="K13" s="136" t="s">
        <v>322</v>
      </c>
      <c r="L13" s="136" t="s">
        <v>322</v>
      </c>
      <c r="M13" s="198"/>
      <c r="N13" s="198"/>
      <c r="O13" s="198"/>
      <c r="P13" s="198"/>
      <c r="Q13" s="198"/>
      <c r="R13" s="198"/>
      <c r="S13" s="198"/>
      <c r="T13" s="198"/>
      <c r="U13" s="198"/>
      <c r="V13" s="198"/>
      <c r="W13" s="198"/>
    </row>
    <row r="14" spans="1:24" ht="16.5">
      <c r="A14" s="205" t="s">
        <v>328</v>
      </c>
      <c r="B14" s="122" t="s">
        <v>322</v>
      </c>
      <c r="C14" s="122" t="s">
        <v>322</v>
      </c>
      <c r="D14" s="131" t="s">
        <v>322</v>
      </c>
      <c r="E14" s="378" t="s">
        <v>322</v>
      </c>
      <c r="F14" s="122" t="s">
        <v>322</v>
      </c>
      <c r="G14" s="131" t="s">
        <v>322</v>
      </c>
      <c r="H14" s="137" t="s">
        <v>322</v>
      </c>
      <c r="I14" s="137" t="s">
        <v>322</v>
      </c>
      <c r="J14" s="137" t="s">
        <v>322</v>
      </c>
      <c r="K14" s="137" t="s">
        <v>322</v>
      </c>
      <c r="L14" s="137" t="s">
        <v>322</v>
      </c>
      <c r="M14" s="198"/>
      <c r="N14" s="198"/>
      <c r="O14" s="198"/>
      <c r="P14" s="198"/>
      <c r="Q14" s="198"/>
      <c r="R14" s="198"/>
      <c r="S14" s="198"/>
      <c r="T14" s="198"/>
      <c r="U14" s="198"/>
      <c r="V14" s="198"/>
      <c r="W14" s="198"/>
    </row>
    <row r="15" spans="1:24" ht="16.5">
      <c r="A15" s="207" t="s">
        <v>229</v>
      </c>
      <c r="B15" s="131" t="s">
        <v>322</v>
      </c>
      <c r="C15" s="131" t="s">
        <v>322</v>
      </c>
      <c r="D15" s="131" t="s">
        <v>322</v>
      </c>
      <c r="E15" s="131" t="s">
        <v>322</v>
      </c>
      <c r="F15" s="131" t="s">
        <v>322</v>
      </c>
      <c r="G15" s="131" t="s">
        <v>322</v>
      </c>
      <c r="H15" s="131" t="s">
        <v>322</v>
      </c>
      <c r="I15" s="131" t="s">
        <v>322</v>
      </c>
      <c r="J15" s="131" t="s">
        <v>322</v>
      </c>
      <c r="K15" s="131" t="s">
        <v>322</v>
      </c>
      <c r="L15" s="131" t="s">
        <v>322</v>
      </c>
      <c r="M15" s="198"/>
      <c r="N15" s="198"/>
      <c r="O15" s="198"/>
      <c r="P15" s="198"/>
      <c r="Q15" s="198"/>
      <c r="R15" s="198"/>
      <c r="S15" s="198"/>
      <c r="T15" s="198"/>
      <c r="U15" s="198"/>
      <c r="V15" s="198"/>
      <c r="W15" s="198"/>
    </row>
    <row r="16" spans="1:24" ht="30">
      <c r="A16" s="206" t="s">
        <v>329</v>
      </c>
      <c r="B16" s="298"/>
      <c r="C16" s="298"/>
      <c r="D16" s="298"/>
      <c r="E16" s="298"/>
      <c r="F16" s="298">
        <f>SUM(G16:L16)</f>
        <v>0</v>
      </c>
      <c r="G16" s="298"/>
      <c r="H16" s="298"/>
      <c r="I16" s="298"/>
      <c r="J16" s="298"/>
      <c r="K16" s="298"/>
      <c r="L16" s="298"/>
      <c r="M16" s="198"/>
      <c r="N16" s="198"/>
      <c r="O16" s="198"/>
      <c r="P16" s="198"/>
      <c r="Q16" s="198"/>
      <c r="R16" s="198"/>
      <c r="S16" s="198"/>
      <c r="T16" s="198"/>
      <c r="U16" s="198"/>
      <c r="V16" s="198"/>
      <c r="W16" s="198"/>
    </row>
    <row r="17" spans="1:24" ht="16.5">
      <c r="A17" s="207" t="s">
        <v>330</v>
      </c>
      <c r="B17" s="119">
        <v>4</v>
      </c>
      <c r="C17" s="119">
        <v>23</v>
      </c>
      <c r="D17" s="119">
        <v>4</v>
      </c>
      <c r="E17" s="119">
        <v>27</v>
      </c>
      <c r="F17" s="119">
        <v>209</v>
      </c>
      <c r="G17" s="119" t="s">
        <v>268</v>
      </c>
      <c r="H17" s="119" t="s">
        <v>268</v>
      </c>
      <c r="I17" s="119">
        <v>1</v>
      </c>
      <c r="J17" s="119">
        <v>65</v>
      </c>
      <c r="K17" s="119" t="s">
        <v>268</v>
      </c>
      <c r="L17" s="119">
        <v>143</v>
      </c>
      <c r="M17" s="198"/>
      <c r="N17" s="198"/>
      <c r="O17" s="198"/>
      <c r="P17" s="198"/>
      <c r="Q17" s="198"/>
      <c r="R17" s="198"/>
      <c r="S17" s="198"/>
      <c r="T17" s="198"/>
      <c r="U17" s="198"/>
      <c r="V17" s="198"/>
      <c r="W17" s="198"/>
    </row>
    <row r="18" spans="1:24" ht="16.5">
      <c r="A18" s="208" t="s">
        <v>331</v>
      </c>
      <c r="B18" s="120">
        <v>4</v>
      </c>
      <c r="C18" s="120">
        <v>23</v>
      </c>
      <c r="D18" s="120">
        <v>4</v>
      </c>
      <c r="E18" s="120">
        <v>27</v>
      </c>
      <c r="F18" s="120">
        <v>209</v>
      </c>
      <c r="G18" s="119" t="s">
        <v>322</v>
      </c>
      <c r="H18" s="135" t="s">
        <v>322</v>
      </c>
      <c r="I18" s="135">
        <v>1</v>
      </c>
      <c r="J18" s="135">
        <v>65</v>
      </c>
      <c r="K18" s="135" t="s">
        <v>322</v>
      </c>
      <c r="L18" s="135">
        <v>143</v>
      </c>
      <c r="M18" s="198"/>
      <c r="N18" s="198"/>
      <c r="O18" s="198"/>
      <c r="P18" s="198"/>
      <c r="Q18" s="198"/>
      <c r="R18" s="198"/>
      <c r="S18" s="198"/>
      <c r="T18" s="198"/>
      <c r="U18" s="198"/>
      <c r="V18" s="198"/>
      <c r="W18" s="198"/>
    </row>
    <row r="19" spans="1:24" ht="16.5">
      <c r="A19" s="209" t="s">
        <v>172</v>
      </c>
      <c r="B19" s="121" t="s">
        <v>322</v>
      </c>
      <c r="C19" s="121" t="s">
        <v>322</v>
      </c>
      <c r="D19" s="121" t="s">
        <v>322</v>
      </c>
      <c r="E19" s="121" t="s">
        <v>322</v>
      </c>
      <c r="F19" s="121" t="s">
        <v>268</v>
      </c>
      <c r="G19" s="130" t="s">
        <v>322</v>
      </c>
      <c r="H19" s="136" t="s">
        <v>322</v>
      </c>
      <c r="I19" s="136" t="s">
        <v>322</v>
      </c>
      <c r="J19" s="136" t="s">
        <v>322</v>
      </c>
      <c r="K19" s="136" t="s">
        <v>322</v>
      </c>
      <c r="L19" s="136" t="s">
        <v>322</v>
      </c>
      <c r="M19" s="198"/>
      <c r="N19" s="198"/>
      <c r="O19" s="198"/>
      <c r="P19" s="198"/>
      <c r="Q19" s="198"/>
      <c r="R19" s="198"/>
      <c r="S19" s="198"/>
      <c r="T19" s="198"/>
      <c r="U19" s="198"/>
      <c r="V19" s="198"/>
      <c r="W19" s="198"/>
    </row>
    <row r="20" spans="1:24" ht="16.5">
      <c r="A20" s="209" t="s">
        <v>333</v>
      </c>
      <c r="B20" s="121" t="s">
        <v>322</v>
      </c>
      <c r="C20" s="121" t="s">
        <v>322</v>
      </c>
      <c r="D20" s="121" t="s">
        <v>322</v>
      </c>
      <c r="E20" s="121" t="s">
        <v>322</v>
      </c>
      <c r="F20" s="121" t="s">
        <v>268</v>
      </c>
      <c r="G20" s="130" t="s">
        <v>322</v>
      </c>
      <c r="H20" s="136" t="s">
        <v>322</v>
      </c>
      <c r="I20" s="136" t="s">
        <v>322</v>
      </c>
      <c r="J20" s="136" t="s">
        <v>322</v>
      </c>
      <c r="K20" s="136" t="s">
        <v>322</v>
      </c>
      <c r="L20" s="136" t="s">
        <v>322</v>
      </c>
      <c r="M20" s="198"/>
      <c r="N20" s="198"/>
      <c r="O20" s="198"/>
      <c r="P20" s="198"/>
      <c r="Q20" s="198"/>
      <c r="R20" s="198"/>
      <c r="S20" s="198"/>
      <c r="T20" s="198"/>
      <c r="U20" s="198"/>
      <c r="V20" s="198"/>
      <c r="W20" s="198"/>
    </row>
    <row r="21" spans="1:24" ht="16.5">
      <c r="A21" s="205" t="s">
        <v>200</v>
      </c>
      <c r="B21" s="122" t="s">
        <v>322</v>
      </c>
      <c r="C21" s="122" t="s">
        <v>322</v>
      </c>
      <c r="D21" s="122" t="s">
        <v>322</v>
      </c>
      <c r="E21" s="122" t="s">
        <v>322</v>
      </c>
      <c r="F21" s="122" t="s">
        <v>268</v>
      </c>
      <c r="G21" s="131" t="s">
        <v>322</v>
      </c>
      <c r="H21" s="137" t="s">
        <v>322</v>
      </c>
      <c r="I21" s="137" t="s">
        <v>322</v>
      </c>
      <c r="J21" s="137" t="s">
        <v>322</v>
      </c>
      <c r="K21" s="137" t="s">
        <v>322</v>
      </c>
      <c r="L21" s="137" t="s">
        <v>322</v>
      </c>
      <c r="M21" s="198"/>
      <c r="N21" s="198"/>
      <c r="O21" s="198"/>
      <c r="P21" s="198"/>
      <c r="Q21" s="198"/>
      <c r="R21" s="198"/>
      <c r="S21" s="198"/>
      <c r="T21" s="198"/>
      <c r="U21" s="198"/>
      <c r="V21" s="198"/>
      <c r="W21" s="198"/>
    </row>
    <row r="22" spans="1:24" ht="30">
      <c r="A22" s="206" t="s">
        <v>290</v>
      </c>
      <c r="B22" s="118">
        <f>B23</f>
        <v>1</v>
      </c>
      <c r="C22" s="118">
        <f>C23</f>
        <v>8</v>
      </c>
      <c r="D22" s="118" t="str">
        <f>D23</f>
        <v>-</v>
      </c>
      <c r="E22" s="118" t="str">
        <f>E23</f>
        <v>-</v>
      </c>
      <c r="F22" s="118" t="s">
        <v>322</v>
      </c>
      <c r="G22" s="118" t="str">
        <f t="shared" ref="G22:L22" si="2">G23</f>
        <v>-</v>
      </c>
      <c r="H22" s="118">
        <f t="shared" si="2"/>
        <v>3</v>
      </c>
      <c r="I22" s="118" t="str">
        <f t="shared" si="2"/>
        <v>-</v>
      </c>
      <c r="J22" s="118">
        <f t="shared" si="2"/>
        <v>41</v>
      </c>
      <c r="K22" s="118" t="str">
        <f t="shared" si="2"/>
        <v>-</v>
      </c>
      <c r="L22" s="118">
        <f t="shared" si="2"/>
        <v>44</v>
      </c>
      <c r="M22" s="198"/>
      <c r="N22" s="198"/>
      <c r="O22" s="198"/>
      <c r="P22" s="198"/>
      <c r="Q22" s="198"/>
      <c r="R22" s="198"/>
      <c r="S22" s="198"/>
      <c r="T22" s="198"/>
      <c r="U22" s="198"/>
      <c r="V22" s="198"/>
      <c r="W22" s="198"/>
    </row>
    <row r="23" spans="1:24" ht="16.5">
      <c r="A23" s="207" t="s">
        <v>250</v>
      </c>
      <c r="B23" s="119">
        <v>1</v>
      </c>
      <c r="C23" s="119">
        <v>8</v>
      </c>
      <c r="D23" s="119" t="s">
        <v>268</v>
      </c>
      <c r="E23" s="119" t="s">
        <v>268</v>
      </c>
      <c r="F23" s="119" t="s">
        <v>322</v>
      </c>
      <c r="G23" s="119" t="s">
        <v>268</v>
      </c>
      <c r="H23" s="119">
        <v>3</v>
      </c>
      <c r="I23" s="119" t="s">
        <v>268</v>
      </c>
      <c r="J23" s="119">
        <v>41</v>
      </c>
      <c r="K23" s="119" t="s">
        <v>268</v>
      </c>
      <c r="L23" s="119">
        <v>44</v>
      </c>
      <c r="M23" s="198"/>
      <c r="N23" s="198"/>
      <c r="O23" s="198"/>
      <c r="P23" s="198"/>
      <c r="Q23" s="198"/>
      <c r="R23" s="198"/>
      <c r="S23" s="198"/>
      <c r="T23" s="198"/>
      <c r="U23" s="198"/>
      <c r="V23" s="198"/>
      <c r="W23" s="198"/>
    </row>
    <row r="24" spans="1:24" ht="16.5">
      <c r="A24" s="208" t="s">
        <v>337</v>
      </c>
      <c r="B24" s="120" t="s">
        <v>322</v>
      </c>
      <c r="C24" s="120" t="s">
        <v>322</v>
      </c>
      <c r="D24" s="120" t="s">
        <v>322</v>
      </c>
      <c r="E24" s="120" t="s">
        <v>322</v>
      </c>
      <c r="F24" s="120" t="s">
        <v>322</v>
      </c>
      <c r="G24" s="119" t="s">
        <v>322</v>
      </c>
      <c r="H24" s="135" t="s">
        <v>322</v>
      </c>
      <c r="I24" s="135" t="s">
        <v>322</v>
      </c>
      <c r="J24" s="135" t="s">
        <v>322</v>
      </c>
      <c r="K24" s="135" t="s">
        <v>322</v>
      </c>
      <c r="L24" s="135" t="s">
        <v>322</v>
      </c>
      <c r="M24" s="198"/>
      <c r="N24" s="198"/>
      <c r="O24" s="198"/>
      <c r="P24" s="198"/>
      <c r="Q24" s="198"/>
      <c r="R24" s="198"/>
      <c r="S24" s="198"/>
      <c r="T24" s="198"/>
      <c r="U24" s="198"/>
      <c r="V24" s="198"/>
      <c r="W24" s="198"/>
    </row>
    <row r="25" spans="1:24" ht="16.5">
      <c r="A25" s="209" t="s">
        <v>338</v>
      </c>
      <c r="B25" s="121" t="s">
        <v>322</v>
      </c>
      <c r="C25" s="121" t="s">
        <v>322</v>
      </c>
      <c r="D25" s="121" t="s">
        <v>322</v>
      </c>
      <c r="E25" s="121" t="s">
        <v>322</v>
      </c>
      <c r="F25" s="121" t="s">
        <v>322</v>
      </c>
      <c r="G25" s="130" t="s">
        <v>322</v>
      </c>
      <c r="H25" s="136" t="s">
        <v>322</v>
      </c>
      <c r="I25" s="136" t="s">
        <v>322</v>
      </c>
      <c r="J25" s="136" t="s">
        <v>322</v>
      </c>
      <c r="K25" s="136" t="s">
        <v>322</v>
      </c>
      <c r="L25" s="136" t="s">
        <v>322</v>
      </c>
      <c r="M25" s="198"/>
      <c r="N25" s="198"/>
      <c r="O25" s="198"/>
      <c r="P25" s="198"/>
      <c r="Q25" s="198"/>
      <c r="R25" s="198"/>
      <c r="S25" s="198"/>
      <c r="T25" s="198"/>
      <c r="U25" s="198"/>
      <c r="V25" s="198"/>
      <c r="W25" s="198"/>
    </row>
    <row r="26" spans="1:24" ht="16.5">
      <c r="A26" s="209" t="s">
        <v>233</v>
      </c>
      <c r="B26" s="121">
        <v>1</v>
      </c>
      <c r="C26" s="121">
        <v>8</v>
      </c>
      <c r="D26" s="121" t="s">
        <v>322</v>
      </c>
      <c r="E26" s="121" t="s">
        <v>322</v>
      </c>
      <c r="F26" s="121">
        <v>88</v>
      </c>
      <c r="G26" s="130" t="s">
        <v>322</v>
      </c>
      <c r="H26" s="136">
        <v>3</v>
      </c>
      <c r="I26" s="136" t="s">
        <v>322</v>
      </c>
      <c r="J26" s="136">
        <v>41</v>
      </c>
      <c r="K26" s="136" t="s">
        <v>322</v>
      </c>
      <c r="L26" s="136">
        <v>44</v>
      </c>
      <c r="M26" s="198"/>
      <c r="N26" s="198"/>
      <c r="O26" s="198"/>
      <c r="P26" s="198"/>
      <c r="Q26" s="198"/>
      <c r="R26" s="198"/>
      <c r="S26" s="198"/>
      <c r="T26" s="198"/>
      <c r="U26" s="198"/>
      <c r="V26" s="198"/>
      <c r="W26" s="198"/>
    </row>
    <row r="27" spans="1:24" ht="16.5">
      <c r="A27" s="209" t="s">
        <v>194</v>
      </c>
      <c r="B27" s="121" t="s">
        <v>322</v>
      </c>
      <c r="C27" s="121" t="s">
        <v>322</v>
      </c>
      <c r="D27" s="121" t="s">
        <v>322</v>
      </c>
      <c r="E27" s="121" t="s">
        <v>322</v>
      </c>
      <c r="F27" s="121" t="s">
        <v>322</v>
      </c>
      <c r="G27" s="130" t="s">
        <v>322</v>
      </c>
      <c r="H27" s="136" t="s">
        <v>322</v>
      </c>
      <c r="I27" s="136" t="s">
        <v>322</v>
      </c>
      <c r="J27" s="136" t="s">
        <v>322</v>
      </c>
      <c r="K27" s="136" t="s">
        <v>322</v>
      </c>
      <c r="L27" s="136" t="s">
        <v>322</v>
      </c>
      <c r="M27" s="366"/>
    </row>
    <row r="28" spans="1:24" s="93" customFormat="1" ht="16.5">
      <c r="A28" s="205" t="s">
        <v>340</v>
      </c>
      <c r="B28" s="122" t="s">
        <v>322</v>
      </c>
      <c r="C28" s="122" t="s">
        <v>322</v>
      </c>
      <c r="D28" s="122" t="s">
        <v>322</v>
      </c>
      <c r="E28" s="122" t="s">
        <v>322</v>
      </c>
      <c r="F28" s="122" t="s">
        <v>322</v>
      </c>
      <c r="G28" s="131" t="s">
        <v>322</v>
      </c>
      <c r="H28" s="137" t="s">
        <v>322</v>
      </c>
      <c r="I28" s="137" t="s">
        <v>322</v>
      </c>
      <c r="J28" s="137" t="s">
        <v>322</v>
      </c>
      <c r="K28" s="137" t="s">
        <v>322</v>
      </c>
      <c r="L28" s="137" t="s">
        <v>322</v>
      </c>
      <c r="M28" s="144"/>
      <c r="N28" s="93"/>
      <c r="O28" s="93"/>
      <c r="P28" s="93"/>
      <c r="Q28" s="93"/>
      <c r="R28" s="93"/>
      <c r="S28" s="93"/>
      <c r="T28" s="93"/>
      <c r="U28" s="93"/>
      <c r="V28" s="93"/>
      <c r="W28" s="93"/>
      <c r="X28" s="93"/>
    </row>
    <row r="29" spans="1:24" ht="16.5">
      <c r="A29" s="153" t="s">
        <v>385</v>
      </c>
      <c r="B29" s="162"/>
      <c r="C29" s="162"/>
      <c r="D29" s="162"/>
      <c r="E29" s="162"/>
      <c r="F29" s="162"/>
      <c r="G29" s="162"/>
      <c r="H29" s="162"/>
      <c r="I29" s="162"/>
      <c r="J29" s="162"/>
      <c r="K29" s="162"/>
      <c r="L29" s="162"/>
      <c r="M29" s="366"/>
    </row>
    <row r="30" spans="1:24">
      <c r="A30" s="157"/>
      <c r="B30" s="144"/>
      <c r="C30" s="144"/>
      <c r="D30" s="144"/>
      <c r="E30" s="144"/>
      <c r="F30" s="144"/>
      <c r="G30" s="144"/>
      <c r="H30" s="144"/>
      <c r="I30" s="144"/>
      <c r="J30" s="144"/>
      <c r="K30" s="144"/>
      <c r="L30" s="144"/>
      <c r="M30" s="385"/>
      <c r="N30" s="385"/>
      <c r="O30" s="385"/>
      <c r="P30" s="385"/>
      <c r="Q30" s="385" t="s">
        <v>433</v>
      </c>
      <c r="R30" s="385"/>
      <c r="S30" s="385"/>
      <c r="T30" s="385"/>
      <c r="U30" s="385"/>
    </row>
    <row r="31" spans="1:24">
      <c r="A31" s="157"/>
      <c r="B31" s="144"/>
      <c r="C31" s="144"/>
      <c r="D31" s="144"/>
      <c r="E31" s="144"/>
      <c r="F31" s="144"/>
      <c r="G31" s="144"/>
      <c r="H31" s="144"/>
      <c r="I31" s="144"/>
      <c r="J31" s="144"/>
      <c r="K31" s="144"/>
      <c r="L31" s="144"/>
      <c r="M31" s="385"/>
      <c r="N31" s="385"/>
      <c r="O31" s="385"/>
      <c r="P31" s="385"/>
      <c r="Q31" s="385"/>
      <c r="R31" s="385"/>
      <c r="S31" s="385"/>
      <c r="T31" s="385"/>
      <c r="U31" s="385"/>
    </row>
    <row r="32" spans="1:24">
      <c r="A32" s="157"/>
      <c r="B32" s="144"/>
      <c r="C32" s="144"/>
      <c r="D32" s="144"/>
      <c r="E32" s="144"/>
      <c r="F32" s="144"/>
      <c r="G32" s="144"/>
      <c r="H32" s="144"/>
      <c r="I32" s="144"/>
      <c r="J32" s="144"/>
      <c r="K32" s="144"/>
      <c r="L32" s="144"/>
      <c r="M32" s="366"/>
    </row>
    <row r="33" spans="1:13">
      <c r="A33" s="157"/>
      <c r="B33" s="144"/>
      <c r="C33" s="144"/>
      <c r="D33" s="144"/>
      <c r="E33" s="144"/>
      <c r="F33" s="144"/>
      <c r="G33" s="144"/>
      <c r="H33" s="144"/>
      <c r="I33" s="144"/>
      <c r="J33" s="144"/>
      <c r="K33" s="144"/>
      <c r="L33" s="144"/>
      <c r="M33" s="366"/>
    </row>
    <row r="34" spans="1:13">
      <c r="M34" s="366"/>
    </row>
    <row r="35" spans="1:13">
      <c r="M35" s="366"/>
    </row>
    <row r="36" spans="1:13">
      <c r="M36" s="366"/>
    </row>
    <row r="37" spans="1:13">
      <c r="M37" s="366"/>
    </row>
    <row r="38" spans="1:13">
      <c r="M38" s="366"/>
    </row>
    <row r="39" spans="1:13">
      <c r="M39" s="366"/>
    </row>
    <row r="40" spans="1:13">
      <c r="M40" s="366"/>
    </row>
    <row r="41" spans="1:13">
      <c r="M41" s="366"/>
    </row>
    <row r="42" spans="1:13">
      <c r="M42" s="366"/>
    </row>
    <row r="43" spans="1:13">
      <c r="M43" s="366"/>
    </row>
    <row r="44" spans="1:13">
      <c r="M44" s="366"/>
    </row>
    <row r="45" spans="1:13">
      <c r="M45" s="366"/>
    </row>
    <row r="46" spans="1:13">
      <c r="M46" s="366"/>
    </row>
    <row r="47" spans="1:13">
      <c r="M47" s="366"/>
    </row>
    <row r="48" spans="1:13">
      <c r="M48" s="366"/>
    </row>
    <row r="49" spans="13:13">
      <c r="M49" s="366"/>
    </row>
    <row r="50" spans="13:13">
      <c r="M50" s="366"/>
    </row>
    <row r="51" spans="13:13">
      <c r="M51" s="366"/>
    </row>
    <row r="52" spans="13:13">
      <c r="M52" s="366"/>
    </row>
    <row r="53" spans="13:13">
      <c r="M53" s="366"/>
    </row>
    <row r="54" spans="13:13">
      <c r="M54" s="366"/>
    </row>
    <row r="55" spans="13:13">
      <c r="M55" s="366"/>
    </row>
    <row r="56" spans="13:13">
      <c r="M56" s="366"/>
    </row>
    <row r="57" spans="13:13">
      <c r="M57" s="366"/>
    </row>
    <row r="58" spans="13:13">
      <c r="M58" s="366"/>
    </row>
    <row r="59" spans="13:13">
      <c r="M59" s="366"/>
    </row>
    <row r="60" spans="13:13">
      <c r="M60" s="366"/>
    </row>
    <row r="61" spans="13:13">
      <c r="M61" s="366"/>
    </row>
    <row r="62" spans="13:13">
      <c r="M62" s="366"/>
    </row>
    <row r="63" spans="13:13">
      <c r="M63" s="366"/>
    </row>
    <row r="64" spans="13:13">
      <c r="M64" s="366"/>
    </row>
    <row r="65" spans="13:13">
      <c r="M65" s="366"/>
    </row>
    <row r="66" spans="13:13">
      <c r="M66" s="366"/>
    </row>
    <row r="67" spans="13:13">
      <c r="M67" s="366"/>
    </row>
    <row r="68" spans="13:13">
      <c r="M68" s="366"/>
    </row>
    <row r="69" spans="13:13">
      <c r="M69" s="366"/>
    </row>
    <row r="70" spans="13:13">
      <c r="M70" s="366"/>
    </row>
    <row r="71" spans="13:13">
      <c r="M71" s="366"/>
    </row>
    <row r="72" spans="13:13">
      <c r="M72" s="366"/>
    </row>
    <row r="73" spans="13:13">
      <c r="M73" s="366"/>
    </row>
    <row r="74" spans="13:13">
      <c r="M74" s="366"/>
    </row>
    <row r="75" spans="13:13">
      <c r="M75" s="366"/>
    </row>
    <row r="76" spans="13:13">
      <c r="M76" s="366"/>
    </row>
    <row r="77" spans="13:13">
      <c r="M77" s="366"/>
    </row>
    <row r="78" spans="13:13">
      <c r="M78" s="366"/>
    </row>
    <row r="79" spans="13:13">
      <c r="M79" s="366"/>
    </row>
    <row r="80" spans="13:13">
      <c r="M80" s="366"/>
    </row>
    <row r="81" spans="13:13">
      <c r="M81" s="366"/>
    </row>
    <row r="82" spans="13:13">
      <c r="M82" s="366"/>
    </row>
    <row r="83" spans="13:13">
      <c r="M83" s="366"/>
    </row>
    <row r="84" spans="13:13">
      <c r="M84" s="366"/>
    </row>
    <row r="85" spans="13:13">
      <c r="M85" s="366"/>
    </row>
    <row r="86" spans="13:13">
      <c r="M86" s="366"/>
    </row>
    <row r="87" spans="13:13">
      <c r="M87" s="366"/>
    </row>
    <row r="88" spans="13:13">
      <c r="M88" s="366"/>
    </row>
    <row r="89" spans="13:13">
      <c r="M89" s="366"/>
    </row>
    <row r="90" spans="13:13">
      <c r="M90" s="366"/>
    </row>
    <row r="91" spans="13:13">
      <c r="M91" s="366"/>
    </row>
    <row r="92" spans="13:13">
      <c r="M92" s="366"/>
    </row>
    <row r="93" spans="13:13">
      <c r="M93" s="366"/>
    </row>
    <row r="94" spans="13:13">
      <c r="M94" s="366"/>
    </row>
    <row r="95" spans="13:13">
      <c r="M95" s="366"/>
    </row>
    <row r="96" spans="13:13">
      <c r="M96" s="366"/>
    </row>
    <row r="97" spans="13:13">
      <c r="M97" s="366"/>
    </row>
    <row r="98" spans="13:13">
      <c r="M98" s="366"/>
    </row>
    <row r="99" spans="13:13">
      <c r="M99" s="366"/>
    </row>
    <row r="100" spans="13:13">
      <c r="M100" s="366"/>
    </row>
    <row r="101" spans="13:13">
      <c r="M101" s="366"/>
    </row>
    <row r="102" spans="13:13">
      <c r="M102" s="366"/>
    </row>
    <row r="103" spans="13:13">
      <c r="M103" s="366"/>
    </row>
    <row r="104" spans="13:13">
      <c r="M104" s="366"/>
    </row>
    <row r="105" spans="13:13">
      <c r="M105" s="366"/>
    </row>
    <row r="106" spans="13:13">
      <c r="M106" s="366"/>
    </row>
    <row r="107" spans="13:13">
      <c r="M107" s="366"/>
    </row>
    <row r="108" spans="13:13">
      <c r="M108" s="366"/>
    </row>
    <row r="109" spans="13:13">
      <c r="M109" s="366"/>
    </row>
    <row r="110" spans="13:13">
      <c r="M110" s="366"/>
    </row>
    <row r="111" spans="13:13">
      <c r="M111" s="366"/>
    </row>
    <row r="112" spans="13:13">
      <c r="M112" s="366"/>
    </row>
    <row r="113" spans="13:13">
      <c r="M113" s="366"/>
    </row>
    <row r="114" spans="13:13">
      <c r="M114" s="366"/>
    </row>
    <row r="115" spans="13:13">
      <c r="M115" s="366"/>
    </row>
    <row r="116" spans="13:13">
      <c r="M116" s="366"/>
    </row>
    <row r="117" spans="13:13">
      <c r="M117" s="366"/>
    </row>
    <row r="118" spans="13:13">
      <c r="M118" s="366"/>
    </row>
    <row r="119" spans="13:13">
      <c r="M119" s="366"/>
    </row>
    <row r="120" spans="13:13">
      <c r="M120" s="366"/>
    </row>
    <row r="121" spans="13:13">
      <c r="M121" s="366"/>
    </row>
    <row r="122" spans="13:13">
      <c r="M122" s="366"/>
    </row>
    <row r="123" spans="13:13">
      <c r="M123" s="366"/>
    </row>
    <row r="124" spans="13:13">
      <c r="M124" s="366"/>
    </row>
    <row r="125" spans="13:13">
      <c r="M125" s="366"/>
    </row>
    <row r="126" spans="13:13">
      <c r="M126" s="366"/>
    </row>
    <row r="127" spans="13:13">
      <c r="M127" s="366"/>
    </row>
    <row r="128" spans="13:13">
      <c r="M128" s="366"/>
    </row>
    <row r="129" spans="13:13">
      <c r="M129" s="366"/>
    </row>
    <row r="130" spans="13:13">
      <c r="M130" s="366"/>
    </row>
    <row r="131" spans="13:13">
      <c r="M131" s="366"/>
    </row>
    <row r="132" spans="13:13">
      <c r="M132" s="366"/>
    </row>
    <row r="133" spans="13:13">
      <c r="M133" s="366"/>
    </row>
    <row r="134" spans="13:13">
      <c r="M134" s="366"/>
    </row>
    <row r="135" spans="13:13">
      <c r="M135" s="366"/>
    </row>
    <row r="136" spans="13:13">
      <c r="M136" s="366"/>
    </row>
    <row r="137" spans="13:13">
      <c r="M137" s="366"/>
    </row>
    <row r="138" spans="13:13">
      <c r="M138" s="366"/>
    </row>
    <row r="139" spans="13:13">
      <c r="M139" s="366"/>
    </row>
    <row r="140" spans="13:13">
      <c r="M140" s="366"/>
    </row>
    <row r="141" spans="13:13">
      <c r="M141" s="366"/>
    </row>
    <row r="142" spans="13:13">
      <c r="M142" s="366"/>
    </row>
    <row r="143" spans="13:13">
      <c r="M143" s="366"/>
    </row>
    <row r="144" spans="13:13">
      <c r="M144" s="366"/>
    </row>
    <row r="145" spans="13:13">
      <c r="M145" s="366"/>
    </row>
    <row r="146" spans="13:13">
      <c r="M146" s="366"/>
    </row>
    <row r="147" spans="13:13">
      <c r="M147" s="366"/>
    </row>
    <row r="148" spans="13:13">
      <c r="M148" s="366"/>
    </row>
    <row r="149" spans="13:13">
      <c r="M149" s="366"/>
    </row>
    <row r="150" spans="13:13">
      <c r="M150" s="366"/>
    </row>
    <row r="151" spans="13:13">
      <c r="M151" s="366"/>
    </row>
    <row r="152" spans="13:13">
      <c r="M152" s="366"/>
    </row>
    <row r="153" spans="13:13">
      <c r="M153" s="366"/>
    </row>
    <row r="154" spans="13:13">
      <c r="M154" s="366"/>
    </row>
    <row r="155" spans="13:13">
      <c r="M155" s="366"/>
    </row>
    <row r="156" spans="13:13">
      <c r="M156" s="366"/>
    </row>
    <row r="157" spans="13:13">
      <c r="M157" s="366"/>
    </row>
    <row r="158" spans="13:13">
      <c r="M158" s="366"/>
    </row>
    <row r="159" spans="13:13">
      <c r="M159" s="366"/>
    </row>
    <row r="160" spans="13:13">
      <c r="M160" s="366"/>
    </row>
    <row r="161" spans="13:13">
      <c r="M161" s="366"/>
    </row>
    <row r="162" spans="13:13">
      <c r="M162" s="366"/>
    </row>
    <row r="163" spans="13:13">
      <c r="M163" s="366"/>
    </row>
    <row r="164" spans="13:13">
      <c r="M164" s="366"/>
    </row>
    <row r="165" spans="13:13">
      <c r="M165" s="366"/>
    </row>
    <row r="166" spans="13:13">
      <c r="M166" s="366"/>
    </row>
    <row r="167" spans="13:13">
      <c r="M167" s="366"/>
    </row>
    <row r="168" spans="13:13">
      <c r="M168" s="366"/>
    </row>
    <row r="169" spans="13:13">
      <c r="M169" s="366"/>
    </row>
    <row r="170" spans="13:13">
      <c r="M170" s="366"/>
    </row>
    <row r="171" spans="13:13">
      <c r="M171" s="366"/>
    </row>
    <row r="172" spans="13:13">
      <c r="M172" s="366"/>
    </row>
    <row r="173" spans="13:13">
      <c r="M173" s="366"/>
    </row>
    <row r="174" spans="13:13">
      <c r="M174" s="366"/>
    </row>
    <row r="175" spans="13:13">
      <c r="M175" s="366"/>
    </row>
    <row r="176" spans="13:13">
      <c r="M176" s="366"/>
    </row>
    <row r="177" spans="13:13">
      <c r="M177" s="366"/>
    </row>
    <row r="178" spans="13:13">
      <c r="M178" s="366"/>
    </row>
    <row r="179" spans="13:13">
      <c r="M179" s="366"/>
    </row>
    <row r="180" spans="13:13">
      <c r="M180" s="366"/>
    </row>
    <row r="181" spans="13:13">
      <c r="M181" s="366"/>
    </row>
    <row r="182" spans="13:13">
      <c r="M182" s="366"/>
    </row>
    <row r="183" spans="13:13">
      <c r="M183" s="366"/>
    </row>
    <row r="184" spans="13:13">
      <c r="M184" s="366"/>
    </row>
    <row r="185" spans="13:13">
      <c r="M185" s="366"/>
    </row>
    <row r="186" spans="13:13">
      <c r="M186" s="366"/>
    </row>
    <row r="187" spans="13:13">
      <c r="M187" s="366"/>
    </row>
    <row r="188" spans="13:13">
      <c r="M188" s="366"/>
    </row>
    <row r="189" spans="13:13">
      <c r="M189" s="366"/>
    </row>
    <row r="190" spans="13:13">
      <c r="M190" s="366"/>
    </row>
    <row r="191" spans="13:13">
      <c r="M191" s="366"/>
    </row>
    <row r="192" spans="13:13">
      <c r="M192" s="366"/>
    </row>
    <row r="193" spans="13:13">
      <c r="M193" s="366"/>
    </row>
    <row r="194" spans="13:13">
      <c r="M194" s="366"/>
    </row>
    <row r="195" spans="13:13">
      <c r="M195" s="366"/>
    </row>
    <row r="196" spans="13:13">
      <c r="M196" s="366"/>
    </row>
    <row r="197" spans="13:13">
      <c r="M197" s="366"/>
    </row>
    <row r="198" spans="13:13">
      <c r="M198" s="366"/>
    </row>
    <row r="199" spans="13:13">
      <c r="M199" s="366"/>
    </row>
    <row r="200" spans="13:13">
      <c r="M200" s="366"/>
    </row>
    <row r="201" spans="13:13">
      <c r="M201" s="366"/>
    </row>
    <row r="202" spans="13:13">
      <c r="M202" s="366"/>
    </row>
    <row r="203" spans="13:13">
      <c r="M203" s="366"/>
    </row>
    <row r="204" spans="13:13">
      <c r="M204" s="366"/>
    </row>
    <row r="205" spans="13:13">
      <c r="M205" s="366"/>
    </row>
    <row r="206" spans="13:13">
      <c r="M206" s="366"/>
    </row>
    <row r="207" spans="13:13">
      <c r="M207" s="366"/>
    </row>
  </sheetData>
  <mergeCells count="10">
    <mergeCell ref="F2:L2"/>
    <mergeCell ref="Q2:T2"/>
    <mergeCell ref="B2:B3"/>
    <mergeCell ref="C2:C3"/>
    <mergeCell ref="D2:D3"/>
    <mergeCell ref="E2:E3"/>
    <mergeCell ref="M2:M3"/>
    <mergeCell ref="N2:N3"/>
    <mergeCell ref="O2:O3"/>
    <mergeCell ref="P2:P3"/>
  </mergeCells>
  <phoneticPr fontId="20" type="Hiragana"/>
  <printOptions horizontalCentered="1" verticalCentered="1"/>
  <pageMargins left="0.78740157480314965" right="0.78740157480314965" top="0.78740157480314965" bottom="0.78740157480314965" header="0" footer="0"/>
  <pageSetup paperSize="9" scale="85" fitToWidth="1" fitToHeight="1" orientation="portrait" usePrinterDefaults="1" blackAndWhite="1" r:id="rId1"/>
  <headerFooter alignWithMargins="0"/>
</worksheet>
</file>

<file path=xl/worksheets/sheet11.xml><?xml version="1.0" encoding="utf-8"?>
<worksheet xmlns:r="http://schemas.openxmlformats.org/officeDocument/2006/relationships" xmlns:mc="http://schemas.openxmlformats.org/markup-compatibility/2006" xmlns="http://schemas.openxmlformats.org/spreadsheetml/2006/main">
  <dimension ref="A1:U40"/>
  <sheetViews>
    <sheetView showGridLines="0" view="pageBreakPreview" zoomScaleSheetLayoutView="100" workbookViewId="0">
      <pane xSplit="1" ySplit="6" topLeftCell="B28" activePane="bottomRight" state="frozen"/>
      <selection pane="topRight"/>
      <selection pane="bottomLeft"/>
      <selection pane="bottomRight" activeCell="C27" sqref="C27"/>
    </sheetView>
  </sheetViews>
  <sheetFormatPr defaultRowHeight="14.25"/>
  <cols>
    <col min="1" max="1" width="17.00390625" style="145" customWidth="1"/>
    <col min="2" max="19" width="8.125" style="93" customWidth="1"/>
    <col min="20" max="16384" width="9.00390625" style="93" bestFit="1" customWidth="1"/>
  </cols>
  <sheetData>
    <row r="1" spans="1:21" ht="18" customHeight="1">
      <c r="A1" s="158" t="s">
        <v>432</v>
      </c>
      <c r="B1" s="293"/>
      <c r="C1" s="293"/>
      <c r="D1" s="293"/>
      <c r="E1" s="293"/>
      <c r="F1" s="162"/>
      <c r="G1" s="162"/>
      <c r="H1" s="166"/>
      <c r="I1" s="162"/>
      <c r="J1" s="162"/>
      <c r="K1" s="162"/>
      <c r="L1" s="162"/>
      <c r="M1" s="162"/>
      <c r="N1" s="162"/>
      <c r="O1" s="162"/>
      <c r="P1" s="162"/>
      <c r="Q1" s="162"/>
      <c r="R1" s="244"/>
      <c r="S1" s="139" t="s">
        <v>310</v>
      </c>
      <c r="T1" s="144"/>
      <c r="U1" s="144"/>
    </row>
    <row r="2" spans="1:21" ht="24.75" customHeight="1">
      <c r="A2" s="202"/>
      <c r="B2" s="390" t="s">
        <v>354</v>
      </c>
      <c r="C2" s="394"/>
      <c r="D2" s="390" t="s">
        <v>434</v>
      </c>
      <c r="E2" s="390"/>
      <c r="F2" s="390" t="s">
        <v>339</v>
      </c>
      <c r="G2" s="390"/>
      <c r="H2" s="390" t="s">
        <v>120</v>
      </c>
      <c r="I2" s="396"/>
      <c r="J2" s="397" t="s">
        <v>345</v>
      </c>
      <c r="K2" s="398"/>
      <c r="L2" s="399"/>
      <c r="M2" s="399"/>
      <c r="N2" s="399"/>
      <c r="O2" s="400"/>
      <c r="P2" s="390" t="s">
        <v>76</v>
      </c>
      <c r="Q2" s="396"/>
      <c r="R2" s="390" t="s">
        <v>52</v>
      </c>
      <c r="S2" s="396"/>
      <c r="T2" s="144"/>
      <c r="U2" s="144"/>
    </row>
    <row r="3" spans="1:21" s="387" customFormat="1" ht="15">
      <c r="A3" s="388"/>
      <c r="B3" s="391" t="s">
        <v>22</v>
      </c>
      <c r="C3" s="391" t="s">
        <v>435</v>
      </c>
      <c r="D3" s="391" t="s">
        <v>122</v>
      </c>
      <c r="E3" s="391" t="s">
        <v>435</v>
      </c>
      <c r="F3" s="391" t="s">
        <v>22</v>
      </c>
      <c r="G3" s="391" t="s">
        <v>435</v>
      </c>
      <c r="H3" s="391" t="s">
        <v>22</v>
      </c>
      <c r="I3" s="391" t="s">
        <v>435</v>
      </c>
      <c r="J3" s="177" t="s">
        <v>312</v>
      </c>
      <c r="K3" s="220"/>
      <c r="L3" s="159" t="s">
        <v>156</v>
      </c>
      <c r="M3" s="193"/>
      <c r="N3" s="159" t="s">
        <v>98</v>
      </c>
      <c r="O3" s="193"/>
      <c r="P3" s="391" t="s">
        <v>22</v>
      </c>
      <c r="Q3" s="391" t="s">
        <v>435</v>
      </c>
      <c r="R3" s="391" t="s">
        <v>22</v>
      </c>
      <c r="S3" s="391" t="s">
        <v>435</v>
      </c>
      <c r="T3" s="402"/>
      <c r="U3" s="402"/>
    </row>
    <row r="4" spans="1:21" s="387" customFormat="1" ht="15">
      <c r="A4" s="389"/>
      <c r="B4" s="392"/>
      <c r="C4" s="395"/>
      <c r="D4" s="395"/>
      <c r="E4" s="395"/>
      <c r="F4" s="395"/>
      <c r="G4" s="395"/>
      <c r="H4" s="395"/>
      <c r="I4" s="395"/>
      <c r="J4" s="217" t="s">
        <v>22</v>
      </c>
      <c r="K4" s="217" t="s">
        <v>435</v>
      </c>
      <c r="L4" s="217" t="s">
        <v>22</v>
      </c>
      <c r="M4" s="217" t="s">
        <v>435</v>
      </c>
      <c r="N4" s="217" t="s">
        <v>22</v>
      </c>
      <c r="O4" s="217" t="s">
        <v>435</v>
      </c>
      <c r="P4" s="401"/>
      <c r="Q4" s="401"/>
      <c r="R4" s="401"/>
      <c r="S4" s="401"/>
      <c r="T4" s="402"/>
      <c r="U4" s="402"/>
    </row>
    <row r="5" spans="1:21" ht="15">
      <c r="A5" s="97" t="s">
        <v>211</v>
      </c>
      <c r="B5" s="393">
        <v>11767</v>
      </c>
      <c r="C5" s="111">
        <v>14872</v>
      </c>
      <c r="D5" s="111">
        <v>189</v>
      </c>
      <c r="E5" s="111">
        <v>237</v>
      </c>
      <c r="F5" s="111">
        <v>812</v>
      </c>
      <c r="G5" s="111">
        <v>1577</v>
      </c>
      <c r="H5" s="111">
        <v>1038</v>
      </c>
      <c r="I5" s="111">
        <v>1569</v>
      </c>
      <c r="J5" s="111">
        <v>102</v>
      </c>
      <c r="K5" s="111">
        <v>265</v>
      </c>
      <c r="L5" s="111">
        <v>11</v>
      </c>
      <c r="M5" s="111">
        <v>44</v>
      </c>
      <c r="N5" s="111">
        <v>7</v>
      </c>
      <c r="O5" s="111">
        <v>12</v>
      </c>
      <c r="P5" s="111">
        <v>262</v>
      </c>
      <c r="Q5" s="111">
        <v>533</v>
      </c>
      <c r="R5" s="111">
        <v>3489</v>
      </c>
      <c r="S5" s="111">
        <v>4789</v>
      </c>
      <c r="T5" s="144"/>
      <c r="U5" s="144"/>
    </row>
    <row r="6" spans="1:21" s="93" customFormat="1" ht="30">
      <c r="A6" s="98" t="s">
        <v>414</v>
      </c>
      <c r="B6" s="112">
        <f t="shared" ref="B6:S6" si="0">IF(SUM(B7,B16)=0,"-",SUM(B7,B16))</f>
        <v>288</v>
      </c>
      <c r="C6" s="112">
        <f t="shared" si="0"/>
        <v>432</v>
      </c>
      <c r="D6" s="298" t="str">
        <f t="shared" si="0"/>
        <v>-</v>
      </c>
      <c r="E6" s="298" t="str">
        <f t="shared" si="0"/>
        <v>-</v>
      </c>
      <c r="F6" s="298">
        <f t="shared" si="0"/>
        <v>9</v>
      </c>
      <c r="G6" s="298">
        <f t="shared" si="0"/>
        <v>10</v>
      </c>
      <c r="H6" s="298">
        <f t="shared" si="0"/>
        <v>16</v>
      </c>
      <c r="I6" s="298">
        <f t="shared" si="0"/>
        <v>74</v>
      </c>
      <c r="J6" s="298">
        <f t="shared" si="0"/>
        <v>5</v>
      </c>
      <c r="K6" s="298">
        <f t="shared" si="0"/>
        <v>8</v>
      </c>
      <c r="L6" s="298" t="str">
        <f t="shared" si="0"/>
        <v>-</v>
      </c>
      <c r="M6" s="298" t="str">
        <f t="shared" si="0"/>
        <v>-</v>
      </c>
      <c r="N6" s="298">
        <f t="shared" si="0"/>
        <v>3</v>
      </c>
      <c r="O6" s="298">
        <f t="shared" si="0"/>
        <v>5</v>
      </c>
      <c r="P6" s="298">
        <f t="shared" si="0"/>
        <v>4</v>
      </c>
      <c r="Q6" s="298">
        <f t="shared" si="0"/>
        <v>6</v>
      </c>
      <c r="R6" s="298">
        <f t="shared" si="0"/>
        <v>59</v>
      </c>
      <c r="S6" s="298">
        <f t="shared" si="0"/>
        <v>166</v>
      </c>
      <c r="T6" s="314"/>
      <c r="U6" s="144"/>
    </row>
    <row r="7" spans="1:21" ht="16.5">
      <c r="A7" s="152" t="s">
        <v>168</v>
      </c>
      <c r="B7" s="113">
        <f t="shared" ref="B7:S7" si="1">IF(SUM(B8:B15)=0,"-",SUM(B8:B15))</f>
        <v>288</v>
      </c>
      <c r="C7" s="113">
        <f t="shared" si="1"/>
        <v>432</v>
      </c>
      <c r="D7" s="119" t="str">
        <f t="shared" si="1"/>
        <v>-</v>
      </c>
      <c r="E7" s="119" t="str">
        <f t="shared" si="1"/>
        <v>-</v>
      </c>
      <c r="F7" s="119">
        <f t="shared" si="1"/>
        <v>8</v>
      </c>
      <c r="G7" s="119">
        <f t="shared" si="1"/>
        <v>8</v>
      </c>
      <c r="H7" s="119">
        <f t="shared" si="1"/>
        <v>14</v>
      </c>
      <c r="I7" s="119">
        <f t="shared" si="1"/>
        <v>72</v>
      </c>
      <c r="J7" s="119">
        <f t="shared" si="1"/>
        <v>4</v>
      </c>
      <c r="K7" s="119">
        <f t="shared" si="1"/>
        <v>7</v>
      </c>
      <c r="L7" s="119" t="str">
        <f t="shared" si="1"/>
        <v>-</v>
      </c>
      <c r="M7" s="119" t="str">
        <f t="shared" si="1"/>
        <v>-</v>
      </c>
      <c r="N7" s="119">
        <f t="shared" si="1"/>
        <v>3</v>
      </c>
      <c r="O7" s="119">
        <f t="shared" si="1"/>
        <v>5</v>
      </c>
      <c r="P7" s="119">
        <f t="shared" si="1"/>
        <v>4</v>
      </c>
      <c r="Q7" s="119">
        <f t="shared" si="1"/>
        <v>6</v>
      </c>
      <c r="R7" s="119">
        <f t="shared" si="1"/>
        <v>59</v>
      </c>
      <c r="S7" s="119">
        <f t="shared" si="1"/>
        <v>166</v>
      </c>
      <c r="T7" s="314"/>
      <c r="U7" s="144"/>
    </row>
    <row r="8" spans="1:21" ht="16.5">
      <c r="A8" s="100" t="s">
        <v>305</v>
      </c>
      <c r="B8" s="114">
        <v>10</v>
      </c>
      <c r="C8" s="114">
        <v>60</v>
      </c>
      <c r="D8" s="120" t="s">
        <v>322</v>
      </c>
      <c r="E8" s="120" t="s">
        <v>322</v>
      </c>
      <c r="F8" s="120" t="s">
        <v>322</v>
      </c>
      <c r="G8" s="120" t="s">
        <v>322</v>
      </c>
      <c r="H8" s="120">
        <v>4</v>
      </c>
      <c r="I8" s="120">
        <v>59</v>
      </c>
      <c r="J8" s="120">
        <v>1</v>
      </c>
      <c r="K8" s="119">
        <v>2</v>
      </c>
      <c r="L8" s="135" t="s">
        <v>322</v>
      </c>
      <c r="M8" s="135" t="s">
        <v>322</v>
      </c>
      <c r="N8" s="135" t="s">
        <v>322</v>
      </c>
      <c r="O8" s="135" t="s">
        <v>322</v>
      </c>
      <c r="P8" s="135" t="s">
        <v>322</v>
      </c>
      <c r="Q8" s="135" t="s">
        <v>322</v>
      </c>
      <c r="R8" s="135" t="s">
        <v>322</v>
      </c>
      <c r="S8" s="135" t="s">
        <v>322</v>
      </c>
      <c r="T8" s="314"/>
      <c r="U8" s="144"/>
    </row>
    <row r="9" spans="1:21" ht="16.5">
      <c r="A9" s="101" t="s">
        <v>316</v>
      </c>
      <c r="B9" s="115">
        <v>8</v>
      </c>
      <c r="C9" s="115">
        <v>10</v>
      </c>
      <c r="D9" s="121" t="s">
        <v>322</v>
      </c>
      <c r="E9" s="121" t="s">
        <v>322</v>
      </c>
      <c r="F9" s="121">
        <v>1</v>
      </c>
      <c r="G9" s="121">
        <v>1</v>
      </c>
      <c r="H9" s="121">
        <v>4</v>
      </c>
      <c r="I9" s="121">
        <v>5</v>
      </c>
      <c r="J9" s="121" t="s">
        <v>322</v>
      </c>
      <c r="K9" s="130" t="s">
        <v>322</v>
      </c>
      <c r="L9" s="136" t="s">
        <v>322</v>
      </c>
      <c r="M9" s="136" t="s">
        <v>322</v>
      </c>
      <c r="N9" s="136" t="s">
        <v>322</v>
      </c>
      <c r="O9" s="136" t="s">
        <v>322</v>
      </c>
      <c r="P9" s="136">
        <v>1</v>
      </c>
      <c r="Q9" s="136">
        <v>3</v>
      </c>
      <c r="R9" s="136">
        <v>17</v>
      </c>
      <c r="S9" s="136">
        <v>39</v>
      </c>
      <c r="T9" s="314"/>
      <c r="U9" s="144"/>
    </row>
    <row r="10" spans="1:21" ht="16.5">
      <c r="A10" s="101" t="s">
        <v>320</v>
      </c>
      <c r="B10" s="115">
        <v>149</v>
      </c>
      <c r="C10" s="115">
        <v>193</v>
      </c>
      <c r="D10" s="121" t="s">
        <v>322</v>
      </c>
      <c r="E10" s="121" t="s">
        <v>322</v>
      </c>
      <c r="F10" s="121" t="s">
        <v>322</v>
      </c>
      <c r="G10" s="121" t="s">
        <v>322</v>
      </c>
      <c r="H10" s="121">
        <v>4</v>
      </c>
      <c r="I10" s="121">
        <v>6</v>
      </c>
      <c r="J10" s="121" t="s">
        <v>322</v>
      </c>
      <c r="K10" s="130" t="s">
        <v>322</v>
      </c>
      <c r="L10" s="136" t="s">
        <v>322</v>
      </c>
      <c r="M10" s="136" t="s">
        <v>322</v>
      </c>
      <c r="N10" s="136" t="s">
        <v>322</v>
      </c>
      <c r="O10" s="136" t="s">
        <v>322</v>
      </c>
      <c r="P10" s="136" t="s">
        <v>322</v>
      </c>
      <c r="Q10" s="136" t="s">
        <v>322</v>
      </c>
      <c r="R10" s="136">
        <v>34</v>
      </c>
      <c r="S10" s="136">
        <v>119</v>
      </c>
      <c r="T10" s="314"/>
      <c r="U10" s="144"/>
    </row>
    <row r="11" spans="1:21" ht="16.5">
      <c r="A11" s="101" t="s">
        <v>65</v>
      </c>
      <c r="B11" s="115">
        <v>44</v>
      </c>
      <c r="C11" s="115">
        <v>52</v>
      </c>
      <c r="D11" s="121" t="s">
        <v>322</v>
      </c>
      <c r="E11" s="121" t="s">
        <v>322</v>
      </c>
      <c r="F11" s="121" t="s">
        <v>322</v>
      </c>
      <c r="G11" s="121" t="s">
        <v>322</v>
      </c>
      <c r="H11" s="121" t="s">
        <v>322</v>
      </c>
      <c r="I11" s="121" t="s">
        <v>322</v>
      </c>
      <c r="J11" s="121">
        <v>3</v>
      </c>
      <c r="K11" s="130">
        <v>5</v>
      </c>
      <c r="L11" s="136" t="s">
        <v>322</v>
      </c>
      <c r="M11" s="136" t="s">
        <v>322</v>
      </c>
      <c r="N11" s="136">
        <v>3</v>
      </c>
      <c r="O11" s="136">
        <v>5</v>
      </c>
      <c r="P11" s="136" t="s">
        <v>322</v>
      </c>
      <c r="Q11" s="136" t="s">
        <v>322</v>
      </c>
      <c r="R11" s="136" t="s">
        <v>322</v>
      </c>
      <c r="S11" s="136" t="s">
        <v>322</v>
      </c>
      <c r="T11" s="314"/>
      <c r="U11" s="144"/>
    </row>
    <row r="12" spans="1:21" ht="16.5">
      <c r="A12" s="101" t="s">
        <v>180</v>
      </c>
      <c r="B12" s="115">
        <v>10</v>
      </c>
      <c r="C12" s="115">
        <v>10</v>
      </c>
      <c r="D12" s="121" t="s">
        <v>322</v>
      </c>
      <c r="E12" s="121" t="s">
        <v>322</v>
      </c>
      <c r="F12" s="121" t="s">
        <v>322</v>
      </c>
      <c r="G12" s="121" t="s">
        <v>322</v>
      </c>
      <c r="H12" s="121" t="s">
        <v>322</v>
      </c>
      <c r="I12" s="121" t="s">
        <v>322</v>
      </c>
      <c r="J12" s="121" t="s">
        <v>322</v>
      </c>
      <c r="K12" s="130" t="s">
        <v>322</v>
      </c>
      <c r="L12" s="136" t="s">
        <v>322</v>
      </c>
      <c r="M12" s="136" t="s">
        <v>322</v>
      </c>
      <c r="N12" s="136" t="s">
        <v>322</v>
      </c>
      <c r="O12" s="136" t="s">
        <v>322</v>
      </c>
      <c r="P12" s="136" t="s">
        <v>322</v>
      </c>
      <c r="Q12" s="136" t="s">
        <v>322</v>
      </c>
      <c r="R12" s="136">
        <v>3</v>
      </c>
      <c r="S12" s="136">
        <v>3</v>
      </c>
      <c r="T12" s="314"/>
      <c r="U12" s="144"/>
    </row>
    <row r="13" spans="1:21" ht="16.5">
      <c r="A13" s="101" t="s">
        <v>299</v>
      </c>
      <c r="B13" s="115">
        <v>30</v>
      </c>
      <c r="C13" s="115">
        <v>50</v>
      </c>
      <c r="D13" s="121" t="s">
        <v>322</v>
      </c>
      <c r="E13" s="121" t="s">
        <v>322</v>
      </c>
      <c r="F13" s="121" t="s">
        <v>322</v>
      </c>
      <c r="G13" s="121" t="s">
        <v>322</v>
      </c>
      <c r="H13" s="121" t="s">
        <v>322</v>
      </c>
      <c r="I13" s="121" t="s">
        <v>322</v>
      </c>
      <c r="J13" s="121" t="s">
        <v>322</v>
      </c>
      <c r="K13" s="130" t="s">
        <v>322</v>
      </c>
      <c r="L13" s="136" t="s">
        <v>322</v>
      </c>
      <c r="M13" s="136" t="s">
        <v>322</v>
      </c>
      <c r="N13" s="136" t="s">
        <v>322</v>
      </c>
      <c r="O13" s="136" t="s">
        <v>322</v>
      </c>
      <c r="P13" s="136" t="s">
        <v>322</v>
      </c>
      <c r="Q13" s="136" t="s">
        <v>322</v>
      </c>
      <c r="R13" s="136" t="s">
        <v>322</v>
      </c>
      <c r="S13" s="136" t="s">
        <v>322</v>
      </c>
      <c r="T13" s="314"/>
      <c r="U13" s="144"/>
    </row>
    <row r="14" spans="1:21" ht="16.5">
      <c r="A14" s="101" t="s">
        <v>326</v>
      </c>
      <c r="B14" s="115">
        <v>17</v>
      </c>
      <c r="C14" s="115">
        <v>17</v>
      </c>
      <c r="D14" s="121" t="s">
        <v>322</v>
      </c>
      <c r="E14" s="121" t="s">
        <v>322</v>
      </c>
      <c r="F14" s="121">
        <v>7</v>
      </c>
      <c r="G14" s="121">
        <v>7</v>
      </c>
      <c r="H14" s="121">
        <v>2</v>
      </c>
      <c r="I14" s="121">
        <v>2</v>
      </c>
      <c r="J14" s="121" t="s">
        <v>322</v>
      </c>
      <c r="K14" s="130" t="s">
        <v>322</v>
      </c>
      <c r="L14" s="136" t="s">
        <v>322</v>
      </c>
      <c r="M14" s="136" t="s">
        <v>322</v>
      </c>
      <c r="N14" s="136" t="s">
        <v>322</v>
      </c>
      <c r="O14" s="136" t="s">
        <v>322</v>
      </c>
      <c r="P14" s="136">
        <v>3</v>
      </c>
      <c r="Q14" s="136">
        <v>3</v>
      </c>
      <c r="R14" s="136">
        <v>5</v>
      </c>
      <c r="S14" s="136">
        <v>5</v>
      </c>
      <c r="T14" s="314"/>
      <c r="U14" s="144"/>
    </row>
    <row r="15" spans="1:21" ht="16.5">
      <c r="A15" s="102" t="s">
        <v>328</v>
      </c>
      <c r="B15" s="116">
        <v>20</v>
      </c>
      <c r="C15" s="116">
        <v>40</v>
      </c>
      <c r="D15" s="122" t="s">
        <v>322</v>
      </c>
      <c r="E15" s="122" t="s">
        <v>322</v>
      </c>
      <c r="F15" s="122" t="s">
        <v>322</v>
      </c>
      <c r="G15" s="122" t="s">
        <v>322</v>
      </c>
      <c r="H15" s="122" t="s">
        <v>322</v>
      </c>
      <c r="I15" s="122" t="s">
        <v>322</v>
      </c>
      <c r="J15" s="122" t="s">
        <v>322</v>
      </c>
      <c r="K15" s="131" t="s">
        <v>322</v>
      </c>
      <c r="L15" s="137" t="s">
        <v>322</v>
      </c>
      <c r="M15" s="137" t="s">
        <v>322</v>
      </c>
      <c r="N15" s="137" t="s">
        <v>322</v>
      </c>
      <c r="O15" s="137" t="s">
        <v>322</v>
      </c>
      <c r="P15" s="137" t="s">
        <v>322</v>
      </c>
      <c r="Q15" s="137" t="s">
        <v>322</v>
      </c>
      <c r="R15" s="137" t="s">
        <v>322</v>
      </c>
      <c r="S15" s="137" t="s">
        <v>322</v>
      </c>
      <c r="T15" s="314"/>
      <c r="U15" s="144"/>
    </row>
    <row r="16" spans="1:21" ht="16.5">
      <c r="A16" s="152" t="s">
        <v>229</v>
      </c>
      <c r="B16" s="117" t="s">
        <v>322</v>
      </c>
      <c r="C16" s="117" t="s">
        <v>322</v>
      </c>
      <c r="D16" s="131" t="s">
        <v>322</v>
      </c>
      <c r="E16" s="131" t="s">
        <v>322</v>
      </c>
      <c r="F16" s="131">
        <v>1</v>
      </c>
      <c r="G16" s="131">
        <v>2</v>
      </c>
      <c r="H16" s="131">
        <v>2</v>
      </c>
      <c r="I16" s="131">
        <v>2</v>
      </c>
      <c r="J16" s="131">
        <v>1</v>
      </c>
      <c r="K16" s="131">
        <v>1</v>
      </c>
      <c r="L16" s="131" t="s">
        <v>322</v>
      </c>
      <c r="M16" s="131" t="s">
        <v>322</v>
      </c>
      <c r="N16" s="131" t="s">
        <v>322</v>
      </c>
      <c r="O16" s="131" t="s">
        <v>322</v>
      </c>
      <c r="P16" s="131" t="s">
        <v>322</v>
      </c>
      <c r="Q16" s="131" t="s">
        <v>322</v>
      </c>
      <c r="R16" s="131" t="s">
        <v>322</v>
      </c>
      <c r="S16" s="131" t="s">
        <v>322</v>
      </c>
      <c r="T16" s="314"/>
      <c r="U16" s="144"/>
    </row>
    <row r="17" spans="1:21" ht="30">
      <c r="A17" s="98" t="s">
        <v>405</v>
      </c>
      <c r="B17" s="112">
        <v>124</v>
      </c>
      <c r="C17" s="112">
        <v>139</v>
      </c>
      <c r="D17" s="298" t="s">
        <v>268</v>
      </c>
      <c r="E17" s="298" t="s">
        <v>268</v>
      </c>
      <c r="F17" s="298">
        <v>8</v>
      </c>
      <c r="G17" s="298">
        <v>8</v>
      </c>
      <c r="H17" s="298">
        <v>8</v>
      </c>
      <c r="I17" s="298">
        <v>26</v>
      </c>
      <c r="J17" s="298">
        <v>1</v>
      </c>
      <c r="K17" s="298">
        <v>1</v>
      </c>
      <c r="L17" s="298" t="s">
        <v>268</v>
      </c>
      <c r="M17" s="298" t="s">
        <v>268</v>
      </c>
      <c r="N17" s="298">
        <v>1</v>
      </c>
      <c r="O17" s="298">
        <v>1</v>
      </c>
      <c r="P17" s="298">
        <v>9</v>
      </c>
      <c r="Q17" s="298">
        <v>9</v>
      </c>
      <c r="R17" s="298">
        <v>268</v>
      </c>
      <c r="S17" s="298">
        <v>348</v>
      </c>
      <c r="T17" s="314"/>
      <c r="U17" s="144"/>
    </row>
    <row r="18" spans="1:21" ht="16.5">
      <c r="A18" s="152" t="s">
        <v>330</v>
      </c>
      <c r="B18" s="113">
        <v>124</v>
      </c>
      <c r="C18" s="113">
        <v>139</v>
      </c>
      <c r="D18" s="119" t="s">
        <v>268</v>
      </c>
      <c r="E18" s="119" t="s">
        <v>268</v>
      </c>
      <c r="F18" s="119">
        <v>8</v>
      </c>
      <c r="G18" s="119">
        <v>8</v>
      </c>
      <c r="H18" s="119">
        <v>8</v>
      </c>
      <c r="I18" s="119">
        <v>26</v>
      </c>
      <c r="J18" s="119">
        <v>1</v>
      </c>
      <c r="K18" s="119">
        <v>1</v>
      </c>
      <c r="L18" s="119" t="s">
        <v>268</v>
      </c>
      <c r="M18" s="119" t="s">
        <v>268</v>
      </c>
      <c r="N18" s="119">
        <v>1</v>
      </c>
      <c r="O18" s="119">
        <v>1</v>
      </c>
      <c r="P18" s="119">
        <v>9</v>
      </c>
      <c r="Q18" s="119">
        <v>9</v>
      </c>
      <c r="R18" s="119">
        <v>268</v>
      </c>
      <c r="S18" s="119">
        <v>348</v>
      </c>
      <c r="T18" s="314"/>
      <c r="U18" s="144"/>
    </row>
    <row r="19" spans="1:21" ht="16.5">
      <c r="A19" s="100" t="s">
        <v>331</v>
      </c>
      <c r="B19" s="114">
        <v>34</v>
      </c>
      <c r="C19" s="114">
        <v>34</v>
      </c>
      <c r="D19" s="120" t="s">
        <v>322</v>
      </c>
      <c r="E19" s="120" t="s">
        <v>322</v>
      </c>
      <c r="F19" s="120">
        <v>5</v>
      </c>
      <c r="G19" s="120">
        <v>5</v>
      </c>
      <c r="H19" s="120">
        <v>6</v>
      </c>
      <c r="I19" s="120">
        <v>23</v>
      </c>
      <c r="J19" s="119">
        <v>1</v>
      </c>
      <c r="K19" s="135">
        <v>1</v>
      </c>
      <c r="L19" s="135" t="s">
        <v>322</v>
      </c>
      <c r="M19" s="135" t="s">
        <v>322</v>
      </c>
      <c r="N19" s="135">
        <v>1</v>
      </c>
      <c r="O19" s="135">
        <v>1</v>
      </c>
      <c r="P19" s="135" t="s">
        <v>322</v>
      </c>
      <c r="Q19" s="135" t="s">
        <v>322</v>
      </c>
      <c r="R19" s="135">
        <v>4</v>
      </c>
      <c r="S19" s="135">
        <v>4</v>
      </c>
      <c r="T19" s="314"/>
      <c r="U19" s="144"/>
    </row>
    <row r="20" spans="1:21" ht="16.5">
      <c r="A20" s="101" t="s">
        <v>172</v>
      </c>
      <c r="B20" s="115">
        <v>5</v>
      </c>
      <c r="C20" s="115">
        <v>7</v>
      </c>
      <c r="D20" s="121" t="s">
        <v>322</v>
      </c>
      <c r="E20" s="121" t="s">
        <v>322</v>
      </c>
      <c r="F20" s="121" t="s">
        <v>322</v>
      </c>
      <c r="G20" s="121" t="s">
        <v>322</v>
      </c>
      <c r="H20" s="121" t="s">
        <v>322</v>
      </c>
      <c r="I20" s="121" t="s">
        <v>322</v>
      </c>
      <c r="J20" s="130" t="s">
        <v>268</v>
      </c>
      <c r="K20" s="136" t="s">
        <v>268</v>
      </c>
      <c r="L20" s="136" t="s">
        <v>322</v>
      </c>
      <c r="M20" s="136" t="s">
        <v>322</v>
      </c>
      <c r="N20" s="136" t="s">
        <v>322</v>
      </c>
      <c r="O20" s="136" t="s">
        <v>322</v>
      </c>
      <c r="P20" s="136" t="s">
        <v>322</v>
      </c>
      <c r="Q20" s="136" t="s">
        <v>322</v>
      </c>
      <c r="R20" s="136" t="s">
        <v>322</v>
      </c>
      <c r="S20" s="136" t="s">
        <v>322</v>
      </c>
      <c r="T20" s="314"/>
      <c r="U20" s="144"/>
    </row>
    <row r="21" spans="1:21" ht="16.5">
      <c r="A21" s="101" t="s">
        <v>333</v>
      </c>
      <c r="B21" s="115">
        <v>55</v>
      </c>
      <c r="C21" s="115">
        <v>61</v>
      </c>
      <c r="D21" s="121" t="s">
        <v>322</v>
      </c>
      <c r="E21" s="121" t="s">
        <v>322</v>
      </c>
      <c r="F21" s="121" t="s">
        <v>322</v>
      </c>
      <c r="G21" s="121" t="s">
        <v>322</v>
      </c>
      <c r="H21" s="121">
        <v>1</v>
      </c>
      <c r="I21" s="121">
        <v>2</v>
      </c>
      <c r="J21" s="130" t="s">
        <v>268</v>
      </c>
      <c r="K21" s="136" t="s">
        <v>268</v>
      </c>
      <c r="L21" s="136" t="s">
        <v>322</v>
      </c>
      <c r="M21" s="136" t="s">
        <v>322</v>
      </c>
      <c r="N21" s="136" t="s">
        <v>322</v>
      </c>
      <c r="O21" s="136" t="s">
        <v>322</v>
      </c>
      <c r="P21" s="136">
        <v>9</v>
      </c>
      <c r="Q21" s="136">
        <v>9</v>
      </c>
      <c r="R21" s="136">
        <v>71</v>
      </c>
      <c r="S21" s="136">
        <v>97</v>
      </c>
      <c r="T21" s="314"/>
      <c r="U21" s="144"/>
    </row>
    <row r="22" spans="1:21" ht="16.5">
      <c r="A22" s="102" t="s">
        <v>200</v>
      </c>
      <c r="B22" s="122">
        <v>30</v>
      </c>
      <c r="C22" s="122">
        <v>37</v>
      </c>
      <c r="D22" s="122" t="s">
        <v>322</v>
      </c>
      <c r="E22" s="122" t="s">
        <v>322</v>
      </c>
      <c r="F22" s="122">
        <v>3</v>
      </c>
      <c r="G22" s="122">
        <v>3</v>
      </c>
      <c r="H22" s="122">
        <v>1</v>
      </c>
      <c r="I22" s="122">
        <v>1</v>
      </c>
      <c r="J22" s="131" t="s">
        <v>268</v>
      </c>
      <c r="K22" s="137" t="s">
        <v>268</v>
      </c>
      <c r="L22" s="137" t="s">
        <v>322</v>
      </c>
      <c r="M22" s="137" t="s">
        <v>322</v>
      </c>
      <c r="N22" s="137" t="s">
        <v>322</v>
      </c>
      <c r="O22" s="137" t="s">
        <v>322</v>
      </c>
      <c r="P22" s="137" t="s">
        <v>322</v>
      </c>
      <c r="Q22" s="137" t="s">
        <v>322</v>
      </c>
      <c r="R22" s="137">
        <v>193</v>
      </c>
      <c r="S22" s="137">
        <v>247</v>
      </c>
      <c r="T22" s="314"/>
      <c r="U22" s="144"/>
    </row>
    <row r="23" spans="1:21" ht="30">
      <c r="A23" s="98" t="s">
        <v>290</v>
      </c>
      <c r="B23" s="118">
        <f t="shared" ref="B23:S23" si="2">B24</f>
        <v>399</v>
      </c>
      <c r="C23" s="118">
        <f t="shared" si="2"/>
        <v>514</v>
      </c>
      <c r="D23" s="118" t="str">
        <f t="shared" si="2"/>
        <v>-</v>
      </c>
      <c r="E23" s="118" t="str">
        <f t="shared" si="2"/>
        <v>-</v>
      </c>
      <c r="F23" s="118">
        <f t="shared" si="2"/>
        <v>12</v>
      </c>
      <c r="G23" s="118">
        <f t="shared" si="2"/>
        <v>18</v>
      </c>
      <c r="H23" s="118">
        <f t="shared" si="2"/>
        <v>8</v>
      </c>
      <c r="I23" s="118">
        <f t="shared" si="2"/>
        <v>12</v>
      </c>
      <c r="J23" s="118">
        <f t="shared" si="2"/>
        <v>3</v>
      </c>
      <c r="K23" s="118">
        <f t="shared" si="2"/>
        <v>3</v>
      </c>
      <c r="L23" s="118">
        <f t="shared" si="2"/>
        <v>2</v>
      </c>
      <c r="M23" s="118">
        <f t="shared" si="2"/>
        <v>2</v>
      </c>
      <c r="N23" s="118">
        <f t="shared" si="2"/>
        <v>1</v>
      </c>
      <c r="O23" s="118">
        <f t="shared" si="2"/>
        <v>1</v>
      </c>
      <c r="P23" s="118">
        <f t="shared" si="2"/>
        <v>28</v>
      </c>
      <c r="Q23" s="118">
        <f t="shared" si="2"/>
        <v>72</v>
      </c>
      <c r="R23" s="118">
        <f t="shared" si="2"/>
        <v>105</v>
      </c>
      <c r="S23" s="118">
        <f t="shared" si="2"/>
        <v>258</v>
      </c>
      <c r="T23" s="403"/>
      <c r="U23" s="144"/>
    </row>
    <row r="24" spans="1:21" ht="16.5">
      <c r="A24" s="152" t="s">
        <v>250</v>
      </c>
      <c r="B24" s="119">
        <v>399</v>
      </c>
      <c r="C24" s="119">
        <v>514</v>
      </c>
      <c r="D24" s="119" t="s">
        <v>268</v>
      </c>
      <c r="E24" s="119" t="s">
        <v>268</v>
      </c>
      <c r="F24" s="119">
        <v>12</v>
      </c>
      <c r="G24" s="119">
        <v>18</v>
      </c>
      <c r="H24" s="119">
        <v>8</v>
      </c>
      <c r="I24" s="119">
        <v>12</v>
      </c>
      <c r="J24" s="119">
        <v>3</v>
      </c>
      <c r="K24" s="119">
        <v>3</v>
      </c>
      <c r="L24" s="119">
        <v>2</v>
      </c>
      <c r="M24" s="119">
        <v>2</v>
      </c>
      <c r="N24" s="119">
        <v>1</v>
      </c>
      <c r="O24" s="119">
        <v>1</v>
      </c>
      <c r="P24" s="119">
        <v>28</v>
      </c>
      <c r="Q24" s="119">
        <v>72</v>
      </c>
      <c r="R24" s="119">
        <v>105</v>
      </c>
      <c r="S24" s="119">
        <v>258</v>
      </c>
      <c r="T24" s="314"/>
      <c r="U24" s="144"/>
    </row>
    <row r="25" spans="1:21" ht="16.5">
      <c r="A25" s="100" t="s">
        <v>337</v>
      </c>
      <c r="B25" s="120">
        <v>44</v>
      </c>
      <c r="C25" s="120">
        <v>47</v>
      </c>
      <c r="D25" s="120" t="s">
        <v>322</v>
      </c>
      <c r="E25" s="120" t="s">
        <v>322</v>
      </c>
      <c r="F25" s="120" t="s">
        <v>322</v>
      </c>
      <c r="G25" s="120" t="s">
        <v>322</v>
      </c>
      <c r="H25" s="120" t="s">
        <v>322</v>
      </c>
      <c r="I25" s="120" t="s">
        <v>322</v>
      </c>
      <c r="J25" s="120" t="s">
        <v>322</v>
      </c>
      <c r="K25" s="119" t="s">
        <v>322</v>
      </c>
      <c r="L25" s="135" t="s">
        <v>322</v>
      </c>
      <c r="M25" s="135" t="s">
        <v>322</v>
      </c>
      <c r="N25" s="135" t="s">
        <v>322</v>
      </c>
      <c r="O25" s="135" t="s">
        <v>322</v>
      </c>
      <c r="P25" s="135" t="s">
        <v>322</v>
      </c>
      <c r="Q25" s="135" t="s">
        <v>322</v>
      </c>
      <c r="R25" s="135" t="s">
        <v>322</v>
      </c>
      <c r="S25" s="135" t="s">
        <v>322</v>
      </c>
      <c r="T25" s="314"/>
      <c r="U25" s="144"/>
    </row>
    <row r="26" spans="1:21" ht="16.5">
      <c r="A26" s="101" t="s">
        <v>338</v>
      </c>
      <c r="B26" s="121">
        <v>103</v>
      </c>
      <c r="C26" s="121">
        <v>159</v>
      </c>
      <c r="D26" s="121" t="s">
        <v>322</v>
      </c>
      <c r="E26" s="121" t="s">
        <v>322</v>
      </c>
      <c r="F26" s="121">
        <v>4</v>
      </c>
      <c r="G26" s="121">
        <v>10</v>
      </c>
      <c r="H26" s="121" t="s">
        <v>322</v>
      </c>
      <c r="I26" s="121" t="s">
        <v>322</v>
      </c>
      <c r="J26" s="121" t="s">
        <v>322</v>
      </c>
      <c r="K26" s="130" t="s">
        <v>322</v>
      </c>
      <c r="L26" s="136" t="s">
        <v>322</v>
      </c>
      <c r="M26" s="136" t="s">
        <v>322</v>
      </c>
      <c r="N26" s="136" t="s">
        <v>322</v>
      </c>
      <c r="O26" s="136" t="s">
        <v>322</v>
      </c>
      <c r="P26" s="136">
        <v>8</v>
      </c>
      <c r="Q26" s="136">
        <v>27</v>
      </c>
      <c r="R26" s="136">
        <v>12</v>
      </c>
      <c r="S26" s="136">
        <v>15</v>
      </c>
      <c r="T26" s="314"/>
      <c r="U26" s="144"/>
    </row>
    <row r="27" spans="1:21" ht="16.5">
      <c r="A27" s="101" t="s">
        <v>233</v>
      </c>
      <c r="B27" s="121">
        <v>86</v>
      </c>
      <c r="C27" s="121">
        <v>131</v>
      </c>
      <c r="D27" s="121" t="s">
        <v>322</v>
      </c>
      <c r="E27" s="121" t="s">
        <v>322</v>
      </c>
      <c r="F27" s="121">
        <v>8</v>
      </c>
      <c r="G27" s="121">
        <v>8</v>
      </c>
      <c r="H27" s="121">
        <v>8</v>
      </c>
      <c r="I27" s="121">
        <v>12</v>
      </c>
      <c r="J27" s="121">
        <v>3</v>
      </c>
      <c r="K27" s="130">
        <v>3</v>
      </c>
      <c r="L27" s="136">
        <v>2</v>
      </c>
      <c r="M27" s="136">
        <v>2</v>
      </c>
      <c r="N27" s="136">
        <v>1</v>
      </c>
      <c r="O27" s="136">
        <v>1</v>
      </c>
      <c r="P27" s="136">
        <v>20</v>
      </c>
      <c r="Q27" s="136">
        <v>45</v>
      </c>
      <c r="R27" s="136">
        <v>1</v>
      </c>
      <c r="S27" s="136">
        <v>1</v>
      </c>
      <c r="T27" s="314"/>
      <c r="U27" s="144"/>
    </row>
    <row r="28" spans="1:21" ht="16.5">
      <c r="A28" s="101" t="s">
        <v>194</v>
      </c>
      <c r="B28" s="121">
        <v>39</v>
      </c>
      <c r="C28" s="121">
        <v>49</v>
      </c>
      <c r="D28" s="121" t="s">
        <v>322</v>
      </c>
      <c r="E28" s="121" t="s">
        <v>322</v>
      </c>
      <c r="F28" s="121" t="s">
        <v>322</v>
      </c>
      <c r="G28" s="121" t="s">
        <v>322</v>
      </c>
      <c r="H28" s="121" t="s">
        <v>322</v>
      </c>
      <c r="I28" s="121" t="s">
        <v>322</v>
      </c>
      <c r="J28" s="121" t="s">
        <v>322</v>
      </c>
      <c r="K28" s="130" t="s">
        <v>322</v>
      </c>
      <c r="L28" s="136" t="s">
        <v>322</v>
      </c>
      <c r="M28" s="136" t="s">
        <v>322</v>
      </c>
      <c r="N28" s="136" t="s">
        <v>322</v>
      </c>
      <c r="O28" s="136" t="s">
        <v>322</v>
      </c>
      <c r="P28" s="136" t="s">
        <v>322</v>
      </c>
      <c r="Q28" s="136" t="s">
        <v>322</v>
      </c>
      <c r="R28" s="136">
        <v>92</v>
      </c>
      <c r="S28" s="136">
        <v>242</v>
      </c>
      <c r="T28" s="314"/>
      <c r="U28" s="144"/>
    </row>
    <row r="29" spans="1:21" ht="16.5">
      <c r="A29" s="102" t="s">
        <v>340</v>
      </c>
      <c r="B29" s="122">
        <v>127</v>
      </c>
      <c r="C29" s="122">
        <v>128</v>
      </c>
      <c r="D29" s="122" t="s">
        <v>322</v>
      </c>
      <c r="E29" s="122" t="s">
        <v>322</v>
      </c>
      <c r="F29" s="122" t="s">
        <v>322</v>
      </c>
      <c r="G29" s="122" t="s">
        <v>322</v>
      </c>
      <c r="H29" s="122" t="s">
        <v>322</v>
      </c>
      <c r="I29" s="122" t="s">
        <v>322</v>
      </c>
      <c r="J29" s="122" t="s">
        <v>322</v>
      </c>
      <c r="K29" s="131" t="s">
        <v>322</v>
      </c>
      <c r="L29" s="137" t="s">
        <v>322</v>
      </c>
      <c r="M29" s="137" t="s">
        <v>322</v>
      </c>
      <c r="N29" s="137" t="s">
        <v>322</v>
      </c>
      <c r="O29" s="137" t="s">
        <v>322</v>
      </c>
      <c r="P29" s="137" t="s">
        <v>322</v>
      </c>
      <c r="Q29" s="137" t="s">
        <v>322</v>
      </c>
      <c r="R29" s="137" t="s">
        <v>322</v>
      </c>
      <c r="S29" s="137" t="s">
        <v>322</v>
      </c>
      <c r="T29" s="404"/>
    </row>
    <row r="30" spans="1:21" ht="16.5">
      <c r="A30" s="153" t="s">
        <v>357</v>
      </c>
      <c r="B30" s="180"/>
      <c r="C30" s="180"/>
      <c r="D30" s="180"/>
      <c r="E30" s="162"/>
      <c r="F30" s="162"/>
      <c r="G30" s="162"/>
      <c r="H30" s="162"/>
      <c r="I30" s="162"/>
      <c r="J30" s="162"/>
      <c r="K30" s="162"/>
      <c r="L30" s="162"/>
      <c r="M30" s="162"/>
      <c r="N30" s="162"/>
      <c r="O30" s="162"/>
      <c r="P30" s="162"/>
      <c r="Q30" s="162"/>
      <c r="R30" s="162"/>
      <c r="S30" s="162"/>
      <c r="T30" s="144"/>
      <c r="U30" s="144"/>
    </row>
    <row r="31" spans="1:21" ht="16.5">
      <c r="A31" s="153"/>
      <c r="B31" s="162"/>
      <c r="C31" s="162"/>
      <c r="D31" s="162"/>
      <c r="E31" s="162"/>
      <c r="F31" s="162"/>
      <c r="G31" s="162"/>
      <c r="H31" s="162"/>
      <c r="I31" s="162"/>
      <c r="J31" s="162"/>
      <c r="K31" s="162"/>
      <c r="L31" s="162"/>
      <c r="M31" s="162"/>
      <c r="N31" s="162"/>
      <c r="O31" s="162"/>
      <c r="P31" s="162"/>
      <c r="Q31" s="162"/>
      <c r="R31" s="162"/>
      <c r="S31" s="162"/>
      <c r="T31" s="144"/>
      <c r="U31" s="144"/>
    </row>
    <row r="32" spans="1:21" ht="16.5">
      <c r="A32" s="153"/>
      <c r="B32" s="162"/>
      <c r="C32" s="162"/>
      <c r="D32" s="162"/>
      <c r="E32" s="162"/>
      <c r="F32" s="162"/>
      <c r="G32" s="162"/>
      <c r="H32" s="162"/>
      <c r="I32" s="162"/>
      <c r="J32" s="162"/>
      <c r="K32" s="162"/>
      <c r="L32" s="162"/>
      <c r="M32" s="162"/>
      <c r="N32" s="162"/>
      <c r="O32" s="162"/>
      <c r="P32" s="162"/>
      <c r="Q32" s="162"/>
      <c r="R32" s="162"/>
      <c r="S32" s="162"/>
      <c r="T32" s="144"/>
      <c r="U32" s="144"/>
    </row>
    <row r="33" spans="1:21" ht="16.5">
      <c r="A33" s="153"/>
      <c r="B33" s="162"/>
      <c r="C33" s="162"/>
      <c r="D33" s="162"/>
      <c r="E33" s="162"/>
      <c r="F33" s="162"/>
      <c r="G33" s="162"/>
      <c r="H33" s="162"/>
      <c r="I33" s="162"/>
      <c r="J33" s="162"/>
      <c r="K33" s="162"/>
      <c r="L33" s="162"/>
      <c r="M33" s="162"/>
      <c r="N33" s="162"/>
      <c r="O33" s="162"/>
      <c r="P33" s="162"/>
      <c r="Q33" s="162"/>
      <c r="R33" s="162"/>
      <c r="S33" s="162"/>
      <c r="T33" s="144"/>
      <c r="U33" s="144"/>
    </row>
    <row r="34" spans="1:21">
      <c r="A34" s="157"/>
      <c r="B34" s="144"/>
      <c r="C34" s="144"/>
      <c r="D34" s="144"/>
      <c r="E34" s="144"/>
      <c r="F34" s="144"/>
      <c r="G34" s="144"/>
      <c r="H34" s="144"/>
      <c r="I34" s="144"/>
      <c r="J34" s="144"/>
      <c r="K34" s="144"/>
      <c r="L34" s="144"/>
      <c r="M34" s="144"/>
      <c r="N34" s="144"/>
      <c r="O34" s="144"/>
      <c r="P34" s="144"/>
      <c r="Q34" s="144"/>
      <c r="R34" s="144"/>
      <c r="S34" s="144"/>
      <c r="T34" s="144"/>
      <c r="U34" s="144"/>
    </row>
    <row r="35" spans="1:21">
      <c r="A35" s="157"/>
      <c r="B35" s="144"/>
      <c r="C35" s="144"/>
      <c r="D35" s="144"/>
      <c r="E35" s="144"/>
      <c r="F35" s="144"/>
      <c r="G35" s="144"/>
      <c r="H35" s="144"/>
      <c r="I35" s="144"/>
      <c r="J35" s="144"/>
      <c r="K35" s="144"/>
      <c r="L35" s="144"/>
      <c r="M35" s="144"/>
      <c r="N35" s="144"/>
      <c r="O35" s="144"/>
      <c r="P35" s="144"/>
      <c r="Q35" s="144"/>
      <c r="R35" s="144"/>
      <c r="S35" s="144"/>
      <c r="T35" s="144"/>
      <c r="U35" s="144"/>
    </row>
    <row r="36" spans="1:21">
      <c r="A36" s="157"/>
      <c r="B36" s="144"/>
      <c r="C36" s="144"/>
      <c r="D36" s="144"/>
      <c r="E36" s="144"/>
      <c r="F36" s="144"/>
      <c r="G36" s="144"/>
      <c r="H36" s="144"/>
      <c r="I36" s="144"/>
      <c r="J36" s="144"/>
      <c r="K36" s="144"/>
      <c r="L36" s="144"/>
      <c r="M36" s="144"/>
      <c r="N36" s="144"/>
      <c r="O36" s="144"/>
      <c r="P36" s="144"/>
      <c r="Q36" s="144"/>
      <c r="R36" s="144"/>
      <c r="S36" s="144"/>
      <c r="T36" s="144"/>
      <c r="U36" s="144"/>
    </row>
    <row r="37" spans="1:21">
      <c r="A37" s="157"/>
      <c r="B37" s="144"/>
      <c r="C37" s="144"/>
      <c r="D37" s="144"/>
      <c r="E37" s="144"/>
      <c r="F37" s="144"/>
      <c r="G37" s="144"/>
      <c r="H37" s="144"/>
      <c r="I37" s="144"/>
      <c r="J37" s="144"/>
      <c r="K37" s="144"/>
      <c r="L37" s="144"/>
      <c r="M37" s="144"/>
      <c r="N37" s="144"/>
      <c r="O37" s="144"/>
      <c r="P37" s="144"/>
      <c r="Q37" s="144"/>
      <c r="R37" s="144"/>
      <c r="S37" s="144"/>
      <c r="T37" s="144"/>
      <c r="U37" s="144"/>
    </row>
    <row r="38" spans="1:21">
      <c r="A38" s="157"/>
      <c r="B38" s="144"/>
      <c r="C38" s="144"/>
      <c r="D38" s="144"/>
      <c r="E38" s="144"/>
      <c r="F38" s="144"/>
      <c r="G38" s="144"/>
      <c r="H38" s="144"/>
      <c r="I38" s="144"/>
      <c r="J38" s="144"/>
      <c r="K38" s="144"/>
      <c r="L38" s="144"/>
      <c r="M38" s="144"/>
      <c r="N38" s="144"/>
      <c r="O38" s="144"/>
      <c r="P38" s="144"/>
      <c r="Q38" s="144"/>
      <c r="R38" s="144"/>
      <c r="S38" s="144"/>
      <c r="T38" s="144"/>
      <c r="U38" s="144"/>
    </row>
    <row r="39" spans="1:21">
      <c r="A39" s="157"/>
      <c r="B39" s="144"/>
      <c r="C39" s="144"/>
      <c r="D39" s="144"/>
      <c r="E39" s="144"/>
      <c r="F39" s="144"/>
      <c r="G39" s="144"/>
      <c r="H39" s="144"/>
      <c r="I39" s="144"/>
      <c r="J39" s="144"/>
      <c r="K39" s="144"/>
      <c r="L39" s="144"/>
      <c r="M39" s="144"/>
      <c r="N39" s="144"/>
      <c r="O39" s="144"/>
      <c r="P39" s="144"/>
      <c r="Q39" s="144"/>
      <c r="R39" s="144"/>
      <c r="S39" s="144"/>
      <c r="T39" s="144"/>
      <c r="U39" s="144"/>
    </row>
    <row r="40" spans="1:21">
      <c r="A40" s="157"/>
      <c r="B40" s="144"/>
      <c r="C40" s="144"/>
      <c r="D40" s="144"/>
      <c r="E40" s="144"/>
      <c r="F40" s="144"/>
      <c r="G40" s="144"/>
      <c r="H40" s="144"/>
      <c r="I40" s="144"/>
      <c r="J40" s="144"/>
      <c r="K40" s="144"/>
      <c r="L40" s="144"/>
      <c r="M40" s="144"/>
      <c r="N40" s="144"/>
      <c r="O40" s="144"/>
      <c r="P40" s="144"/>
      <c r="Q40" s="144"/>
      <c r="R40" s="144"/>
      <c r="S40" s="144"/>
      <c r="T40" s="144"/>
      <c r="U40" s="144"/>
    </row>
  </sheetData>
  <mergeCells count="22">
    <mergeCell ref="B2:C2"/>
    <mergeCell ref="D2:E2"/>
    <mergeCell ref="F2:G2"/>
    <mergeCell ref="H2:I2"/>
    <mergeCell ref="J2:O2"/>
    <mergeCell ref="P2:Q2"/>
    <mergeCell ref="R2:S2"/>
    <mergeCell ref="J3:K3"/>
    <mergeCell ref="L3:M3"/>
    <mergeCell ref="N3:O3"/>
    <mergeCell ref="B3:B4"/>
    <mergeCell ref="C3:C4"/>
    <mergeCell ref="D3:D4"/>
    <mergeCell ref="E3:E4"/>
    <mergeCell ref="F3:F4"/>
    <mergeCell ref="G3:G4"/>
    <mergeCell ref="H3:H4"/>
    <mergeCell ref="I3:I4"/>
    <mergeCell ref="P3:P4"/>
    <mergeCell ref="Q3:Q4"/>
    <mergeCell ref="R3:R4"/>
    <mergeCell ref="S3:S4"/>
  </mergeCells>
  <phoneticPr fontId="20" type="Hiragana"/>
  <printOptions horizontalCentered="1" verticalCentered="1"/>
  <pageMargins left="0.25" right="0.2" top="0.78740157480314965" bottom="0.78740157480314965" header="0" footer="0"/>
  <pageSetup paperSize="9" scale="89" fitToWidth="1" fitToHeight="1" orientation="portrait" usePrinterDefaults="1" blackAndWhite="1" r:id="rId1"/>
  <headerFooter alignWithMargins="0"/>
</worksheet>
</file>

<file path=xl/worksheets/sheet12.xml><?xml version="1.0" encoding="utf-8"?>
<worksheet xmlns:r="http://schemas.openxmlformats.org/officeDocument/2006/relationships" xmlns:mc="http://schemas.openxmlformats.org/markup-compatibility/2006" xmlns="http://schemas.openxmlformats.org/spreadsheetml/2006/main">
  <sheetPr>
    <pageSetUpPr fitToPage="1"/>
  </sheetPr>
  <dimension ref="A1:I40"/>
  <sheetViews>
    <sheetView showGridLines="0" view="pageBreakPreview" zoomScaleSheetLayoutView="100" workbookViewId="0">
      <pane xSplit="1" ySplit="6" topLeftCell="B13" activePane="bottomRight" state="frozen"/>
      <selection pane="topRight"/>
      <selection pane="bottomLeft"/>
      <selection pane="bottomRight" activeCell="C27" sqref="C27"/>
    </sheetView>
  </sheetViews>
  <sheetFormatPr defaultRowHeight="12"/>
  <cols>
    <col min="1" max="1" width="19.75390625" style="405" customWidth="1"/>
    <col min="2" max="4" width="9.125" style="406" customWidth="1"/>
    <col min="5" max="5" width="12.00390625" style="406" customWidth="1"/>
    <col min="6" max="6" width="11.125" style="406" customWidth="1"/>
    <col min="7" max="7" width="9.125" style="406" customWidth="1"/>
    <col min="8" max="16384" width="9.00390625" style="406" bestFit="1" customWidth="1"/>
  </cols>
  <sheetData>
    <row r="1" spans="1:9" s="93" customFormat="1" ht="18" customHeight="1">
      <c r="A1" s="158" t="s">
        <v>436</v>
      </c>
      <c r="B1" s="293"/>
      <c r="C1" s="293"/>
      <c r="D1" s="293"/>
      <c r="E1" s="293"/>
      <c r="F1" s="190" t="s">
        <v>310</v>
      </c>
      <c r="G1" s="190"/>
      <c r="H1" s="144"/>
      <c r="I1" s="144"/>
    </row>
    <row r="2" spans="1:9" s="93" customFormat="1" ht="24.75" customHeight="1">
      <c r="A2" s="202"/>
      <c r="B2" s="301" t="s">
        <v>304</v>
      </c>
      <c r="C2" s="409"/>
      <c r="D2" s="409"/>
      <c r="E2" s="409"/>
      <c r="F2" s="409"/>
      <c r="G2" s="410"/>
      <c r="H2" s="144"/>
      <c r="I2" s="144"/>
    </row>
    <row r="3" spans="1:9" s="387" customFormat="1" ht="15">
      <c r="A3" s="388"/>
      <c r="B3" s="391" t="s">
        <v>411</v>
      </c>
      <c r="C3" s="391" t="s">
        <v>438</v>
      </c>
      <c r="D3" s="391" t="s">
        <v>431</v>
      </c>
      <c r="E3" s="253" t="s">
        <v>20</v>
      </c>
      <c r="F3" s="391" t="s">
        <v>439</v>
      </c>
      <c r="G3" s="391" t="s">
        <v>52</v>
      </c>
      <c r="H3" s="402"/>
      <c r="I3" s="402"/>
    </row>
    <row r="4" spans="1:9" s="387" customFormat="1" ht="30.75" customHeight="1">
      <c r="A4" s="389"/>
      <c r="B4" s="392"/>
      <c r="C4" s="395"/>
      <c r="D4" s="395"/>
      <c r="E4" s="254"/>
      <c r="F4" s="395"/>
      <c r="G4" s="395"/>
      <c r="H4" s="402"/>
      <c r="I4" s="402"/>
    </row>
    <row r="5" spans="1:9" s="93" customFormat="1" ht="15">
      <c r="A5" s="97" t="s">
        <v>211</v>
      </c>
      <c r="B5" s="393" t="s">
        <v>268</v>
      </c>
      <c r="C5" s="111">
        <v>14590</v>
      </c>
      <c r="D5" s="111">
        <v>109</v>
      </c>
      <c r="E5" s="111">
        <v>1405</v>
      </c>
      <c r="F5" s="111">
        <v>58</v>
      </c>
      <c r="G5" s="111">
        <v>38</v>
      </c>
      <c r="H5" s="144"/>
      <c r="I5" s="144"/>
    </row>
    <row r="6" spans="1:9" s="93" customFormat="1" ht="30">
      <c r="A6" s="206" t="s">
        <v>414</v>
      </c>
      <c r="B6" s="298" t="str">
        <f t="shared" ref="B6:G6" si="0">IF(SUM(B7,B16)=0,"-",SUM(B7,B16))</f>
        <v>-</v>
      </c>
      <c r="C6" s="298">
        <f t="shared" si="0"/>
        <v>303</v>
      </c>
      <c r="D6" s="298">
        <f t="shared" si="0"/>
        <v>1</v>
      </c>
      <c r="E6" s="298">
        <f t="shared" si="0"/>
        <v>30</v>
      </c>
      <c r="F6" s="298" t="str">
        <f t="shared" si="0"/>
        <v>-</v>
      </c>
      <c r="G6" s="298" t="str">
        <f t="shared" si="0"/>
        <v>-</v>
      </c>
      <c r="H6" s="144"/>
      <c r="I6" s="144"/>
    </row>
    <row r="7" spans="1:9" s="93" customFormat="1" ht="16.5">
      <c r="A7" s="207" t="s">
        <v>168</v>
      </c>
      <c r="B7" s="119" t="s">
        <v>322</v>
      </c>
      <c r="C7" s="119">
        <f>SUM(C8:C15)</f>
        <v>298</v>
      </c>
      <c r="D7" s="119">
        <f>SUM(D8:D15)</f>
        <v>1</v>
      </c>
      <c r="E7" s="119">
        <f>SUM(E8:E15)</f>
        <v>30</v>
      </c>
      <c r="F7" s="119" t="s">
        <v>322</v>
      </c>
      <c r="G7" s="119" t="s">
        <v>322</v>
      </c>
      <c r="H7" s="144"/>
      <c r="I7" s="144"/>
    </row>
    <row r="8" spans="1:9" s="93" customFormat="1" ht="16.5">
      <c r="A8" s="208" t="s">
        <v>305</v>
      </c>
      <c r="B8" s="120" t="s">
        <v>322</v>
      </c>
      <c r="C8" s="120">
        <v>9</v>
      </c>
      <c r="D8" s="119">
        <v>1</v>
      </c>
      <c r="E8" s="135" t="s">
        <v>322</v>
      </c>
      <c r="F8" s="135" t="s">
        <v>322</v>
      </c>
      <c r="G8" s="135" t="s">
        <v>322</v>
      </c>
      <c r="H8" s="144"/>
      <c r="I8" s="144"/>
    </row>
    <row r="9" spans="1:9" s="93" customFormat="1" ht="16.5">
      <c r="A9" s="209" t="s">
        <v>316</v>
      </c>
      <c r="B9" s="121" t="s">
        <v>322</v>
      </c>
      <c r="C9" s="121">
        <v>26</v>
      </c>
      <c r="D9" s="130" t="s">
        <v>322</v>
      </c>
      <c r="E9" s="136">
        <v>1</v>
      </c>
      <c r="F9" s="136" t="s">
        <v>322</v>
      </c>
      <c r="G9" s="136" t="s">
        <v>322</v>
      </c>
      <c r="H9" s="144"/>
      <c r="I9" s="144"/>
    </row>
    <row r="10" spans="1:9" s="93" customFormat="1" ht="16.5">
      <c r="A10" s="209" t="s">
        <v>320</v>
      </c>
      <c r="B10" s="121" t="s">
        <v>322</v>
      </c>
      <c r="C10" s="121">
        <v>102</v>
      </c>
      <c r="D10" s="130" t="s">
        <v>322</v>
      </c>
      <c r="E10" s="136">
        <v>15</v>
      </c>
      <c r="F10" s="136" t="s">
        <v>322</v>
      </c>
      <c r="G10" s="136" t="s">
        <v>322</v>
      </c>
      <c r="H10" s="144"/>
      <c r="I10" s="144"/>
    </row>
    <row r="11" spans="1:9" s="93" customFormat="1" ht="16.5">
      <c r="A11" s="209" t="s">
        <v>65</v>
      </c>
      <c r="B11" s="121" t="s">
        <v>322</v>
      </c>
      <c r="C11" s="121">
        <v>19</v>
      </c>
      <c r="D11" s="130" t="s">
        <v>322</v>
      </c>
      <c r="E11" s="136">
        <v>12</v>
      </c>
      <c r="F11" s="136" t="s">
        <v>322</v>
      </c>
      <c r="G11" s="136" t="s">
        <v>322</v>
      </c>
      <c r="H11" s="144"/>
      <c r="I11" s="144"/>
    </row>
    <row r="12" spans="1:9" s="93" customFormat="1" ht="16.5">
      <c r="A12" s="209" t="s">
        <v>180</v>
      </c>
      <c r="B12" s="121" t="s">
        <v>322</v>
      </c>
      <c r="C12" s="121">
        <v>18</v>
      </c>
      <c r="D12" s="130" t="s">
        <v>322</v>
      </c>
      <c r="E12" s="136" t="s">
        <v>322</v>
      </c>
      <c r="F12" s="136" t="s">
        <v>322</v>
      </c>
      <c r="G12" s="136" t="s">
        <v>322</v>
      </c>
      <c r="H12" s="144"/>
      <c r="I12" s="144"/>
    </row>
    <row r="13" spans="1:9" s="93" customFormat="1" ht="16.5">
      <c r="A13" s="209" t="s">
        <v>299</v>
      </c>
      <c r="B13" s="121" t="s">
        <v>322</v>
      </c>
      <c r="C13" s="121">
        <v>50</v>
      </c>
      <c r="D13" s="130" t="s">
        <v>322</v>
      </c>
      <c r="E13" s="136" t="s">
        <v>322</v>
      </c>
      <c r="F13" s="136" t="s">
        <v>322</v>
      </c>
      <c r="G13" s="136" t="s">
        <v>322</v>
      </c>
      <c r="H13" s="144"/>
      <c r="I13" s="144"/>
    </row>
    <row r="14" spans="1:9" s="93" customFormat="1" ht="16.5">
      <c r="A14" s="209" t="s">
        <v>326</v>
      </c>
      <c r="B14" s="121" t="s">
        <v>322</v>
      </c>
      <c r="C14" s="121">
        <v>34</v>
      </c>
      <c r="D14" s="130" t="s">
        <v>322</v>
      </c>
      <c r="E14" s="136">
        <v>2</v>
      </c>
      <c r="F14" s="136" t="s">
        <v>322</v>
      </c>
      <c r="G14" s="136" t="s">
        <v>322</v>
      </c>
      <c r="H14" s="144"/>
      <c r="I14" s="144"/>
    </row>
    <row r="15" spans="1:9" s="93" customFormat="1" ht="16.5">
      <c r="A15" s="205" t="s">
        <v>328</v>
      </c>
      <c r="B15" s="122" t="s">
        <v>322</v>
      </c>
      <c r="C15" s="122">
        <v>40</v>
      </c>
      <c r="D15" s="131" t="s">
        <v>322</v>
      </c>
      <c r="E15" s="137" t="s">
        <v>322</v>
      </c>
      <c r="F15" s="137" t="s">
        <v>322</v>
      </c>
      <c r="G15" s="137" t="s">
        <v>322</v>
      </c>
      <c r="H15" s="144"/>
      <c r="I15" s="144"/>
    </row>
    <row r="16" spans="1:9" s="93" customFormat="1" ht="16.5">
      <c r="A16" s="207" t="s">
        <v>229</v>
      </c>
      <c r="B16" s="122" t="s">
        <v>322</v>
      </c>
      <c r="C16" s="131">
        <v>5</v>
      </c>
      <c r="D16" s="131" t="s">
        <v>322</v>
      </c>
      <c r="E16" s="131" t="s">
        <v>322</v>
      </c>
      <c r="F16" s="131" t="s">
        <v>322</v>
      </c>
      <c r="G16" s="137" t="s">
        <v>322</v>
      </c>
      <c r="H16" s="144"/>
      <c r="I16" s="144"/>
    </row>
    <row r="17" spans="1:9" s="93" customFormat="1" ht="30">
      <c r="A17" s="206" t="s">
        <v>405</v>
      </c>
      <c r="B17" s="298" t="s">
        <v>322</v>
      </c>
      <c r="C17" s="298">
        <v>343</v>
      </c>
      <c r="D17" s="298" t="s">
        <v>268</v>
      </c>
      <c r="E17" s="298">
        <v>4</v>
      </c>
      <c r="F17" s="298" t="s">
        <v>268</v>
      </c>
      <c r="G17" s="298" t="s">
        <v>268</v>
      </c>
      <c r="H17" s="144"/>
      <c r="I17" s="144"/>
    </row>
    <row r="18" spans="1:9" s="93" customFormat="1" ht="16.5">
      <c r="A18" s="207" t="s">
        <v>330</v>
      </c>
      <c r="B18" s="119" t="s">
        <v>268</v>
      </c>
      <c r="C18" s="119">
        <v>343</v>
      </c>
      <c r="D18" s="119" t="s">
        <v>268</v>
      </c>
      <c r="E18" s="119">
        <v>4</v>
      </c>
      <c r="F18" s="119" t="s">
        <v>268</v>
      </c>
      <c r="G18" s="119" t="s">
        <v>268</v>
      </c>
      <c r="H18" s="144"/>
      <c r="I18" s="144"/>
    </row>
    <row r="19" spans="1:9" s="93" customFormat="1" ht="16.5">
      <c r="A19" s="208" t="s">
        <v>331</v>
      </c>
      <c r="B19" s="120" t="s">
        <v>322</v>
      </c>
      <c r="C19" s="120">
        <v>61</v>
      </c>
      <c r="D19" s="119" t="s">
        <v>322</v>
      </c>
      <c r="E19" s="135" t="s">
        <v>322</v>
      </c>
      <c r="F19" s="135" t="s">
        <v>322</v>
      </c>
      <c r="G19" s="135" t="s">
        <v>322</v>
      </c>
      <c r="H19" s="144"/>
      <c r="I19" s="144"/>
    </row>
    <row r="20" spans="1:9" s="93" customFormat="1" ht="16.5">
      <c r="A20" s="209" t="s">
        <v>172</v>
      </c>
      <c r="B20" s="121" t="s">
        <v>322</v>
      </c>
      <c r="C20" s="121">
        <v>255</v>
      </c>
      <c r="D20" s="130" t="s">
        <v>322</v>
      </c>
      <c r="E20" s="136">
        <v>4</v>
      </c>
      <c r="F20" s="136" t="s">
        <v>322</v>
      </c>
      <c r="G20" s="136" t="s">
        <v>322</v>
      </c>
      <c r="H20" s="144"/>
      <c r="I20" s="144"/>
    </row>
    <row r="21" spans="1:9" s="93" customFormat="1" ht="16.5">
      <c r="A21" s="209" t="s">
        <v>333</v>
      </c>
      <c r="B21" s="121" t="s">
        <v>322</v>
      </c>
      <c r="C21" s="121">
        <v>7</v>
      </c>
      <c r="D21" s="130" t="s">
        <v>322</v>
      </c>
      <c r="E21" s="136" t="s">
        <v>322</v>
      </c>
      <c r="F21" s="136" t="s">
        <v>322</v>
      </c>
      <c r="G21" s="136" t="s">
        <v>322</v>
      </c>
      <c r="H21" s="144"/>
      <c r="I21" s="144"/>
    </row>
    <row r="22" spans="1:9" s="93" customFormat="1" ht="16.5">
      <c r="A22" s="205" t="s">
        <v>200</v>
      </c>
      <c r="B22" s="122" t="s">
        <v>322</v>
      </c>
      <c r="C22" s="122">
        <v>20</v>
      </c>
      <c r="D22" s="131" t="s">
        <v>322</v>
      </c>
      <c r="E22" s="137" t="s">
        <v>322</v>
      </c>
      <c r="F22" s="137" t="s">
        <v>322</v>
      </c>
      <c r="G22" s="137" t="s">
        <v>322</v>
      </c>
      <c r="H22" s="144"/>
      <c r="I22" s="144"/>
    </row>
    <row r="23" spans="1:9" s="93" customFormat="1" ht="30">
      <c r="A23" s="206" t="s">
        <v>290</v>
      </c>
      <c r="B23" s="118" t="str">
        <f t="shared" ref="B23:G23" si="1">B24</f>
        <v>-</v>
      </c>
      <c r="C23" s="118">
        <f t="shared" si="1"/>
        <v>620</v>
      </c>
      <c r="D23" s="118" t="str">
        <f t="shared" si="1"/>
        <v>-</v>
      </c>
      <c r="E23" s="118">
        <f t="shared" si="1"/>
        <v>60</v>
      </c>
      <c r="F23" s="118" t="str">
        <f t="shared" si="1"/>
        <v>-</v>
      </c>
      <c r="G23" s="118">
        <f t="shared" si="1"/>
        <v>9</v>
      </c>
      <c r="H23" s="144"/>
      <c r="I23" s="144"/>
    </row>
    <row r="24" spans="1:9" s="93" customFormat="1" ht="16.5">
      <c r="A24" s="207" t="s">
        <v>250</v>
      </c>
      <c r="B24" s="119" t="s">
        <v>268</v>
      </c>
      <c r="C24" s="119">
        <v>620</v>
      </c>
      <c r="D24" s="119" t="s">
        <v>268</v>
      </c>
      <c r="E24" s="119">
        <v>60</v>
      </c>
      <c r="F24" s="119" t="s">
        <v>268</v>
      </c>
      <c r="G24" s="119">
        <v>9</v>
      </c>
      <c r="H24" s="144"/>
      <c r="I24" s="144"/>
    </row>
    <row r="25" spans="1:9" s="93" customFormat="1" ht="16.5">
      <c r="A25" s="208" t="s">
        <v>337</v>
      </c>
      <c r="B25" s="120" t="s">
        <v>322</v>
      </c>
      <c r="C25" s="120">
        <v>44</v>
      </c>
      <c r="D25" s="119" t="s">
        <v>322</v>
      </c>
      <c r="E25" s="135">
        <v>4</v>
      </c>
      <c r="F25" s="135" t="s">
        <v>322</v>
      </c>
      <c r="G25" s="135" t="s">
        <v>322</v>
      </c>
      <c r="H25" s="144"/>
      <c r="I25" s="144"/>
    </row>
    <row r="26" spans="1:9" s="93" customFormat="1" ht="16.5">
      <c r="A26" s="209" t="s">
        <v>338</v>
      </c>
      <c r="B26" s="121" t="s">
        <v>322</v>
      </c>
      <c r="C26" s="121">
        <v>158</v>
      </c>
      <c r="D26" s="130" t="s">
        <v>322</v>
      </c>
      <c r="E26" s="136">
        <v>56</v>
      </c>
      <c r="F26" s="136" t="s">
        <v>322</v>
      </c>
      <c r="G26" s="136" t="s">
        <v>322</v>
      </c>
      <c r="H26" s="144"/>
      <c r="I26" s="144"/>
    </row>
    <row r="27" spans="1:9" s="93" customFormat="1" ht="16.5">
      <c r="A27" s="209" t="s">
        <v>233</v>
      </c>
      <c r="B27" s="121" t="s">
        <v>322</v>
      </c>
      <c r="C27" s="121">
        <v>121</v>
      </c>
      <c r="D27" s="130" t="s">
        <v>322</v>
      </c>
      <c r="E27" s="136" t="s">
        <v>322</v>
      </c>
      <c r="F27" s="136" t="s">
        <v>322</v>
      </c>
      <c r="G27" s="136" t="s">
        <v>322</v>
      </c>
      <c r="H27" s="144"/>
      <c r="I27" s="144"/>
    </row>
    <row r="28" spans="1:9" s="93" customFormat="1" ht="16.5">
      <c r="A28" s="209" t="s">
        <v>194</v>
      </c>
      <c r="B28" s="121" t="s">
        <v>322</v>
      </c>
      <c r="C28" s="121">
        <v>233</v>
      </c>
      <c r="D28" s="130" t="s">
        <v>322</v>
      </c>
      <c r="E28" s="136" t="s">
        <v>322</v>
      </c>
      <c r="F28" s="136" t="s">
        <v>322</v>
      </c>
      <c r="G28" s="136">
        <v>9</v>
      </c>
      <c r="H28" s="144"/>
      <c r="I28" s="144"/>
    </row>
    <row r="29" spans="1:9" s="93" customFormat="1" ht="16.5">
      <c r="A29" s="205" t="s">
        <v>340</v>
      </c>
      <c r="B29" s="122" t="s">
        <v>322</v>
      </c>
      <c r="C29" s="122">
        <v>64</v>
      </c>
      <c r="D29" s="131" t="s">
        <v>322</v>
      </c>
      <c r="E29" s="137" t="s">
        <v>322</v>
      </c>
      <c r="F29" s="137" t="s">
        <v>322</v>
      </c>
      <c r="G29" s="137" t="s">
        <v>322</v>
      </c>
      <c r="H29" s="144"/>
    </row>
    <row r="30" spans="1:9" s="93" customFormat="1" ht="16.5">
      <c r="A30" s="153" t="s">
        <v>357</v>
      </c>
      <c r="B30" s="162"/>
      <c r="C30" s="162"/>
      <c r="D30" s="162"/>
      <c r="E30" s="162"/>
      <c r="F30" s="162"/>
      <c r="G30" s="162"/>
      <c r="H30" s="144"/>
      <c r="I30" s="144"/>
    </row>
    <row r="31" spans="1:9" s="93" customFormat="1" ht="14.25">
      <c r="A31" s="157"/>
      <c r="B31" s="144"/>
      <c r="C31" s="144"/>
      <c r="D31" s="144"/>
      <c r="E31" s="144"/>
      <c r="F31" s="144"/>
      <c r="G31" s="144"/>
      <c r="H31" s="144"/>
      <c r="I31" s="144"/>
    </row>
    <row r="32" spans="1:9" s="93" customFormat="1" ht="14.25">
      <c r="A32" s="157"/>
      <c r="B32" s="144"/>
      <c r="C32" s="144"/>
      <c r="D32" s="144"/>
      <c r="E32" s="144"/>
      <c r="F32" s="144"/>
      <c r="G32" s="144"/>
      <c r="H32" s="144"/>
      <c r="I32" s="144"/>
    </row>
    <row r="33" spans="1:9">
      <c r="A33" s="407"/>
      <c r="B33" s="408"/>
      <c r="C33" s="408"/>
      <c r="D33" s="408"/>
      <c r="E33" s="408"/>
      <c r="F33" s="408"/>
      <c r="G33" s="408"/>
      <c r="H33" s="408"/>
      <c r="I33" s="408"/>
    </row>
    <row r="34" spans="1:9">
      <c r="A34" s="407"/>
      <c r="B34" s="408"/>
      <c r="C34" s="408"/>
      <c r="D34" s="408"/>
      <c r="E34" s="408"/>
      <c r="F34" s="408"/>
      <c r="G34" s="408"/>
      <c r="H34" s="408"/>
      <c r="I34" s="408"/>
    </row>
    <row r="35" spans="1:9">
      <c r="A35" s="407"/>
      <c r="B35" s="408"/>
      <c r="C35" s="408"/>
      <c r="D35" s="408"/>
      <c r="E35" s="408"/>
      <c r="F35" s="408"/>
      <c r="G35" s="408"/>
      <c r="H35" s="408"/>
      <c r="I35" s="408"/>
    </row>
    <row r="36" spans="1:9">
      <c r="A36" s="407"/>
      <c r="B36" s="408"/>
      <c r="C36" s="408"/>
      <c r="D36" s="408"/>
      <c r="E36" s="408"/>
      <c r="F36" s="408"/>
      <c r="G36" s="408"/>
      <c r="H36" s="408"/>
      <c r="I36" s="408"/>
    </row>
    <row r="37" spans="1:9">
      <c r="A37" s="407"/>
      <c r="B37" s="408"/>
      <c r="C37" s="408"/>
      <c r="D37" s="408"/>
      <c r="E37" s="408"/>
      <c r="F37" s="408"/>
      <c r="G37" s="408"/>
      <c r="H37" s="408"/>
      <c r="I37" s="408"/>
    </row>
    <row r="38" spans="1:9">
      <c r="A38" s="407"/>
      <c r="B38" s="408"/>
      <c r="C38" s="408"/>
      <c r="D38" s="408"/>
      <c r="E38" s="408"/>
      <c r="F38" s="408"/>
      <c r="G38" s="408"/>
      <c r="H38" s="408"/>
      <c r="I38" s="408"/>
    </row>
    <row r="39" spans="1:9">
      <c r="A39" s="407"/>
      <c r="B39" s="408"/>
      <c r="C39" s="408"/>
      <c r="D39" s="408"/>
      <c r="E39" s="408"/>
      <c r="F39" s="408"/>
      <c r="G39" s="408"/>
      <c r="H39" s="408"/>
      <c r="I39" s="408"/>
    </row>
    <row r="40" spans="1:9">
      <c r="A40" s="407"/>
      <c r="B40" s="408"/>
      <c r="C40" s="408"/>
      <c r="D40" s="408"/>
      <c r="E40" s="408"/>
      <c r="F40" s="408"/>
      <c r="G40" s="408"/>
      <c r="H40" s="408"/>
      <c r="I40" s="408"/>
    </row>
  </sheetData>
  <mergeCells count="8">
    <mergeCell ref="F1:G1"/>
    <mergeCell ref="B2:G2"/>
    <mergeCell ref="B3:B4"/>
    <mergeCell ref="C3:C4"/>
    <mergeCell ref="D3:D4"/>
    <mergeCell ref="E3:E4"/>
    <mergeCell ref="F3:F4"/>
    <mergeCell ref="G3:G4"/>
  </mergeCells>
  <phoneticPr fontId="20" type="Hiragana"/>
  <printOptions horizontalCentered="1" verticalCentered="1"/>
  <pageMargins left="0.23622047244094491" right="0.19685039370078741" top="0.78740157480314965" bottom="0.78740157480314965" header="0" footer="0"/>
  <pageSetup paperSize="9" fitToWidth="1" fitToHeight="0" orientation="portrait" usePrinterDefaults="1" blackAndWhite="1" r:id="rId1"/>
  <headerFooter alignWithMargins="0"/>
</worksheet>
</file>

<file path=xl/worksheets/sheet13.xml><?xml version="1.0" encoding="utf-8"?>
<worksheet xmlns:r="http://schemas.openxmlformats.org/officeDocument/2006/relationships" xmlns:mc="http://schemas.openxmlformats.org/markup-compatibility/2006" xmlns="http://schemas.openxmlformats.org/spreadsheetml/2006/main">
  <dimension ref="A1:K88"/>
  <sheetViews>
    <sheetView showGridLines="0" view="pageBreakPreview" zoomScale="90" zoomScaleNormal="25" zoomScaleSheetLayoutView="90" workbookViewId="0">
      <pane xSplit="2" ySplit="7" topLeftCell="C47" activePane="bottomRight" state="frozen"/>
      <selection pane="topRight"/>
      <selection pane="bottomLeft"/>
      <selection pane="bottomRight" activeCell="C27" sqref="C27"/>
    </sheetView>
  </sheetViews>
  <sheetFormatPr defaultRowHeight="13.5"/>
  <cols>
    <col min="1" max="1" width="16.625" style="411" customWidth="1"/>
    <col min="2" max="2" width="7.375" style="411" customWidth="1"/>
    <col min="3" max="3" width="12.625" style="411" customWidth="1"/>
    <col min="4" max="4" width="12.625" style="222" customWidth="1"/>
    <col min="5" max="5" width="12.625" style="412" customWidth="1"/>
    <col min="6" max="6" width="12.625" style="222" customWidth="1"/>
    <col min="7" max="13" width="10.625" style="222" customWidth="1"/>
    <col min="14" max="17" width="8.75390625" style="222" customWidth="1"/>
    <col min="18" max="18" width="10.375" style="222" customWidth="1"/>
    <col min="19" max="16384" width="9.00390625" style="222" bestFit="1" customWidth="1"/>
  </cols>
  <sheetData>
    <row r="1" spans="1:11" ht="15" customHeight="1">
      <c r="A1" s="414" t="s">
        <v>6</v>
      </c>
      <c r="B1" s="414"/>
      <c r="C1" s="414"/>
      <c r="D1" s="414"/>
      <c r="E1" s="414"/>
      <c r="F1" s="414"/>
      <c r="G1" s="470"/>
      <c r="H1" s="471"/>
      <c r="I1" s="478" t="s">
        <v>310</v>
      </c>
    </row>
    <row r="2" spans="1:11" ht="15" customHeight="1">
      <c r="A2" s="415"/>
      <c r="B2" s="446"/>
      <c r="C2" s="253" t="s">
        <v>216</v>
      </c>
      <c r="D2" s="217" t="s">
        <v>440</v>
      </c>
      <c r="E2" s="217"/>
      <c r="F2" s="217"/>
      <c r="G2" s="159" t="s">
        <v>70</v>
      </c>
      <c r="H2" s="181"/>
      <c r="I2" s="193"/>
      <c r="J2" s="294"/>
      <c r="K2" s="294"/>
    </row>
    <row r="3" spans="1:11" s="413" customFormat="1" ht="15" customHeight="1">
      <c r="A3" s="416"/>
      <c r="B3" s="244"/>
      <c r="C3" s="311"/>
      <c r="D3" s="253" t="s">
        <v>441</v>
      </c>
      <c r="E3" s="462" t="s">
        <v>443</v>
      </c>
      <c r="F3" s="253" t="s">
        <v>312</v>
      </c>
      <c r="G3" s="253" t="s">
        <v>216</v>
      </c>
      <c r="H3" s="472" t="s">
        <v>440</v>
      </c>
      <c r="I3" s="479" t="s">
        <v>81</v>
      </c>
      <c r="J3" s="490"/>
      <c r="K3" s="490"/>
    </row>
    <row r="4" spans="1:11" s="413" customFormat="1" ht="15" customHeight="1">
      <c r="A4" s="417"/>
      <c r="B4" s="447"/>
      <c r="C4" s="254"/>
      <c r="D4" s="254"/>
      <c r="E4" s="463"/>
      <c r="F4" s="254"/>
      <c r="G4" s="254" t="s">
        <v>446</v>
      </c>
      <c r="H4" s="473" t="s">
        <v>372</v>
      </c>
      <c r="I4" s="480" t="s">
        <v>275</v>
      </c>
      <c r="J4" s="490"/>
      <c r="K4" s="490"/>
    </row>
    <row r="5" spans="1:11" ht="15" customHeight="1">
      <c r="A5" s="227" t="s">
        <v>211</v>
      </c>
      <c r="B5" s="448" t="s">
        <v>384</v>
      </c>
      <c r="C5" s="296">
        <v>2061089</v>
      </c>
      <c r="D5" s="296">
        <v>135445</v>
      </c>
      <c r="E5" s="464">
        <v>29760</v>
      </c>
      <c r="F5" s="466">
        <v>165205</v>
      </c>
      <c r="G5" s="466">
        <v>1221678</v>
      </c>
      <c r="H5" s="466">
        <v>105144</v>
      </c>
      <c r="I5" s="481">
        <v>8.6065231591303117</v>
      </c>
    </row>
    <row r="6" spans="1:11" ht="15" customHeight="1">
      <c r="A6" s="418"/>
      <c r="B6" s="448" t="s">
        <v>242</v>
      </c>
      <c r="C6" s="296">
        <v>822360</v>
      </c>
      <c r="D6" s="296">
        <v>55905</v>
      </c>
      <c r="E6" s="464">
        <v>12857</v>
      </c>
      <c r="F6" s="466">
        <v>68762</v>
      </c>
      <c r="G6" s="466">
        <v>495739</v>
      </c>
      <c r="H6" s="466">
        <v>40475</v>
      </c>
      <c r="I6" s="481">
        <v>8.164578538303422</v>
      </c>
    </row>
    <row r="7" spans="1:11" ht="15" customHeight="1">
      <c r="A7" s="418"/>
      <c r="B7" s="448" t="s">
        <v>90</v>
      </c>
      <c r="C7" s="296">
        <v>1238729</v>
      </c>
      <c r="D7" s="296">
        <v>79540</v>
      </c>
      <c r="E7" s="464">
        <v>16903</v>
      </c>
      <c r="F7" s="466">
        <v>96443</v>
      </c>
      <c r="G7" s="466">
        <v>725939</v>
      </c>
      <c r="H7" s="466">
        <v>64669</v>
      </c>
      <c r="I7" s="481">
        <v>8.9083242531397264</v>
      </c>
    </row>
    <row r="8" spans="1:11" s="222" customFormat="1" ht="15" customHeight="1">
      <c r="A8" s="419" t="s">
        <v>315</v>
      </c>
      <c r="B8" s="449" t="s">
        <v>384</v>
      </c>
      <c r="C8" s="457">
        <f t="shared" ref="C8:H8" si="0">SUM(C9:C10)</f>
        <v>120006</v>
      </c>
      <c r="D8" s="457">
        <f t="shared" si="0"/>
        <v>5682</v>
      </c>
      <c r="E8" s="457">
        <f t="shared" si="0"/>
        <v>1606</v>
      </c>
      <c r="F8" s="467">
        <f t="shared" si="0"/>
        <v>7288</v>
      </c>
      <c r="G8" s="467">
        <f t="shared" si="0"/>
        <v>71138</v>
      </c>
      <c r="H8" s="467">
        <f t="shared" si="0"/>
        <v>5154</v>
      </c>
      <c r="I8" s="482">
        <f t="shared" ref="I8:I40" si="1">H8/G8*100</f>
        <v>7.2450729567882153</v>
      </c>
    </row>
    <row r="9" spans="1:11" s="222" customFormat="1" ht="15" customHeight="1">
      <c r="A9" s="420"/>
      <c r="B9" s="449" t="s">
        <v>242</v>
      </c>
      <c r="C9" s="457">
        <f t="shared" ref="C9:H10" si="2">IF(SUM(C12,C48)=0,"-",SUM(C12,C48))</f>
        <v>51596</v>
      </c>
      <c r="D9" s="457">
        <f t="shared" si="2"/>
        <v>2567</v>
      </c>
      <c r="E9" s="457">
        <f t="shared" si="2"/>
        <v>575</v>
      </c>
      <c r="F9" s="457">
        <f t="shared" si="2"/>
        <v>3142</v>
      </c>
      <c r="G9" s="457">
        <f t="shared" si="2"/>
        <v>32218</v>
      </c>
      <c r="H9" s="457">
        <f t="shared" si="2"/>
        <v>2115</v>
      </c>
      <c r="I9" s="482">
        <f t="shared" si="1"/>
        <v>6.5646532993978521</v>
      </c>
    </row>
    <row r="10" spans="1:11" s="222" customFormat="1" ht="15" customHeight="1">
      <c r="A10" s="421"/>
      <c r="B10" s="449" t="s">
        <v>90</v>
      </c>
      <c r="C10" s="457">
        <f t="shared" si="2"/>
        <v>68410</v>
      </c>
      <c r="D10" s="457">
        <f t="shared" si="2"/>
        <v>3115</v>
      </c>
      <c r="E10" s="457">
        <f t="shared" si="2"/>
        <v>1031</v>
      </c>
      <c r="F10" s="457">
        <f t="shared" si="2"/>
        <v>4146</v>
      </c>
      <c r="G10" s="457">
        <f t="shared" si="2"/>
        <v>38920</v>
      </c>
      <c r="H10" s="457">
        <f t="shared" si="2"/>
        <v>3039</v>
      </c>
      <c r="I10" s="482">
        <f t="shared" si="1"/>
        <v>7.8083247687564237</v>
      </c>
    </row>
    <row r="11" spans="1:11" s="222" customFormat="1" ht="15" customHeight="1">
      <c r="A11" s="422" t="s">
        <v>447</v>
      </c>
      <c r="B11" s="450" t="s">
        <v>384</v>
      </c>
      <c r="C11" s="112">
        <f t="shared" ref="C11:H11" si="3">SUM(C12:C13)</f>
        <v>114290</v>
      </c>
      <c r="D11" s="112">
        <f t="shared" si="3"/>
        <v>5056</v>
      </c>
      <c r="E11" s="112">
        <f t="shared" si="3"/>
        <v>1606</v>
      </c>
      <c r="F11" s="112">
        <f t="shared" si="3"/>
        <v>6662</v>
      </c>
      <c r="G11" s="112">
        <f t="shared" si="3"/>
        <v>66863</v>
      </c>
      <c r="H11" s="112">
        <f t="shared" si="3"/>
        <v>4698</v>
      </c>
      <c r="I11" s="483">
        <f t="shared" si="1"/>
        <v>7.0263075243408162</v>
      </c>
    </row>
    <row r="12" spans="1:11" s="222" customFormat="1" ht="15" customHeight="1">
      <c r="A12" s="423"/>
      <c r="B12" s="450" t="s">
        <v>242</v>
      </c>
      <c r="C12" s="112">
        <f t="shared" ref="C12:H13" si="4">IF(SUM(C15,C18,C21,C27,C30,C33,C36,C39)=0,"-",SUM(C15,C18,C21,C27,C30,C33,C36,C39))</f>
        <v>49390</v>
      </c>
      <c r="D12" s="358">
        <f t="shared" si="4"/>
        <v>2317</v>
      </c>
      <c r="E12" s="358">
        <f t="shared" si="4"/>
        <v>575</v>
      </c>
      <c r="F12" s="112">
        <f t="shared" si="4"/>
        <v>2892</v>
      </c>
      <c r="G12" s="112">
        <f t="shared" si="4"/>
        <v>30508</v>
      </c>
      <c r="H12" s="112">
        <f t="shared" si="4"/>
        <v>1937</v>
      </c>
      <c r="I12" s="483">
        <f t="shared" si="1"/>
        <v>6.3491543201783145</v>
      </c>
    </row>
    <row r="13" spans="1:11" s="222" customFormat="1" ht="15" customHeight="1">
      <c r="A13" s="424"/>
      <c r="B13" s="450" t="s">
        <v>90</v>
      </c>
      <c r="C13" s="112">
        <f t="shared" si="4"/>
        <v>64900</v>
      </c>
      <c r="D13" s="358">
        <f t="shared" si="4"/>
        <v>2739</v>
      </c>
      <c r="E13" s="358">
        <f t="shared" si="4"/>
        <v>1031</v>
      </c>
      <c r="F13" s="112">
        <f t="shared" si="4"/>
        <v>3770</v>
      </c>
      <c r="G13" s="112">
        <f t="shared" si="4"/>
        <v>36355</v>
      </c>
      <c r="H13" s="112">
        <f t="shared" si="4"/>
        <v>2761</v>
      </c>
      <c r="I13" s="483">
        <f t="shared" si="1"/>
        <v>7.5945537065052955</v>
      </c>
    </row>
    <row r="14" spans="1:11" s="222" customFormat="1" ht="15" customHeight="1">
      <c r="A14" s="346" t="s">
        <v>159</v>
      </c>
      <c r="B14" s="292" t="s">
        <v>384</v>
      </c>
      <c r="C14" s="357">
        <v>8330</v>
      </c>
      <c r="D14" s="357">
        <v>1156</v>
      </c>
      <c r="E14" s="357">
        <v>91</v>
      </c>
      <c r="F14" s="357">
        <v>1247</v>
      </c>
      <c r="G14" s="357">
        <v>6900</v>
      </c>
      <c r="H14" s="474">
        <v>891</v>
      </c>
      <c r="I14" s="484">
        <f t="shared" si="1"/>
        <v>12.913043478260869</v>
      </c>
    </row>
    <row r="15" spans="1:11" s="222" customFormat="1" ht="15" customHeight="1">
      <c r="A15" s="425"/>
      <c r="B15" s="292" t="s">
        <v>242</v>
      </c>
      <c r="C15" s="357">
        <v>3760</v>
      </c>
      <c r="D15" s="357">
        <v>620</v>
      </c>
      <c r="E15" s="357">
        <v>34</v>
      </c>
      <c r="F15" s="357">
        <v>654</v>
      </c>
      <c r="G15" s="357">
        <v>3120</v>
      </c>
      <c r="H15" s="474">
        <v>466</v>
      </c>
      <c r="I15" s="484">
        <f t="shared" si="1"/>
        <v>14.935897435897436</v>
      </c>
    </row>
    <row r="16" spans="1:11" s="222" customFormat="1" ht="15" customHeight="1">
      <c r="A16" s="426"/>
      <c r="B16" s="292" t="s">
        <v>90</v>
      </c>
      <c r="C16" s="357">
        <v>4570</v>
      </c>
      <c r="D16" s="357">
        <v>536</v>
      </c>
      <c r="E16" s="357">
        <v>57</v>
      </c>
      <c r="F16" s="357">
        <v>593</v>
      </c>
      <c r="G16" s="357">
        <v>3780</v>
      </c>
      <c r="H16" s="474">
        <v>425</v>
      </c>
      <c r="I16" s="484">
        <f t="shared" si="1"/>
        <v>11.243386243386242</v>
      </c>
    </row>
    <row r="17" spans="1:9" s="222" customFormat="1" ht="15" customHeight="1">
      <c r="A17" s="346" t="s">
        <v>316</v>
      </c>
      <c r="B17" s="292" t="s">
        <v>384</v>
      </c>
      <c r="C17" s="357">
        <v>6100</v>
      </c>
      <c r="D17" s="357">
        <v>217</v>
      </c>
      <c r="E17" s="465" t="s">
        <v>322</v>
      </c>
      <c r="F17" s="357">
        <v>217</v>
      </c>
      <c r="G17" s="357">
        <v>3601</v>
      </c>
      <c r="H17" s="474">
        <v>97</v>
      </c>
      <c r="I17" s="484">
        <f t="shared" si="1"/>
        <v>2.6936961955012495</v>
      </c>
    </row>
    <row r="18" spans="1:9" s="222" customFormat="1" ht="15" customHeight="1">
      <c r="A18" s="425"/>
      <c r="B18" s="292" t="s">
        <v>242</v>
      </c>
      <c r="C18" s="357">
        <v>2812</v>
      </c>
      <c r="D18" s="357">
        <v>82</v>
      </c>
      <c r="E18" s="465" t="s">
        <v>322</v>
      </c>
      <c r="F18" s="357">
        <v>82</v>
      </c>
      <c r="G18" s="357">
        <v>1852</v>
      </c>
      <c r="H18" s="474">
        <v>36</v>
      </c>
      <c r="I18" s="484">
        <f t="shared" si="1"/>
        <v>1.9438444924406046</v>
      </c>
    </row>
    <row r="19" spans="1:9" s="222" customFormat="1" ht="15" customHeight="1">
      <c r="A19" s="426"/>
      <c r="B19" s="292" t="s">
        <v>90</v>
      </c>
      <c r="C19" s="357">
        <v>3288</v>
      </c>
      <c r="D19" s="357">
        <v>135</v>
      </c>
      <c r="E19" s="465" t="s">
        <v>322</v>
      </c>
      <c r="F19" s="357">
        <v>135</v>
      </c>
      <c r="G19" s="357">
        <v>1749</v>
      </c>
      <c r="H19" s="474">
        <v>61</v>
      </c>
      <c r="I19" s="484">
        <f t="shared" si="1"/>
        <v>3.4877072612921669</v>
      </c>
    </row>
    <row r="20" spans="1:9" s="222" customFormat="1" ht="15" customHeight="1">
      <c r="A20" s="346" t="s">
        <v>320</v>
      </c>
      <c r="B20" s="292" t="s">
        <v>384</v>
      </c>
      <c r="C20" s="357">
        <v>1410</v>
      </c>
      <c r="D20" s="357">
        <v>105</v>
      </c>
      <c r="E20" s="465" t="s">
        <v>322</v>
      </c>
      <c r="F20" s="357">
        <v>105</v>
      </c>
      <c r="G20" s="357">
        <v>832</v>
      </c>
      <c r="H20" s="474">
        <v>73</v>
      </c>
      <c r="I20" s="484">
        <f t="shared" si="1"/>
        <v>8.7740384615384617</v>
      </c>
    </row>
    <row r="21" spans="1:9" s="222" customFormat="1" ht="15" customHeight="1">
      <c r="A21" s="425"/>
      <c r="B21" s="292" t="s">
        <v>242</v>
      </c>
      <c r="C21" s="357">
        <v>637</v>
      </c>
      <c r="D21" s="357">
        <v>52</v>
      </c>
      <c r="E21" s="465" t="s">
        <v>322</v>
      </c>
      <c r="F21" s="357">
        <v>52</v>
      </c>
      <c r="G21" s="357">
        <v>407</v>
      </c>
      <c r="H21" s="474">
        <v>36</v>
      </c>
      <c r="I21" s="484">
        <f t="shared" si="1"/>
        <v>8.8452088452088447</v>
      </c>
    </row>
    <row r="22" spans="1:9" s="222" customFormat="1" ht="15" customHeight="1">
      <c r="A22" s="426"/>
      <c r="B22" s="292" t="s">
        <v>90</v>
      </c>
      <c r="C22" s="357">
        <v>773</v>
      </c>
      <c r="D22" s="357">
        <v>53</v>
      </c>
      <c r="E22" s="465" t="s">
        <v>322</v>
      </c>
      <c r="F22" s="357">
        <v>53</v>
      </c>
      <c r="G22" s="357">
        <v>425</v>
      </c>
      <c r="H22" s="474">
        <v>37</v>
      </c>
      <c r="I22" s="484">
        <f t="shared" si="1"/>
        <v>8.7058823529411757</v>
      </c>
    </row>
    <row r="23" spans="1:9" s="222" customFormat="1" ht="15" customHeight="1">
      <c r="A23" s="346" t="s">
        <v>437</v>
      </c>
      <c r="B23" s="292" t="s">
        <v>384</v>
      </c>
      <c r="C23" s="357">
        <v>3204</v>
      </c>
      <c r="D23" s="357">
        <v>321</v>
      </c>
      <c r="E23" s="357">
        <v>9</v>
      </c>
      <c r="F23" s="357">
        <v>330</v>
      </c>
      <c r="G23" s="357">
        <v>2024</v>
      </c>
      <c r="H23" s="474">
        <v>206</v>
      </c>
      <c r="I23" s="484">
        <f t="shared" si="1"/>
        <v>10.177865612648221</v>
      </c>
    </row>
    <row r="24" spans="1:9" s="222" customFormat="1" ht="15" customHeight="1">
      <c r="A24" s="425"/>
      <c r="B24" s="292" t="s">
        <v>242</v>
      </c>
      <c r="C24" s="357">
        <v>1475</v>
      </c>
      <c r="D24" s="357">
        <v>150</v>
      </c>
      <c r="E24" s="357">
        <v>7</v>
      </c>
      <c r="F24" s="357">
        <v>157</v>
      </c>
      <c r="G24" s="357">
        <v>1021</v>
      </c>
      <c r="H24" s="474">
        <v>96</v>
      </c>
      <c r="I24" s="484">
        <f t="shared" si="1"/>
        <v>9.4025465230166496</v>
      </c>
    </row>
    <row r="25" spans="1:9" s="222" customFormat="1" ht="15" customHeight="1">
      <c r="A25" s="426"/>
      <c r="B25" s="292" t="s">
        <v>90</v>
      </c>
      <c r="C25" s="357">
        <v>1729</v>
      </c>
      <c r="D25" s="357">
        <v>171</v>
      </c>
      <c r="E25" s="357">
        <v>2</v>
      </c>
      <c r="F25" s="357">
        <v>173</v>
      </c>
      <c r="G25" s="357">
        <v>1003</v>
      </c>
      <c r="H25" s="474">
        <v>110</v>
      </c>
      <c r="I25" s="484">
        <f t="shared" si="1"/>
        <v>10.967098703888336</v>
      </c>
    </row>
    <row r="26" spans="1:9" s="222" customFormat="1" ht="15" customHeight="1">
      <c r="A26" s="346" t="s">
        <v>177</v>
      </c>
      <c r="B26" s="292" t="s">
        <v>384</v>
      </c>
      <c r="C26" s="357">
        <v>1377</v>
      </c>
      <c r="D26" s="357" t="s">
        <v>322</v>
      </c>
      <c r="E26" s="357">
        <v>250</v>
      </c>
      <c r="F26" s="357">
        <v>250</v>
      </c>
      <c r="G26" s="357">
        <v>891</v>
      </c>
      <c r="H26" s="474">
        <v>174</v>
      </c>
      <c r="I26" s="484">
        <f t="shared" si="1"/>
        <v>19.528619528619529</v>
      </c>
    </row>
    <row r="27" spans="1:9" s="222" customFormat="1" ht="15" customHeight="1">
      <c r="A27" s="425"/>
      <c r="B27" s="292" t="s">
        <v>242</v>
      </c>
      <c r="C27" s="357">
        <v>631</v>
      </c>
      <c r="D27" s="357" t="s">
        <v>322</v>
      </c>
      <c r="E27" s="357">
        <v>90</v>
      </c>
      <c r="F27" s="357">
        <v>90</v>
      </c>
      <c r="G27" s="357">
        <v>440</v>
      </c>
      <c r="H27" s="474">
        <v>55</v>
      </c>
      <c r="I27" s="484">
        <f t="shared" si="1"/>
        <v>12.5</v>
      </c>
    </row>
    <row r="28" spans="1:9" s="222" customFormat="1" ht="15" customHeight="1">
      <c r="A28" s="426"/>
      <c r="B28" s="292" t="s">
        <v>90</v>
      </c>
      <c r="C28" s="357">
        <v>746</v>
      </c>
      <c r="D28" s="357" t="s">
        <v>322</v>
      </c>
      <c r="E28" s="357">
        <v>160</v>
      </c>
      <c r="F28" s="357">
        <v>160</v>
      </c>
      <c r="G28" s="357">
        <v>451</v>
      </c>
      <c r="H28" s="474">
        <v>119</v>
      </c>
      <c r="I28" s="484">
        <f t="shared" si="1"/>
        <v>26.385809312638582</v>
      </c>
    </row>
    <row r="29" spans="1:9" s="222" customFormat="1" ht="15" customHeight="1">
      <c r="A29" s="346" t="s">
        <v>299</v>
      </c>
      <c r="B29" s="292" t="s">
        <v>384</v>
      </c>
      <c r="C29" s="357">
        <v>18731</v>
      </c>
      <c r="D29" s="357">
        <v>763</v>
      </c>
      <c r="E29" s="357">
        <v>170</v>
      </c>
      <c r="F29" s="357">
        <v>933</v>
      </c>
      <c r="G29" s="357">
        <v>12510</v>
      </c>
      <c r="H29" s="474">
        <v>691</v>
      </c>
      <c r="I29" s="484">
        <f t="shared" si="1"/>
        <v>5.5235811350919262</v>
      </c>
    </row>
    <row r="30" spans="1:9" s="222" customFormat="1" ht="15" customHeight="1">
      <c r="A30" s="425"/>
      <c r="B30" s="292" t="s">
        <v>242</v>
      </c>
      <c r="C30" s="357">
        <v>8352</v>
      </c>
      <c r="D30" s="357">
        <v>321</v>
      </c>
      <c r="E30" s="357">
        <v>75</v>
      </c>
      <c r="F30" s="357">
        <v>396</v>
      </c>
      <c r="G30" s="357">
        <v>5906</v>
      </c>
      <c r="H30" s="474">
        <v>284</v>
      </c>
      <c r="I30" s="484">
        <f t="shared" si="1"/>
        <v>4.8086691500169314</v>
      </c>
    </row>
    <row r="31" spans="1:9" s="222" customFormat="1" ht="15" customHeight="1">
      <c r="A31" s="426"/>
      <c r="B31" s="292" t="s">
        <v>90</v>
      </c>
      <c r="C31" s="357">
        <v>10379</v>
      </c>
      <c r="D31" s="357">
        <v>442</v>
      </c>
      <c r="E31" s="357">
        <v>95</v>
      </c>
      <c r="F31" s="357">
        <v>537</v>
      </c>
      <c r="G31" s="357">
        <v>6604</v>
      </c>
      <c r="H31" s="474">
        <v>407</v>
      </c>
      <c r="I31" s="484">
        <f t="shared" si="1"/>
        <v>6.1629315566323442</v>
      </c>
    </row>
    <row r="32" spans="1:9" s="222" customFormat="1" ht="15" customHeight="1">
      <c r="A32" s="346" t="s">
        <v>326</v>
      </c>
      <c r="B32" s="292" t="s">
        <v>384</v>
      </c>
      <c r="C32" s="357">
        <v>1395</v>
      </c>
      <c r="D32" s="357">
        <v>112</v>
      </c>
      <c r="E32" s="357">
        <v>43</v>
      </c>
      <c r="F32" s="357">
        <v>155</v>
      </c>
      <c r="G32" s="357">
        <v>1062</v>
      </c>
      <c r="H32" s="474">
        <v>89</v>
      </c>
      <c r="I32" s="484">
        <f t="shared" si="1"/>
        <v>8.3804143126177024</v>
      </c>
    </row>
    <row r="33" spans="1:9" s="222" customFormat="1" ht="15" customHeight="1">
      <c r="A33" s="425"/>
      <c r="B33" s="292" t="s">
        <v>242</v>
      </c>
      <c r="C33" s="357">
        <v>685</v>
      </c>
      <c r="D33" s="357">
        <v>41</v>
      </c>
      <c r="E33" s="357">
        <v>22</v>
      </c>
      <c r="F33" s="357">
        <v>63</v>
      </c>
      <c r="G33" s="357">
        <v>517</v>
      </c>
      <c r="H33" s="474">
        <v>30</v>
      </c>
      <c r="I33" s="484">
        <f t="shared" si="1"/>
        <v>5.8027079303675047</v>
      </c>
    </row>
    <row r="34" spans="1:9" s="222" customFormat="1" ht="15" customHeight="1">
      <c r="A34" s="426"/>
      <c r="B34" s="292" t="s">
        <v>90</v>
      </c>
      <c r="C34" s="357">
        <v>710</v>
      </c>
      <c r="D34" s="357">
        <v>71</v>
      </c>
      <c r="E34" s="357">
        <v>21</v>
      </c>
      <c r="F34" s="357">
        <v>92</v>
      </c>
      <c r="G34" s="357">
        <v>545</v>
      </c>
      <c r="H34" s="474">
        <v>59</v>
      </c>
      <c r="I34" s="484">
        <f t="shared" si="1"/>
        <v>10.825688073394495</v>
      </c>
    </row>
    <row r="35" spans="1:9" s="222" customFormat="1" ht="15" customHeight="1">
      <c r="A35" s="346" t="s">
        <v>328</v>
      </c>
      <c r="B35" s="292" t="s">
        <v>384</v>
      </c>
      <c r="C35" s="357">
        <v>5411</v>
      </c>
      <c r="D35" s="357">
        <v>415</v>
      </c>
      <c r="E35" s="357" t="s">
        <v>322</v>
      </c>
      <c r="F35" s="357">
        <v>415</v>
      </c>
      <c r="G35" s="357">
        <v>3489</v>
      </c>
      <c r="H35" s="474">
        <v>261</v>
      </c>
      <c r="I35" s="484">
        <f t="shared" si="1"/>
        <v>7.4806534823731727</v>
      </c>
    </row>
    <row r="36" spans="1:9" s="222" customFormat="1" ht="15" customHeight="1">
      <c r="A36" s="425"/>
      <c r="B36" s="292" t="s">
        <v>242</v>
      </c>
      <c r="C36" s="357">
        <v>2441</v>
      </c>
      <c r="D36" s="357">
        <v>175</v>
      </c>
      <c r="E36" s="357" t="s">
        <v>322</v>
      </c>
      <c r="F36" s="357">
        <v>175</v>
      </c>
      <c r="G36" s="357">
        <v>1699</v>
      </c>
      <c r="H36" s="474">
        <v>101</v>
      </c>
      <c r="I36" s="484">
        <f t="shared" si="1"/>
        <v>5.9446733372572096</v>
      </c>
    </row>
    <row r="37" spans="1:9" s="222" customFormat="1" ht="15" customHeight="1">
      <c r="A37" s="426"/>
      <c r="B37" s="292" t="s">
        <v>90</v>
      </c>
      <c r="C37" s="357">
        <v>2970</v>
      </c>
      <c r="D37" s="357">
        <v>240</v>
      </c>
      <c r="E37" s="357" t="s">
        <v>322</v>
      </c>
      <c r="F37" s="357">
        <v>240</v>
      </c>
      <c r="G37" s="357">
        <v>1790</v>
      </c>
      <c r="H37" s="474">
        <v>160</v>
      </c>
      <c r="I37" s="484">
        <f t="shared" si="1"/>
        <v>8.938547486033519</v>
      </c>
    </row>
    <row r="38" spans="1:9" s="222" customFormat="1" ht="15" customHeight="1">
      <c r="A38" s="427" t="s">
        <v>229</v>
      </c>
      <c r="B38" s="291" t="s">
        <v>384</v>
      </c>
      <c r="C38" s="358">
        <v>71536</v>
      </c>
      <c r="D38" s="358">
        <v>2288</v>
      </c>
      <c r="E38" s="358">
        <v>1052</v>
      </c>
      <c r="F38" s="358">
        <v>3340</v>
      </c>
      <c r="G38" s="358">
        <v>37578</v>
      </c>
      <c r="H38" s="475">
        <v>2422</v>
      </c>
      <c r="I38" s="485">
        <f t="shared" si="1"/>
        <v>6.4452605247751347</v>
      </c>
    </row>
    <row r="39" spans="1:9" s="222" customFormat="1" ht="15" customHeight="1">
      <c r="A39" s="428"/>
      <c r="B39" s="291" t="s">
        <v>242</v>
      </c>
      <c r="C39" s="358">
        <v>30072</v>
      </c>
      <c r="D39" s="358">
        <v>1026</v>
      </c>
      <c r="E39" s="358">
        <v>354</v>
      </c>
      <c r="F39" s="358">
        <v>1380</v>
      </c>
      <c r="G39" s="358">
        <v>16567</v>
      </c>
      <c r="H39" s="475">
        <v>929</v>
      </c>
      <c r="I39" s="485">
        <f t="shared" si="1"/>
        <v>5.6075330476247967</v>
      </c>
    </row>
    <row r="40" spans="1:9" s="222" customFormat="1" ht="15" customHeight="1">
      <c r="A40" s="429"/>
      <c r="B40" s="291" t="s">
        <v>90</v>
      </c>
      <c r="C40" s="358">
        <v>41464</v>
      </c>
      <c r="D40" s="358">
        <v>1262</v>
      </c>
      <c r="E40" s="358">
        <v>698</v>
      </c>
      <c r="F40" s="358">
        <v>1960</v>
      </c>
      <c r="G40" s="358">
        <v>21011</v>
      </c>
      <c r="H40" s="475">
        <v>1493</v>
      </c>
      <c r="I40" s="485">
        <f t="shared" si="1"/>
        <v>7.1058017229070485</v>
      </c>
    </row>
    <row r="41" spans="1:9" s="222" customFormat="1" ht="15" customHeight="1">
      <c r="A41" s="430" t="s">
        <v>405</v>
      </c>
      <c r="B41" s="451" t="s">
        <v>384</v>
      </c>
      <c r="C41" s="458">
        <v>14316</v>
      </c>
      <c r="D41" s="458">
        <v>1886</v>
      </c>
      <c r="E41" s="458">
        <v>29</v>
      </c>
      <c r="F41" s="458">
        <v>1915</v>
      </c>
      <c r="G41" s="458">
        <v>9525</v>
      </c>
      <c r="H41" s="458">
        <v>1233</v>
      </c>
      <c r="I41" s="486">
        <v>12.94488188976378</v>
      </c>
    </row>
    <row r="42" spans="1:9" s="222" customFormat="1" ht="15" customHeight="1">
      <c r="A42" s="431"/>
      <c r="B42" s="451" t="s">
        <v>242</v>
      </c>
      <c r="C42" s="458">
        <v>6107</v>
      </c>
      <c r="D42" s="458">
        <v>833</v>
      </c>
      <c r="E42" s="458">
        <v>21</v>
      </c>
      <c r="F42" s="458">
        <v>854</v>
      </c>
      <c r="G42" s="458">
        <v>4274</v>
      </c>
      <c r="H42" s="458">
        <v>542</v>
      </c>
      <c r="I42" s="486">
        <v>12.681328965839963</v>
      </c>
    </row>
    <row r="43" spans="1:9" s="222" customFormat="1" ht="15" customHeight="1">
      <c r="A43" s="432"/>
      <c r="B43" s="451" t="s">
        <v>90</v>
      </c>
      <c r="C43" s="458">
        <v>8209</v>
      </c>
      <c r="D43" s="458">
        <v>1053</v>
      </c>
      <c r="E43" s="458">
        <v>8</v>
      </c>
      <c r="F43" s="458">
        <v>1061</v>
      </c>
      <c r="G43" s="458">
        <v>5251</v>
      </c>
      <c r="H43" s="458">
        <v>691</v>
      </c>
      <c r="I43" s="486">
        <v>13.159398209864786</v>
      </c>
    </row>
    <row r="44" spans="1:9" s="222" customFormat="1" ht="15" customHeight="1">
      <c r="A44" s="433" t="s">
        <v>330</v>
      </c>
      <c r="B44" s="452" t="s">
        <v>384</v>
      </c>
      <c r="C44" s="298">
        <v>14316</v>
      </c>
      <c r="D44" s="298">
        <v>1886</v>
      </c>
      <c r="E44" s="298">
        <v>29</v>
      </c>
      <c r="F44" s="298">
        <v>1915</v>
      </c>
      <c r="G44" s="298">
        <v>9525</v>
      </c>
      <c r="H44" s="298">
        <v>1233</v>
      </c>
      <c r="I44" s="487">
        <v>12.94488188976378</v>
      </c>
    </row>
    <row r="45" spans="1:9" s="222" customFormat="1" ht="15" customHeight="1">
      <c r="A45" s="434"/>
      <c r="B45" s="453" t="s">
        <v>242</v>
      </c>
      <c r="C45" s="299">
        <v>6107</v>
      </c>
      <c r="D45" s="299">
        <v>833</v>
      </c>
      <c r="E45" s="299">
        <v>21</v>
      </c>
      <c r="F45" s="299">
        <v>854</v>
      </c>
      <c r="G45" s="299">
        <v>4274</v>
      </c>
      <c r="H45" s="299">
        <v>542</v>
      </c>
      <c r="I45" s="255">
        <v>12.681328965839963</v>
      </c>
    </row>
    <row r="46" spans="1:9" s="222" customFormat="1" ht="15" customHeight="1">
      <c r="A46" s="435"/>
      <c r="B46" s="453" t="s">
        <v>90</v>
      </c>
      <c r="C46" s="299">
        <v>8209</v>
      </c>
      <c r="D46" s="299">
        <v>1053</v>
      </c>
      <c r="E46" s="299">
        <v>8</v>
      </c>
      <c r="F46" s="299">
        <v>1061</v>
      </c>
      <c r="G46" s="299">
        <v>5251</v>
      </c>
      <c r="H46" s="299">
        <v>691</v>
      </c>
      <c r="I46" s="255">
        <v>13.159398209864786</v>
      </c>
    </row>
    <row r="47" spans="1:9" s="222" customFormat="1" ht="15" customHeight="1">
      <c r="A47" s="436" t="s">
        <v>331</v>
      </c>
      <c r="B47" s="242" t="s">
        <v>384</v>
      </c>
      <c r="C47" s="248">
        <v>5716</v>
      </c>
      <c r="D47" s="248">
        <v>626</v>
      </c>
      <c r="E47" s="248" t="s">
        <v>268</v>
      </c>
      <c r="F47" s="248">
        <v>626</v>
      </c>
      <c r="G47" s="248">
        <v>4275</v>
      </c>
      <c r="H47" s="476">
        <v>456</v>
      </c>
      <c r="I47" s="488">
        <v>10.666666666666668</v>
      </c>
    </row>
    <row r="48" spans="1:9" s="222" customFormat="1" ht="15" customHeight="1">
      <c r="A48" s="437"/>
      <c r="B48" s="242" t="s">
        <v>242</v>
      </c>
      <c r="C48" s="248">
        <v>2206</v>
      </c>
      <c r="D48" s="248">
        <v>250</v>
      </c>
      <c r="E48" s="248" t="s">
        <v>322</v>
      </c>
      <c r="F48" s="248">
        <v>250</v>
      </c>
      <c r="G48" s="248">
        <v>1710</v>
      </c>
      <c r="H48" s="476">
        <v>178</v>
      </c>
      <c r="I48" s="488">
        <v>10.409356725146198</v>
      </c>
    </row>
    <row r="49" spans="1:9" s="222" customFormat="1" ht="15" customHeight="1">
      <c r="A49" s="438"/>
      <c r="B49" s="242" t="s">
        <v>90</v>
      </c>
      <c r="C49" s="248">
        <v>3510</v>
      </c>
      <c r="D49" s="248">
        <v>376</v>
      </c>
      <c r="E49" s="248" t="s">
        <v>322</v>
      </c>
      <c r="F49" s="248">
        <v>376</v>
      </c>
      <c r="G49" s="248">
        <v>2565</v>
      </c>
      <c r="H49" s="476">
        <v>278</v>
      </c>
      <c r="I49" s="488">
        <v>10.838206627680313</v>
      </c>
    </row>
    <row r="50" spans="1:9" s="222" customFormat="1" ht="15" customHeight="1">
      <c r="A50" s="233" t="s">
        <v>172</v>
      </c>
      <c r="B50" s="242" t="s">
        <v>384</v>
      </c>
      <c r="C50" s="248">
        <v>1393</v>
      </c>
      <c r="D50" s="248">
        <v>146</v>
      </c>
      <c r="E50" s="248" t="s">
        <v>268</v>
      </c>
      <c r="F50" s="248">
        <v>146</v>
      </c>
      <c r="G50" s="248">
        <v>914</v>
      </c>
      <c r="H50" s="476">
        <v>86</v>
      </c>
      <c r="I50" s="488">
        <v>9.4091903719912473</v>
      </c>
    </row>
    <row r="51" spans="1:9" s="222" customFormat="1" ht="15" customHeight="1">
      <c r="A51" s="236"/>
      <c r="B51" s="242" t="s">
        <v>242</v>
      </c>
      <c r="C51" s="248">
        <v>645</v>
      </c>
      <c r="D51" s="248">
        <v>62</v>
      </c>
      <c r="E51" s="248" t="s">
        <v>322</v>
      </c>
      <c r="F51" s="248">
        <v>62</v>
      </c>
      <c r="G51" s="248">
        <v>463</v>
      </c>
      <c r="H51" s="476">
        <v>40</v>
      </c>
      <c r="I51" s="488">
        <v>8.639308855291576</v>
      </c>
    </row>
    <row r="52" spans="1:9" s="222" customFormat="1" ht="15" customHeight="1">
      <c r="A52" s="237"/>
      <c r="B52" s="242" t="s">
        <v>90</v>
      </c>
      <c r="C52" s="248">
        <v>748</v>
      </c>
      <c r="D52" s="248">
        <v>84</v>
      </c>
      <c r="E52" s="248" t="s">
        <v>322</v>
      </c>
      <c r="F52" s="248">
        <v>84</v>
      </c>
      <c r="G52" s="248">
        <v>451</v>
      </c>
      <c r="H52" s="476">
        <v>46</v>
      </c>
      <c r="I52" s="488">
        <v>10.199556541019955</v>
      </c>
    </row>
    <row r="53" spans="1:9" s="222" customFormat="1" ht="15" customHeight="1">
      <c r="A53" s="436" t="s">
        <v>333</v>
      </c>
      <c r="B53" s="242" t="s">
        <v>384</v>
      </c>
      <c r="C53" s="248">
        <v>3916</v>
      </c>
      <c r="D53" s="248">
        <v>332</v>
      </c>
      <c r="E53" s="248">
        <v>25</v>
      </c>
      <c r="F53" s="248">
        <v>357</v>
      </c>
      <c r="G53" s="248">
        <v>2309</v>
      </c>
      <c r="H53" s="476">
        <v>218</v>
      </c>
      <c r="I53" s="488">
        <v>9.4413165872672149</v>
      </c>
    </row>
    <row r="54" spans="1:9" s="222" customFormat="1" ht="15" customHeight="1">
      <c r="A54" s="437"/>
      <c r="B54" s="242" t="s">
        <v>242</v>
      </c>
      <c r="C54" s="248">
        <v>1784</v>
      </c>
      <c r="D54" s="248">
        <v>154</v>
      </c>
      <c r="E54" s="248">
        <v>17</v>
      </c>
      <c r="F54" s="248">
        <v>171</v>
      </c>
      <c r="G54" s="248">
        <v>1134</v>
      </c>
      <c r="H54" s="476">
        <v>104</v>
      </c>
      <c r="I54" s="488">
        <v>9.171075837742503</v>
      </c>
    </row>
    <row r="55" spans="1:9" s="222" customFormat="1" ht="15" customHeight="1">
      <c r="A55" s="438"/>
      <c r="B55" s="242" t="s">
        <v>90</v>
      </c>
      <c r="C55" s="248">
        <v>2132</v>
      </c>
      <c r="D55" s="248">
        <v>178</v>
      </c>
      <c r="E55" s="248">
        <v>8</v>
      </c>
      <c r="F55" s="248">
        <v>186</v>
      </c>
      <c r="G55" s="248">
        <v>1175</v>
      </c>
      <c r="H55" s="476">
        <v>114</v>
      </c>
      <c r="I55" s="488">
        <v>9.7021276595744688</v>
      </c>
    </row>
    <row r="56" spans="1:9" s="222" customFormat="1" ht="15" customHeight="1">
      <c r="A56" s="436" t="s">
        <v>200</v>
      </c>
      <c r="B56" s="242" t="s">
        <v>384</v>
      </c>
      <c r="C56" s="248">
        <v>3291</v>
      </c>
      <c r="D56" s="248">
        <v>782</v>
      </c>
      <c r="E56" s="248">
        <v>4</v>
      </c>
      <c r="F56" s="248">
        <v>786</v>
      </c>
      <c r="G56" s="248">
        <v>2027</v>
      </c>
      <c r="H56" s="476">
        <v>473</v>
      </c>
      <c r="I56" s="488">
        <v>23.334977799703996</v>
      </c>
    </row>
    <row r="57" spans="1:9" s="222" customFormat="1" ht="15" customHeight="1">
      <c r="A57" s="437"/>
      <c r="B57" s="242" t="s">
        <v>242</v>
      </c>
      <c r="C57" s="248">
        <v>1472</v>
      </c>
      <c r="D57" s="248">
        <v>367</v>
      </c>
      <c r="E57" s="248">
        <v>4</v>
      </c>
      <c r="F57" s="248">
        <v>371</v>
      </c>
      <c r="G57" s="248">
        <v>967</v>
      </c>
      <c r="H57" s="476">
        <v>220</v>
      </c>
      <c r="I57" s="488">
        <v>22.750775594622542</v>
      </c>
    </row>
    <row r="58" spans="1:9" s="222" customFormat="1" ht="15" customHeight="1">
      <c r="A58" s="438"/>
      <c r="B58" s="242" t="s">
        <v>90</v>
      </c>
      <c r="C58" s="248">
        <v>1819</v>
      </c>
      <c r="D58" s="248">
        <v>415</v>
      </c>
      <c r="E58" s="248" t="s">
        <v>322</v>
      </c>
      <c r="F58" s="248">
        <v>415</v>
      </c>
      <c r="G58" s="248">
        <v>1060</v>
      </c>
      <c r="H58" s="476">
        <v>253</v>
      </c>
      <c r="I58" s="488">
        <v>23.867924528301888</v>
      </c>
    </row>
    <row r="59" spans="1:9" s="222" customFormat="1" ht="15" customHeight="1">
      <c r="A59" s="230" t="s">
        <v>290</v>
      </c>
      <c r="B59" s="452" t="s">
        <v>384</v>
      </c>
      <c r="C59" s="247">
        <f t="shared" ref="C59:H61" si="5">C62</f>
        <v>14595</v>
      </c>
      <c r="D59" s="247">
        <f t="shared" si="5"/>
        <v>1442</v>
      </c>
      <c r="E59" s="247">
        <f t="shared" si="5"/>
        <v>36</v>
      </c>
      <c r="F59" s="247">
        <f t="shared" si="5"/>
        <v>1478</v>
      </c>
      <c r="G59" s="247">
        <f t="shared" si="5"/>
        <v>8447</v>
      </c>
      <c r="H59" s="247">
        <f t="shared" si="5"/>
        <v>889</v>
      </c>
      <c r="I59" s="255">
        <f>H59/G59*100</f>
        <v>10.524446549070676</v>
      </c>
    </row>
    <row r="60" spans="1:9" s="222" customFormat="1" ht="15" customHeight="1">
      <c r="A60" s="439"/>
      <c r="B60" s="453" t="s">
        <v>242</v>
      </c>
      <c r="C60" s="248">
        <f t="shared" si="5"/>
        <v>6424</v>
      </c>
      <c r="D60" s="248">
        <f t="shared" si="5"/>
        <v>654</v>
      </c>
      <c r="E60" s="248">
        <f t="shared" si="5"/>
        <v>19</v>
      </c>
      <c r="F60" s="248">
        <f t="shared" si="5"/>
        <v>673</v>
      </c>
      <c r="G60" s="248">
        <f t="shared" si="5"/>
        <v>4074</v>
      </c>
      <c r="H60" s="248">
        <f t="shared" si="5"/>
        <v>401</v>
      </c>
      <c r="I60" s="255">
        <f>H60/G60*100</f>
        <v>9.8429062346588125</v>
      </c>
    </row>
    <row r="61" spans="1:9" s="222" customFormat="1" ht="15" customHeight="1">
      <c r="A61" s="440"/>
      <c r="B61" s="453" t="s">
        <v>90</v>
      </c>
      <c r="C61" s="248">
        <f t="shared" si="5"/>
        <v>8191</v>
      </c>
      <c r="D61" s="248">
        <f t="shared" si="5"/>
        <v>788</v>
      </c>
      <c r="E61" s="248">
        <f t="shared" si="5"/>
        <v>17</v>
      </c>
      <c r="F61" s="248">
        <f t="shared" si="5"/>
        <v>805</v>
      </c>
      <c r="G61" s="248">
        <f t="shared" si="5"/>
        <v>4373</v>
      </c>
      <c r="H61" s="248">
        <f t="shared" si="5"/>
        <v>488</v>
      </c>
      <c r="I61" s="255">
        <f>H61/G61*100</f>
        <v>11.159387148410701</v>
      </c>
    </row>
    <row r="62" spans="1:9" s="222" customFormat="1" ht="15" customHeight="1">
      <c r="A62" s="441" t="s">
        <v>250</v>
      </c>
      <c r="B62" s="454" t="s">
        <v>384</v>
      </c>
      <c r="C62" s="459">
        <v>14595</v>
      </c>
      <c r="D62" s="459">
        <v>1442</v>
      </c>
      <c r="E62" s="459">
        <v>36</v>
      </c>
      <c r="F62" s="459">
        <v>1478</v>
      </c>
      <c r="G62" s="459">
        <v>8447</v>
      </c>
      <c r="H62" s="477">
        <v>889</v>
      </c>
      <c r="I62" s="489">
        <v>0.10524446549070676</v>
      </c>
    </row>
    <row r="63" spans="1:9" s="222" customFormat="1" ht="15" customHeight="1">
      <c r="A63" s="442"/>
      <c r="B63" s="454" t="s">
        <v>242</v>
      </c>
      <c r="C63" s="459">
        <v>6424</v>
      </c>
      <c r="D63" s="459">
        <v>654</v>
      </c>
      <c r="E63" s="459">
        <v>19</v>
      </c>
      <c r="F63" s="459">
        <v>673</v>
      </c>
      <c r="G63" s="459">
        <v>4074</v>
      </c>
      <c r="H63" s="477">
        <v>401</v>
      </c>
      <c r="I63" s="489">
        <v>9.8429062346588117e-002</v>
      </c>
    </row>
    <row r="64" spans="1:9" s="222" customFormat="1" ht="15" customHeight="1">
      <c r="A64" s="443"/>
      <c r="B64" s="454" t="s">
        <v>90</v>
      </c>
      <c r="C64" s="459">
        <v>8191</v>
      </c>
      <c r="D64" s="459">
        <v>788</v>
      </c>
      <c r="E64" s="459">
        <v>17</v>
      </c>
      <c r="F64" s="459">
        <v>805</v>
      </c>
      <c r="G64" s="459">
        <v>4373</v>
      </c>
      <c r="H64" s="477">
        <v>488</v>
      </c>
      <c r="I64" s="489">
        <v>0.11159387148410702</v>
      </c>
    </row>
    <row r="65" spans="1:9" s="222" customFormat="1" ht="14.25" customHeight="1">
      <c r="A65" s="436" t="s">
        <v>337</v>
      </c>
      <c r="B65" s="242" t="s">
        <v>384</v>
      </c>
      <c r="C65" s="248">
        <v>5665</v>
      </c>
      <c r="D65" s="248">
        <v>332</v>
      </c>
      <c r="E65" s="248">
        <v>36</v>
      </c>
      <c r="F65" s="248">
        <v>368</v>
      </c>
      <c r="G65" s="248">
        <v>3578</v>
      </c>
      <c r="H65" s="476">
        <v>213</v>
      </c>
      <c r="I65" s="488">
        <v>5.9530463946338735e-002</v>
      </c>
    </row>
    <row r="66" spans="1:9" s="222" customFormat="1" ht="14.25" customHeight="1">
      <c r="A66" s="437"/>
      <c r="B66" s="242" t="s">
        <v>242</v>
      </c>
      <c r="C66" s="248">
        <v>2568</v>
      </c>
      <c r="D66" s="248">
        <v>132</v>
      </c>
      <c r="E66" s="248">
        <v>19</v>
      </c>
      <c r="F66" s="248">
        <v>151</v>
      </c>
      <c r="G66" s="248">
        <v>1787</v>
      </c>
      <c r="H66" s="476">
        <v>81</v>
      </c>
      <c r="I66" s="488">
        <v>4.5327364297705654e-002</v>
      </c>
    </row>
    <row r="67" spans="1:9" s="222" customFormat="1" ht="14.25" customHeight="1">
      <c r="A67" s="438"/>
      <c r="B67" s="242" t="s">
        <v>90</v>
      </c>
      <c r="C67" s="248">
        <v>3097</v>
      </c>
      <c r="D67" s="248">
        <v>200</v>
      </c>
      <c r="E67" s="248">
        <v>17</v>
      </c>
      <c r="F67" s="248">
        <v>217</v>
      </c>
      <c r="G67" s="248">
        <v>1791</v>
      </c>
      <c r="H67" s="476">
        <v>132</v>
      </c>
      <c r="I67" s="488">
        <v>7.3701842546063656e-002</v>
      </c>
    </row>
    <row r="68" spans="1:9" s="222" customFormat="1" ht="14.25" customHeight="1">
      <c r="A68" s="436" t="s">
        <v>338</v>
      </c>
      <c r="B68" s="242" t="s">
        <v>384</v>
      </c>
      <c r="C68" s="248">
        <v>2373</v>
      </c>
      <c r="D68" s="248">
        <v>317</v>
      </c>
      <c r="E68" s="248" t="s">
        <v>322</v>
      </c>
      <c r="F68" s="248">
        <v>317</v>
      </c>
      <c r="G68" s="248">
        <v>1324</v>
      </c>
      <c r="H68" s="476">
        <v>188</v>
      </c>
      <c r="I68" s="488">
        <v>0.1419939577039275</v>
      </c>
    </row>
    <row r="69" spans="1:9" s="222" customFormat="1" ht="14.25" customHeight="1">
      <c r="A69" s="437"/>
      <c r="B69" s="242" t="s">
        <v>242</v>
      </c>
      <c r="C69" s="248">
        <v>999</v>
      </c>
      <c r="D69" s="248">
        <v>131</v>
      </c>
      <c r="E69" s="248" t="s">
        <v>322</v>
      </c>
      <c r="F69" s="248">
        <v>131</v>
      </c>
      <c r="G69" s="248">
        <v>618</v>
      </c>
      <c r="H69" s="476">
        <v>74</v>
      </c>
      <c r="I69" s="488">
        <v>0.11974110032362459</v>
      </c>
    </row>
    <row r="70" spans="1:9" s="222" customFormat="1" ht="14.25" customHeight="1">
      <c r="A70" s="438"/>
      <c r="B70" s="242" t="s">
        <v>90</v>
      </c>
      <c r="C70" s="248">
        <v>1374</v>
      </c>
      <c r="D70" s="248">
        <v>186</v>
      </c>
      <c r="E70" s="248" t="s">
        <v>322</v>
      </c>
      <c r="F70" s="248">
        <v>186</v>
      </c>
      <c r="G70" s="248">
        <v>706</v>
      </c>
      <c r="H70" s="476">
        <v>114</v>
      </c>
      <c r="I70" s="488">
        <v>0.16147308781869688</v>
      </c>
    </row>
    <row r="71" spans="1:9" s="222" customFormat="1" ht="14.25" customHeight="1">
      <c r="A71" s="436" t="s">
        <v>233</v>
      </c>
      <c r="B71" s="242" t="s">
        <v>384</v>
      </c>
      <c r="C71" s="248">
        <v>2997</v>
      </c>
      <c r="D71" s="248">
        <v>297</v>
      </c>
      <c r="E71" s="248" t="s">
        <v>322</v>
      </c>
      <c r="F71" s="248">
        <v>297</v>
      </c>
      <c r="G71" s="248">
        <v>1761</v>
      </c>
      <c r="H71" s="476">
        <v>191</v>
      </c>
      <c r="I71" s="488">
        <v>0.1084611016467916</v>
      </c>
    </row>
    <row r="72" spans="1:9" ht="14.25" customHeight="1">
      <c r="A72" s="437"/>
      <c r="B72" s="242" t="s">
        <v>242</v>
      </c>
      <c r="C72" s="248">
        <v>1377</v>
      </c>
      <c r="D72" s="248">
        <v>139</v>
      </c>
      <c r="E72" s="248" t="s">
        <v>322</v>
      </c>
      <c r="F72" s="248">
        <v>139</v>
      </c>
      <c r="G72" s="248">
        <v>890</v>
      </c>
      <c r="H72" s="476">
        <v>87</v>
      </c>
      <c r="I72" s="488">
        <v>9.7752808988764039e-002</v>
      </c>
    </row>
    <row r="73" spans="1:9" ht="14.25" customHeight="1">
      <c r="A73" s="438"/>
      <c r="B73" s="242" t="s">
        <v>90</v>
      </c>
      <c r="C73" s="248">
        <v>1620</v>
      </c>
      <c r="D73" s="248">
        <v>158</v>
      </c>
      <c r="E73" s="248" t="s">
        <v>322</v>
      </c>
      <c r="F73" s="248">
        <v>158</v>
      </c>
      <c r="G73" s="248">
        <v>871</v>
      </c>
      <c r="H73" s="476">
        <v>104</v>
      </c>
      <c r="I73" s="488">
        <v>0.11940298507462686</v>
      </c>
    </row>
    <row r="74" spans="1:9" ht="14.25" customHeight="1">
      <c r="A74" s="436" t="s">
        <v>194</v>
      </c>
      <c r="B74" s="242" t="s">
        <v>384</v>
      </c>
      <c r="C74" s="248">
        <v>1891</v>
      </c>
      <c r="D74" s="248">
        <v>240</v>
      </c>
      <c r="E74" s="248" t="s">
        <v>322</v>
      </c>
      <c r="F74" s="248">
        <v>240</v>
      </c>
      <c r="G74" s="248">
        <v>802</v>
      </c>
      <c r="H74" s="476">
        <v>132</v>
      </c>
      <c r="I74" s="488">
        <v>0.16458852867830423</v>
      </c>
    </row>
    <row r="75" spans="1:9" ht="14.25" customHeight="1">
      <c r="A75" s="437"/>
      <c r="B75" s="242" t="s">
        <v>242</v>
      </c>
      <c r="C75" s="248">
        <v>733</v>
      </c>
      <c r="D75" s="248">
        <v>109</v>
      </c>
      <c r="E75" s="248" t="s">
        <v>322</v>
      </c>
      <c r="F75" s="248">
        <v>109</v>
      </c>
      <c r="G75" s="248">
        <v>304</v>
      </c>
      <c r="H75" s="476">
        <v>55</v>
      </c>
      <c r="I75" s="488">
        <v>0.18092105263157895</v>
      </c>
    </row>
    <row r="76" spans="1:9" ht="14.25" customHeight="1">
      <c r="A76" s="438"/>
      <c r="B76" s="242" t="s">
        <v>90</v>
      </c>
      <c r="C76" s="248">
        <v>1178</v>
      </c>
      <c r="D76" s="248">
        <v>131</v>
      </c>
      <c r="E76" s="248" t="s">
        <v>322</v>
      </c>
      <c r="F76" s="248">
        <v>131</v>
      </c>
      <c r="G76" s="248">
        <v>498</v>
      </c>
      <c r="H76" s="476">
        <v>77</v>
      </c>
      <c r="I76" s="488">
        <v>0.15461847389558234</v>
      </c>
    </row>
    <row r="77" spans="1:9" ht="14.25" customHeight="1">
      <c r="A77" s="436" t="s">
        <v>340</v>
      </c>
      <c r="B77" s="242" t="s">
        <v>384</v>
      </c>
      <c r="C77" s="248">
        <v>1669</v>
      </c>
      <c r="D77" s="248">
        <v>256</v>
      </c>
      <c r="E77" s="248" t="s">
        <v>322</v>
      </c>
      <c r="F77" s="248">
        <v>256</v>
      </c>
      <c r="G77" s="248">
        <v>982</v>
      </c>
      <c r="H77" s="476">
        <v>165</v>
      </c>
      <c r="I77" s="488">
        <v>0.16802443991853361</v>
      </c>
    </row>
    <row r="78" spans="1:9" ht="14.25" customHeight="1">
      <c r="A78" s="437"/>
      <c r="B78" s="242" t="s">
        <v>242</v>
      </c>
      <c r="C78" s="248">
        <v>747</v>
      </c>
      <c r="D78" s="248">
        <v>143</v>
      </c>
      <c r="E78" s="248" t="s">
        <v>322</v>
      </c>
      <c r="F78" s="248">
        <v>143</v>
      </c>
      <c r="G78" s="248">
        <v>475</v>
      </c>
      <c r="H78" s="476">
        <v>104</v>
      </c>
      <c r="I78" s="488">
        <v>0.21894736842105264</v>
      </c>
    </row>
    <row r="79" spans="1:9" ht="14.25" customHeight="1">
      <c r="A79" s="438"/>
      <c r="B79" s="242" t="s">
        <v>90</v>
      </c>
      <c r="C79" s="248">
        <v>922</v>
      </c>
      <c r="D79" s="248">
        <v>113</v>
      </c>
      <c r="E79" s="248" t="s">
        <v>322</v>
      </c>
      <c r="F79" s="248">
        <v>113</v>
      </c>
      <c r="G79" s="248">
        <v>507</v>
      </c>
      <c r="H79" s="476">
        <v>61</v>
      </c>
      <c r="I79" s="488">
        <v>0.1203155818540434</v>
      </c>
    </row>
    <row r="80" spans="1:9" ht="16.5">
      <c r="A80" s="444"/>
      <c r="B80" s="455"/>
      <c r="C80" s="460"/>
      <c r="D80" s="461"/>
      <c r="E80" s="461"/>
      <c r="F80" s="461"/>
      <c r="G80" s="461"/>
      <c r="H80" s="180"/>
      <c r="I80" s="180"/>
    </row>
    <row r="81" spans="1:9" ht="16.5">
      <c r="A81" s="153" t="s">
        <v>1</v>
      </c>
      <c r="B81" s="153"/>
      <c r="C81" s="153"/>
      <c r="D81" s="153"/>
      <c r="E81" s="162"/>
      <c r="F81" s="468"/>
      <c r="G81" s="468"/>
      <c r="H81" s="162"/>
      <c r="I81" s="162"/>
    </row>
    <row r="82" spans="1:9" ht="16.5">
      <c r="A82" s="154" t="s">
        <v>442</v>
      </c>
      <c r="B82" s="456"/>
      <c r="C82" s="456"/>
      <c r="D82" s="456"/>
      <c r="E82" s="456"/>
      <c r="F82" s="456"/>
      <c r="G82" s="456"/>
      <c r="H82" s="456"/>
      <c r="I82" s="456"/>
    </row>
    <row r="83" spans="1:9" ht="16.5">
      <c r="A83" s="153" t="s">
        <v>25</v>
      </c>
      <c r="B83" s="456"/>
      <c r="C83" s="456"/>
      <c r="D83" s="456"/>
      <c r="E83" s="456"/>
      <c r="F83" s="456"/>
      <c r="G83" s="456"/>
      <c r="H83" s="456"/>
      <c r="I83" s="456"/>
    </row>
    <row r="84" spans="1:9">
      <c r="A84" s="157"/>
      <c r="B84" s="157"/>
      <c r="C84" s="157"/>
      <c r="D84" s="157"/>
      <c r="E84" s="144"/>
      <c r="F84" s="469"/>
      <c r="G84" s="469"/>
    </row>
    <row r="85" spans="1:9">
      <c r="A85" s="157"/>
      <c r="B85" s="157"/>
      <c r="C85" s="157"/>
      <c r="D85" s="157"/>
      <c r="E85" s="144"/>
      <c r="F85" s="469"/>
      <c r="G85" s="469"/>
    </row>
    <row r="86" spans="1:9">
      <c r="A86" s="445"/>
      <c r="B86" s="445"/>
      <c r="C86" s="445"/>
      <c r="D86" s="445"/>
      <c r="E86" s="445"/>
      <c r="F86" s="445"/>
      <c r="G86" s="445"/>
      <c r="H86" s="313"/>
      <c r="I86" s="313"/>
    </row>
    <row r="87" spans="1:9">
      <c r="A87" s="157"/>
      <c r="B87" s="157"/>
      <c r="C87" s="157"/>
      <c r="D87" s="157"/>
      <c r="E87" s="144"/>
      <c r="F87" s="469"/>
      <c r="G87" s="469"/>
      <c r="H87" s="144"/>
      <c r="I87" s="144"/>
    </row>
    <row r="88" spans="1:9">
      <c r="A88" s="157"/>
      <c r="B88" s="157"/>
      <c r="C88" s="157"/>
      <c r="D88" s="157"/>
      <c r="E88" s="144"/>
      <c r="F88" s="469"/>
      <c r="G88" s="469"/>
    </row>
  </sheetData>
  <mergeCells count="33">
    <mergeCell ref="A1:F1"/>
    <mergeCell ref="D2:F2"/>
    <mergeCell ref="G2:I2"/>
    <mergeCell ref="A82:I82"/>
    <mergeCell ref="A83:I83"/>
    <mergeCell ref="A86:F86"/>
    <mergeCell ref="A2:B3"/>
    <mergeCell ref="C2:C3"/>
    <mergeCell ref="A5:A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s>
  <phoneticPr fontId="20" type="Hiragana"/>
  <printOptions horizontalCentered="1" verticalCentered="1"/>
  <pageMargins left="1.1811023622047245" right="0.78740157480314965" top="0.78740157480314965" bottom="0.78740157480314965" header="0" footer="0"/>
  <pageSetup paperSize="9" scale="61" fitToWidth="1" fitToHeight="1" orientation="portrait" usePrinterDefaults="1" blackAndWhite="1" r:id="rId1"/>
  <headerFooter alignWithMargins="0"/>
  <rowBreaks count="6" manualBreakCount="6">
    <brk id="181" min="183" max="255" man="1"/>
    <brk id="185" min="187" max="255" man="1"/>
    <brk id="189" min="190" max="255" man="1"/>
    <brk id="22160" min="188" max="255" man="1"/>
    <brk id="26140" min="184" max="255" man="1"/>
    <brk id="29988" min="180" max="255" man="1"/>
  </rowBreaks>
</worksheet>
</file>

<file path=xl/worksheets/sheet14.xml><?xml version="1.0" encoding="utf-8"?>
<worksheet xmlns:r="http://schemas.openxmlformats.org/officeDocument/2006/relationships" xmlns:mc="http://schemas.openxmlformats.org/markup-compatibility/2006" xmlns="http://schemas.openxmlformats.org/spreadsheetml/2006/main">
  <dimension ref="A1:Q90"/>
  <sheetViews>
    <sheetView showGridLines="0" view="pageBreakPreview" zoomScale="80" zoomScaleNormal="80" zoomScaleSheetLayoutView="80" workbookViewId="0">
      <pane xSplit="2" ySplit="13" topLeftCell="C41" activePane="bottomRight" state="frozen"/>
      <selection pane="topRight"/>
      <selection pane="bottomLeft"/>
      <selection pane="bottomRight" activeCell="K24" sqref="K24"/>
    </sheetView>
  </sheetViews>
  <sheetFormatPr defaultRowHeight="13.5"/>
  <cols>
    <col min="1" max="1" width="16.625" style="491" customWidth="1"/>
    <col min="2" max="2" width="7.50390625" style="492" customWidth="1"/>
    <col min="3" max="3" width="11.625" style="491" customWidth="1"/>
    <col min="4" max="4" width="13.00390625" style="491" customWidth="1"/>
    <col min="5" max="5" width="10.625" style="493" customWidth="1"/>
    <col min="6" max="6" width="9.75390625" style="494" customWidth="1"/>
    <col min="7" max="7" width="14.125" style="493" customWidth="1"/>
    <col min="8" max="8" width="12.50390625" style="493" customWidth="1"/>
    <col min="9" max="13" width="10.625" style="493" customWidth="1"/>
    <col min="14" max="17" width="8.75390625" style="493" customWidth="1"/>
    <col min="18" max="18" width="10.375" style="493" customWidth="1"/>
    <col min="19" max="16384" width="9.00390625" style="493" bestFit="1" customWidth="1"/>
  </cols>
  <sheetData>
    <row r="1" spans="1:13" ht="18.75" customHeight="1">
      <c r="A1" s="148" t="s">
        <v>449</v>
      </c>
      <c r="B1" s="293"/>
      <c r="C1" s="148"/>
      <c r="D1" s="148"/>
      <c r="E1" s="223"/>
      <c r="F1" s="508"/>
      <c r="G1" s="223"/>
      <c r="H1" s="223"/>
      <c r="I1" s="223"/>
      <c r="J1" s="223"/>
      <c r="K1" s="223"/>
      <c r="L1" s="511" t="s">
        <v>310</v>
      </c>
      <c r="M1" s="511"/>
    </row>
    <row r="2" spans="1:13" ht="15.75" customHeight="1">
      <c r="A2" s="217"/>
      <c r="B2" s="217"/>
      <c r="C2" s="253" t="s">
        <v>450</v>
      </c>
      <c r="D2" s="253" t="s">
        <v>88</v>
      </c>
      <c r="E2" s="159" t="s">
        <v>334</v>
      </c>
      <c r="F2" s="160"/>
      <c r="G2" s="160"/>
      <c r="H2" s="160"/>
      <c r="I2" s="160"/>
      <c r="J2" s="160"/>
      <c r="K2" s="160"/>
      <c r="L2" s="160"/>
      <c r="M2" s="164"/>
    </row>
    <row r="3" spans="1:13" ht="15.75" customHeight="1">
      <c r="A3" s="217"/>
      <c r="B3" s="217"/>
      <c r="C3" s="311"/>
      <c r="D3" s="311"/>
      <c r="E3" s="159" t="s">
        <v>445</v>
      </c>
      <c r="F3" s="160"/>
      <c r="G3" s="160"/>
      <c r="H3" s="160"/>
      <c r="I3" s="160"/>
      <c r="J3" s="160"/>
      <c r="K3" s="164"/>
      <c r="L3" s="184" t="s">
        <v>451</v>
      </c>
      <c r="M3" s="184" t="s">
        <v>247</v>
      </c>
    </row>
    <row r="4" spans="1:13" ht="12" customHeight="1">
      <c r="A4" s="217"/>
      <c r="B4" s="217"/>
      <c r="C4" s="311"/>
      <c r="D4" s="311"/>
      <c r="E4" s="217" t="s">
        <v>424</v>
      </c>
      <c r="F4" s="306" t="s">
        <v>9</v>
      </c>
      <c r="G4" s="160"/>
      <c r="H4" s="160"/>
      <c r="I4" s="164"/>
      <c r="J4" s="184" t="s">
        <v>185</v>
      </c>
      <c r="K4" s="187" t="s">
        <v>47</v>
      </c>
      <c r="L4" s="184"/>
      <c r="M4" s="184"/>
    </row>
    <row r="5" spans="1:13" ht="12" customHeight="1">
      <c r="A5" s="217"/>
      <c r="B5" s="217"/>
      <c r="C5" s="311"/>
      <c r="D5" s="311"/>
      <c r="E5" s="217"/>
      <c r="F5" s="307"/>
      <c r="G5" s="306" t="s">
        <v>452</v>
      </c>
      <c r="H5" s="160"/>
      <c r="I5" s="164"/>
      <c r="J5" s="184"/>
      <c r="K5" s="238"/>
      <c r="L5" s="184"/>
      <c r="M5" s="184"/>
    </row>
    <row r="6" spans="1:13" ht="12" customHeight="1">
      <c r="A6" s="217"/>
      <c r="B6" s="217"/>
      <c r="C6" s="311"/>
      <c r="D6" s="311"/>
      <c r="E6" s="217"/>
      <c r="F6" s="307"/>
      <c r="G6" s="307"/>
      <c r="H6" s="306" t="s">
        <v>138</v>
      </c>
      <c r="I6" s="179"/>
      <c r="J6" s="184"/>
      <c r="K6" s="238"/>
      <c r="L6" s="184"/>
      <c r="M6" s="184"/>
    </row>
    <row r="7" spans="1:13" ht="45" customHeight="1">
      <c r="A7" s="217"/>
      <c r="B7" s="217"/>
      <c r="C7" s="254"/>
      <c r="D7" s="254"/>
      <c r="E7" s="217"/>
      <c r="F7" s="509"/>
      <c r="G7" s="509"/>
      <c r="H7" s="509"/>
      <c r="I7" s="301" t="s">
        <v>453</v>
      </c>
      <c r="J7" s="184"/>
      <c r="K7" s="239"/>
      <c r="L7" s="184"/>
      <c r="M7" s="184"/>
    </row>
    <row r="8" spans="1:13" ht="12" customHeight="1">
      <c r="A8" s="97" t="s">
        <v>211</v>
      </c>
      <c r="B8" s="240" t="s">
        <v>384</v>
      </c>
      <c r="C8" s="111">
        <v>162742</v>
      </c>
      <c r="D8" s="111">
        <v>12266</v>
      </c>
      <c r="E8" s="505">
        <v>1124</v>
      </c>
      <c r="F8" s="505">
        <v>234</v>
      </c>
      <c r="G8" s="505">
        <v>175</v>
      </c>
      <c r="H8" s="505">
        <v>113</v>
      </c>
      <c r="I8" s="505">
        <v>70</v>
      </c>
      <c r="J8" s="505">
        <v>319</v>
      </c>
      <c r="K8" s="505">
        <v>7391</v>
      </c>
      <c r="L8" s="505">
        <v>2499</v>
      </c>
      <c r="M8" s="505">
        <v>699</v>
      </c>
    </row>
    <row r="9" spans="1:13" ht="12" customHeight="1">
      <c r="A9" s="97"/>
      <c r="B9" s="240" t="s">
        <v>242</v>
      </c>
      <c r="C9" s="111">
        <v>67094</v>
      </c>
      <c r="D9" s="111">
        <v>6474</v>
      </c>
      <c r="E9" s="505">
        <v>497</v>
      </c>
      <c r="F9" s="505">
        <v>160</v>
      </c>
      <c r="G9" s="505">
        <v>118</v>
      </c>
      <c r="H9" s="505">
        <v>74</v>
      </c>
      <c r="I9" s="505">
        <v>45</v>
      </c>
      <c r="J9" s="505">
        <v>179</v>
      </c>
      <c r="K9" s="505">
        <v>3765</v>
      </c>
      <c r="L9" s="505">
        <v>1482</v>
      </c>
      <c r="M9" s="505">
        <v>391</v>
      </c>
    </row>
    <row r="10" spans="1:13" ht="12" customHeight="1">
      <c r="A10" s="97"/>
      <c r="B10" s="240" t="s">
        <v>90</v>
      </c>
      <c r="C10" s="111">
        <v>95648</v>
      </c>
      <c r="D10" s="111">
        <v>5792</v>
      </c>
      <c r="E10" s="505">
        <v>627</v>
      </c>
      <c r="F10" s="505">
        <v>74</v>
      </c>
      <c r="G10" s="505">
        <v>57</v>
      </c>
      <c r="H10" s="505">
        <v>39</v>
      </c>
      <c r="I10" s="505">
        <v>25</v>
      </c>
      <c r="J10" s="505">
        <v>140</v>
      </c>
      <c r="K10" s="505">
        <v>3626</v>
      </c>
      <c r="L10" s="505">
        <v>1017</v>
      </c>
      <c r="M10" s="505">
        <v>308</v>
      </c>
    </row>
    <row r="11" spans="1:13" s="493" customFormat="1" ht="12" customHeight="1">
      <c r="A11" s="419" t="s">
        <v>315</v>
      </c>
      <c r="B11" s="500" t="s">
        <v>384</v>
      </c>
      <c r="C11" s="502">
        <f t="shared" ref="C11:L11" si="0">SUM(C12:C13)</f>
        <v>6607</v>
      </c>
      <c r="D11" s="502">
        <f t="shared" si="0"/>
        <v>513</v>
      </c>
      <c r="E11" s="502">
        <f t="shared" si="0"/>
        <v>73</v>
      </c>
      <c r="F11" s="502">
        <f t="shared" si="0"/>
        <v>14</v>
      </c>
      <c r="G11" s="502">
        <f t="shared" si="0"/>
        <v>2</v>
      </c>
      <c r="H11" s="502">
        <f t="shared" si="0"/>
        <v>1</v>
      </c>
      <c r="I11" s="502">
        <f t="shared" si="0"/>
        <v>1</v>
      </c>
      <c r="J11" s="502">
        <f t="shared" si="0"/>
        <v>6</v>
      </c>
      <c r="K11" s="502">
        <f t="shared" si="0"/>
        <v>246</v>
      </c>
      <c r="L11" s="502">
        <f t="shared" si="0"/>
        <v>151</v>
      </c>
      <c r="M11" s="502" t="s">
        <v>322</v>
      </c>
    </row>
    <row r="12" spans="1:13" s="493" customFormat="1" ht="12" customHeight="1">
      <c r="A12" s="495"/>
      <c r="B12" s="500" t="s">
        <v>242</v>
      </c>
      <c r="C12" s="502">
        <f t="shared" ref="C12:M13" si="1">IF(SUM(C15,C42)=0,"-",SUM(C15,C42))</f>
        <v>2918</v>
      </c>
      <c r="D12" s="502">
        <f t="shared" si="1"/>
        <v>254</v>
      </c>
      <c r="E12" s="502">
        <f t="shared" si="1"/>
        <v>29</v>
      </c>
      <c r="F12" s="502">
        <f t="shared" si="1"/>
        <v>6</v>
      </c>
      <c r="G12" s="502" t="str">
        <f t="shared" si="1"/>
        <v>-</v>
      </c>
      <c r="H12" s="502" t="str">
        <f t="shared" si="1"/>
        <v>-</v>
      </c>
      <c r="I12" s="502" t="str">
        <f t="shared" si="1"/>
        <v>-</v>
      </c>
      <c r="J12" s="502">
        <f t="shared" si="1"/>
        <v>3</v>
      </c>
      <c r="K12" s="502">
        <f t="shared" si="1"/>
        <v>135</v>
      </c>
      <c r="L12" s="502">
        <f t="shared" si="1"/>
        <v>81</v>
      </c>
      <c r="M12" s="502" t="str">
        <f t="shared" si="1"/>
        <v>-</v>
      </c>
    </row>
    <row r="13" spans="1:13" s="493" customFormat="1" ht="12" customHeight="1">
      <c r="A13" s="496"/>
      <c r="B13" s="500" t="s">
        <v>90</v>
      </c>
      <c r="C13" s="502">
        <f t="shared" si="1"/>
        <v>3689</v>
      </c>
      <c r="D13" s="502">
        <f t="shared" si="1"/>
        <v>259</v>
      </c>
      <c r="E13" s="502">
        <f t="shared" si="1"/>
        <v>44</v>
      </c>
      <c r="F13" s="502">
        <f t="shared" si="1"/>
        <v>8</v>
      </c>
      <c r="G13" s="502">
        <f t="shared" si="1"/>
        <v>2</v>
      </c>
      <c r="H13" s="502">
        <f t="shared" si="1"/>
        <v>1</v>
      </c>
      <c r="I13" s="502">
        <f t="shared" si="1"/>
        <v>1</v>
      </c>
      <c r="J13" s="502">
        <f t="shared" si="1"/>
        <v>3</v>
      </c>
      <c r="K13" s="502">
        <f t="shared" si="1"/>
        <v>111</v>
      </c>
      <c r="L13" s="502">
        <f t="shared" si="1"/>
        <v>70</v>
      </c>
      <c r="M13" s="502" t="str">
        <f t="shared" si="1"/>
        <v>-</v>
      </c>
    </row>
    <row r="14" spans="1:13" s="493" customFormat="1" ht="12" customHeight="1">
      <c r="A14" s="497" t="s">
        <v>447</v>
      </c>
      <c r="B14" s="351" t="s">
        <v>384</v>
      </c>
      <c r="C14" s="358">
        <f>SUM(C15:C16)</f>
        <v>3264</v>
      </c>
      <c r="D14" s="358">
        <f>SUM(D15:D16)</f>
        <v>235</v>
      </c>
      <c r="E14" s="358">
        <f>SUM(E15:E16)</f>
        <v>45</v>
      </c>
      <c r="F14" s="358">
        <f>SUM(F15:F16)</f>
        <v>8</v>
      </c>
      <c r="G14" s="358">
        <f>SUM(G15:G16)</f>
        <v>1</v>
      </c>
      <c r="H14" s="358" t="s">
        <v>322</v>
      </c>
      <c r="I14" s="358" t="s">
        <v>322</v>
      </c>
      <c r="J14" s="358">
        <f>SUM(J15:J16)</f>
        <v>3</v>
      </c>
      <c r="K14" s="358">
        <f>SUM(K15:K16)</f>
        <v>128</v>
      </c>
      <c r="L14" s="358">
        <f>SUM(L15:L16)</f>
        <v>28</v>
      </c>
      <c r="M14" s="358" t="s">
        <v>322</v>
      </c>
    </row>
    <row r="15" spans="1:13" s="493" customFormat="1" ht="12" customHeight="1">
      <c r="A15" s="498"/>
      <c r="B15" s="351" t="s">
        <v>242</v>
      </c>
      <c r="C15" s="358">
        <f t="shared" ref="C15:M16" si="2">IF(SUM(C18,C21,C24,C27,C30,C33,C36,C39)=0,"-",SUM(C18,C21,C24,C27,C30,C33,C36,C39))</f>
        <v>1502</v>
      </c>
      <c r="D15" s="358">
        <f t="shared" si="2"/>
        <v>106</v>
      </c>
      <c r="E15" s="358">
        <f t="shared" si="2"/>
        <v>19</v>
      </c>
      <c r="F15" s="358">
        <f t="shared" si="2"/>
        <v>4</v>
      </c>
      <c r="G15" s="358" t="str">
        <f t="shared" si="2"/>
        <v>-</v>
      </c>
      <c r="H15" s="358" t="str">
        <f t="shared" si="2"/>
        <v>-</v>
      </c>
      <c r="I15" s="358" t="str">
        <f t="shared" si="2"/>
        <v>-</v>
      </c>
      <c r="J15" s="358">
        <f t="shared" si="2"/>
        <v>2</v>
      </c>
      <c r="K15" s="358">
        <f t="shared" si="2"/>
        <v>66</v>
      </c>
      <c r="L15" s="358">
        <f t="shared" si="2"/>
        <v>15</v>
      </c>
      <c r="M15" s="358" t="str">
        <f t="shared" si="2"/>
        <v>-</v>
      </c>
    </row>
    <row r="16" spans="1:13" s="493" customFormat="1" ht="12" customHeight="1">
      <c r="A16" s="498"/>
      <c r="B16" s="351" t="s">
        <v>90</v>
      </c>
      <c r="C16" s="358">
        <f t="shared" si="2"/>
        <v>1762</v>
      </c>
      <c r="D16" s="358">
        <f t="shared" si="2"/>
        <v>129</v>
      </c>
      <c r="E16" s="358">
        <f t="shared" si="2"/>
        <v>26</v>
      </c>
      <c r="F16" s="358">
        <f t="shared" si="2"/>
        <v>4</v>
      </c>
      <c r="G16" s="358">
        <f t="shared" si="2"/>
        <v>1</v>
      </c>
      <c r="H16" s="358" t="str">
        <f t="shared" si="2"/>
        <v>-</v>
      </c>
      <c r="I16" s="358" t="str">
        <f t="shared" si="2"/>
        <v>-</v>
      </c>
      <c r="J16" s="358">
        <f t="shared" si="2"/>
        <v>1</v>
      </c>
      <c r="K16" s="358">
        <f t="shared" si="2"/>
        <v>62</v>
      </c>
      <c r="L16" s="358">
        <f t="shared" si="2"/>
        <v>13</v>
      </c>
      <c r="M16" s="358" t="str">
        <f t="shared" si="2"/>
        <v>-</v>
      </c>
    </row>
    <row r="17" spans="1:17" s="493" customFormat="1" ht="12" customHeight="1">
      <c r="A17" s="346" t="s">
        <v>159</v>
      </c>
      <c r="B17" s="352" t="s">
        <v>384</v>
      </c>
      <c r="C17" s="357">
        <f>SUM(C18,C19)</f>
        <v>1119</v>
      </c>
      <c r="D17" s="357">
        <f>SUM(D18,D19)</f>
        <v>57</v>
      </c>
      <c r="E17" s="357">
        <f>SUM(E18,E19)</f>
        <v>7</v>
      </c>
      <c r="F17" s="357">
        <f>SUM(F18,F19)</f>
        <v>3</v>
      </c>
      <c r="G17" s="357" t="s">
        <v>322</v>
      </c>
      <c r="H17" s="357" t="s">
        <v>322</v>
      </c>
      <c r="I17" s="357" t="s">
        <v>322</v>
      </c>
      <c r="J17" s="357" t="s">
        <v>322</v>
      </c>
      <c r="K17" s="357">
        <f>SUM(K18,K19)</f>
        <v>16</v>
      </c>
      <c r="L17" s="357">
        <f>SUM(L18,L19)</f>
        <v>8</v>
      </c>
      <c r="M17" s="357" t="s">
        <v>322</v>
      </c>
    </row>
    <row r="18" spans="1:17" s="493" customFormat="1" ht="12" customHeight="1">
      <c r="A18" s="425"/>
      <c r="B18" s="352" t="s">
        <v>242</v>
      </c>
      <c r="C18" s="357">
        <v>593</v>
      </c>
      <c r="D18" s="357">
        <v>26</v>
      </c>
      <c r="E18" s="357">
        <v>3</v>
      </c>
      <c r="F18" s="357">
        <v>2</v>
      </c>
      <c r="G18" s="357" t="s">
        <v>322</v>
      </c>
      <c r="H18" s="357" t="s">
        <v>322</v>
      </c>
      <c r="I18" s="357" t="s">
        <v>322</v>
      </c>
      <c r="J18" s="357" t="s">
        <v>322</v>
      </c>
      <c r="K18" s="357">
        <v>16</v>
      </c>
      <c r="L18" s="357">
        <v>5</v>
      </c>
      <c r="M18" s="357" t="s">
        <v>322</v>
      </c>
    </row>
    <row r="19" spans="1:17" s="493" customFormat="1" ht="12" customHeight="1">
      <c r="A19" s="426"/>
      <c r="B19" s="352" t="s">
        <v>90</v>
      </c>
      <c r="C19" s="357">
        <v>526</v>
      </c>
      <c r="D19" s="357">
        <v>31</v>
      </c>
      <c r="E19" s="357">
        <v>4</v>
      </c>
      <c r="F19" s="357">
        <v>1</v>
      </c>
      <c r="G19" s="357" t="s">
        <v>322</v>
      </c>
      <c r="H19" s="357" t="s">
        <v>322</v>
      </c>
      <c r="I19" s="357" t="s">
        <v>322</v>
      </c>
      <c r="J19" s="357" t="s">
        <v>322</v>
      </c>
      <c r="K19" s="357" t="s">
        <v>322</v>
      </c>
      <c r="L19" s="357">
        <v>3</v>
      </c>
      <c r="M19" s="357" t="s">
        <v>322</v>
      </c>
    </row>
    <row r="20" spans="1:17" s="493" customFormat="1" ht="12" customHeight="1">
      <c r="A20" s="346" t="s">
        <v>316</v>
      </c>
      <c r="B20" s="352" t="s">
        <v>384</v>
      </c>
      <c r="C20" s="357">
        <f>SUM(C21,C22)</f>
        <v>215</v>
      </c>
      <c r="D20" s="357">
        <f>SUM(D21,D22)</f>
        <v>18</v>
      </c>
      <c r="E20" s="357">
        <f>SUM(E21,E22)</f>
        <v>5</v>
      </c>
      <c r="F20" s="357">
        <f>SUM(F21,F22)</f>
        <v>1</v>
      </c>
      <c r="G20" s="357">
        <f>SUM(G21,G22)</f>
        <v>1</v>
      </c>
      <c r="H20" s="357" t="s">
        <v>322</v>
      </c>
      <c r="I20" s="357" t="s">
        <v>322</v>
      </c>
      <c r="J20" s="357" t="s">
        <v>322</v>
      </c>
      <c r="K20" s="357">
        <f>SUM(K21,K22)</f>
        <v>12</v>
      </c>
      <c r="L20" s="357" t="s">
        <v>322</v>
      </c>
      <c r="M20" s="357" t="s">
        <v>322</v>
      </c>
    </row>
    <row r="21" spans="1:17" s="493" customFormat="1" ht="12" customHeight="1">
      <c r="A21" s="425"/>
      <c r="B21" s="352" t="s">
        <v>242</v>
      </c>
      <c r="C21" s="357">
        <v>76</v>
      </c>
      <c r="D21" s="357">
        <v>4</v>
      </c>
      <c r="E21" s="357">
        <v>1</v>
      </c>
      <c r="F21" s="357" t="s">
        <v>322</v>
      </c>
      <c r="G21" s="357" t="s">
        <v>322</v>
      </c>
      <c r="H21" s="357" t="s">
        <v>322</v>
      </c>
      <c r="I21" s="357" t="s">
        <v>322</v>
      </c>
      <c r="J21" s="357" t="s">
        <v>322</v>
      </c>
      <c r="K21" s="357">
        <v>3</v>
      </c>
      <c r="L21" s="357" t="s">
        <v>322</v>
      </c>
      <c r="M21" s="357" t="s">
        <v>322</v>
      </c>
    </row>
    <row r="22" spans="1:17" s="493" customFormat="1" ht="12" customHeight="1">
      <c r="A22" s="426"/>
      <c r="B22" s="352" t="s">
        <v>90</v>
      </c>
      <c r="C22" s="357">
        <v>139</v>
      </c>
      <c r="D22" s="357">
        <v>14</v>
      </c>
      <c r="E22" s="357">
        <v>4</v>
      </c>
      <c r="F22" s="357">
        <v>1</v>
      </c>
      <c r="G22" s="357">
        <v>1</v>
      </c>
      <c r="H22" s="357" t="s">
        <v>322</v>
      </c>
      <c r="I22" s="357" t="s">
        <v>322</v>
      </c>
      <c r="J22" s="357" t="s">
        <v>322</v>
      </c>
      <c r="K22" s="357">
        <v>9</v>
      </c>
      <c r="L22" s="357" t="s">
        <v>322</v>
      </c>
      <c r="M22" s="357" t="s">
        <v>322</v>
      </c>
      <c r="N22" s="512"/>
      <c r="O22" s="512"/>
      <c r="P22" s="512"/>
      <c r="Q22" s="512"/>
    </row>
    <row r="23" spans="1:17" s="493" customFormat="1" ht="12" customHeight="1">
      <c r="A23" s="346" t="s">
        <v>320</v>
      </c>
      <c r="B23" s="352" t="s">
        <v>384</v>
      </c>
      <c r="C23" s="357">
        <f>SUM(C24,C25)</f>
        <v>148</v>
      </c>
      <c r="D23" s="357">
        <f>SUM(D24,D25)</f>
        <v>1</v>
      </c>
      <c r="E23" s="357">
        <f>SUM(E24,E25)</f>
        <v>1</v>
      </c>
      <c r="F23" s="357" t="s">
        <v>322</v>
      </c>
      <c r="G23" s="357" t="s">
        <v>322</v>
      </c>
      <c r="H23" s="357" t="s">
        <v>268</v>
      </c>
      <c r="I23" s="357" t="s">
        <v>268</v>
      </c>
      <c r="J23" s="357" t="s">
        <v>268</v>
      </c>
      <c r="K23" s="357" t="s">
        <v>322</v>
      </c>
      <c r="L23" s="357" t="s">
        <v>268</v>
      </c>
      <c r="M23" s="357" t="s">
        <v>268</v>
      </c>
    </row>
    <row r="24" spans="1:17" s="493" customFormat="1" ht="12" customHeight="1">
      <c r="A24" s="425"/>
      <c r="B24" s="352" t="s">
        <v>242</v>
      </c>
      <c r="C24" s="357">
        <v>49</v>
      </c>
      <c r="D24" s="357" t="s">
        <v>322</v>
      </c>
      <c r="E24" s="357" t="s">
        <v>322</v>
      </c>
      <c r="F24" s="357" t="s">
        <v>322</v>
      </c>
      <c r="G24" s="357" t="s">
        <v>322</v>
      </c>
      <c r="H24" s="357" t="s">
        <v>322</v>
      </c>
      <c r="I24" s="357" t="s">
        <v>322</v>
      </c>
      <c r="J24" s="357" t="s">
        <v>322</v>
      </c>
      <c r="K24" s="357" t="s">
        <v>322</v>
      </c>
      <c r="L24" s="357" t="s">
        <v>322</v>
      </c>
      <c r="M24" s="357" t="s">
        <v>322</v>
      </c>
    </row>
    <row r="25" spans="1:17" s="493" customFormat="1" ht="12" customHeight="1">
      <c r="A25" s="426"/>
      <c r="B25" s="352" t="s">
        <v>90</v>
      </c>
      <c r="C25" s="357">
        <v>99</v>
      </c>
      <c r="D25" s="357">
        <v>1</v>
      </c>
      <c r="E25" s="357">
        <v>1</v>
      </c>
      <c r="F25" s="357" t="s">
        <v>322</v>
      </c>
      <c r="G25" s="357" t="s">
        <v>322</v>
      </c>
      <c r="H25" s="357" t="s">
        <v>322</v>
      </c>
      <c r="I25" s="357" t="s">
        <v>322</v>
      </c>
      <c r="J25" s="357" t="s">
        <v>322</v>
      </c>
      <c r="K25" s="357" t="s">
        <v>322</v>
      </c>
      <c r="L25" s="357" t="s">
        <v>322</v>
      </c>
      <c r="M25" s="357" t="s">
        <v>322</v>
      </c>
    </row>
    <row r="26" spans="1:17" s="493" customFormat="1" ht="12" customHeight="1">
      <c r="A26" s="346" t="s">
        <v>437</v>
      </c>
      <c r="B26" s="352" t="s">
        <v>384</v>
      </c>
      <c r="C26" s="357">
        <f>SUM(C27,C28)</f>
        <v>309</v>
      </c>
      <c r="D26" s="357">
        <f>SUM(D27,D28)</f>
        <v>20</v>
      </c>
      <c r="E26" s="357">
        <f>SUM(E27,E28)</f>
        <v>7</v>
      </c>
      <c r="F26" s="357" t="s">
        <v>322</v>
      </c>
      <c r="G26" s="357" t="s">
        <v>322</v>
      </c>
      <c r="H26" s="357" t="s">
        <v>268</v>
      </c>
      <c r="I26" s="357" t="s">
        <v>268</v>
      </c>
      <c r="J26" s="357" t="s">
        <v>268</v>
      </c>
      <c r="K26" s="357">
        <f>SUM(K27,K28)</f>
        <v>11</v>
      </c>
      <c r="L26" s="357" t="s">
        <v>268</v>
      </c>
      <c r="M26" s="357" t="s">
        <v>268</v>
      </c>
    </row>
    <row r="27" spans="1:17" s="493" customFormat="1" ht="12" customHeight="1">
      <c r="A27" s="425"/>
      <c r="B27" s="352" t="s">
        <v>242</v>
      </c>
      <c r="C27" s="357">
        <v>152</v>
      </c>
      <c r="D27" s="357">
        <v>12</v>
      </c>
      <c r="E27" s="357">
        <v>4</v>
      </c>
      <c r="F27" s="357" t="s">
        <v>322</v>
      </c>
      <c r="G27" s="357" t="s">
        <v>322</v>
      </c>
      <c r="H27" s="357" t="s">
        <v>322</v>
      </c>
      <c r="I27" s="357" t="s">
        <v>322</v>
      </c>
      <c r="J27" s="357" t="s">
        <v>322</v>
      </c>
      <c r="K27" s="357">
        <v>7</v>
      </c>
      <c r="L27" s="357">
        <v>1</v>
      </c>
      <c r="M27" s="357" t="s">
        <v>322</v>
      </c>
    </row>
    <row r="28" spans="1:17" s="493" customFormat="1" ht="12" customHeight="1">
      <c r="A28" s="426"/>
      <c r="B28" s="352" t="s">
        <v>90</v>
      </c>
      <c r="C28" s="357">
        <v>157</v>
      </c>
      <c r="D28" s="357">
        <v>8</v>
      </c>
      <c r="E28" s="357">
        <v>3</v>
      </c>
      <c r="F28" s="357" t="s">
        <v>322</v>
      </c>
      <c r="G28" s="357" t="s">
        <v>322</v>
      </c>
      <c r="H28" s="357" t="s">
        <v>322</v>
      </c>
      <c r="I28" s="357" t="s">
        <v>322</v>
      </c>
      <c r="J28" s="357" t="s">
        <v>322</v>
      </c>
      <c r="K28" s="357">
        <v>4</v>
      </c>
      <c r="L28" s="357">
        <v>1</v>
      </c>
      <c r="M28" s="357" t="s">
        <v>322</v>
      </c>
    </row>
    <row r="29" spans="1:17" s="493" customFormat="1" ht="12" customHeight="1">
      <c r="A29" s="346" t="s">
        <v>177</v>
      </c>
      <c r="B29" s="352" t="s">
        <v>384</v>
      </c>
      <c r="C29" s="357">
        <f>SUM(C30,C31)</f>
        <v>217</v>
      </c>
      <c r="D29" s="357">
        <f>SUM(D30,D31)</f>
        <v>38</v>
      </c>
      <c r="E29" s="357">
        <f>SUM(E30,E31)</f>
        <v>1</v>
      </c>
      <c r="F29" s="357">
        <f>SUM(F30,F31)</f>
        <v>1</v>
      </c>
      <c r="G29" s="357" t="s">
        <v>322</v>
      </c>
      <c r="H29" s="357" t="s">
        <v>268</v>
      </c>
      <c r="I29" s="357" t="s">
        <v>268</v>
      </c>
      <c r="J29" s="357" t="s">
        <v>268</v>
      </c>
      <c r="K29" s="357">
        <f>SUM(K30,K31)</f>
        <v>33</v>
      </c>
      <c r="L29" s="357" t="s">
        <v>268</v>
      </c>
      <c r="M29" s="357" t="s">
        <v>268</v>
      </c>
    </row>
    <row r="30" spans="1:17" s="493" customFormat="1" ht="12" customHeight="1">
      <c r="A30" s="425"/>
      <c r="B30" s="352" t="s">
        <v>242</v>
      </c>
      <c r="C30" s="248">
        <v>82</v>
      </c>
      <c r="D30" s="248">
        <v>12</v>
      </c>
      <c r="E30" s="248" t="s">
        <v>322</v>
      </c>
      <c r="F30" s="248" t="s">
        <v>322</v>
      </c>
      <c r="G30" s="248" t="s">
        <v>322</v>
      </c>
      <c r="H30" s="248" t="s">
        <v>322</v>
      </c>
      <c r="I30" s="248" t="s">
        <v>322</v>
      </c>
      <c r="J30" s="248" t="s">
        <v>322</v>
      </c>
      <c r="K30" s="248">
        <v>11</v>
      </c>
      <c r="L30" s="248">
        <v>1</v>
      </c>
      <c r="M30" s="248" t="s">
        <v>322</v>
      </c>
    </row>
    <row r="31" spans="1:17" s="493" customFormat="1" ht="12" customHeight="1">
      <c r="A31" s="426"/>
      <c r="B31" s="352" t="s">
        <v>90</v>
      </c>
      <c r="C31" s="248">
        <v>135</v>
      </c>
      <c r="D31" s="248">
        <v>26</v>
      </c>
      <c r="E31" s="248">
        <v>1</v>
      </c>
      <c r="F31" s="248">
        <v>1</v>
      </c>
      <c r="G31" s="248" t="s">
        <v>322</v>
      </c>
      <c r="H31" s="248" t="s">
        <v>322</v>
      </c>
      <c r="I31" s="248" t="s">
        <v>322</v>
      </c>
      <c r="J31" s="248" t="s">
        <v>322</v>
      </c>
      <c r="K31" s="248">
        <v>22</v>
      </c>
      <c r="L31" s="248">
        <v>2</v>
      </c>
      <c r="M31" s="248" t="s">
        <v>322</v>
      </c>
    </row>
    <row r="32" spans="1:17" s="493" customFormat="1" ht="12" customHeight="1">
      <c r="A32" s="346" t="s">
        <v>299</v>
      </c>
      <c r="B32" s="352" t="s">
        <v>384</v>
      </c>
      <c r="C32" s="248">
        <f>SUM(C33,C34)</f>
        <v>817</v>
      </c>
      <c r="D32" s="248">
        <f>SUM(D33,D34)</f>
        <v>74</v>
      </c>
      <c r="E32" s="248">
        <f>SUM(E33,E34)</f>
        <v>19</v>
      </c>
      <c r="F32" s="248">
        <f>SUM(F33,F34)</f>
        <v>3</v>
      </c>
      <c r="G32" s="248" t="s">
        <v>322</v>
      </c>
      <c r="H32" s="248" t="s">
        <v>322</v>
      </c>
      <c r="I32" s="248" t="s">
        <v>322</v>
      </c>
      <c r="J32" s="248">
        <f>SUM(J33,J34)</f>
        <v>1</v>
      </c>
      <c r="K32" s="248">
        <f>SUM(K33,K34)</f>
        <v>39</v>
      </c>
      <c r="L32" s="248">
        <f>SUM(L33,L34)</f>
        <v>12</v>
      </c>
      <c r="M32" s="248" t="s">
        <v>322</v>
      </c>
    </row>
    <row r="33" spans="1:13" s="493" customFormat="1" ht="12" customHeight="1">
      <c r="A33" s="425"/>
      <c r="B33" s="352" t="s">
        <v>242</v>
      </c>
      <c r="C33" s="248">
        <v>347</v>
      </c>
      <c r="D33" s="248">
        <v>39</v>
      </c>
      <c r="E33" s="248">
        <v>9</v>
      </c>
      <c r="F33" s="248">
        <v>2</v>
      </c>
      <c r="G33" s="248" t="s">
        <v>322</v>
      </c>
      <c r="H33" s="248" t="s">
        <v>322</v>
      </c>
      <c r="I33" s="248" t="s">
        <v>322</v>
      </c>
      <c r="J33" s="248">
        <v>1</v>
      </c>
      <c r="K33" s="248">
        <v>21</v>
      </c>
      <c r="L33" s="248">
        <v>6</v>
      </c>
      <c r="M33" s="248" t="s">
        <v>322</v>
      </c>
    </row>
    <row r="34" spans="1:13" s="493" customFormat="1" ht="12" customHeight="1">
      <c r="A34" s="426"/>
      <c r="B34" s="352" t="s">
        <v>90</v>
      </c>
      <c r="C34" s="248">
        <v>470</v>
      </c>
      <c r="D34" s="248">
        <v>35</v>
      </c>
      <c r="E34" s="248">
        <v>10</v>
      </c>
      <c r="F34" s="248">
        <v>1</v>
      </c>
      <c r="G34" s="248" t="s">
        <v>322</v>
      </c>
      <c r="H34" s="248" t="s">
        <v>322</v>
      </c>
      <c r="I34" s="248" t="s">
        <v>322</v>
      </c>
      <c r="J34" s="248" t="s">
        <v>322</v>
      </c>
      <c r="K34" s="248">
        <v>18</v>
      </c>
      <c r="L34" s="248">
        <v>6</v>
      </c>
      <c r="M34" s="248" t="s">
        <v>322</v>
      </c>
    </row>
    <row r="35" spans="1:13" s="493" customFormat="1" ht="12" customHeight="1">
      <c r="A35" s="346" t="s">
        <v>326</v>
      </c>
      <c r="B35" s="352" t="s">
        <v>384</v>
      </c>
      <c r="C35" s="248">
        <f>SUM(C36,C37)</f>
        <v>135</v>
      </c>
      <c r="D35" s="248">
        <f>SUM(D36,D37)</f>
        <v>9</v>
      </c>
      <c r="E35" s="248">
        <f>SUM(E36,E37)</f>
        <v>5</v>
      </c>
      <c r="F35" s="248" t="s">
        <v>322</v>
      </c>
      <c r="G35" s="248" t="s">
        <v>322</v>
      </c>
      <c r="H35" s="248" t="s">
        <v>322</v>
      </c>
      <c r="I35" s="248" t="s">
        <v>322</v>
      </c>
      <c r="J35" s="248" t="s">
        <v>322</v>
      </c>
      <c r="K35" s="248">
        <f>SUM(K36,K37)</f>
        <v>3</v>
      </c>
      <c r="L35" s="248">
        <f>SUM(L36,L37)</f>
        <v>1</v>
      </c>
      <c r="M35" s="248" t="s">
        <v>322</v>
      </c>
    </row>
    <row r="36" spans="1:13" s="493" customFormat="1" ht="12" customHeight="1">
      <c r="A36" s="425"/>
      <c r="B36" s="352" t="s">
        <v>242</v>
      </c>
      <c r="C36" s="248">
        <v>51</v>
      </c>
      <c r="D36" s="248">
        <v>4</v>
      </c>
      <c r="E36" s="248">
        <v>2</v>
      </c>
      <c r="F36" s="248" t="s">
        <v>322</v>
      </c>
      <c r="G36" s="248" t="s">
        <v>322</v>
      </c>
      <c r="H36" s="248" t="s">
        <v>322</v>
      </c>
      <c r="I36" s="248" t="s">
        <v>322</v>
      </c>
      <c r="J36" s="248" t="s">
        <v>322</v>
      </c>
      <c r="K36" s="248">
        <v>1</v>
      </c>
      <c r="L36" s="248">
        <v>1</v>
      </c>
      <c r="M36" s="248" t="s">
        <v>322</v>
      </c>
    </row>
    <row r="37" spans="1:13" s="493" customFormat="1" ht="12" customHeight="1">
      <c r="A37" s="426"/>
      <c r="B37" s="352" t="s">
        <v>90</v>
      </c>
      <c r="C37" s="248">
        <v>84</v>
      </c>
      <c r="D37" s="248">
        <v>5</v>
      </c>
      <c r="E37" s="248">
        <v>3</v>
      </c>
      <c r="F37" s="248" t="s">
        <v>322</v>
      </c>
      <c r="G37" s="248" t="s">
        <v>322</v>
      </c>
      <c r="H37" s="248" t="s">
        <v>322</v>
      </c>
      <c r="I37" s="248" t="s">
        <v>322</v>
      </c>
      <c r="J37" s="248" t="s">
        <v>322</v>
      </c>
      <c r="K37" s="248">
        <v>2</v>
      </c>
      <c r="L37" s="248" t="s">
        <v>322</v>
      </c>
      <c r="M37" s="248" t="s">
        <v>322</v>
      </c>
    </row>
    <row r="38" spans="1:13" s="493" customFormat="1" ht="12" customHeight="1">
      <c r="A38" s="346" t="s">
        <v>328</v>
      </c>
      <c r="B38" s="352" t="s">
        <v>384</v>
      </c>
      <c r="C38" s="248">
        <f>SUM(C39,C40)</f>
        <v>304</v>
      </c>
      <c r="D38" s="248">
        <f>SUM(D39,D40)</f>
        <v>18</v>
      </c>
      <c r="E38" s="248" t="s">
        <v>322</v>
      </c>
      <c r="F38" s="248" t="s">
        <v>322</v>
      </c>
      <c r="G38" s="248" t="s">
        <v>322</v>
      </c>
      <c r="H38" s="248" t="s">
        <v>322</v>
      </c>
      <c r="I38" s="248" t="s">
        <v>322</v>
      </c>
      <c r="J38" s="248">
        <f>SUM(J39,J40)</f>
        <v>2</v>
      </c>
      <c r="K38" s="248">
        <f>SUM(K39,K40)</f>
        <v>14</v>
      </c>
      <c r="L38" s="248">
        <f>SUM(L39,L40)</f>
        <v>2</v>
      </c>
      <c r="M38" s="248" t="s">
        <v>322</v>
      </c>
    </row>
    <row r="39" spans="1:13" s="493" customFormat="1" ht="12" customHeight="1">
      <c r="A39" s="425"/>
      <c r="B39" s="352" t="s">
        <v>242</v>
      </c>
      <c r="C39" s="248">
        <v>152</v>
      </c>
      <c r="D39" s="248">
        <v>9</v>
      </c>
      <c r="E39" s="248" t="s">
        <v>322</v>
      </c>
      <c r="F39" s="248" t="s">
        <v>322</v>
      </c>
      <c r="G39" s="248" t="s">
        <v>322</v>
      </c>
      <c r="H39" s="248" t="s">
        <v>322</v>
      </c>
      <c r="I39" s="248" t="s">
        <v>322</v>
      </c>
      <c r="J39" s="248">
        <v>1</v>
      </c>
      <c r="K39" s="248">
        <v>7</v>
      </c>
      <c r="L39" s="248">
        <v>1</v>
      </c>
      <c r="M39" s="248" t="s">
        <v>322</v>
      </c>
    </row>
    <row r="40" spans="1:13" s="493" customFormat="1" ht="12" customHeight="1">
      <c r="A40" s="426"/>
      <c r="B40" s="352" t="s">
        <v>90</v>
      </c>
      <c r="C40" s="248">
        <v>152</v>
      </c>
      <c r="D40" s="248">
        <v>9</v>
      </c>
      <c r="E40" s="248" t="s">
        <v>322</v>
      </c>
      <c r="F40" s="248" t="s">
        <v>322</v>
      </c>
      <c r="G40" s="248" t="s">
        <v>322</v>
      </c>
      <c r="H40" s="248" t="s">
        <v>322</v>
      </c>
      <c r="I40" s="248" t="s">
        <v>322</v>
      </c>
      <c r="J40" s="248">
        <v>1</v>
      </c>
      <c r="K40" s="248">
        <v>7</v>
      </c>
      <c r="L40" s="248">
        <v>1</v>
      </c>
      <c r="M40" s="248" t="s">
        <v>322</v>
      </c>
    </row>
    <row r="41" spans="1:13" s="493" customFormat="1" ht="12" customHeight="1">
      <c r="A41" s="427" t="s">
        <v>229</v>
      </c>
      <c r="B41" s="351" t="s">
        <v>384</v>
      </c>
      <c r="C41" s="247">
        <v>3343</v>
      </c>
      <c r="D41" s="247">
        <v>278</v>
      </c>
      <c r="E41" s="247">
        <v>28</v>
      </c>
      <c r="F41" s="247">
        <v>6</v>
      </c>
      <c r="G41" s="247">
        <v>1</v>
      </c>
      <c r="H41" s="247">
        <v>1</v>
      </c>
      <c r="I41" s="247">
        <v>1</v>
      </c>
      <c r="J41" s="247">
        <v>3</v>
      </c>
      <c r="K41" s="247">
        <v>118</v>
      </c>
      <c r="L41" s="247">
        <v>123</v>
      </c>
      <c r="M41" s="247" t="s">
        <v>322</v>
      </c>
    </row>
    <row r="42" spans="1:13" s="493" customFormat="1" ht="12" customHeight="1">
      <c r="A42" s="428"/>
      <c r="B42" s="351" t="s">
        <v>242</v>
      </c>
      <c r="C42" s="247">
        <v>1416</v>
      </c>
      <c r="D42" s="247">
        <v>148</v>
      </c>
      <c r="E42" s="247">
        <v>10</v>
      </c>
      <c r="F42" s="247">
        <v>2</v>
      </c>
      <c r="G42" s="247" t="s">
        <v>322</v>
      </c>
      <c r="H42" s="247" t="s">
        <v>322</v>
      </c>
      <c r="I42" s="247" t="s">
        <v>322</v>
      </c>
      <c r="J42" s="247">
        <v>1</v>
      </c>
      <c r="K42" s="247">
        <v>69</v>
      </c>
      <c r="L42" s="247">
        <v>66</v>
      </c>
      <c r="M42" s="247" t="s">
        <v>322</v>
      </c>
    </row>
    <row r="43" spans="1:13" s="493" customFormat="1" ht="12" customHeight="1">
      <c r="A43" s="429"/>
      <c r="B43" s="351" t="s">
        <v>90</v>
      </c>
      <c r="C43" s="247">
        <v>1927</v>
      </c>
      <c r="D43" s="247">
        <v>130</v>
      </c>
      <c r="E43" s="247">
        <v>18</v>
      </c>
      <c r="F43" s="247">
        <v>4</v>
      </c>
      <c r="G43" s="247">
        <v>1</v>
      </c>
      <c r="H43" s="247">
        <v>1</v>
      </c>
      <c r="I43" s="247">
        <v>1</v>
      </c>
      <c r="J43" s="247">
        <v>2</v>
      </c>
      <c r="K43" s="247">
        <v>49</v>
      </c>
      <c r="L43" s="247">
        <v>57</v>
      </c>
      <c r="M43" s="247" t="s">
        <v>322</v>
      </c>
    </row>
    <row r="44" spans="1:13" s="493" customFormat="1" ht="12" customHeight="1">
      <c r="A44" s="419" t="s">
        <v>329</v>
      </c>
      <c r="B44" s="500" t="s">
        <v>384</v>
      </c>
      <c r="C44" s="503">
        <v>1844</v>
      </c>
      <c r="D44" s="503">
        <v>103</v>
      </c>
      <c r="E44" s="503">
        <v>7</v>
      </c>
      <c r="F44" s="503">
        <v>3</v>
      </c>
      <c r="G44" s="503">
        <v>3</v>
      </c>
      <c r="H44" s="503">
        <v>3</v>
      </c>
      <c r="I44" s="503" t="s">
        <v>268</v>
      </c>
      <c r="J44" s="503" t="s">
        <v>268</v>
      </c>
      <c r="K44" s="503">
        <v>60</v>
      </c>
      <c r="L44" s="503">
        <v>28</v>
      </c>
      <c r="M44" s="503">
        <v>5</v>
      </c>
    </row>
    <row r="45" spans="1:13" s="493" customFormat="1" ht="12" customHeight="1">
      <c r="A45" s="495"/>
      <c r="B45" s="500" t="s">
        <v>242</v>
      </c>
      <c r="C45" s="503">
        <v>793</v>
      </c>
      <c r="D45" s="503">
        <v>63</v>
      </c>
      <c r="E45" s="503">
        <v>1</v>
      </c>
      <c r="F45" s="503">
        <v>1</v>
      </c>
      <c r="G45" s="503">
        <v>1</v>
      </c>
      <c r="H45" s="503">
        <v>1</v>
      </c>
      <c r="I45" s="503" t="s">
        <v>268</v>
      </c>
      <c r="J45" s="503" t="s">
        <v>268</v>
      </c>
      <c r="K45" s="503">
        <v>30</v>
      </c>
      <c r="L45" s="503">
        <v>26</v>
      </c>
      <c r="M45" s="503">
        <v>5</v>
      </c>
    </row>
    <row r="46" spans="1:13" s="493" customFormat="1" ht="12" customHeight="1">
      <c r="A46" s="496"/>
      <c r="B46" s="500" t="s">
        <v>90</v>
      </c>
      <c r="C46" s="503">
        <v>1051</v>
      </c>
      <c r="D46" s="503">
        <v>40</v>
      </c>
      <c r="E46" s="503">
        <v>6</v>
      </c>
      <c r="F46" s="503">
        <v>2</v>
      </c>
      <c r="G46" s="503">
        <v>2</v>
      </c>
      <c r="H46" s="503">
        <v>2</v>
      </c>
      <c r="I46" s="503" t="s">
        <v>268</v>
      </c>
      <c r="J46" s="503" t="s">
        <v>268</v>
      </c>
      <c r="K46" s="503">
        <v>30</v>
      </c>
      <c r="L46" s="503">
        <v>2</v>
      </c>
      <c r="M46" s="503" t="s">
        <v>268</v>
      </c>
    </row>
    <row r="47" spans="1:13" s="493" customFormat="1" ht="12" customHeight="1">
      <c r="A47" s="497" t="s">
        <v>330</v>
      </c>
      <c r="B47" s="351" t="s">
        <v>384</v>
      </c>
      <c r="C47" s="247">
        <v>1844</v>
      </c>
      <c r="D47" s="247">
        <v>103</v>
      </c>
      <c r="E47" s="247">
        <v>7</v>
      </c>
      <c r="F47" s="247">
        <v>3</v>
      </c>
      <c r="G47" s="247">
        <v>3</v>
      </c>
      <c r="H47" s="247">
        <v>3</v>
      </c>
      <c r="I47" s="247" t="s">
        <v>268</v>
      </c>
      <c r="J47" s="247" t="s">
        <v>268</v>
      </c>
      <c r="K47" s="247">
        <v>60</v>
      </c>
      <c r="L47" s="247">
        <v>28</v>
      </c>
      <c r="M47" s="247">
        <v>5</v>
      </c>
    </row>
    <row r="48" spans="1:13" s="493" customFormat="1" ht="12" customHeight="1">
      <c r="A48" s="498"/>
      <c r="B48" s="352" t="s">
        <v>242</v>
      </c>
      <c r="C48" s="248">
        <v>793</v>
      </c>
      <c r="D48" s="248">
        <v>63</v>
      </c>
      <c r="E48" s="248">
        <v>1</v>
      </c>
      <c r="F48" s="248">
        <v>1</v>
      </c>
      <c r="G48" s="248">
        <v>1</v>
      </c>
      <c r="H48" s="248">
        <v>1</v>
      </c>
      <c r="I48" s="248" t="s">
        <v>268</v>
      </c>
      <c r="J48" s="248" t="s">
        <v>268</v>
      </c>
      <c r="K48" s="248">
        <v>30</v>
      </c>
      <c r="L48" s="248">
        <v>26</v>
      </c>
      <c r="M48" s="248">
        <v>5</v>
      </c>
    </row>
    <row r="49" spans="1:13" s="493" customFormat="1" ht="12" customHeight="1">
      <c r="A49" s="498"/>
      <c r="B49" s="352" t="s">
        <v>90</v>
      </c>
      <c r="C49" s="248">
        <v>1051</v>
      </c>
      <c r="D49" s="248">
        <v>40</v>
      </c>
      <c r="E49" s="248">
        <v>6</v>
      </c>
      <c r="F49" s="248">
        <v>2</v>
      </c>
      <c r="G49" s="248">
        <v>2</v>
      </c>
      <c r="H49" s="248">
        <v>2</v>
      </c>
      <c r="I49" s="248" t="s">
        <v>268</v>
      </c>
      <c r="J49" s="248" t="s">
        <v>268</v>
      </c>
      <c r="K49" s="248">
        <v>30</v>
      </c>
      <c r="L49" s="248">
        <v>2</v>
      </c>
      <c r="M49" s="248" t="s">
        <v>268</v>
      </c>
    </row>
    <row r="50" spans="1:13" s="493" customFormat="1" ht="12" customHeight="1">
      <c r="A50" s="99" t="s">
        <v>331</v>
      </c>
      <c r="B50" s="352" t="s">
        <v>384</v>
      </c>
      <c r="C50" s="248">
        <v>587</v>
      </c>
      <c r="D50" s="248">
        <v>23</v>
      </c>
      <c r="E50" s="248">
        <v>3</v>
      </c>
      <c r="F50" s="248" t="s">
        <v>268</v>
      </c>
      <c r="G50" s="248" t="s">
        <v>268</v>
      </c>
      <c r="H50" s="248" t="s">
        <v>268</v>
      </c>
      <c r="I50" s="248" t="s">
        <v>268</v>
      </c>
      <c r="J50" s="248" t="s">
        <v>268</v>
      </c>
      <c r="K50" s="248">
        <v>16</v>
      </c>
      <c r="L50" s="248">
        <v>4</v>
      </c>
      <c r="M50" s="248" t="s">
        <v>268</v>
      </c>
    </row>
    <row r="51" spans="1:13" s="493" customFormat="1" ht="12" customHeight="1">
      <c r="A51" s="286"/>
      <c r="B51" s="352" t="s">
        <v>242</v>
      </c>
      <c r="C51" s="248">
        <v>228</v>
      </c>
      <c r="D51" s="248">
        <v>13</v>
      </c>
      <c r="E51" s="248" t="s">
        <v>322</v>
      </c>
      <c r="F51" s="248" t="s">
        <v>322</v>
      </c>
      <c r="G51" s="248" t="s">
        <v>322</v>
      </c>
      <c r="H51" s="248" t="s">
        <v>322</v>
      </c>
      <c r="I51" s="248" t="s">
        <v>322</v>
      </c>
      <c r="J51" s="248" t="s">
        <v>322</v>
      </c>
      <c r="K51" s="248">
        <v>9</v>
      </c>
      <c r="L51" s="248">
        <v>4</v>
      </c>
      <c r="M51" s="248" t="s">
        <v>322</v>
      </c>
    </row>
    <row r="52" spans="1:13" s="493" customFormat="1" ht="12" customHeight="1">
      <c r="A52" s="103"/>
      <c r="B52" s="352" t="s">
        <v>90</v>
      </c>
      <c r="C52" s="248">
        <v>359</v>
      </c>
      <c r="D52" s="248">
        <v>10</v>
      </c>
      <c r="E52" s="248">
        <v>3</v>
      </c>
      <c r="F52" s="248" t="s">
        <v>322</v>
      </c>
      <c r="G52" s="248" t="s">
        <v>322</v>
      </c>
      <c r="H52" s="248" t="s">
        <v>322</v>
      </c>
      <c r="I52" s="248" t="s">
        <v>322</v>
      </c>
      <c r="J52" s="248" t="s">
        <v>322</v>
      </c>
      <c r="K52" s="248">
        <v>7</v>
      </c>
      <c r="L52" s="248" t="s">
        <v>322</v>
      </c>
      <c r="M52" s="248" t="s">
        <v>322</v>
      </c>
    </row>
    <row r="53" spans="1:13" s="493" customFormat="1" ht="12" customHeight="1">
      <c r="A53" s="346" t="s">
        <v>172</v>
      </c>
      <c r="B53" s="352" t="s">
        <v>384</v>
      </c>
      <c r="C53" s="248">
        <v>148</v>
      </c>
      <c r="D53" s="248">
        <v>11</v>
      </c>
      <c r="E53" s="248">
        <v>2</v>
      </c>
      <c r="F53" s="248">
        <v>1</v>
      </c>
      <c r="G53" s="248">
        <v>1</v>
      </c>
      <c r="H53" s="248">
        <v>1</v>
      </c>
      <c r="I53" s="248" t="s">
        <v>268</v>
      </c>
      <c r="J53" s="248" t="s">
        <v>268</v>
      </c>
      <c r="K53" s="248">
        <v>6</v>
      </c>
      <c r="L53" s="248">
        <v>2</v>
      </c>
      <c r="M53" s="248" t="s">
        <v>268</v>
      </c>
    </row>
    <row r="54" spans="1:13" s="493" customFormat="1" ht="12" customHeight="1">
      <c r="A54" s="425"/>
      <c r="B54" s="352" t="s">
        <v>242</v>
      </c>
      <c r="C54" s="248">
        <v>66</v>
      </c>
      <c r="D54" s="248">
        <v>7</v>
      </c>
      <c r="E54" s="248" t="s">
        <v>322</v>
      </c>
      <c r="F54" s="248" t="s">
        <v>322</v>
      </c>
      <c r="G54" s="248" t="s">
        <v>322</v>
      </c>
      <c r="H54" s="248" t="s">
        <v>322</v>
      </c>
      <c r="I54" s="248" t="s">
        <v>322</v>
      </c>
      <c r="J54" s="248" t="s">
        <v>322</v>
      </c>
      <c r="K54" s="248">
        <v>5</v>
      </c>
      <c r="L54" s="248">
        <v>2</v>
      </c>
      <c r="M54" s="248" t="s">
        <v>322</v>
      </c>
    </row>
    <row r="55" spans="1:13" s="493" customFormat="1" ht="12" customHeight="1">
      <c r="A55" s="426"/>
      <c r="B55" s="352" t="s">
        <v>90</v>
      </c>
      <c r="C55" s="248">
        <v>82</v>
      </c>
      <c r="D55" s="248">
        <v>4</v>
      </c>
      <c r="E55" s="248">
        <v>2</v>
      </c>
      <c r="F55" s="248">
        <v>1</v>
      </c>
      <c r="G55" s="248">
        <v>1</v>
      </c>
      <c r="H55" s="248">
        <v>1</v>
      </c>
      <c r="I55" s="248" t="s">
        <v>322</v>
      </c>
      <c r="J55" s="248" t="s">
        <v>322</v>
      </c>
      <c r="K55" s="248">
        <v>1</v>
      </c>
      <c r="L55" s="248" t="s">
        <v>322</v>
      </c>
      <c r="M55" s="248" t="s">
        <v>322</v>
      </c>
    </row>
    <row r="56" spans="1:13" s="493" customFormat="1" ht="12" customHeight="1">
      <c r="A56" s="346" t="s">
        <v>333</v>
      </c>
      <c r="B56" s="352" t="s">
        <v>384</v>
      </c>
      <c r="C56" s="248">
        <v>342</v>
      </c>
      <c r="D56" s="248">
        <v>26</v>
      </c>
      <c r="E56" s="248" t="s">
        <v>268</v>
      </c>
      <c r="F56" s="248" t="s">
        <v>268</v>
      </c>
      <c r="G56" s="248" t="s">
        <v>268</v>
      </c>
      <c r="H56" s="248" t="s">
        <v>268</v>
      </c>
      <c r="I56" s="248" t="s">
        <v>268</v>
      </c>
      <c r="J56" s="248" t="s">
        <v>268</v>
      </c>
      <c r="K56" s="248">
        <v>9</v>
      </c>
      <c r="L56" s="248">
        <v>12</v>
      </c>
      <c r="M56" s="248">
        <v>5</v>
      </c>
    </row>
    <row r="57" spans="1:13" s="493" customFormat="1" ht="12" customHeight="1">
      <c r="A57" s="425"/>
      <c r="B57" s="352" t="s">
        <v>242</v>
      </c>
      <c r="C57" s="248">
        <v>163</v>
      </c>
      <c r="D57" s="248">
        <v>18</v>
      </c>
      <c r="E57" s="248" t="s">
        <v>322</v>
      </c>
      <c r="F57" s="248" t="s">
        <v>322</v>
      </c>
      <c r="G57" s="248" t="s">
        <v>322</v>
      </c>
      <c r="H57" s="248" t="s">
        <v>322</v>
      </c>
      <c r="I57" s="248" t="s">
        <v>322</v>
      </c>
      <c r="J57" s="248" t="s">
        <v>322</v>
      </c>
      <c r="K57" s="248">
        <v>1</v>
      </c>
      <c r="L57" s="248">
        <v>12</v>
      </c>
      <c r="M57" s="248">
        <v>5</v>
      </c>
    </row>
    <row r="58" spans="1:13" s="493" customFormat="1" ht="12" customHeight="1">
      <c r="A58" s="426"/>
      <c r="B58" s="352" t="s">
        <v>90</v>
      </c>
      <c r="C58" s="248">
        <v>179</v>
      </c>
      <c r="D58" s="248">
        <v>8</v>
      </c>
      <c r="E58" s="248" t="s">
        <v>322</v>
      </c>
      <c r="F58" s="248" t="s">
        <v>322</v>
      </c>
      <c r="G58" s="248" t="s">
        <v>322</v>
      </c>
      <c r="H58" s="248" t="s">
        <v>322</v>
      </c>
      <c r="I58" s="248" t="s">
        <v>322</v>
      </c>
      <c r="J58" s="248" t="s">
        <v>322</v>
      </c>
      <c r="K58" s="248">
        <v>8</v>
      </c>
      <c r="L58" s="248" t="s">
        <v>322</v>
      </c>
      <c r="M58" s="248" t="s">
        <v>322</v>
      </c>
    </row>
    <row r="59" spans="1:13" s="493" customFormat="1" ht="12" customHeight="1">
      <c r="A59" s="346" t="s">
        <v>200</v>
      </c>
      <c r="B59" s="352" t="s">
        <v>384</v>
      </c>
      <c r="C59" s="248">
        <v>767</v>
      </c>
      <c r="D59" s="248">
        <v>43</v>
      </c>
      <c r="E59" s="248">
        <v>2</v>
      </c>
      <c r="F59" s="248">
        <v>2</v>
      </c>
      <c r="G59" s="248">
        <v>2</v>
      </c>
      <c r="H59" s="248">
        <v>2</v>
      </c>
      <c r="I59" s="248" t="s">
        <v>268</v>
      </c>
      <c r="J59" s="248" t="s">
        <v>268</v>
      </c>
      <c r="K59" s="248">
        <v>29</v>
      </c>
      <c r="L59" s="248">
        <v>10</v>
      </c>
      <c r="M59" s="248" t="s">
        <v>268</v>
      </c>
    </row>
    <row r="60" spans="1:13" s="493" customFormat="1" ht="12" customHeight="1">
      <c r="A60" s="425"/>
      <c r="B60" s="352" t="s">
        <v>242</v>
      </c>
      <c r="C60" s="248">
        <v>336</v>
      </c>
      <c r="D60" s="248">
        <v>25</v>
      </c>
      <c r="E60" s="248">
        <v>1</v>
      </c>
      <c r="F60" s="248">
        <v>1</v>
      </c>
      <c r="G60" s="248">
        <v>1</v>
      </c>
      <c r="H60" s="248">
        <v>1</v>
      </c>
      <c r="I60" s="248" t="s">
        <v>322</v>
      </c>
      <c r="J60" s="248" t="s">
        <v>322</v>
      </c>
      <c r="K60" s="248">
        <v>15</v>
      </c>
      <c r="L60" s="248">
        <v>8</v>
      </c>
      <c r="M60" s="248" t="s">
        <v>322</v>
      </c>
    </row>
    <row r="61" spans="1:13" s="493" customFormat="1" ht="12" customHeight="1">
      <c r="A61" s="426"/>
      <c r="B61" s="352" t="s">
        <v>90</v>
      </c>
      <c r="C61" s="248">
        <v>431</v>
      </c>
      <c r="D61" s="248">
        <v>18</v>
      </c>
      <c r="E61" s="248">
        <v>1</v>
      </c>
      <c r="F61" s="248">
        <v>1</v>
      </c>
      <c r="G61" s="248">
        <v>1</v>
      </c>
      <c r="H61" s="248">
        <v>1</v>
      </c>
      <c r="I61" s="248" t="s">
        <v>322</v>
      </c>
      <c r="J61" s="248" t="s">
        <v>322</v>
      </c>
      <c r="K61" s="248">
        <v>14</v>
      </c>
      <c r="L61" s="248">
        <v>2</v>
      </c>
      <c r="M61" s="248" t="s">
        <v>322</v>
      </c>
    </row>
    <row r="62" spans="1:13" s="493" customFormat="1" ht="12" customHeight="1">
      <c r="A62" s="419" t="s">
        <v>335</v>
      </c>
      <c r="B62" s="500" t="s">
        <v>384</v>
      </c>
      <c r="C62" s="503">
        <f t="shared" ref="C62:I63" si="3">C65</f>
        <v>1509</v>
      </c>
      <c r="D62" s="503">
        <f t="shared" si="3"/>
        <v>102</v>
      </c>
      <c r="E62" s="503">
        <f t="shared" si="3"/>
        <v>4</v>
      </c>
      <c r="F62" s="503">
        <f t="shared" si="3"/>
        <v>3</v>
      </c>
      <c r="G62" s="503">
        <f t="shared" si="3"/>
        <v>3</v>
      </c>
      <c r="H62" s="503">
        <f t="shared" si="3"/>
        <v>1</v>
      </c>
      <c r="I62" s="503">
        <f t="shared" si="3"/>
        <v>1</v>
      </c>
      <c r="J62" s="503" t="s">
        <v>322</v>
      </c>
      <c r="K62" s="503">
        <f t="shared" ref="K62:M64" si="4">K65</f>
        <v>70</v>
      </c>
      <c r="L62" s="503">
        <f t="shared" si="4"/>
        <v>16</v>
      </c>
      <c r="M62" s="503">
        <f t="shared" si="4"/>
        <v>9</v>
      </c>
    </row>
    <row r="63" spans="1:13" s="493" customFormat="1" ht="12" customHeight="1">
      <c r="A63" s="495"/>
      <c r="B63" s="500" t="s">
        <v>242</v>
      </c>
      <c r="C63" s="503">
        <f t="shared" si="3"/>
        <v>671</v>
      </c>
      <c r="D63" s="503">
        <f t="shared" si="3"/>
        <v>60</v>
      </c>
      <c r="E63" s="503">
        <f t="shared" si="3"/>
        <v>1</v>
      </c>
      <c r="F63" s="503">
        <f t="shared" si="3"/>
        <v>2</v>
      </c>
      <c r="G63" s="503">
        <f t="shared" si="3"/>
        <v>2</v>
      </c>
      <c r="H63" s="503">
        <f t="shared" si="3"/>
        <v>1</v>
      </c>
      <c r="I63" s="503">
        <f t="shared" si="3"/>
        <v>1</v>
      </c>
      <c r="J63" s="503" t="s">
        <v>322</v>
      </c>
      <c r="K63" s="503">
        <f t="shared" si="4"/>
        <v>39</v>
      </c>
      <c r="L63" s="503">
        <f t="shared" si="4"/>
        <v>12</v>
      </c>
      <c r="M63" s="503">
        <f t="shared" si="4"/>
        <v>6</v>
      </c>
    </row>
    <row r="64" spans="1:13" s="493" customFormat="1" ht="12" customHeight="1">
      <c r="A64" s="496"/>
      <c r="B64" s="500" t="s">
        <v>90</v>
      </c>
      <c r="C64" s="503">
        <f t="shared" ref="C64:H64" si="5">C67</f>
        <v>838</v>
      </c>
      <c r="D64" s="503">
        <f t="shared" si="5"/>
        <v>42</v>
      </c>
      <c r="E64" s="503">
        <f t="shared" si="5"/>
        <v>3</v>
      </c>
      <c r="F64" s="503">
        <f t="shared" si="5"/>
        <v>1</v>
      </c>
      <c r="G64" s="503">
        <f t="shared" si="5"/>
        <v>1</v>
      </c>
      <c r="H64" s="503" t="str">
        <f t="shared" si="5"/>
        <v>-</v>
      </c>
      <c r="I64" s="503" t="s">
        <v>322</v>
      </c>
      <c r="J64" s="503" t="s">
        <v>322</v>
      </c>
      <c r="K64" s="503">
        <f t="shared" si="4"/>
        <v>31</v>
      </c>
      <c r="L64" s="503">
        <f t="shared" si="4"/>
        <v>4</v>
      </c>
      <c r="M64" s="503">
        <f t="shared" si="4"/>
        <v>3</v>
      </c>
    </row>
    <row r="65" spans="1:17" s="493" customFormat="1" ht="12" customHeight="1">
      <c r="A65" s="497" t="s">
        <v>250</v>
      </c>
      <c r="B65" s="351" t="s">
        <v>384</v>
      </c>
      <c r="C65" s="247">
        <v>1509</v>
      </c>
      <c r="D65" s="247">
        <v>102</v>
      </c>
      <c r="E65" s="247">
        <v>4</v>
      </c>
      <c r="F65" s="247">
        <v>3</v>
      </c>
      <c r="G65" s="247">
        <v>3</v>
      </c>
      <c r="H65" s="247">
        <v>1</v>
      </c>
      <c r="I65" s="247">
        <v>1</v>
      </c>
      <c r="J65" s="247" t="s">
        <v>322</v>
      </c>
      <c r="K65" s="247">
        <v>70</v>
      </c>
      <c r="L65" s="247">
        <v>16</v>
      </c>
      <c r="M65" s="247">
        <v>9</v>
      </c>
    </row>
    <row r="66" spans="1:17" s="493" customFormat="1" ht="12" customHeight="1">
      <c r="A66" s="498"/>
      <c r="B66" s="352" t="s">
        <v>242</v>
      </c>
      <c r="C66" s="248">
        <v>671</v>
      </c>
      <c r="D66" s="248">
        <v>60</v>
      </c>
      <c r="E66" s="248">
        <v>1</v>
      </c>
      <c r="F66" s="248">
        <v>2</v>
      </c>
      <c r="G66" s="248">
        <v>2</v>
      </c>
      <c r="H66" s="248">
        <v>1</v>
      </c>
      <c r="I66" s="248">
        <v>1</v>
      </c>
      <c r="J66" s="248" t="s">
        <v>322</v>
      </c>
      <c r="K66" s="248">
        <v>39</v>
      </c>
      <c r="L66" s="248">
        <v>12</v>
      </c>
      <c r="M66" s="248">
        <v>6</v>
      </c>
    </row>
    <row r="67" spans="1:17" s="493" customFormat="1" ht="12" customHeight="1">
      <c r="A67" s="498"/>
      <c r="B67" s="352" t="s">
        <v>90</v>
      </c>
      <c r="C67" s="248">
        <v>838</v>
      </c>
      <c r="D67" s="248">
        <v>42</v>
      </c>
      <c r="E67" s="248">
        <v>3</v>
      </c>
      <c r="F67" s="248">
        <v>1</v>
      </c>
      <c r="G67" s="248">
        <v>1</v>
      </c>
      <c r="H67" s="248" t="s">
        <v>322</v>
      </c>
      <c r="I67" s="248" t="s">
        <v>322</v>
      </c>
      <c r="J67" s="248" t="s">
        <v>322</v>
      </c>
      <c r="K67" s="248">
        <v>31</v>
      </c>
      <c r="L67" s="248">
        <v>4</v>
      </c>
      <c r="M67" s="248">
        <v>3</v>
      </c>
    </row>
    <row r="68" spans="1:17" s="493" customFormat="1" ht="12" customHeight="1">
      <c r="A68" s="346" t="s">
        <v>337</v>
      </c>
      <c r="B68" s="352" t="s">
        <v>384</v>
      </c>
      <c r="C68" s="248">
        <v>375</v>
      </c>
      <c r="D68" s="248">
        <v>33</v>
      </c>
      <c r="E68" s="248">
        <v>1</v>
      </c>
      <c r="F68" s="248">
        <v>1</v>
      </c>
      <c r="G68" s="248">
        <v>1</v>
      </c>
      <c r="H68" s="248" t="s">
        <v>322</v>
      </c>
      <c r="I68" s="248" t="s">
        <v>322</v>
      </c>
      <c r="J68" s="248" t="s">
        <v>322</v>
      </c>
      <c r="K68" s="248">
        <v>18</v>
      </c>
      <c r="L68" s="248">
        <v>4</v>
      </c>
      <c r="M68" s="248">
        <v>9</v>
      </c>
    </row>
    <row r="69" spans="1:17" s="493" customFormat="1" ht="12" customHeight="1">
      <c r="A69" s="425"/>
      <c r="B69" s="352" t="s">
        <v>242</v>
      </c>
      <c r="C69" s="248">
        <v>147</v>
      </c>
      <c r="D69" s="248">
        <v>18</v>
      </c>
      <c r="E69" s="248" t="s">
        <v>322</v>
      </c>
      <c r="F69" s="248" t="s">
        <v>322</v>
      </c>
      <c r="G69" s="248" t="s">
        <v>322</v>
      </c>
      <c r="H69" s="248" t="s">
        <v>322</v>
      </c>
      <c r="I69" s="248" t="s">
        <v>322</v>
      </c>
      <c r="J69" s="248" t="s">
        <v>322</v>
      </c>
      <c r="K69" s="248">
        <v>9</v>
      </c>
      <c r="L69" s="248">
        <v>3</v>
      </c>
      <c r="M69" s="248">
        <v>6</v>
      </c>
    </row>
    <row r="70" spans="1:17" s="493" customFormat="1" ht="12" customHeight="1">
      <c r="A70" s="426"/>
      <c r="B70" s="352" t="s">
        <v>90</v>
      </c>
      <c r="C70" s="248">
        <v>228</v>
      </c>
      <c r="D70" s="248">
        <v>15</v>
      </c>
      <c r="E70" s="248">
        <v>1</v>
      </c>
      <c r="F70" s="248">
        <v>1</v>
      </c>
      <c r="G70" s="248">
        <v>1</v>
      </c>
      <c r="H70" s="248" t="s">
        <v>322</v>
      </c>
      <c r="I70" s="248" t="s">
        <v>322</v>
      </c>
      <c r="J70" s="248" t="s">
        <v>322</v>
      </c>
      <c r="K70" s="248">
        <v>9</v>
      </c>
      <c r="L70" s="248">
        <v>1</v>
      </c>
      <c r="M70" s="248">
        <v>3</v>
      </c>
    </row>
    <row r="71" spans="1:17" s="493" customFormat="1" ht="12" customHeight="1">
      <c r="A71" s="346" t="s">
        <v>338</v>
      </c>
      <c r="B71" s="352" t="s">
        <v>384</v>
      </c>
      <c r="C71" s="248">
        <v>316</v>
      </c>
      <c r="D71" s="248">
        <v>16</v>
      </c>
      <c r="E71" s="248" t="s">
        <v>322</v>
      </c>
      <c r="F71" s="248">
        <v>1</v>
      </c>
      <c r="G71" s="248">
        <v>1</v>
      </c>
      <c r="H71" s="248">
        <v>1</v>
      </c>
      <c r="I71" s="248">
        <v>1</v>
      </c>
      <c r="J71" s="248" t="s">
        <v>322</v>
      </c>
      <c r="K71" s="248">
        <v>13</v>
      </c>
      <c r="L71" s="248">
        <v>2</v>
      </c>
      <c r="M71" s="248" t="s">
        <v>322</v>
      </c>
    </row>
    <row r="72" spans="1:17" s="493" customFormat="1" ht="12" customHeight="1">
      <c r="A72" s="425"/>
      <c r="B72" s="352" t="s">
        <v>242</v>
      </c>
      <c r="C72" s="248">
        <v>120</v>
      </c>
      <c r="D72" s="248">
        <v>9</v>
      </c>
      <c r="E72" s="248" t="s">
        <v>322</v>
      </c>
      <c r="F72" s="248">
        <v>1</v>
      </c>
      <c r="G72" s="248">
        <v>1</v>
      </c>
      <c r="H72" s="248">
        <v>1</v>
      </c>
      <c r="I72" s="248">
        <v>1</v>
      </c>
      <c r="J72" s="248" t="s">
        <v>322</v>
      </c>
      <c r="K72" s="248">
        <v>7</v>
      </c>
      <c r="L72" s="248">
        <v>1</v>
      </c>
      <c r="M72" s="248" t="s">
        <v>322</v>
      </c>
    </row>
    <row r="73" spans="1:17" s="493" customFormat="1" ht="12" customHeight="1">
      <c r="A73" s="426"/>
      <c r="B73" s="352" t="s">
        <v>90</v>
      </c>
      <c r="C73" s="248">
        <v>196</v>
      </c>
      <c r="D73" s="248">
        <v>7</v>
      </c>
      <c r="E73" s="248" t="s">
        <v>322</v>
      </c>
      <c r="F73" s="248" t="s">
        <v>322</v>
      </c>
      <c r="G73" s="248" t="s">
        <v>322</v>
      </c>
      <c r="H73" s="248" t="s">
        <v>322</v>
      </c>
      <c r="I73" s="248" t="s">
        <v>322</v>
      </c>
      <c r="J73" s="248" t="s">
        <v>322</v>
      </c>
      <c r="K73" s="248">
        <v>6</v>
      </c>
      <c r="L73" s="248">
        <v>1</v>
      </c>
      <c r="M73" s="248" t="s">
        <v>322</v>
      </c>
    </row>
    <row r="74" spans="1:17" s="493" customFormat="1" ht="12" customHeight="1">
      <c r="A74" s="346" t="s">
        <v>233</v>
      </c>
      <c r="B74" s="352" t="s">
        <v>384</v>
      </c>
      <c r="C74" s="248">
        <v>335</v>
      </c>
      <c r="D74" s="248">
        <v>26</v>
      </c>
      <c r="E74" s="248">
        <v>3</v>
      </c>
      <c r="F74" s="248">
        <v>1</v>
      </c>
      <c r="G74" s="248">
        <v>1</v>
      </c>
      <c r="H74" s="248" t="s">
        <v>322</v>
      </c>
      <c r="I74" s="248" t="s">
        <v>322</v>
      </c>
      <c r="J74" s="248" t="s">
        <v>322</v>
      </c>
      <c r="K74" s="247">
        <v>16</v>
      </c>
      <c r="L74" s="248">
        <v>6</v>
      </c>
      <c r="M74" s="248" t="s">
        <v>322</v>
      </c>
    </row>
    <row r="75" spans="1:17" ht="12" customHeight="1">
      <c r="A75" s="425"/>
      <c r="B75" s="352" t="s">
        <v>242</v>
      </c>
      <c r="C75" s="248">
        <v>165</v>
      </c>
      <c r="D75" s="248">
        <v>17</v>
      </c>
      <c r="E75" s="248">
        <v>1</v>
      </c>
      <c r="F75" s="248">
        <v>1</v>
      </c>
      <c r="G75" s="248">
        <v>1</v>
      </c>
      <c r="H75" s="248" t="s">
        <v>322</v>
      </c>
      <c r="I75" s="248" t="s">
        <v>322</v>
      </c>
      <c r="J75" s="248" t="s">
        <v>322</v>
      </c>
      <c r="K75" s="248">
        <v>9</v>
      </c>
      <c r="L75" s="248">
        <v>6</v>
      </c>
      <c r="M75" s="248" t="s">
        <v>322</v>
      </c>
    </row>
    <row r="76" spans="1:17" ht="12" customHeight="1">
      <c r="A76" s="426"/>
      <c r="B76" s="352" t="s">
        <v>90</v>
      </c>
      <c r="C76" s="248">
        <v>170</v>
      </c>
      <c r="D76" s="248">
        <v>9</v>
      </c>
      <c r="E76" s="248">
        <v>2</v>
      </c>
      <c r="F76" s="248" t="s">
        <v>322</v>
      </c>
      <c r="G76" s="248" t="s">
        <v>322</v>
      </c>
      <c r="H76" s="248" t="s">
        <v>322</v>
      </c>
      <c r="I76" s="248" t="s">
        <v>322</v>
      </c>
      <c r="J76" s="248" t="s">
        <v>322</v>
      </c>
      <c r="K76" s="248">
        <v>7</v>
      </c>
      <c r="L76" s="248" t="s">
        <v>322</v>
      </c>
      <c r="M76" s="248" t="s">
        <v>322</v>
      </c>
    </row>
    <row r="77" spans="1:17" ht="12" customHeight="1">
      <c r="A77" s="346" t="s">
        <v>194</v>
      </c>
      <c r="B77" s="352" t="s">
        <v>384</v>
      </c>
      <c r="C77" s="248">
        <v>243</v>
      </c>
      <c r="D77" s="248">
        <v>11</v>
      </c>
      <c r="E77" s="248" t="s">
        <v>322</v>
      </c>
      <c r="F77" s="248" t="s">
        <v>322</v>
      </c>
      <c r="G77" s="248" t="s">
        <v>322</v>
      </c>
      <c r="H77" s="248" t="s">
        <v>322</v>
      </c>
      <c r="I77" s="248" t="s">
        <v>322</v>
      </c>
      <c r="J77" s="248" t="s">
        <v>322</v>
      </c>
      <c r="K77" s="248">
        <v>10</v>
      </c>
      <c r="L77" s="248">
        <v>1</v>
      </c>
      <c r="M77" s="248" t="s">
        <v>322</v>
      </c>
      <c r="N77" s="279"/>
      <c r="O77" s="279"/>
      <c r="P77" s="279"/>
      <c r="Q77" s="279"/>
    </row>
    <row r="78" spans="1:17" ht="12" customHeight="1">
      <c r="A78" s="425"/>
      <c r="B78" s="352" t="s">
        <v>242</v>
      </c>
      <c r="C78" s="248">
        <v>104</v>
      </c>
      <c r="D78" s="248">
        <v>5</v>
      </c>
      <c r="E78" s="248" t="s">
        <v>322</v>
      </c>
      <c r="F78" s="248" t="s">
        <v>322</v>
      </c>
      <c r="G78" s="252" t="s">
        <v>322</v>
      </c>
      <c r="H78" s="248" t="s">
        <v>322</v>
      </c>
      <c r="I78" s="248" t="s">
        <v>322</v>
      </c>
      <c r="J78" s="248" t="s">
        <v>322</v>
      </c>
      <c r="K78" s="248">
        <v>4</v>
      </c>
      <c r="L78" s="248">
        <v>1</v>
      </c>
      <c r="M78" s="248" t="s">
        <v>322</v>
      </c>
    </row>
    <row r="79" spans="1:17" ht="12" customHeight="1">
      <c r="A79" s="426"/>
      <c r="B79" s="352" t="s">
        <v>90</v>
      </c>
      <c r="C79" s="248">
        <v>139</v>
      </c>
      <c r="D79" s="248">
        <v>6</v>
      </c>
      <c r="E79" s="248" t="s">
        <v>322</v>
      </c>
      <c r="F79" s="248" t="s">
        <v>322</v>
      </c>
      <c r="G79" s="248" t="s">
        <v>322</v>
      </c>
      <c r="H79" s="248" t="s">
        <v>322</v>
      </c>
      <c r="I79" s="248" t="s">
        <v>322</v>
      </c>
      <c r="J79" s="248" t="s">
        <v>322</v>
      </c>
      <c r="K79" s="248">
        <v>6</v>
      </c>
      <c r="L79" s="248" t="s">
        <v>322</v>
      </c>
      <c r="M79" s="248" t="s">
        <v>322</v>
      </c>
    </row>
    <row r="80" spans="1:17" ht="12" customHeight="1">
      <c r="A80" s="346" t="s">
        <v>340</v>
      </c>
      <c r="B80" s="352" t="s">
        <v>384</v>
      </c>
      <c r="C80" s="248">
        <v>240</v>
      </c>
      <c r="D80" s="248">
        <v>16</v>
      </c>
      <c r="E80" s="248" t="s">
        <v>322</v>
      </c>
      <c r="F80" s="248" t="s">
        <v>322</v>
      </c>
      <c r="G80" s="248" t="s">
        <v>322</v>
      </c>
      <c r="H80" s="248" t="s">
        <v>322</v>
      </c>
      <c r="I80" s="248" t="s">
        <v>322</v>
      </c>
      <c r="J80" s="248" t="s">
        <v>322</v>
      </c>
      <c r="K80" s="248">
        <v>13</v>
      </c>
      <c r="L80" s="248">
        <v>3</v>
      </c>
      <c r="M80" s="248" t="s">
        <v>322</v>
      </c>
    </row>
    <row r="81" spans="1:13" ht="12" customHeight="1">
      <c r="A81" s="425"/>
      <c r="B81" s="352" t="s">
        <v>242</v>
      </c>
      <c r="C81" s="248">
        <v>135</v>
      </c>
      <c r="D81" s="248">
        <v>11</v>
      </c>
      <c r="E81" s="248" t="s">
        <v>322</v>
      </c>
      <c r="F81" s="248" t="s">
        <v>322</v>
      </c>
      <c r="G81" s="252" t="s">
        <v>322</v>
      </c>
      <c r="H81" s="248" t="s">
        <v>322</v>
      </c>
      <c r="I81" s="248" t="s">
        <v>322</v>
      </c>
      <c r="J81" s="248" t="s">
        <v>322</v>
      </c>
      <c r="K81" s="248">
        <v>10</v>
      </c>
      <c r="L81" s="248">
        <v>1</v>
      </c>
      <c r="M81" s="248" t="s">
        <v>322</v>
      </c>
    </row>
    <row r="82" spans="1:13" ht="15">
      <c r="A82" s="426"/>
      <c r="B82" s="352" t="s">
        <v>90</v>
      </c>
      <c r="C82" s="248">
        <v>105</v>
      </c>
      <c r="D82" s="248">
        <v>5</v>
      </c>
      <c r="E82" s="248" t="s">
        <v>322</v>
      </c>
      <c r="F82" s="248" t="s">
        <v>322</v>
      </c>
      <c r="G82" s="248" t="s">
        <v>322</v>
      </c>
      <c r="H82" s="248" t="s">
        <v>322</v>
      </c>
      <c r="I82" s="248" t="s">
        <v>322</v>
      </c>
      <c r="J82" s="248" t="s">
        <v>322</v>
      </c>
      <c r="K82" s="248">
        <v>3</v>
      </c>
      <c r="L82" s="248">
        <v>2</v>
      </c>
      <c r="M82" s="248" t="s">
        <v>322</v>
      </c>
    </row>
    <row r="83" spans="1:13" ht="15">
      <c r="A83" s="148"/>
      <c r="B83" s="293"/>
      <c r="C83" s="504"/>
      <c r="D83" s="504"/>
      <c r="E83" s="506"/>
      <c r="F83" s="506"/>
      <c r="G83" s="506"/>
      <c r="H83" s="506"/>
      <c r="I83" s="506"/>
      <c r="J83" s="506"/>
      <c r="K83" s="506"/>
      <c r="L83" s="506"/>
      <c r="M83" s="506"/>
    </row>
    <row r="84" spans="1:13" ht="15">
      <c r="A84" s="148" t="s">
        <v>1</v>
      </c>
      <c r="B84" s="293"/>
      <c r="C84" s="148"/>
      <c r="D84" s="148"/>
      <c r="E84" s="223"/>
      <c r="F84" s="508"/>
      <c r="G84" s="223"/>
      <c r="H84" s="223"/>
      <c r="I84" s="223"/>
      <c r="J84" s="223"/>
      <c r="K84" s="223"/>
      <c r="L84" s="223"/>
      <c r="M84" s="223"/>
    </row>
    <row r="85" spans="1:13" ht="15">
      <c r="A85" s="287"/>
      <c r="B85" s="174"/>
      <c r="C85" s="287"/>
      <c r="D85" s="287"/>
      <c r="E85" s="223"/>
      <c r="F85" s="508"/>
      <c r="G85" s="223"/>
      <c r="H85" s="223"/>
      <c r="I85" s="223"/>
      <c r="J85" s="223"/>
      <c r="K85" s="223"/>
      <c r="L85" s="223"/>
      <c r="M85" s="223"/>
    </row>
    <row r="86" spans="1:13" ht="15">
      <c r="A86" s="148"/>
      <c r="B86" s="293"/>
      <c r="C86" s="148"/>
      <c r="D86" s="148"/>
      <c r="E86" s="223"/>
      <c r="F86" s="223"/>
      <c r="G86" s="223"/>
      <c r="H86" s="223"/>
      <c r="I86" s="223"/>
      <c r="J86" s="223"/>
      <c r="K86" s="223"/>
      <c r="L86" s="223"/>
      <c r="M86" s="223"/>
    </row>
    <row r="87" spans="1:13" ht="18.75">
      <c r="A87" s="499"/>
      <c r="B87" s="501"/>
      <c r="C87" s="499"/>
      <c r="D87" s="499"/>
      <c r="E87" s="507"/>
      <c r="F87" s="510"/>
      <c r="G87" s="507"/>
      <c r="H87" s="507"/>
      <c r="I87" s="507"/>
      <c r="J87" s="507"/>
      <c r="K87" s="507"/>
      <c r="L87" s="507"/>
      <c r="M87" s="507"/>
    </row>
    <row r="88" spans="1:13" ht="18.75">
      <c r="A88" s="499"/>
      <c r="B88" s="501"/>
      <c r="C88" s="499"/>
      <c r="D88" s="499"/>
      <c r="E88" s="507"/>
      <c r="F88" s="510"/>
      <c r="G88" s="507"/>
      <c r="H88" s="507"/>
      <c r="I88" s="507"/>
      <c r="J88" s="507"/>
      <c r="K88" s="507"/>
      <c r="L88" s="507"/>
      <c r="M88" s="507"/>
    </row>
    <row r="89" spans="1:13" ht="18.75">
      <c r="A89" s="499"/>
      <c r="B89" s="501"/>
      <c r="C89" s="499"/>
      <c r="D89" s="499"/>
      <c r="E89" s="507"/>
      <c r="F89" s="510"/>
      <c r="G89" s="507"/>
      <c r="H89" s="507"/>
      <c r="I89" s="507"/>
      <c r="J89" s="507"/>
      <c r="K89" s="507"/>
      <c r="L89" s="507"/>
      <c r="M89" s="507"/>
    </row>
    <row r="90" spans="1:13" ht="18.75">
      <c r="A90" s="499"/>
      <c r="B90" s="501"/>
      <c r="C90" s="499"/>
      <c r="D90" s="499"/>
      <c r="E90" s="507"/>
      <c r="F90" s="510"/>
      <c r="G90" s="507"/>
      <c r="H90" s="507"/>
      <c r="I90" s="507"/>
      <c r="J90" s="507"/>
      <c r="K90" s="507"/>
      <c r="L90" s="507"/>
      <c r="M90" s="507"/>
    </row>
  </sheetData>
  <mergeCells count="41">
    <mergeCell ref="L1:M1"/>
    <mergeCell ref="E2:M2"/>
    <mergeCell ref="E3:K3"/>
    <mergeCell ref="G4:I4"/>
    <mergeCell ref="H5:I5"/>
    <mergeCell ref="A2:B7"/>
    <mergeCell ref="C2:C7"/>
    <mergeCell ref="D2:D7"/>
    <mergeCell ref="L3:L7"/>
    <mergeCell ref="M3:M7"/>
    <mergeCell ref="E4:E7"/>
    <mergeCell ref="F4:F7"/>
    <mergeCell ref="J4:J7"/>
    <mergeCell ref="K4:K7"/>
    <mergeCell ref="G5:G7"/>
    <mergeCell ref="H6:H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s>
  <phoneticPr fontId="20" type="Hiragana"/>
  <printOptions horizontalCentered="1" verticalCentered="1"/>
  <pageMargins left="0.78740157480314965" right="0.35" top="0.78740157480314965" bottom="0.78740157480314965" header="0" footer="0"/>
  <pageSetup paperSize="9" scale="49" fitToWidth="1" fitToHeight="1" orientation="portrait" usePrinterDefaults="1" blackAndWhite="1" r:id="rId1"/>
  <headerFooter alignWithMargins="0"/>
  <rowBreaks count="7" manualBreakCount="7">
    <brk id="84" max="12" man="1"/>
    <brk id="181" min="183" max="255" man="1"/>
    <brk id="185" min="187" max="255" man="1"/>
    <brk id="189" min="190" max="255" man="1"/>
    <brk id="22160" min="188" max="255" man="1"/>
    <brk id="26140" min="184" max="255" man="1"/>
    <brk id="29988" min="180" max="255" man="1"/>
  </rowBreaks>
</worksheet>
</file>

<file path=xl/worksheets/sheet15.xml><?xml version="1.0" encoding="utf-8"?>
<worksheet xmlns:r="http://schemas.openxmlformats.org/officeDocument/2006/relationships" xmlns:mc="http://schemas.openxmlformats.org/markup-compatibility/2006" xmlns="http://schemas.openxmlformats.org/spreadsheetml/2006/main">
  <dimension ref="A1:T89"/>
  <sheetViews>
    <sheetView showGridLines="0" view="pageBreakPreview" zoomScale="80" zoomScaleNormal="25" zoomScaleSheetLayoutView="80" workbookViewId="0">
      <pane xSplit="2" ySplit="8" topLeftCell="C9" activePane="bottomRight" state="frozen"/>
      <selection pane="topRight"/>
      <selection pane="bottomLeft"/>
      <selection pane="bottomRight" activeCell="J12" sqref="J12"/>
    </sheetView>
  </sheetViews>
  <sheetFormatPr defaultRowHeight="13.5"/>
  <cols>
    <col min="1" max="1" width="16.625" style="411" customWidth="1"/>
    <col min="2" max="2" width="7.00390625" style="411" customWidth="1"/>
    <col min="3" max="3" width="10.625" style="411" customWidth="1"/>
    <col min="4" max="6" width="10.625" style="412" customWidth="1"/>
    <col min="7" max="11" width="10.625" style="222" customWidth="1"/>
    <col min="12" max="15" width="11.00390625" style="222" customWidth="1"/>
    <col min="16" max="18" width="8.125" style="222" customWidth="1"/>
    <col min="19" max="23" width="7.875" style="222" customWidth="1"/>
    <col min="24" max="16384" width="9.00390625" style="222" bestFit="1" customWidth="1"/>
  </cols>
  <sheetData>
    <row r="1" spans="1:20" ht="15" customHeight="1">
      <c r="A1" s="148" t="s">
        <v>116</v>
      </c>
      <c r="B1" s="148"/>
      <c r="C1" s="148"/>
      <c r="D1" s="148"/>
      <c r="E1" s="148"/>
      <c r="F1" s="148"/>
      <c r="G1" s="162"/>
      <c r="H1" s="162"/>
      <c r="I1" s="162"/>
      <c r="J1" s="162"/>
      <c r="K1" s="162"/>
      <c r="L1" s="139" t="s">
        <v>310</v>
      </c>
      <c r="M1" s="144"/>
      <c r="N1" s="144"/>
      <c r="O1" s="144"/>
      <c r="P1" s="144"/>
      <c r="Q1" s="222"/>
      <c r="R1" s="144"/>
      <c r="S1" s="570"/>
      <c r="T1" s="570"/>
    </row>
    <row r="2" spans="1:20" ht="15" customHeight="1">
      <c r="A2" s="514"/>
      <c r="B2" s="524"/>
      <c r="C2" s="524" t="s">
        <v>216</v>
      </c>
      <c r="D2" s="541" t="s">
        <v>408</v>
      </c>
      <c r="E2" s="544"/>
      <c r="F2" s="544"/>
      <c r="G2" s="550"/>
      <c r="H2" s="550"/>
      <c r="I2" s="550"/>
      <c r="J2" s="541" t="s">
        <v>70</v>
      </c>
      <c r="K2" s="557"/>
      <c r="L2" s="559"/>
      <c r="M2" s="567"/>
    </row>
    <row r="3" spans="1:20" s="413" customFormat="1" ht="15" customHeight="1">
      <c r="A3" s="515"/>
      <c r="B3" s="525"/>
      <c r="C3" s="532"/>
      <c r="D3" s="542"/>
      <c r="E3" s="545"/>
      <c r="F3" s="545"/>
      <c r="G3" s="330" t="s">
        <v>343</v>
      </c>
      <c r="H3" s="552"/>
      <c r="I3" s="552"/>
      <c r="J3" s="556"/>
      <c r="K3" s="558"/>
      <c r="L3" s="560"/>
      <c r="M3" s="568"/>
    </row>
    <row r="4" spans="1:20" s="413" customFormat="1" ht="15" customHeight="1">
      <c r="A4" s="515"/>
      <c r="B4" s="525"/>
      <c r="C4" s="525"/>
      <c r="D4" s="331" t="s">
        <v>441</v>
      </c>
      <c r="E4" s="546" t="s">
        <v>443</v>
      </c>
      <c r="F4" s="514" t="s">
        <v>312</v>
      </c>
      <c r="G4" s="330" t="s">
        <v>323</v>
      </c>
      <c r="H4" s="552"/>
      <c r="I4" s="554"/>
      <c r="J4" s="546" t="s">
        <v>216</v>
      </c>
      <c r="K4" s="546" t="s">
        <v>454</v>
      </c>
      <c r="L4" s="514" t="s">
        <v>455</v>
      </c>
      <c r="M4" s="568"/>
    </row>
    <row r="5" spans="1:20" ht="15" customHeight="1">
      <c r="A5" s="516"/>
      <c r="B5" s="526"/>
      <c r="C5" s="526"/>
      <c r="D5" s="543"/>
      <c r="E5" s="547"/>
      <c r="F5" s="548"/>
      <c r="G5" s="551" t="s">
        <v>441</v>
      </c>
      <c r="H5" s="553" t="s">
        <v>443</v>
      </c>
      <c r="I5" s="555" t="s">
        <v>312</v>
      </c>
      <c r="J5" s="555" t="s">
        <v>446</v>
      </c>
      <c r="K5" s="555" t="s">
        <v>372</v>
      </c>
      <c r="L5" s="548" t="s">
        <v>275</v>
      </c>
      <c r="M5" s="567"/>
    </row>
    <row r="6" spans="1:20" ht="15" customHeight="1">
      <c r="A6" s="318" t="s">
        <v>211</v>
      </c>
      <c r="B6" s="527" t="s">
        <v>384</v>
      </c>
      <c r="C6" s="533">
        <v>2057342</v>
      </c>
      <c r="D6" s="328">
        <v>159718</v>
      </c>
      <c r="E6" s="328">
        <v>38923</v>
      </c>
      <c r="F6" s="328">
        <v>198641</v>
      </c>
      <c r="G6" s="328">
        <v>3065</v>
      </c>
      <c r="H6" s="328">
        <v>400</v>
      </c>
      <c r="I6" s="328">
        <v>3465</v>
      </c>
      <c r="J6" s="328">
        <v>1219212</v>
      </c>
      <c r="K6" s="328">
        <v>115564</v>
      </c>
      <c r="L6" s="561">
        <v>9.4785812475598981</v>
      </c>
      <c r="M6" s="567"/>
    </row>
    <row r="7" spans="1:20" ht="15" customHeight="1">
      <c r="A7" s="517"/>
      <c r="B7" s="528" t="s">
        <v>242</v>
      </c>
      <c r="C7" s="534">
        <v>820346</v>
      </c>
      <c r="D7" s="328">
        <v>65847</v>
      </c>
      <c r="E7" s="328">
        <v>15372</v>
      </c>
      <c r="F7" s="328">
        <v>81219</v>
      </c>
      <c r="G7" s="328">
        <v>2544</v>
      </c>
      <c r="H7" s="328">
        <v>310</v>
      </c>
      <c r="I7" s="328">
        <v>2854</v>
      </c>
      <c r="J7" s="328">
        <v>494214</v>
      </c>
      <c r="K7" s="328">
        <v>44457</v>
      </c>
      <c r="L7" s="561">
        <v>8.9954958783037302</v>
      </c>
      <c r="M7" s="567"/>
    </row>
    <row r="8" spans="1:20" ht="15" customHeight="1">
      <c r="A8" s="517"/>
      <c r="B8" s="528" t="s">
        <v>90</v>
      </c>
      <c r="C8" s="534">
        <v>1236996</v>
      </c>
      <c r="D8" s="328">
        <v>93871</v>
      </c>
      <c r="E8" s="328">
        <v>23551</v>
      </c>
      <c r="F8" s="328">
        <v>117422</v>
      </c>
      <c r="G8" s="328">
        <v>521</v>
      </c>
      <c r="H8" s="328">
        <v>90</v>
      </c>
      <c r="I8" s="328">
        <v>611</v>
      </c>
      <c r="J8" s="328">
        <v>724998</v>
      </c>
      <c r="K8" s="328">
        <v>71107</v>
      </c>
      <c r="L8" s="561">
        <v>9.8078891252113802</v>
      </c>
      <c r="M8" s="567"/>
    </row>
    <row r="9" spans="1:20" s="222" customFormat="1" ht="15" customHeight="1">
      <c r="A9" s="430" t="s">
        <v>315</v>
      </c>
      <c r="B9" s="451" t="s">
        <v>384</v>
      </c>
      <c r="C9" s="535">
        <f t="shared" ref="C9:K9" si="0">SUM(C10:C11)</f>
        <v>79866</v>
      </c>
      <c r="D9" s="535">
        <f t="shared" si="0"/>
        <v>10956</v>
      </c>
      <c r="E9" s="535">
        <f t="shared" si="0"/>
        <v>165</v>
      </c>
      <c r="F9" s="535">
        <f t="shared" si="0"/>
        <v>11041</v>
      </c>
      <c r="G9" s="535">
        <f t="shared" si="0"/>
        <v>1941</v>
      </c>
      <c r="H9" s="535">
        <f t="shared" si="0"/>
        <v>165</v>
      </c>
      <c r="I9" s="535">
        <f t="shared" si="0"/>
        <v>2106</v>
      </c>
      <c r="J9" s="535">
        <f t="shared" si="0"/>
        <v>44478</v>
      </c>
      <c r="K9" s="535">
        <f t="shared" si="0"/>
        <v>6132</v>
      </c>
      <c r="L9" s="562">
        <f t="shared" ref="L9:L44" si="1">K9/J9*100</f>
        <v>13.786591123701605</v>
      </c>
      <c r="M9" s="567"/>
      <c r="N9" s="222"/>
      <c r="O9" s="222"/>
      <c r="P9" s="222"/>
      <c r="Q9" s="222"/>
    </row>
    <row r="10" spans="1:20" s="222" customFormat="1" ht="15" customHeight="1">
      <c r="A10" s="431"/>
      <c r="B10" s="529" t="s">
        <v>242</v>
      </c>
      <c r="C10" s="536">
        <f t="shared" ref="C10:K11" si="2">IF(SUM(C16,C40)=0,"-",SUM(C16,C40))</f>
        <v>33832</v>
      </c>
      <c r="D10" s="536">
        <f t="shared" si="2"/>
        <v>4472</v>
      </c>
      <c r="E10" s="536">
        <f t="shared" si="2"/>
        <v>71</v>
      </c>
      <c r="F10" s="536">
        <f t="shared" si="2"/>
        <v>4543</v>
      </c>
      <c r="G10" s="536">
        <f t="shared" si="2"/>
        <v>987</v>
      </c>
      <c r="H10" s="536">
        <f t="shared" si="2"/>
        <v>71</v>
      </c>
      <c r="I10" s="536">
        <f t="shared" si="2"/>
        <v>1058</v>
      </c>
      <c r="J10" s="536">
        <f t="shared" si="2"/>
        <v>19687</v>
      </c>
      <c r="K10" s="536">
        <f t="shared" si="2"/>
        <v>2361</v>
      </c>
      <c r="L10" s="563">
        <f t="shared" si="1"/>
        <v>11.992685528521358</v>
      </c>
      <c r="M10" s="567"/>
    </row>
    <row r="11" spans="1:20" s="222" customFormat="1" ht="15" customHeight="1">
      <c r="A11" s="432"/>
      <c r="B11" s="529" t="s">
        <v>90</v>
      </c>
      <c r="C11" s="536">
        <f t="shared" si="2"/>
        <v>46034</v>
      </c>
      <c r="D11" s="536">
        <f t="shared" si="2"/>
        <v>6484</v>
      </c>
      <c r="E11" s="536">
        <f t="shared" si="2"/>
        <v>94</v>
      </c>
      <c r="F11" s="536">
        <f t="shared" si="2"/>
        <v>6498</v>
      </c>
      <c r="G11" s="536">
        <f t="shared" si="2"/>
        <v>954</v>
      </c>
      <c r="H11" s="536">
        <f t="shared" si="2"/>
        <v>94</v>
      </c>
      <c r="I11" s="536">
        <f t="shared" si="2"/>
        <v>1048</v>
      </c>
      <c r="J11" s="536">
        <f t="shared" si="2"/>
        <v>24791</v>
      </c>
      <c r="K11" s="536">
        <f t="shared" si="2"/>
        <v>3771</v>
      </c>
      <c r="L11" s="563">
        <f t="shared" si="1"/>
        <v>15.211165342261305</v>
      </c>
      <c r="M11" s="567"/>
    </row>
    <row r="12" spans="1:20" s="222" customFormat="1" ht="15" customHeight="1">
      <c r="A12" s="433" t="s">
        <v>168</v>
      </c>
      <c r="B12" s="452" t="s">
        <v>384</v>
      </c>
      <c r="C12" s="537">
        <f t="shared" ref="C12:K12" si="3">SUM(C13:C14)</f>
        <v>45958</v>
      </c>
      <c r="D12" s="537">
        <f t="shared" si="3"/>
        <v>4781</v>
      </c>
      <c r="E12" s="537">
        <f t="shared" si="3"/>
        <v>735</v>
      </c>
      <c r="F12" s="537">
        <f t="shared" si="3"/>
        <v>5436</v>
      </c>
      <c r="G12" s="298">
        <f t="shared" si="3"/>
        <v>4781</v>
      </c>
      <c r="H12" s="298">
        <f t="shared" si="3"/>
        <v>735</v>
      </c>
      <c r="I12" s="298">
        <f t="shared" si="3"/>
        <v>5516</v>
      </c>
      <c r="J12" s="298">
        <f t="shared" si="3"/>
        <v>31309</v>
      </c>
      <c r="K12" s="298">
        <f t="shared" si="3"/>
        <v>3515</v>
      </c>
      <c r="L12" s="564">
        <f t="shared" si="1"/>
        <v>11.226803794436105</v>
      </c>
      <c r="M12" s="567"/>
    </row>
    <row r="13" spans="1:20" s="222" customFormat="1" ht="15" customHeight="1">
      <c r="A13" s="434"/>
      <c r="B13" s="530" t="s">
        <v>242</v>
      </c>
      <c r="C13" s="538">
        <f t="shared" ref="C13:K14" si="4">IF(SUM(C16,C19,C22,C25,C28,C31,C34,C37)=0,"-",SUM(C16,C19,C22,C25,C28,C31,C34,C37))</f>
        <v>20793</v>
      </c>
      <c r="D13" s="538">
        <f t="shared" si="4"/>
        <v>2099</v>
      </c>
      <c r="E13" s="538">
        <f t="shared" si="4"/>
        <v>313</v>
      </c>
      <c r="F13" s="538">
        <f t="shared" si="4"/>
        <v>2412</v>
      </c>
      <c r="G13" s="538">
        <f t="shared" si="4"/>
        <v>2099</v>
      </c>
      <c r="H13" s="538">
        <f t="shared" si="4"/>
        <v>313</v>
      </c>
      <c r="I13" s="538">
        <f t="shared" si="4"/>
        <v>2412</v>
      </c>
      <c r="J13" s="538">
        <f t="shared" si="4"/>
        <v>14962</v>
      </c>
      <c r="K13" s="538">
        <f t="shared" si="4"/>
        <v>1508</v>
      </c>
      <c r="L13" s="565">
        <f t="shared" si="1"/>
        <v>10.07886646170298</v>
      </c>
      <c r="M13" s="567"/>
    </row>
    <row r="14" spans="1:20" s="222" customFormat="1" ht="15" customHeight="1">
      <c r="A14" s="435"/>
      <c r="B14" s="530" t="s">
        <v>90</v>
      </c>
      <c r="C14" s="538">
        <f t="shared" si="4"/>
        <v>25165</v>
      </c>
      <c r="D14" s="538">
        <f t="shared" si="4"/>
        <v>2682</v>
      </c>
      <c r="E14" s="538">
        <f t="shared" si="4"/>
        <v>422</v>
      </c>
      <c r="F14" s="538">
        <f t="shared" si="4"/>
        <v>3024</v>
      </c>
      <c r="G14" s="538">
        <f t="shared" si="4"/>
        <v>2682</v>
      </c>
      <c r="H14" s="538">
        <f t="shared" si="4"/>
        <v>422</v>
      </c>
      <c r="I14" s="538">
        <f t="shared" si="4"/>
        <v>3104</v>
      </c>
      <c r="J14" s="538">
        <f t="shared" si="4"/>
        <v>16347</v>
      </c>
      <c r="K14" s="538">
        <f t="shared" si="4"/>
        <v>2007</v>
      </c>
      <c r="L14" s="565">
        <f t="shared" si="1"/>
        <v>12.27748210680859</v>
      </c>
      <c r="M14" s="567"/>
    </row>
    <row r="15" spans="1:20" s="222" customFormat="1" ht="15" customHeight="1">
      <c r="A15" s="237" t="s">
        <v>159</v>
      </c>
      <c r="B15" s="453" t="s">
        <v>384</v>
      </c>
      <c r="C15" s="539">
        <v>8330</v>
      </c>
      <c r="D15" s="248">
        <v>1793</v>
      </c>
      <c r="E15" s="248">
        <v>165</v>
      </c>
      <c r="F15" s="248">
        <v>1878</v>
      </c>
      <c r="G15" s="248">
        <f>SUM(G16,G17)</f>
        <v>1793</v>
      </c>
      <c r="H15" s="248">
        <f>SUM(H16,H17)</f>
        <v>165</v>
      </c>
      <c r="I15" s="248">
        <f>SUM(I16,I17)</f>
        <v>1958</v>
      </c>
      <c r="J15" s="248">
        <f>SUM(J16,J17)</f>
        <v>6900</v>
      </c>
      <c r="K15" s="248">
        <f>SUM(K16,K17)</f>
        <v>1235</v>
      </c>
      <c r="L15" s="255">
        <f t="shared" si="1"/>
        <v>17.898550724637683</v>
      </c>
      <c r="M15" s="567"/>
    </row>
    <row r="16" spans="1:20" s="222" customFormat="1" ht="15" customHeight="1">
      <c r="A16" s="207"/>
      <c r="B16" s="453" t="s">
        <v>242</v>
      </c>
      <c r="C16" s="539">
        <v>3760</v>
      </c>
      <c r="D16" s="248">
        <v>880</v>
      </c>
      <c r="E16" s="248">
        <v>71</v>
      </c>
      <c r="F16" s="248">
        <v>951</v>
      </c>
      <c r="G16" s="248">
        <v>880</v>
      </c>
      <c r="H16" s="248">
        <v>71</v>
      </c>
      <c r="I16" s="248">
        <v>951</v>
      </c>
      <c r="J16" s="248">
        <v>3120</v>
      </c>
      <c r="K16" s="248">
        <v>605</v>
      </c>
      <c r="L16" s="255">
        <f t="shared" si="1"/>
        <v>19.391025641025642</v>
      </c>
      <c r="M16" s="567"/>
    </row>
    <row r="17" spans="1:13" s="222" customFormat="1" ht="15" customHeight="1">
      <c r="A17" s="207"/>
      <c r="B17" s="453" t="s">
        <v>90</v>
      </c>
      <c r="C17" s="539">
        <v>4570</v>
      </c>
      <c r="D17" s="248">
        <v>913</v>
      </c>
      <c r="E17" s="248">
        <v>94</v>
      </c>
      <c r="F17" s="248">
        <v>927</v>
      </c>
      <c r="G17" s="248">
        <v>913</v>
      </c>
      <c r="H17" s="248">
        <v>94</v>
      </c>
      <c r="I17" s="248">
        <v>1007</v>
      </c>
      <c r="J17" s="248">
        <v>3780</v>
      </c>
      <c r="K17" s="248">
        <v>630</v>
      </c>
      <c r="L17" s="255">
        <f t="shared" si="1"/>
        <v>16.666666666666664</v>
      </c>
      <c r="M17" s="567"/>
    </row>
    <row r="18" spans="1:13" s="222" customFormat="1" ht="15" customHeight="1">
      <c r="A18" s="436" t="s">
        <v>316</v>
      </c>
      <c r="B18" s="242" t="s">
        <v>384</v>
      </c>
      <c r="C18" s="299">
        <v>6100</v>
      </c>
      <c r="D18" s="248">
        <v>290</v>
      </c>
      <c r="E18" s="255" t="s">
        <v>322</v>
      </c>
      <c r="F18" s="248">
        <v>290</v>
      </c>
      <c r="G18" s="248">
        <f>SUM(G19,G20)</f>
        <v>290</v>
      </c>
      <c r="H18" s="248" t="s">
        <v>322</v>
      </c>
      <c r="I18" s="248">
        <f>SUM(I19,I20)</f>
        <v>290</v>
      </c>
      <c r="J18" s="248">
        <f>SUM(J19,J20)</f>
        <v>3601</v>
      </c>
      <c r="K18" s="248">
        <f>SUM(K19,K20)</f>
        <v>136</v>
      </c>
      <c r="L18" s="255">
        <f t="shared" si="1"/>
        <v>3.776728686475979</v>
      </c>
      <c r="M18" s="567"/>
    </row>
    <row r="19" spans="1:13" s="222" customFormat="1" ht="15" customHeight="1">
      <c r="A19" s="437"/>
      <c r="B19" s="242" t="s">
        <v>242</v>
      </c>
      <c r="C19" s="299">
        <v>2812</v>
      </c>
      <c r="D19" s="248">
        <v>102</v>
      </c>
      <c r="E19" s="255" t="s">
        <v>322</v>
      </c>
      <c r="F19" s="248">
        <v>102</v>
      </c>
      <c r="G19" s="248">
        <v>102</v>
      </c>
      <c r="H19" s="248" t="s">
        <v>322</v>
      </c>
      <c r="I19" s="248">
        <v>102</v>
      </c>
      <c r="J19" s="248">
        <v>1852</v>
      </c>
      <c r="K19" s="248">
        <v>42</v>
      </c>
      <c r="L19" s="255">
        <f t="shared" si="1"/>
        <v>2.2678185745140391</v>
      </c>
      <c r="M19" s="567"/>
    </row>
    <row r="20" spans="1:13" s="222" customFormat="1" ht="15" customHeight="1">
      <c r="A20" s="438"/>
      <c r="B20" s="242" t="s">
        <v>90</v>
      </c>
      <c r="C20" s="299">
        <v>3288</v>
      </c>
      <c r="D20" s="248">
        <v>188</v>
      </c>
      <c r="E20" s="255" t="s">
        <v>322</v>
      </c>
      <c r="F20" s="248">
        <v>188</v>
      </c>
      <c r="G20" s="248">
        <v>188</v>
      </c>
      <c r="H20" s="248" t="s">
        <v>322</v>
      </c>
      <c r="I20" s="248">
        <v>188</v>
      </c>
      <c r="J20" s="248">
        <v>1749</v>
      </c>
      <c r="K20" s="248">
        <v>94</v>
      </c>
      <c r="L20" s="255">
        <f t="shared" si="1"/>
        <v>5.3744997141223561</v>
      </c>
      <c r="M20" s="567"/>
    </row>
    <row r="21" spans="1:13" s="222" customFormat="1" ht="15" customHeight="1">
      <c r="A21" s="436" t="s">
        <v>320</v>
      </c>
      <c r="B21" s="242" t="s">
        <v>384</v>
      </c>
      <c r="C21" s="299">
        <v>1410</v>
      </c>
      <c r="D21" s="248">
        <v>328</v>
      </c>
      <c r="E21" s="255" t="s">
        <v>322</v>
      </c>
      <c r="F21" s="248">
        <v>328</v>
      </c>
      <c r="G21" s="248">
        <f>SUM(G22,G23)</f>
        <v>328</v>
      </c>
      <c r="H21" s="248" t="s">
        <v>322</v>
      </c>
      <c r="I21" s="248">
        <f>SUM(I22,I23)</f>
        <v>328</v>
      </c>
      <c r="J21" s="248">
        <f>SUM(J22,J23)</f>
        <v>832</v>
      </c>
      <c r="K21" s="248">
        <f>SUM(K22,K23)</f>
        <v>185</v>
      </c>
      <c r="L21" s="255">
        <f t="shared" si="1"/>
        <v>22.235576923076923</v>
      </c>
      <c r="M21" s="567"/>
    </row>
    <row r="22" spans="1:13" s="222" customFormat="1" ht="15" customHeight="1">
      <c r="A22" s="437"/>
      <c r="B22" s="242" t="s">
        <v>242</v>
      </c>
      <c r="C22" s="299">
        <v>637</v>
      </c>
      <c r="D22" s="248">
        <v>119</v>
      </c>
      <c r="E22" s="255" t="s">
        <v>322</v>
      </c>
      <c r="F22" s="248">
        <v>119</v>
      </c>
      <c r="G22" s="248">
        <v>119</v>
      </c>
      <c r="H22" s="248" t="s">
        <v>322</v>
      </c>
      <c r="I22" s="248">
        <v>119</v>
      </c>
      <c r="J22" s="248">
        <v>407</v>
      </c>
      <c r="K22" s="248">
        <v>70</v>
      </c>
      <c r="L22" s="255">
        <f t="shared" si="1"/>
        <v>17.199017199017199</v>
      </c>
      <c r="M22" s="567"/>
    </row>
    <row r="23" spans="1:13" s="222" customFormat="1" ht="15" customHeight="1">
      <c r="A23" s="438"/>
      <c r="B23" s="242" t="s">
        <v>90</v>
      </c>
      <c r="C23" s="299">
        <v>773</v>
      </c>
      <c r="D23" s="248">
        <v>209</v>
      </c>
      <c r="E23" s="255" t="s">
        <v>322</v>
      </c>
      <c r="F23" s="248">
        <v>209</v>
      </c>
      <c r="G23" s="248">
        <v>209</v>
      </c>
      <c r="H23" s="248" t="s">
        <v>322</v>
      </c>
      <c r="I23" s="248">
        <v>209</v>
      </c>
      <c r="J23" s="248">
        <v>425</v>
      </c>
      <c r="K23" s="248">
        <v>115</v>
      </c>
      <c r="L23" s="255">
        <f t="shared" si="1"/>
        <v>27.058823529411764</v>
      </c>
      <c r="M23" s="567"/>
    </row>
    <row r="24" spans="1:13" s="222" customFormat="1" ht="15" customHeight="1">
      <c r="A24" s="436" t="s">
        <v>437</v>
      </c>
      <c r="B24" s="242" t="s">
        <v>384</v>
      </c>
      <c r="C24" s="299">
        <v>3204</v>
      </c>
      <c r="D24" s="248">
        <v>370</v>
      </c>
      <c r="E24" s="248">
        <v>7</v>
      </c>
      <c r="F24" s="248">
        <v>377</v>
      </c>
      <c r="G24" s="248">
        <v>370</v>
      </c>
      <c r="H24" s="248">
        <v>7</v>
      </c>
      <c r="I24" s="248">
        <v>377</v>
      </c>
      <c r="J24" s="248">
        <f>SUM(J25,J26)</f>
        <v>2024</v>
      </c>
      <c r="K24" s="248">
        <f>SUM(K25,K26)</f>
        <v>225</v>
      </c>
      <c r="L24" s="255">
        <f t="shared" si="1"/>
        <v>11.116600790513834</v>
      </c>
      <c r="M24" s="567"/>
    </row>
    <row r="25" spans="1:13" s="222" customFormat="1" ht="15" customHeight="1">
      <c r="A25" s="437"/>
      <c r="B25" s="242" t="s">
        <v>242</v>
      </c>
      <c r="C25" s="299">
        <v>1475</v>
      </c>
      <c r="D25" s="248">
        <v>164</v>
      </c>
      <c r="E25" s="248">
        <v>5</v>
      </c>
      <c r="F25" s="248">
        <v>169</v>
      </c>
      <c r="G25" s="248">
        <v>164</v>
      </c>
      <c r="H25" s="248">
        <v>5</v>
      </c>
      <c r="I25" s="248">
        <v>169</v>
      </c>
      <c r="J25" s="248">
        <v>1021</v>
      </c>
      <c r="K25" s="248">
        <v>99</v>
      </c>
      <c r="L25" s="255">
        <f t="shared" si="1"/>
        <v>9.6963761018609205</v>
      </c>
      <c r="M25" s="567"/>
    </row>
    <row r="26" spans="1:13" s="222" customFormat="1" ht="15" customHeight="1">
      <c r="A26" s="438"/>
      <c r="B26" s="242" t="s">
        <v>90</v>
      </c>
      <c r="C26" s="299">
        <v>1729</v>
      </c>
      <c r="D26" s="248">
        <v>206</v>
      </c>
      <c r="E26" s="248">
        <v>2</v>
      </c>
      <c r="F26" s="248">
        <v>208</v>
      </c>
      <c r="G26" s="248">
        <v>206</v>
      </c>
      <c r="H26" s="248">
        <v>2</v>
      </c>
      <c r="I26" s="248">
        <v>208</v>
      </c>
      <c r="J26" s="248">
        <v>1003</v>
      </c>
      <c r="K26" s="248">
        <v>126</v>
      </c>
      <c r="L26" s="255">
        <f t="shared" si="1"/>
        <v>12.562313060817548</v>
      </c>
      <c r="M26" s="567"/>
    </row>
    <row r="27" spans="1:13" s="222" customFormat="1" ht="15" customHeight="1">
      <c r="A27" s="436" t="s">
        <v>177</v>
      </c>
      <c r="B27" s="242" t="s">
        <v>384</v>
      </c>
      <c r="C27" s="299">
        <v>1377</v>
      </c>
      <c r="D27" s="248" t="s">
        <v>322</v>
      </c>
      <c r="E27" s="248">
        <v>282</v>
      </c>
      <c r="F27" s="248">
        <v>282</v>
      </c>
      <c r="G27" s="248" t="s">
        <v>322</v>
      </c>
      <c r="H27" s="248">
        <v>282</v>
      </c>
      <c r="I27" s="248">
        <v>282</v>
      </c>
      <c r="J27" s="248">
        <f>SUM(J28,J29)</f>
        <v>891</v>
      </c>
      <c r="K27" s="248">
        <f>SUM(K28,K29)</f>
        <v>206</v>
      </c>
      <c r="L27" s="255">
        <f t="shared" si="1"/>
        <v>23.120089786756452</v>
      </c>
      <c r="M27" s="567"/>
    </row>
    <row r="28" spans="1:13" s="222" customFormat="1" ht="15" customHeight="1">
      <c r="A28" s="437"/>
      <c r="B28" s="242" t="s">
        <v>242</v>
      </c>
      <c r="C28" s="299">
        <v>631</v>
      </c>
      <c r="D28" s="248" t="s">
        <v>322</v>
      </c>
      <c r="E28" s="248">
        <v>107</v>
      </c>
      <c r="F28" s="248">
        <v>107</v>
      </c>
      <c r="G28" s="248" t="s">
        <v>322</v>
      </c>
      <c r="H28" s="248">
        <v>107</v>
      </c>
      <c r="I28" s="248">
        <v>107</v>
      </c>
      <c r="J28" s="248">
        <v>440</v>
      </c>
      <c r="K28" s="248">
        <v>68</v>
      </c>
      <c r="L28" s="255">
        <f t="shared" si="1"/>
        <v>15.454545454545453</v>
      </c>
      <c r="M28" s="567"/>
    </row>
    <row r="29" spans="1:13" s="222" customFormat="1" ht="15" customHeight="1">
      <c r="A29" s="438"/>
      <c r="B29" s="242" t="s">
        <v>90</v>
      </c>
      <c r="C29" s="299">
        <v>746</v>
      </c>
      <c r="D29" s="248" t="s">
        <v>322</v>
      </c>
      <c r="E29" s="248">
        <v>175</v>
      </c>
      <c r="F29" s="248">
        <v>175</v>
      </c>
      <c r="G29" s="248" t="s">
        <v>322</v>
      </c>
      <c r="H29" s="248">
        <v>175</v>
      </c>
      <c r="I29" s="248">
        <v>175</v>
      </c>
      <c r="J29" s="248">
        <v>451</v>
      </c>
      <c r="K29" s="248">
        <v>138</v>
      </c>
      <c r="L29" s="255">
        <f t="shared" si="1"/>
        <v>30.598669623059866</v>
      </c>
      <c r="M29" s="567"/>
    </row>
    <row r="30" spans="1:13" s="222" customFormat="1" ht="15" customHeight="1">
      <c r="A30" s="436" t="s">
        <v>299</v>
      </c>
      <c r="B30" s="242" t="s">
        <v>384</v>
      </c>
      <c r="C30" s="299">
        <v>18731</v>
      </c>
      <c r="D30" s="248">
        <v>815</v>
      </c>
      <c r="E30" s="248">
        <v>234</v>
      </c>
      <c r="F30" s="248">
        <v>1049</v>
      </c>
      <c r="G30" s="248">
        <f>SUM(G31,G32)</f>
        <v>815</v>
      </c>
      <c r="H30" s="248">
        <f>SUM(H31,H32)</f>
        <v>234</v>
      </c>
      <c r="I30" s="248">
        <f>SUM(I31,I32)</f>
        <v>1049</v>
      </c>
      <c r="J30" s="248">
        <f>SUM(J31,J32)</f>
        <v>12510</v>
      </c>
      <c r="K30" s="248">
        <f>SUM(K31,K32)</f>
        <v>769</v>
      </c>
      <c r="L30" s="255">
        <f t="shared" si="1"/>
        <v>6.1470823341326941</v>
      </c>
      <c r="M30" s="567"/>
    </row>
    <row r="31" spans="1:13" s="222" customFormat="1" ht="15" customHeight="1">
      <c r="A31" s="437"/>
      <c r="B31" s="242" t="s">
        <v>242</v>
      </c>
      <c r="C31" s="299">
        <v>8352</v>
      </c>
      <c r="D31" s="248">
        <v>359</v>
      </c>
      <c r="E31" s="248">
        <v>108</v>
      </c>
      <c r="F31" s="248">
        <v>467</v>
      </c>
      <c r="G31" s="248">
        <v>359</v>
      </c>
      <c r="H31" s="248">
        <v>108</v>
      </c>
      <c r="I31" s="248">
        <v>467</v>
      </c>
      <c r="J31" s="248">
        <v>5906</v>
      </c>
      <c r="K31" s="248">
        <v>329</v>
      </c>
      <c r="L31" s="255">
        <f t="shared" si="1"/>
        <v>5.5706061632238404</v>
      </c>
      <c r="M31" s="567"/>
    </row>
    <row r="32" spans="1:13" s="222" customFormat="1" ht="15" customHeight="1">
      <c r="A32" s="438"/>
      <c r="B32" s="242" t="s">
        <v>90</v>
      </c>
      <c r="C32" s="299">
        <v>10379</v>
      </c>
      <c r="D32" s="248">
        <v>456</v>
      </c>
      <c r="E32" s="248">
        <v>126</v>
      </c>
      <c r="F32" s="248">
        <v>582</v>
      </c>
      <c r="G32" s="248">
        <v>456</v>
      </c>
      <c r="H32" s="248">
        <v>126</v>
      </c>
      <c r="I32" s="248">
        <v>582</v>
      </c>
      <c r="J32" s="248">
        <v>6604</v>
      </c>
      <c r="K32" s="248">
        <v>440</v>
      </c>
      <c r="L32" s="255">
        <f t="shared" si="1"/>
        <v>6.6626287098728048</v>
      </c>
      <c r="M32" s="567"/>
    </row>
    <row r="33" spans="1:13" s="222" customFormat="1" ht="15" customHeight="1">
      <c r="A33" s="436" t="s">
        <v>326</v>
      </c>
      <c r="B33" s="242" t="s">
        <v>384</v>
      </c>
      <c r="C33" s="299">
        <v>1395</v>
      </c>
      <c r="D33" s="248">
        <v>326</v>
      </c>
      <c r="E33" s="248">
        <v>47</v>
      </c>
      <c r="F33" s="248">
        <v>373</v>
      </c>
      <c r="G33" s="248">
        <f>SUM(G34,G35)</f>
        <v>326</v>
      </c>
      <c r="H33" s="248">
        <f>SUM(H34,H35)</f>
        <v>47</v>
      </c>
      <c r="I33" s="248">
        <f>SUM(I34,I35)</f>
        <v>373</v>
      </c>
      <c r="J33" s="248">
        <f>SUM(J34,J35)</f>
        <v>1062</v>
      </c>
      <c r="K33" s="248">
        <f>SUM(K34,K35)</f>
        <v>213</v>
      </c>
      <c r="L33" s="255">
        <f t="shared" si="1"/>
        <v>20.056497175141246</v>
      </c>
      <c r="M33" s="567"/>
    </row>
    <row r="34" spans="1:13" s="222" customFormat="1" ht="15" customHeight="1">
      <c r="A34" s="437"/>
      <c r="B34" s="242" t="s">
        <v>242</v>
      </c>
      <c r="C34" s="299">
        <v>685</v>
      </c>
      <c r="D34" s="248">
        <v>136</v>
      </c>
      <c r="E34" s="248">
        <v>22</v>
      </c>
      <c r="F34" s="248">
        <v>158</v>
      </c>
      <c r="G34" s="248">
        <v>136</v>
      </c>
      <c r="H34" s="248">
        <v>22</v>
      </c>
      <c r="I34" s="248">
        <v>158</v>
      </c>
      <c r="J34" s="248">
        <v>517</v>
      </c>
      <c r="K34" s="248">
        <v>81</v>
      </c>
      <c r="L34" s="255">
        <f t="shared" si="1"/>
        <v>15.667311411992262</v>
      </c>
      <c r="M34" s="567"/>
    </row>
    <row r="35" spans="1:13" s="222" customFormat="1" ht="15" customHeight="1">
      <c r="A35" s="438"/>
      <c r="B35" s="242" t="s">
        <v>90</v>
      </c>
      <c r="C35" s="299">
        <v>710</v>
      </c>
      <c r="D35" s="248">
        <v>190</v>
      </c>
      <c r="E35" s="248">
        <v>25</v>
      </c>
      <c r="F35" s="248">
        <v>215</v>
      </c>
      <c r="G35" s="248">
        <v>190</v>
      </c>
      <c r="H35" s="248">
        <v>25</v>
      </c>
      <c r="I35" s="248">
        <v>215</v>
      </c>
      <c r="J35" s="248">
        <v>545</v>
      </c>
      <c r="K35" s="248">
        <v>132</v>
      </c>
      <c r="L35" s="255">
        <f t="shared" si="1"/>
        <v>24.220183486238533</v>
      </c>
      <c r="M35" s="567"/>
    </row>
    <row r="36" spans="1:13" s="222" customFormat="1" ht="15" customHeight="1">
      <c r="A36" s="436" t="s">
        <v>328</v>
      </c>
      <c r="B36" s="242" t="s">
        <v>384</v>
      </c>
      <c r="C36" s="299">
        <v>5411</v>
      </c>
      <c r="D36" s="248">
        <v>859</v>
      </c>
      <c r="E36" s="248" t="s">
        <v>322</v>
      </c>
      <c r="F36" s="248">
        <v>859</v>
      </c>
      <c r="G36" s="248">
        <f>SUM(G37,G38)</f>
        <v>859</v>
      </c>
      <c r="H36" s="248" t="s">
        <v>322</v>
      </c>
      <c r="I36" s="248">
        <f>SUM(I37,I38)</f>
        <v>859</v>
      </c>
      <c r="J36" s="248">
        <f>SUM(J37,J38)</f>
        <v>3489</v>
      </c>
      <c r="K36" s="248">
        <f>SUM(K37,K38)</f>
        <v>546</v>
      </c>
      <c r="L36" s="255">
        <f t="shared" si="1"/>
        <v>15.649183147033535</v>
      </c>
      <c r="M36" s="567"/>
    </row>
    <row r="37" spans="1:13" s="222" customFormat="1" ht="15" customHeight="1">
      <c r="A37" s="437"/>
      <c r="B37" s="242" t="s">
        <v>242</v>
      </c>
      <c r="C37" s="299">
        <v>2441</v>
      </c>
      <c r="D37" s="248">
        <v>339</v>
      </c>
      <c r="E37" s="248" t="s">
        <v>322</v>
      </c>
      <c r="F37" s="248">
        <v>339</v>
      </c>
      <c r="G37" s="248">
        <v>339</v>
      </c>
      <c r="H37" s="248" t="s">
        <v>322</v>
      </c>
      <c r="I37" s="248">
        <v>339</v>
      </c>
      <c r="J37" s="248">
        <v>1699</v>
      </c>
      <c r="K37" s="248">
        <v>214</v>
      </c>
      <c r="L37" s="255">
        <f t="shared" si="1"/>
        <v>12.5956444967628</v>
      </c>
      <c r="M37" s="567"/>
    </row>
    <row r="38" spans="1:13" s="222" customFormat="1" ht="15" customHeight="1">
      <c r="A38" s="438"/>
      <c r="B38" s="242" t="s">
        <v>90</v>
      </c>
      <c r="C38" s="299">
        <v>2970</v>
      </c>
      <c r="D38" s="248">
        <v>520</v>
      </c>
      <c r="E38" s="248" t="s">
        <v>322</v>
      </c>
      <c r="F38" s="248">
        <v>520</v>
      </c>
      <c r="G38" s="248">
        <v>520</v>
      </c>
      <c r="H38" s="248" t="s">
        <v>322</v>
      </c>
      <c r="I38" s="248">
        <v>520</v>
      </c>
      <c r="J38" s="248">
        <v>1790</v>
      </c>
      <c r="K38" s="248">
        <v>332</v>
      </c>
      <c r="L38" s="255">
        <f t="shared" si="1"/>
        <v>18.547486033519554</v>
      </c>
      <c r="M38" s="567"/>
    </row>
    <row r="39" spans="1:13" s="222" customFormat="1" ht="15" customHeight="1">
      <c r="A39" s="518" t="s">
        <v>229</v>
      </c>
      <c r="B39" s="243" t="s">
        <v>384</v>
      </c>
      <c r="C39" s="298">
        <v>71536</v>
      </c>
      <c r="D39" s="247">
        <v>9163</v>
      </c>
      <c r="E39" s="247" t="s">
        <v>322</v>
      </c>
      <c r="F39" s="247">
        <v>9163</v>
      </c>
      <c r="G39" s="247">
        <v>148</v>
      </c>
      <c r="H39" s="247" t="s">
        <v>322</v>
      </c>
      <c r="I39" s="247">
        <v>148</v>
      </c>
      <c r="J39" s="247">
        <v>37578</v>
      </c>
      <c r="K39" s="247">
        <v>4897</v>
      </c>
      <c r="L39" s="487">
        <f t="shared" si="1"/>
        <v>13.031561019745597</v>
      </c>
      <c r="M39" s="567"/>
    </row>
    <row r="40" spans="1:13" s="222" customFormat="1" ht="15" customHeight="1">
      <c r="A40" s="519"/>
      <c r="B40" s="243" t="s">
        <v>242</v>
      </c>
      <c r="C40" s="298">
        <v>30072</v>
      </c>
      <c r="D40" s="247">
        <v>3592</v>
      </c>
      <c r="E40" s="247" t="s">
        <v>322</v>
      </c>
      <c r="F40" s="247">
        <v>3592</v>
      </c>
      <c r="G40" s="247">
        <v>107</v>
      </c>
      <c r="H40" s="247" t="s">
        <v>322</v>
      </c>
      <c r="I40" s="247">
        <v>107</v>
      </c>
      <c r="J40" s="247">
        <v>16567</v>
      </c>
      <c r="K40" s="247">
        <v>1756</v>
      </c>
      <c r="L40" s="487">
        <f t="shared" si="1"/>
        <v>10.599384318222974</v>
      </c>
      <c r="M40" s="567"/>
    </row>
    <row r="41" spans="1:13" s="222" customFormat="1" ht="15" customHeight="1">
      <c r="A41" s="520"/>
      <c r="B41" s="243" t="s">
        <v>90</v>
      </c>
      <c r="C41" s="298">
        <v>41464</v>
      </c>
      <c r="D41" s="247">
        <v>5571</v>
      </c>
      <c r="E41" s="487" t="s">
        <v>322</v>
      </c>
      <c r="F41" s="247">
        <v>5571</v>
      </c>
      <c r="G41" s="247">
        <v>41</v>
      </c>
      <c r="H41" s="247" t="s">
        <v>322</v>
      </c>
      <c r="I41" s="247">
        <v>41</v>
      </c>
      <c r="J41" s="247">
        <v>21011</v>
      </c>
      <c r="K41" s="247">
        <v>3141</v>
      </c>
      <c r="L41" s="487">
        <f t="shared" si="1"/>
        <v>14.949312265004044</v>
      </c>
      <c r="M41" s="567"/>
    </row>
    <row r="42" spans="1:13" s="222" customFormat="1" ht="15" customHeight="1">
      <c r="A42" s="430" t="s">
        <v>329</v>
      </c>
      <c r="B42" s="451" t="s">
        <v>384</v>
      </c>
      <c r="C42" s="535">
        <f t="shared" ref="C42:K44" si="5">C45</f>
        <v>13082</v>
      </c>
      <c r="D42" s="535">
        <f t="shared" si="5"/>
        <v>2911</v>
      </c>
      <c r="E42" s="535">
        <f t="shared" si="5"/>
        <v>73</v>
      </c>
      <c r="F42" s="535">
        <f t="shared" si="5"/>
        <v>2984</v>
      </c>
      <c r="G42" s="535">
        <f t="shared" si="5"/>
        <v>526</v>
      </c>
      <c r="H42" s="535" t="str">
        <f t="shared" si="5"/>
        <v>-</v>
      </c>
      <c r="I42" s="535">
        <f t="shared" si="5"/>
        <v>526</v>
      </c>
      <c r="J42" s="535">
        <f t="shared" si="5"/>
        <v>8832</v>
      </c>
      <c r="K42" s="535">
        <f t="shared" si="5"/>
        <v>1976</v>
      </c>
      <c r="L42" s="566">
        <f t="shared" si="1"/>
        <v>22.373188405797102</v>
      </c>
      <c r="M42" s="567"/>
    </row>
    <row r="43" spans="1:13" s="222" customFormat="1" ht="15" customHeight="1">
      <c r="A43" s="431"/>
      <c r="B43" s="451" t="s">
        <v>242</v>
      </c>
      <c r="C43" s="535">
        <f t="shared" si="5"/>
        <v>5473</v>
      </c>
      <c r="D43" s="535">
        <f t="shared" si="5"/>
        <v>1276</v>
      </c>
      <c r="E43" s="535">
        <f t="shared" si="5"/>
        <v>36</v>
      </c>
      <c r="F43" s="535">
        <f t="shared" si="5"/>
        <v>1312</v>
      </c>
      <c r="G43" s="535">
        <f t="shared" si="5"/>
        <v>462</v>
      </c>
      <c r="H43" s="535" t="str">
        <f t="shared" si="5"/>
        <v>-</v>
      </c>
      <c r="I43" s="535">
        <f t="shared" si="5"/>
        <v>462</v>
      </c>
      <c r="J43" s="535">
        <f t="shared" si="5"/>
        <v>3772</v>
      </c>
      <c r="K43" s="535">
        <f t="shared" si="5"/>
        <v>848</v>
      </c>
      <c r="L43" s="566">
        <f t="shared" si="1"/>
        <v>22.481442205726403</v>
      </c>
      <c r="M43" s="567"/>
    </row>
    <row r="44" spans="1:13" s="222" customFormat="1" ht="15" customHeight="1">
      <c r="A44" s="432"/>
      <c r="B44" s="451" t="s">
        <v>90</v>
      </c>
      <c r="C44" s="535">
        <f t="shared" si="5"/>
        <v>7609</v>
      </c>
      <c r="D44" s="535">
        <f t="shared" si="5"/>
        <v>1635</v>
      </c>
      <c r="E44" s="535">
        <f t="shared" si="5"/>
        <v>37</v>
      </c>
      <c r="F44" s="535">
        <f t="shared" si="5"/>
        <v>1672</v>
      </c>
      <c r="G44" s="535">
        <f t="shared" si="5"/>
        <v>64</v>
      </c>
      <c r="H44" s="535" t="str">
        <f t="shared" si="5"/>
        <v>-</v>
      </c>
      <c r="I44" s="535">
        <f t="shared" si="5"/>
        <v>64</v>
      </c>
      <c r="J44" s="535">
        <f t="shared" si="5"/>
        <v>5060</v>
      </c>
      <c r="K44" s="535">
        <f t="shared" si="5"/>
        <v>1128</v>
      </c>
      <c r="L44" s="566">
        <f t="shared" si="1"/>
        <v>22.292490118577074</v>
      </c>
      <c r="M44" s="567"/>
    </row>
    <row r="45" spans="1:13" s="222" customFormat="1" ht="15" customHeight="1">
      <c r="A45" s="433" t="s">
        <v>330</v>
      </c>
      <c r="B45" s="452" t="s">
        <v>384</v>
      </c>
      <c r="C45" s="537">
        <v>13082</v>
      </c>
      <c r="D45" s="537">
        <v>2911</v>
      </c>
      <c r="E45" s="537">
        <v>73</v>
      </c>
      <c r="F45" s="537">
        <v>2984</v>
      </c>
      <c r="G45" s="247">
        <v>526</v>
      </c>
      <c r="H45" s="247" t="s">
        <v>268</v>
      </c>
      <c r="I45" s="247">
        <v>526</v>
      </c>
      <c r="J45" s="247">
        <v>8832</v>
      </c>
      <c r="K45" s="247">
        <v>1976</v>
      </c>
      <c r="L45" s="487">
        <v>22.373188405797102</v>
      </c>
      <c r="M45" s="567"/>
    </row>
    <row r="46" spans="1:13" s="222" customFormat="1" ht="15" customHeight="1">
      <c r="A46" s="434"/>
      <c r="B46" s="453" t="s">
        <v>242</v>
      </c>
      <c r="C46" s="539">
        <v>5473</v>
      </c>
      <c r="D46" s="539">
        <v>1276</v>
      </c>
      <c r="E46" s="539">
        <v>36</v>
      </c>
      <c r="F46" s="539">
        <v>1312</v>
      </c>
      <c r="G46" s="248">
        <v>462</v>
      </c>
      <c r="H46" s="248" t="s">
        <v>268</v>
      </c>
      <c r="I46" s="248">
        <v>462</v>
      </c>
      <c r="J46" s="248">
        <v>3772</v>
      </c>
      <c r="K46" s="248">
        <v>848</v>
      </c>
      <c r="L46" s="255">
        <v>22.481442205726403</v>
      </c>
      <c r="M46" s="567"/>
    </row>
    <row r="47" spans="1:13" s="222" customFormat="1" ht="15" customHeight="1">
      <c r="A47" s="435"/>
      <c r="B47" s="453" t="s">
        <v>90</v>
      </c>
      <c r="C47" s="539">
        <v>7609</v>
      </c>
      <c r="D47" s="539">
        <v>1635</v>
      </c>
      <c r="E47" s="539">
        <v>37</v>
      </c>
      <c r="F47" s="539">
        <v>1672</v>
      </c>
      <c r="G47" s="248">
        <v>64</v>
      </c>
      <c r="H47" s="248" t="s">
        <v>268</v>
      </c>
      <c r="I47" s="248">
        <v>64</v>
      </c>
      <c r="J47" s="248">
        <v>5060</v>
      </c>
      <c r="K47" s="248">
        <v>1128</v>
      </c>
      <c r="L47" s="255">
        <v>22.292490118577074</v>
      </c>
      <c r="M47" s="567"/>
    </row>
    <row r="48" spans="1:13" s="222" customFormat="1" ht="15" customHeight="1">
      <c r="A48" s="436" t="s">
        <v>331</v>
      </c>
      <c r="B48" s="242" t="s">
        <v>384</v>
      </c>
      <c r="C48" s="299">
        <v>4772</v>
      </c>
      <c r="D48" s="248">
        <v>1239</v>
      </c>
      <c r="E48" s="248" t="s">
        <v>268</v>
      </c>
      <c r="F48" s="248">
        <v>1239</v>
      </c>
      <c r="G48" s="248">
        <v>233</v>
      </c>
      <c r="H48" s="248" t="s">
        <v>268</v>
      </c>
      <c r="I48" s="248">
        <v>233</v>
      </c>
      <c r="J48" s="248">
        <v>3674</v>
      </c>
      <c r="K48" s="248">
        <v>939</v>
      </c>
      <c r="L48" s="255">
        <v>25.557974959172565</v>
      </c>
      <c r="M48" s="567"/>
    </row>
    <row r="49" spans="1:13" s="222" customFormat="1" ht="15" customHeight="1">
      <c r="A49" s="437"/>
      <c r="B49" s="242" t="s">
        <v>242</v>
      </c>
      <c r="C49" s="299">
        <v>1666</v>
      </c>
      <c r="D49" s="248">
        <v>508</v>
      </c>
      <c r="E49" s="248" t="s">
        <v>322</v>
      </c>
      <c r="F49" s="248">
        <v>508</v>
      </c>
      <c r="G49" s="248">
        <v>189</v>
      </c>
      <c r="H49" s="248" t="s">
        <v>322</v>
      </c>
      <c r="I49" s="248">
        <v>189</v>
      </c>
      <c r="J49" s="248">
        <v>1216</v>
      </c>
      <c r="K49" s="248">
        <v>374</v>
      </c>
      <c r="L49" s="255">
        <v>30.756578947368425</v>
      </c>
      <c r="M49" s="567"/>
    </row>
    <row r="50" spans="1:13" s="222" customFormat="1" ht="15" customHeight="1">
      <c r="A50" s="438"/>
      <c r="B50" s="242" t="s">
        <v>90</v>
      </c>
      <c r="C50" s="299">
        <v>3106</v>
      </c>
      <c r="D50" s="248">
        <v>731</v>
      </c>
      <c r="E50" s="248" t="s">
        <v>322</v>
      </c>
      <c r="F50" s="248">
        <v>731</v>
      </c>
      <c r="G50" s="248">
        <v>44</v>
      </c>
      <c r="H50" s="248" t="s">
        <v>322</v>
      </c>
      <c r="I50" s="248">
        <v>44</v>
      </c>
      <c r="J50" s="248">
        <v>2458</v>
      </c>
      <c r="K50" s="248">
        <v>565</v>
      </c>
      <c r="L50" s="255">
        <v>22.986167615947924</v>
      </c>
      <c r="M50" s="567"/>
    </row>
    <row r="51" spans="1:13" s="222" customFormat="1" ht="15" customHeight="1">
      <c r="A51" s="233" t="s">
        <v>172</v>
      </c>
      <c r="B51" s="242" t="s">
        <v>384</v>
      </c>
      <c r="C51" s="299">
        <v>1393</v>
      </c>
      <c r="D51" s="248">
        <v>162</v>
      </c>
      <c r="E51" s="248" t="s">
        <v>268</v>
      </c>
      <c r="F51" s="248">
        <v>162</v>
      </c>
      <c r="G51" s="248">
        <v>24</v>
      </c>
      <c r="H51" s="248" t="s">
        <v>268</v>
      </c>
      <c r="I51" s="248">
        <v>24</v>
      </c>
      <c r="J51" s="248">
        <v>914</v>
      </c>
      <c r="K51" s="248">
        <v>98</v>
      </c>
      <c r="L51" s="255">
        <v>10.722100656455142</v>
      </c>
      <c r="M51" s="567"/>
    </row>
    <row r="52" spans="1:13" s="222" customFormat="1" ht="15" customHeight="1">
      <c r="A52" s="236"/>
      <c r="B52" s="242" t="s">
        <v>242</v>
      </c>
      <c r="C52" s="299">
        <v>645</v>
      </c>
      <c r="D52" s="248">
        <v>69</v>
      </c>
      <c r="E52" s="248" t="s">
        <v>322</v>
      </c>
      <c r="F52" s="248">
        <v>69</v>
      </c>
      <c r="G52" s="248">
        <v>24</v>
      </c>
      <c r="H52" s="248" t="s">
        <v>322</v>
      </c>
      <c r="I52" s="248">
        <v>24</v>
      </c>
      <c r="J52" s="248">
        <v>463</v>
      </c>
      <c r="K52" s="248">
        <v>43</v>
      </c>
      <c r="L52" s="255">
        <v>9.2872570194384458</v>
      </c>
      <c r="M52" s="567"/>
    </row>
    <row r="53" spans="1:13" s="222" customFormat="1" ht="15" customHeight="1">
      <c r="A53" s="237"/>
      <c r="B53" s="242" t="s">
        <v>90</v>
      </c>
      <c r="C53" s="299">
        <v>748</v>
      </c>
      <c r="D53" s="248">
        <v>93</v>
      </c>
      <c r="E53" s="248" t="s">
        <v>322</v>
      </c>
      <c r="F53" s="248">
        <v>93</v>
      </c>
      <c r="G53" s="248" t="s">
        <v>322</v>
      </c>
      <c r="H53" s="248" t="s">
        <v>322</v>
      </c>
      <c r="I53" s="248" t="s">
        <v>268</v>
      </c>
      <c r="J53" s="248">
        <v>451</v>
      </c>
      <c r="K53" s="248">
        <v>55</v>
      </c>
      <c r="L53" s="255">
        <v>12.195121951219512</v>
      </c>
      <c r="M53" s="567"/>
    </row>
    <row r="54" spans="1:13" s="222" customFormat="1" ht="15" customHeight="1">
      <c r="A54" s="436" t="s">
        <v>333</v>
      </c>
      <c r="B54" s="242" t="s">
        <v>384</v>
      </c>
      <c r="C54" s="299">
        <v>3916</v>
      </c>
      <c r="D54" s="248">
        <v>579</v>
      </c>
      <c r="E54" s="248">
        <v>66</v>
      </c>
      <c r="F54" s="248">
        <v>645</v>
      </c>
      <c r="G54" s="248">
        <v>97</v>
      </c>
      <c r="H54" s="248" t="s">
        <v>268</v>
      </c>
      <c r="I54" s="248">
        <v>97</v>
      </c>
      <c r="J54" s="248">
        <v>2309</v>
      </c>
      <c r="K54" s="248">
        <v>376</v>
      </c>
      <c r="L54" s="255">
        <v>16.284105673451709</v>
      </c>
      <c r="M54" s="567"/>
    </row>
    <row r="55" spans="1:13" s="222" customFormat="1" ht="15" customHeight="1">
      <c r="A55" s="437"/>
      <c r="B55" s="242" t="s">
        <v>242</v>
      </c>
      <c r="C55" s="299">
        <v>1784</v>
      </c>
      <c r="D55" s="248">
        <v>281</v>
      </c>
      <c r="E55" s="248">
        <v>31</v>
      </c>
      <c r="F55" s="248">
        <v>312</v>
      </c>
      <c r="G55" s="248">
        <v>89</v>
      </c>
      <c r="H55" s="248" t="s">
        <v>322</v>
      </c>
      <c r="I55" s="248">
        <v>89</v>
      </c>
      <c r="J55" s="248">
        <v>1134</v>
      </c>
      <c r="K55" s="248">
        <v>182</v>
      </c>
      <c r="L55" s="255">
        <v>16.049382716049383</v>
      </c>
      <c r="M55" s="567"/>
    </row>
    <row r="56" spans="1:13" s="222" customFormat="1" ht="15" customHeight="1">
      <c r="A56" s="438"/>
      <c r="B56" s="242" t="s">
        <v>90</v>
      </c>
      <c r="C56" s="299">
        <v>2132</v>
      </c>
      <c r="D56" s="248">
        <v>298</v>
      </c>
      <c r="E56" s="248">
        <v>35</v>
      </c>
      <c r="F56" s="248">
        <v>333</v>
      </c>
      <c r="G56" s="248">
        <v>8</v>
      </c>
      <c r="H56" s="248" t="s">
        <v>322</v>
      </c>
      <c r="I56" s="248">
        <v>8</v>
      </c>
      <c r="J56" s="248">
        <v>1175</v>
      </c>
      <c r="K56" s="248">
        <v>194</v>
      </c>
      <c r="L56" s="255">
        <v>16.51063829787234</v>
      </c>
      <c r="M56" s="567"/>
    </row>
    <row r="57" spans="1:13" s="222" customFormat="1" ht="15" customHeight="1">
      <c r="A57" s="436" t="s">
        <v>200</v>
      </c>
      <c r="B57" s="242" t="s">
        <v>384</v>
      </c>
      <c r="C57" s="299">
        <v>3001</v>
      </c>
      <c r="D57" s="248">
        <v>931</v>
      </c>
      <c r="E57" s="248">
        <v>7</v>
      </c>
      <c r="F57" s="248">
        <v>938</v>
      </c>
      <c r="G57" s="248">
        <v>172</v>
      </c>
      <c r="H57" s="248" t="s">
        <v>268</v>
      </c>
      <c r="I57" s="248">
        <v>172</v>
      </c>
      <c r="J57" s="248">
        <v>1935</v>
      </c>
      <c r="K57" s="248">
        <v>563</v>
      </c>
      <c r="L57" s="255">
        <v>29.095607235142118</v>
      </c>
      <c r="M57" s="567"/>
    </row>
    <row r="58" spans="1:13" s="222" customFormat="1" ht="15" customHeight="1">
      <c r="A58" s="437"/>
      <c r="B58" s="242" t="s">
        <v>242</v>
      </c>
      <c r="C58" s="299">
        <v>1378</v>
      </c>
      <c r="D58" s="248">
        <v>418</v>
      </c>
      <c r="E58" s="248">
        <v>5</v>
      </c>
      <c r="F58" s="248">
        <v>423</v>
      </c>
      <c r="G58" s="248">
        <v>160</v>
      </c>
      <c r="H58" s="248" t="s">
        <v>322</v>
      </c>
      <c r="I58" s="248">
        <v>160</v>
      </c>
      <c r="J58" s="248">
        <v>959</v>
      </c>
      <c r="K58" s="248">
        <v>249</v>
      </c>
      <c r="L58" s="255">
        <v>25.964546402502609</v>
      </c>
      <c r="M58" s="567"/>
    </row>
    <row r="59" spans="1:13" s="222" customFormat="1" ht="15" customHeight="1">
      <c r="A59" s="438"/>
      <c r="B59" s="242" t="s">
        <v>90</v>
      </c>
      <c r="C59" s="299">
        <v>1623</v>
      </c>
      <c r="D59" s="248">
        <v>513</v>
      </c>
      <c r="E59" s="248">
        <v>2</v>
      </c>
      <c r="F59" s="248">
        <v>515</v>
      </c>
      <c r="G59" s="248">
        <v>12</v>
      </c>
      <c r="H59" s="248" t="s">
        <v>322</v>
      </c>
      <c r="I59" s="248">
        <v>12</v>
      </c>
      <c r="J59" s="248">
        <v>976</v>
      </c>
      <c r="K59" s="248">
        <v>314</v>
      </c>
      <c r="L59" s="255">
        <v>32.172131147540981</v>
      </c>
      <c r="M59" s="567"/>
    </row>
    <row r="60" spans="1:13" s="222" customFormat="1" ht="15" customHeight="1">
      <c r="A60" s="430" t="s">
        <v>335</v>
      </c>
      <c r="B60" s="451" t="s">
        <v>384</v>
      </c>
      <c r="C60" s="535">
        <f t="shared" ref="C60:K62" si="6">C63</f>
        <v>14615</v>
      </c>
      <c r="D60" s="535">
        <f t="shared" si="6"/>
        <v>1411</v>
      </c>
      <c r="E60" s="535">
        <f t="shared" si="6"/>
        <v>44</v>
      </c>
      <c r="F60" s="535">
        <f t="shared" si="6"/>
        <v>1455</v>
      </c>
      <c r="G60" s="535">
        <f t="shared" si="6"/>
        <v>1398</v>
      </c>
      <c r="H60" s="535">
        <f t="shared" si="6"/>
        <v>4</v>
      </c>
      <c r="I60" s="535">
        <f t="shared" si="6"/>
        <v>1402</v>
      </c>
      <c r="J60" s="535">
        <f t="shared" si="6"/>
        <v>8447</v>
      </c>
      <c r="K60" s="535">
        <f t="shared" si="6"/>
        <v>832</v>
      </c>
      <c r="L60" s="566">
        <f>K60/J60*100</f>
        <v>9.8496507635847053</v>
      </c>
      <c r="M60" s="567"/>
    </row>
    <row r="61" spans="1:13" s="222" customFormat="1" ht="15" customHeight="1">
      <c r="A61" s="431"/>
      <c r="B61" s="451" t="s">
        <v>242</v>
      </c>
      <c r="C61" s="535">
        <f t="shared" si="6"/>
        <v>6424</v>
      </c>
      <c r="D61" s="535">
        <f t="shared" si="6"/>
        <v>591</v>
      </c>
      <c r="E61" s="535">
        <f t="shared" si="6"/>
        <v>23</v>
      </c>
      <c r="F61" s="535">
        <f t="shared" si="6"/>
        <v>614</v>
      </c>
      <c r="G61" s="535">
        <f t="shared" si="6"/>
        <v>587</v>
      </c>
      <c r="H61" s="535">
        <f t="shared" si="6"/>
        <v>2</v>
      </c>
      <c r="I61" s="535">
        <f t="shared" si="6"/>
        <v>589</v>
      </c>
      <c r="J61" s="535">
        <f t="shared" si="6"/>
        <v>4074</v>
      </c>
      <c r="K61" s="535">
        <f t="shared" si="6"/>
        <v>329</v>
      </c>
      <c r="L61" s="566">
        <f>K61/J61*100</f>
        <v>8.0756013745704465</v>
      </c>
      <c r="M61" s="567"/>
    </row>
    <row r="62" spans="1:13" s="222" customFormat="1" ht="15" customHeight="1">
      <c r="A62" s="432"/>
      <c r="B62" s="451" t="s">
        <v>90</v>
      </c>
      <c r="C62" s="535">
        <f t="shared" si="6"/>
        <v>8191</v>
      </c>
      <c r="D62" s="535">
        <f t="shared" si="6"/>
        <v>820</v>
      </c>
      <c r="E62" s="535">
        <f t="shared" si="6"/>
        <v>21</v>
      </c>
      <c r="F62" s="535">
        <f t="shared" si="6"/>
        <v>841</v>
      </c>
      <c r="G62" s="535">
        <f t="shared" si="6"/>
        <v>811</v>
      </c>
      <c r="H62" s="535">
        <f t="shared" si="6"/>
        <v>2</v>
      </c>
      <c r="I62" s="535">
        <f t="shared" si="6"/>
        <v>813</v>
      </c>
      <c r="J62" s="535">
        <f t="shared" si="6"/>
        <v>4373</v>
      </c>
      <c r="K62" s="535">
        <f t="shared" si="6"/>
        <v>503</v>
      </c>
      <c r="L62" s="566">
        <f>K62/J62*100</f>
        <v>11.502401097644638</v>
      </c>
      <c r="M62" s="567"/>
    </row>
    <row r="63" spans="1:13" s="222" customFormat="1" ht="15" customHeight="1">
      <c r="A63" s="435" t="s">
        <v>250</v>
      </c>
      <c r="B63" s="452" t="s">
        <v>384</v>
      </c>
      <c r="C63" s="537">
        <v>14615</v>
      </c>
      <c r="D63" s="537">
        <v>1411</v>
      </c>
      <c r="E63" s="537">
        <v>44</v>
      </c>
      <c r="F63" s="537">
        <v>1455</v>
      </c>
      <c r="G63" s="247">
        <v>1398</v>
      </c>
      <c r="H63" s="247">
        <v>4</v>
      </c>
      <c r="I63" s="247">
        <v>1402</v>
      </c>
      <c r="J63" s="247">
        <v>8447</v>
      </c>
      <c r="K63" s="247">
        <v>832</v>
      </c>
      <c r="L63" s="487">
        <v>9.8496507635847053e-002</v>
      </c>
      <c r="M63" s="567"/>
    </row>
    <row r="64" spans="1:13" s="222" customFormat="1" ht="15" customHeight="1">
      <c r="A64" s="521"/>
      <c r="B64" s="453" t="s">
        <v>242</v>
      </c>
      <c r="C64" s="539">
        <v>6424</v>
      </c>
      <c r="D64" s="539">
        <v>591</v>
      </c>
      <c r="E64" s="539">
        <v>23</v>
      </c>
      <c r="F64" s="539">
        <v>614</v>
      </c>
      <c r="G64" s="248">
        <v>587</v>
      </c>
      <c r="H64" s="248">
        <v>2</v>
      </c>
      <c r="I64" s="248">
        <v>589</v>
      </c>
      <c r="J64" s="248">
        <v>4074</v>
      </c>
      <c r="K64" s="248">
        <v>329</v>
      </c>
      <c r="L64" s="255">
        <v>8.0756013745704472e-002</v>
      </c>
      <c r="M64" s="567"/>
    </row>
    <row r="65" spans="1:13" s="222" customFormat="1" ht="14.25" customHeight="1">
      <c r="A65" s="521"/>
      <c r="B65" s="453" t="s">
        <v>90</v>
      </c>
      <c r="C65" s="539">
        <v>8191</v>
      </c>
      <c r="D65" s="539">
        <v>820</v>
      </c>
      <c r="E65" s="539">
        <v>21</v>
      </c>
      <c r="F65" s="436">
        <v>841</v>
      </c>
      <c r="G65" s="549">
        <v>811</v>
      </c>
      <c r="H65" s="248">
        <v>2</v>
      </c>
      <c r="I65" s="549">
        <v>813</v>
      </c>
      <c r="J65" s="549">
        <v>4373</v>
      </c>
      <c r="K65" s="248">
        <v>503</v>
      </c>
      <c r="L65" s="255">
        <v>0.11502401097644638</v>
      </c>
      <c r="M65" s="567"/>
    </row>
    <row r="66" spans="1:13" s="222" customFormat="1" ht="14.25" customHeight="1">
      <c r="A66" s="436" t="s">
        <v>337</v>
      </c>
      <c r="B66" s="242" t="s">
        <v>384</v>
      </c>
      <c r="C66" s="299">
        <v>5665</v>
      </c>
      <c r="D66" s="248">
        <v>399</v>
      </c>
      <c r="E66" s="248">
        <v>40</v>
      </c>
      <c r="F66" s="549">
        <v>439</v>
      </c>
      <c r="G66" s="549">
        <v>399</v>
      </c>
      <c r="H66" s="248" t="s">
        <v>322</v>
      </c>
      <c r="I66" s="549">
        <v>399</v>
      </c>
      <c r="J66" s="549">
        <v>3578</v>
      </c>
      <c r="K66" s="549">
        <v>248</v>
      </c>
      <c r="L66" s="255">
        <v>6.9312465064281722e-002</v>
      </c>
      <c r="M66" s="567"/>
    </row>
    <row r="67" spans="1:13" s="222" customFormat="1" ht="14.25" customHeight="1">
      <c r="A67" s="437"/>
      <c r="B67" s="242" t="s">
        <v>242</v>
      </c>
      <c r="C67" s="299">
        <v>2568</v>
      </c>
      <c r="D67" s="248">
        <v>153</v>
      </c>
      <c r="E67" s="248">
        <v>21</v>
      </c>
      <c r="F67" s="549">
        <v>174</v>
      </c>
      <c r="G67" s="549">
        <v>153</v>
      </c>
      <c r="H67" s="248" t="s">
        <v>322</v>
      </c>
      <c r="I67" s="549">
        <v>153</v>
      </c>
      <c r="J67" s="549">
        <v>1787</v>
      </c>
      <c r="K67" s="549">
        <v>88</v>
      </c>
      <c r="L67" s="255">
        <v>4.9244543928371576e-002</v>
      </c>
      <c r="M67" s="567"/>
    </row>
    <row r="68" spans="1:13" s="222" customFormat="1" ht="14.25" customHeight="1">
      <c r="A68" s="438"/>
      <c r="B68" s="242" t="s">
        <v>90</v>
      </c>
      <c r="C68" s="299">
        <v>3097</v>
      </c>
      <c r="D68" s="248">
        <v>246</v>
      </c>
      <c r="E68" s="248">
        <v>19</v>
      </c>
      <c r="F68" s="549">
        <v>265</v>
      </c>
      <c r="G68" s="549">
        <v>246</v>
      </c>
      <c r="H68" s="248" t="s">
        <v>322</v>
      </c>
      <c r="I68" s="549">
        <v>246</v>
      </c>
      <c r="J68" s="549">
        <v>1791</v>
      </c>
      <c r="K68" s="549">
        <v>160</v>
      </c>
      <c r="L68" s="255">
        <v>8.9335566722501397e-002</v>
      </c>
      <c r="M68" s="567"/>
    </row>
    <row r="69" spans="1:13" s="222" customFormat="1" ht="14.25" customHeight="1">
      <c r="A69" s="436" t="s">
        <v>338</v>
      </c>
      <c r="B69" s="242" t="s">
        <v>384</v>
      </c>
      <c r="C69" s="299">
        <v>2373</v>
      </c>
      <c r="D69" s="248">
        <v>356</v>
      </c>
      <c r="E69" s="248" t="s">
        <v>322</v>
      </c>
      <c r="F69" s="549">
        <v>356</v>
      </c>
      <c r="G69" s="549">
        <v>356</v>
      </c>
      <c r="H69" s="248" t="s">
        <v>322</v>
      </c>
      <c r="I69" s="549">
        <v>356</v>
      </c>
      <c r="J69" s="549">
        <v>1324</v>
      </c>
      <c r="K69" s="549">
        <v>208</v>
      </c>
      <c r="L69" s="255">
        <v>0.15709969788519637</v>
      </c>
      <c r="M69" s="567"/>
    </row>
    <row r="70" spans="1:13" s="222" customFormat="1" ht="14.25" customHeight="1">
      <c r="A70" s="437"/>
      <c r="B70" s="242" t="s">
        <v>242</v>
      </c>
      <c r="C70" s="299">
        <v>999</v>
      </c>
      <c r="D70" s="248">
        <v>148</v>
      </c>
      <c r="E70" s="248" t="s">
        <v>322</v>
      </c>
      <c r="F70" s="549">
        <v>148</v>
      </c>
      <c r="G70" s="549">
        <v>148</v>
      </c>
      <c r="H70" s="248" t="s">
        <v>322</v>
      </c>
      <c r="I70" s="549">
        <v>148</v>
      </c>
      <c r="J70" s="549">
        <v>618</v>
      </c>
      <c r="K70" s="549">
        <v>83</v>
      </c>
      <c r="L70" s="255">
        <v>0.13430420711974109</v>
      </c>
      <c r="M70" s="567"/>
    </row>
    <row r="71" spans="1:13" s="222" customFormat="1" ht="14.25" customHeight="1">
      <c r="A71" s="438"/>
      <c r="B71" s="242" t="s">
        <v>90</v>
      </c>
      <c r="C71" s="299">
        <v>1374</v>
      </c>
      <c r="D71" s="248">
        <v>208</v>
      </c>
      <c r="E71" s="248" t="s">
        <v>322</v>
      </c>
      <c r="F71" s="549">
        <v>208</v>
      </c>
      <c r="G71" s="549">
        <v>208</v>
      </c>
      <c r="H71" s="248" t="s">
        <v>322</v>
      </c>
      <c r="I71" s="549">
        <v>208</v>
      </c>
      <c r="J71" s="549">
        <v>706</v>
      </c>
      <c r="K71" s="549">
        <v>125</v>
      </c>
      <c r="L71" s="255">
        <v>0.17705382436260622</v>
      </c>
      <c r="M71" s="567"/>
    </row>
    <row r="72" spans="1:13" s="222" customFormat="1" ht="14.25" customHeight="1">
      <c r="A72" s="436" t="s">
        <v>233</v>
      </c>
      <c r="B72" s="242" t="s">
        <v>384</v>
      </c>
      <c r="C72" s="299">
        <v>2997</v>
      </c>
      <c r="D72" s="248">
        <v>184</v>
      </c>
      <c r="E72" s="252" t="s">
        <v>322</v>
      </c>
      <c r="F72" s="549">
        <v>184</v>
      </c>
      <c r="G72" s="549">
        <v>184</v>
      </c>
      <c r="H72" s="248" t="s">
        <v>322</v>
      </c>
      <c r="I72" s="549">
        <v>184</v>
      </c>
      <c r="J72" s="549">
        <v>1761</v>
      </c>
      <c r="K72" s="549">
        <v>117</v>
      </c>
      <c r="L72" s="255">
        <v>6.6439522998296419e-002</v>
      </c>
      <c r="M72" s="567"/>
    </row>
    <row r="73" spans="1:13" ht="14.25" customHeight="1">
      <c r="A73" s="437"/>
      <c r="B73" s="242" t="s">
        <v>242</v>
      </c>
      <c r="C73" s="299">
        <v>1377</v>
      </c>
      <c r="D73" s="248">
        <v>89</v>
      </c>
      <c r="E73" s="248" t="s">
        <v>322</v>
      </c>
      <c r="F73" s="549">
        <v>89</v>
      </c>
      <c r="G73" s="549">
        <v>89</v>
      </c>
      <c r="H73" s="248" t="s">
        <v>322</v>
      </c>
      <c r="I73" s="549">
        <v>89</v>
      </c>
      <c r="J73" s="549">
        <v>890</v>
      </c>
      <c r="K73" s="549">
        <v>56</v>
      </c>
      <c r="L73" s="255">
        <v>6.2921348314606745e-002</v>
      </c>
      <c r="M73" s="567"/>
    </row>
    <row r="74" spans="1:13" ht="14.25" customHeight="1">
      <c r="A74" s="438"/>
      <c r="B74" s="242" t="s">
        <v>90</v>
      </c>
      <c r="C74" s="299">
        <v>1620</v>
      </c>
      <c r="D74" s="248">
        <v>95</v>
      </c>
      <c r="E74" s="248" t="s">
        <v>322</v>
      </c>
      <c r="F74" s="549">
        <v>95</v>
      </c>
      <c r="G74" s="549">
        <v>95</v>
      </c>
      <c r="H74" s="248" t="s">
        <v>322</v>
      </c>
      <c r="I74" s="549">
        <v>95</v>
      </c>
      <c r="J74" s="549">
        <v>871</v>
      </c>
      <c r="K74" s="549">
        <v>61</v>
      </c>
      <c r="L74" s="255">
        <v>7.0034443168771526e-002</v>
      </c>
      <c r="M74" s="567"/>
    </row>
    <row r="75" spans="1:13" ht="14.25" customHeight="1">
      <c r="A75" s="436" t="s">
        <v>194</v>
      </c>
      <c r="B75" s="242" t="s">
        <v>384</v>
      </c>
      <c r="C75" s="299">
        <v>1911</v>
      </c>
      <c r="D75" s="248">
        <v>266</v>
      </c>
      <c r="E75" s="248">
        <v>4</v>
      </c>
      <c r="F75" s="549">
        <v>270</v>
      </c>
      <c r="G75" s="549">
        <v>253</v>
      </c>
      <c r="H75" s="248">
        <v>4</v>
      </c>
      <c r="I75" s="549">
        <v>257</v>
      </c>
      <c r="J75" s="549">
        <v>802</v>
      </c>
      <c r="K75" s="549">
        <v>154</v>
      </c>
      <c r="L75" s="255">
        <v>0.19201995012468828</v>
      </c>
      <c r="M75" s="567"/>
    </row>
    <row r="76" spans="1:13" ht="14.25" customHeight="1">
      <c r="A76" s="437"/>
      <c r="B76" s="242" t="s">
        <v>242</v>
      </c>
      <c r="C76" s="299">
        <v>733</v>
      </c>
      <c r="D76" s="248">
        <v>111</v>
      </c>
      <c r="E76" s="248">
        <v>2</v>
      </c>
      <c r="F76" s="549">
        <v>113</v>
      </c>
      <c r="G76" s="549">
        <v>107</v>
      </c>
      <c r="H76" s="248">
        <v>2</v>
      </c>
      <c r="I76" s="549">
        <v>109</v>
      </c>
      <c r="J76" s="549">
        <v>304</v>
      </c>
      <c r="K76" s="549">
        <v>59</v>
      </c>
      <c r="L76" s="255">
        <v>0.19407894736842105</v>
      </c>
      <c r="M76" s="567"/>
    </row>
    <row r="77" spans="1:13" ht="14.25" customHeight="1">
      <c r="A77" s="438"/>
      <c r="B77" s="242" t="s">
        <v>90</v>
      </c>
      <c r="C77" s="299">
        <v>1178</v>
      </c>
      <c r="D77" s="248">
        <v>155</v>
      </c>
      <c r="E77" s="248">
        <v>2</v>
      </c>
      <c r="F77" s="549">
        <v>157</v>
      </c>
      <c r="G77" s="549">
        <v>146</v>
      </c>
      <c r="H77" s="248">
        <v>2</v>
      </c>
      <c r="I77" s="549">
        <v>148</v>
      </c>
      <c r="J77" s="549">
        <v>498</v>
      </c>
      <c r="K77" s="549">
        <v>95</v>
      </c>
      <c r="L77" s="255">
        <v>0.19076305220883535</v>
      </c>
      <c r="M77" s="567"/>
    </row>
    <row r="78" spans="1:13" s="513" customFormat="1" ht="14.25" customHeight="1">
      <c r="A78" s="436" t="s">
        <v>340</v>
      </c>
      <c r="B78" s="242" t="s">
        <v>384</v>
      </c>
      <c r="C78" s="299">
        <v>1669</v>
      </c>
      <c r="D78" s="248">
        <v>206</v>
      </c>
      <c r="E78" s="248" t="s">
        <v>322</v>
      </c>
      <c r="F78" s="549">
        <v>206</v>
      </c>
      <c r="G78" s="549">
        <v>206</v>
      </c>
      <c r="H78" s="248" t="s">
        <v>322</v>
      </c>
      <c r="I78" s="549">
        <v>206</v>
      </c>
      <c r="J78" s="549">
        <v>982</v>
      </c>
      <c r="K78" s="549">
        <v>105</v>
      </c>
      <c r="L78" s="255">
        <v>0.10692464358452139</v>
      </c>
      <c r="M78" s="569"/>
    </row>
    <row r="79" spans="1:13" ht="14.25" customHeight="1">
      <c r="A79" s="437"/>
      <c r="B79" s="242" t="s">
        <v>242</v>
      </c>
      <c r="C79" s="299">
        <v>747</v>
      </c>
      <c r="D79" s="248">
        <v>90</v>
      </c>
      <c r="E79" s="248" t="s">
        <v>322</v>
      </c>
      <c r="F79" s="549">
        <v>90</v>
      </c>
      <c r="G79" s="549">
        <v>90</v>
      </c>
      <c r="H79" s="248" t="s">
        <v>322</v>
      </c>
      <c r="I79" s="549">
        <v>90</v>
      </c>
      <c r="J79" s="549">
        <v>475</v>
      </c>
      <c r="K79" s="549">
        <v>43</v>
      </c>
      <c r="L79" s="255">
        <v>9.0526315789473691e-002</v>
      </c>
      <c r="M79" s="567"/>
    </row>
    <row r="80" spans="1:13" ht="16.5">
      <c r="A80" s="438"/>
      <c r="B80" s="242" t="s">
        <v>90</v>
      </c>
      <c r="C80" s="299">
        <v>922</v>
      </c>
      <c r="D80" s="248">
        <v>116</v>
      </c>
      <c r="E80" s="248" t="s">
        <v>322</v>
      </c>
      <c r="F80" s="549">
        <v>116</v>
      </c>
      <c r="G80" s="549">
        <v>116</v>
      </c>
      <c r="H80" s="248" t="s">
        <v>322</v>
      </c>
      <c r="I80" s="549">
        <v>116</v>
      </c>
      <c r="J80" s="549">
        <v>507</v>
      </c>
      <c r="K80" s="549">
        <v>62</v>
      </c>
      <c r="L80" s="255">
        <v>0.1222879684418146</v>
      </c>
      <c r="M80" s="567"/>
    </row>
    <row r="81" spans="1:13" ht="16.5">
      <c r="A81" s="522"/>
      <c r="B81" s="455"/>
      <c r="C81" s="540"/>
      <c r="D81" s="460"/>
      <c r="E81" s="461"/>
      <c r="F81" s="461"/>
      <c r="G81" s="460"/>
      <c r="H81" s="461"/>
      <c r="I81" s="461"/>
      <c r="J81" s="461"/>
      <c r="K81" s="461"/>
      <c r="L81" s="461"/>
      <c r="M81" s="567"/>
    </row>
    <row r="82" spans="1:13" ht="16.5">
      <c r="A82" s="153" t="s">
        <v>1</v>
      </c>
      <c r="B82" s="153"/>
      <c r="C82" s="153"/>
      <c r="D82" s="162"/>
      <c r="E82" s="468"/>
      <c r="F82" s="468"/>
      <c r="G82" s="162"/>
      <c r="H82" s="162"/>
      <c r="I82" s="162"/>
      <c r="J82" s="162"/>
      <c r="K82" s="162"/>
      <c r="L82" s="162"/>
    </row>
    <row r="83" spans="1:13" ht="16.5">
      <c r="A83" s="154" t="s">
        <v>241</v>
      </c>
      <c r="B83" s="456"/>
      <c r="C83" s="456"/>
      <c r="D83" s="456"/>
      <c r="E83" s="456"/>
      <c r="F83" s="456"/>
      <c r="G83" s="456"/>
      <c r="H83" s="456"/>
      <c r="I83" s="456"/>
      <c r="J83" s="456"/>
      <c r="K83" s="456"/>
      <c r="L83" s="456"/>
    </row>
    <row r="84" spans="1:13" ht="16.5">
      <c r="A84" s="523"/>
      <c r="B84" s="531"/>
      <c r="C84" s="531"/>
      <c r="D84" s="531"/>
      <c r="E84" s="531"/>
      <c r="F84" s="531"/>
      <c r="G84" s="531"/>
      <c r="H84" s="531"/>
      <c r="I84" s="531"/>
      <c r="J84" s="531"/>
      <c r="K84" s="531"/>
      <c r="L84" s="531"/>
    </row>
    <row r="85" spans="1:13">
      <c r="A85" s="157"/>
      <c r="B85" s="157"/>
      <c r="C85" s="157"/>
      <c r="D85" s="144"/>
      <c r="E85" s="469"/>
      <c r="F85" s="469"/>
      <c r="G85" s="144"/>
      <c r="H85" s="144"/>
      <c r="I85" s="144"/>
      <c r="J85" s="144"/>
      <c r="K85" s="144"/>
      <c r="L85" s="144"/>
    </row>
    <row r="86" spans="1:13">
      <c r="A86" s="157"/>
      <c r="B86" s="157"/>
      <c r="C86" s="157"/>
      <c r="D86" s="157"/>
      <c r="E86" s="144"/>
      <c r="F86" s="469"/>
      <c r="G86" s="144"/>
      <c r="H86" s="144"/>
      <c r="I86" s="144"/>
      <c r="J86" s="144"/>
      <c r="K86" s="144"/>
    </row>
    <row r="87" spans="1:13">
      <c r="A87" s="445"/>
      <c r="B87" s="445"/>
      <c r="C87" s="445"/>
      <c r="D87" s="445"/>
      <c r="E87" s="445"/>
      <c r="F87" s="445"/>
      <c r="G87" s="445"/>
      <c r="H87" s="445"/>
      <c r="I87" s="445"/>
      <c r="J87" s="445"/>
      <c r="K87" s="445"/>
      <c r="L87" s="445"/>
    </row>
    <row r="88" spans="1:13">
      <c r="A88" s="157"/>
      <c r="B88" s="157"/>
      <c r="C88" s="157"/>
      <c r="D88" s="157"/>
      <c r="E88" s="144"/>
      <c r="F88" s="469"/>
      <c r="G88" s="144"/>
      <c r="H88" s="144"/>
      <c r="I88" s="144"/>
      <c r="J88" s="144"/>
      <c r="K88" s="144"/>
    </row>
    <row r="89" spans="1:13">
      <c r="A89" s="157"/>
      <c r="B89" s="157"/>
      <c r="C89" s="157"/>
      <c r="D89" s="144"/>
      <c r="E89" s="469"/>
      <c r="F89" s="469"/>
    </row>
  </sheetData>
  <mergeCells count="33">
    <mergeCell ref="G3:I3"/>
    <mergeCell ref="G4:I4"/>
    <mergeCell ref="A83:L83"/>
    <mergeCell ref="A84:L84"/>
    <mergeCell ref="A87:L87"/>
    <mergeCell ref="A2:A5"/>
    <mergeCell ref="D2:F3"/>
    <mergeCell ref="J2:L3"/>
    <mergeCell ref="A6:A8"/>
    <mergeCell ref="A9:A11"/>
    <mergeCell ref="A12:A14"/>
    <mergeCell ref="A15:A17"/>
    <mergeCell ref="A18:A20"/>
    <mergeCell ref="A21:A23"/>
    <mergeCell ref="A24:A26"/>
    <mergeCell ref="A27:A29"/>
    <mergeCell ref="A30:A32"/>
    <mergeCell ref="A33:A35"/>
    <mergeCell ref="A36:A38"/>
    <mergeCell ref="A39:A41"/>
    <mergeCell ref="A42:A44"/>
    <mergeCell ref="A45:A47"/>
    <mergeCell ref="A48:A50"/>
    <mergeCell ref="A51:A53"/>
    <mergeCell ref="A54:A56"/>
    <mergeCell ref="A57:A59"/>
    <mergeCell ref="A60:A62"/>
    <mergeCell ref="A63:A65"/>
    <mergeCell ref="A66:A68"/>
    <mergeCell ref="A69:A71"/>
    <mergeCell ref="A72:A74"/>
    <mergeCell ref="A75:A77"/>
    <mergeCell ref="A78:A80"/>
  </mergeCells>
  <phoneticPr fontId="20" type="Hiragana"/>
  <printOptions horizontalCentered="1" verticalCentered="1"/>
  <pageMargins left="0.78740157480314965" right="0.39370078740157483" top="0.78740157480314965" bottom="0.78740157480314965" header="0" footer="0"/>
  <pageSetup paperSize="9" scale="61" fitToWidth="1" fitToHeight="1" orientation="portrait" usePrinterDefaults="1" blackAndWhite="1" r:id="rId1"/>
  <headerFooter alignWithMargins="0"/>
  <rowBreaks count="7" manualBreakCount="7">
    <brk id="83" max="11" man="1"/>
    <brk id="181" min="183" max="255" man="1"/>
    <brk id="185" min="187" max="255" man="1"/>
    <brk id="189" min="190" max="255" man="1"/>
    <brk id="22160" min="188" max="255" man="1"/>
    <brk id="26140" min="184" max="255" man="1"/>
    <brk id="29988" min="180" max="255" man="1"/>
  </rowBreaks>
</worksheet>
</file>

<file path=xl/worksheets/sheet16.xml><?xml version="1.0" encoding="utf-8"?>
<worksheet xmlns:r="http://schemas.openxmlformats.org/officeDocument/2006/relationships" xmlns:mc="http://schemas.openxmlformats.org/markup-compatibility/2006" xmlns="http://schemas.openxmlformats.org/spreadsheetml/2006/main">
  <dimension ref="A1:O90"/>
  <sheetViews>
    <sheetView showGridLines="0" view="pageBreakPreview" zoomScale="90" zoomScaleNormal="90" zoomScaleSheetLayoutView="90" workbookViewId="0">
      <pane xSplit="2" ySplit="1" topLeftCell="C15" activePane="bottomRight" state="frozen"/>
      <selection pane="topRight"/>
      <selection pane="bottomLeft"/>
      <selection pane="bottomRight" activeCell="K1" sqref="K1:L1"/>
    </sheetView>
  </sheetViews>
  <sheetFormatPr defaultRowHeight="13.5"/>
  <cols>
    <col min="1" max="1" width="18.50390625" style="491" customWidth="1"/>
    <col min="2" max="2" width="7.625" style="491" customWidth="1"/>
    <col min="3" max="4" width="12.375" style="493" customWidth="1"/>
    <col min="5" max="5" width="11.00390625" style="494" customWidth="1"/>
    <col min="6" max="6" width="9.625" style="494" customWidth="1"/>
    <col min="7" max="7" width="11.00390625" style="494" customWidth="1"/>
    <col min="8" max="12" width="11.00390625" style="493" customWidth="1"/>
    <col min="13" max="13" width="2.625" style="493" bestFit="1" customWidth="1"/>
    <col min="14" max="16" width="8.125" style="493" customWidth="1"/>
    <col min="17" max="21" width="7.875" style="493" customWidth="1"/>
    <col min="22" max="16384" width="9.00390625" style="493" bestFit="1" customWidth="1"/>
  </cols>
  <sheetData>
    <row r="1" spans="1:15" ht="18" customHeight="1">
      <c r="A1" s="522" t="s">
        <v>456</v>
      </c>
      <c r="B1" s="522"/>
      <c r="C1" s="506"/>
      <c r="D1" s="506"/>
      <c r="E1" s="580"/>
      <c r="F1" s="580"/>
      <c r="G1" s="580"/>
      <c r="H1" s="506"/>
      <c r="I1" s="506"/>
      <c r="J1" s="506"/>
      <c r="K1" s="588" t="s">
        <v>310</v>
      </c>
      <c r="L1" s="588"/>
      <c r="M1" s="176"/>
      <c r="N1" s="223"/>
      <c r="O1" s="223"/>
    </row>
    <row r="2" spans="1:15" ht="12" customHeight="1">
      <c r="A2" s="571"/>
      <c r="B2" s="571"/>
      <c r="C2" s="331" t="s">
        <v>450</v>
      </c>
      <c r="D2" s="331" t="s">
        <v>88</v>
      </c>
      <c r="E2" s="571" t="s">
        <v>334</v>
      </c>
      <c r="F2" s="571"/>
      <c r="G2" s="571"/>
      <c r="H2" s="571"/>
      <c r="I2" s="571"/>
      <c r="J2" s="571"/>
      <c r="K2" s="571"/>
      <c r="L2" s="571"/>
      <c r="M2" s="223"/>
      <c r="N2" s="223"/>
      <c r="O2" s="223"/>
    </row>
    <row r="3" spans="1:15" ht="12" customHeight="1">
      <c r="A3" s="571"/>
      <c r="B3" s="571"/>
      <c r="C3" s="551"/>
      <c r="D3" s="551"/>
      <c r="E3" s="581" t="s">
        <v>46</v>
      </c>
      <c r="F3" s="582"/>
      <c r="G3" s="582"/>
      <c r="H3" s="582"/>
      <c r="I3" s="582"/>
      <c r="J3" s="585"/>
      <c r="K3" s="333" t="s">
        <v>451</v>
      </c>
      <c r="L3" s="333" t="s">
        <v>247</v>
      </c>
      <c r="M3" s="223"/>
      <c r="N3" s="223"/>
      <c r="O3" s="223"/>
    </row>
    <row r="4" spans="1:15" ht="12" customHeight="1">
      <c r="A4" s="571"/>
      <c r="B4" s="571"/>
      <c r="C4" s="551"/>
      <c r="D4" s="551"/>
      <c r="E4" s="571" t="s">
        <v>424</v>
      </c>
      <c r="F4" s="325" t="s">
        <v>9</v>
      </c>
      <c r="G4" s="582"/>
      <c r="H4" s="582"/>
      <c r="I4" s="333" t="s">
        <v>185</v>
      </c>
      <c r="J4" s="321" t="s">
        <v>47</v>
      </c>
      <c r="K4" s="333"/>
      <c r="L4" s="333"/>
      <c r="M4" s="223"/>
      <c r="N4" s="223"/>
      <c r="O4" s="223"/>
    </row>
    <row r="5" spans="1:15" ht="12" customHeight="1">
      <c r="A5" s="571"/>
      <c r="B5" s="571"/>
      <c r="C5" s="551"/>
      <c r="D5" s="551"/>
      <c r="E5" s="571"/>
      <c r="F5" s="583"/>
      <c r="G5" s="330" t="s">
        <v>452</v>
      </c>
      <c r="H5" s="582"/>
      <c r="I5" s="333"/>
      <c r="J5" s="586"/>
      <c r="K5" s="333"/>
      <c r="L5" s="333"/>
      <c r="M5" s="223"/>
      <c r="N5" s="223"/>
      <c r="O5" s="223"/>
    </row>
    <row r="6" spans="1:15" ht="12" customHeight="1">
      <c r="A6" s="571"/>
      <c r="B6" s="571"/>
      <c r="C6" s="551"/>
      <c r="D6" s="551"/>
      <c r="E6" s="571"/>
      <c r="F6" s="583"/>
      <c r="G6" s="333"/>
      <c r="H6" s="331" t="s">
        <v>457</v>
      </c>
      <c r="I6" s="333"/>
      <c r="J6" s="586"/>
      <c r="K6" s="333"/>
      <c r="L6" s="333"/>
      <c r="M6" s="223"/>
      <c r="N6" s="223"/>
      <c r="O6" s="223"/>
    </row>
    <row r="7" spans="1:15" ht="71.25" customHeight="1">
      <c r="A7" s="571"/>
      <c r="B7" s="571"/>
      <c r="C7" s="338"/>
      <c r="D7" s="338"/>
      <c r="E7" s="571"/>
      <c r="F7" s="584"/>
      <c r="G7" s="333"/>
      <c r="H7" s="338"/>
      <c r="I7" s="333"/>
      <c r="J7" s="587"/>
      <c r="K7" s="333"/>
      <c r="L7" s="333"/>
      <c r="M7" s="223"/>
      <c r="N7" s="223"/>
      <c r="O7" s="223"/>
    </row>
    <row r="8" spans="1:15" ht="12.75" customHeight="1">
      <c r="A8" s="572" t="s">
        <v>211</v>
      </c>
      <c r="B8" s="577" t="s">
        <v>384</v>
      </c>
      <c r="C8" s="579">
        <v>192596</v>
      </c>
      <c r="D8" s="579">
        <v>3957</v>
      </c>
      <c r="E8" s="579">
        <v>1142</v>
      </c>
      <c r="F8" s="579">
        <v>148</v>
      </c>
      <c r="G8" s="579">
        <v>112</v>
      </c>
      <c r="H8" s="579">
        <v>46</v>
      </c>
      <c r="I8" s="579">
        <v>73</v>
      </c>
      <c r="J8" s="579">
        <v>1759</v>
      </c>
      <c r="K8" s="579">
        <v>437</v>
      </c>
      <c r="L8" s="579">
        <v>398</v>
      </c>
      <c r="M8" s="223"/>
      <c r="N8" s="223"/>
      <c r="O8" s="223"/>
    </row>
    <row r="9" spans="1:15" ht="12.75" customHeight="1">
      <c r="A9" s="572"/>
      <c r="B9" s="577" t="s">
        <v>242</v>
      </c>
      <c r="C9" s="579">
        <v>78285</v>
      </c>
      <c r="D9" s="579">
        <v>1908</v>
      </c>
      <c r="E9" s="579">
        <v>493</v>
      </c>
      <c r="F9" s="579">
        <v>84</v>
      </c>
      <c r="G9" s="579">
        <v>62</v>
      </c>
      <c r="H9" s="579">
        <v>22</v>
      </c>
      <c r="I9" s="579">
        <v>42</v>
      </c>
      <c r="J9" s="579">
        <v>838</v>
      </c>
      <c r="K9" s="579">
        <v>240</v>
      </c>
      <c r="L9" s="579">
        <v>211</v>
      </c>
      <c r="M9" s="223"/>
      <c r="N9" s="223"/>
      <c r="O9" s="223"/>
    </row>
    <row r="10" spans="1:15" ht="12.75" customHeight="1">
      <c r="A10" s="572"/>
      <c r="B10" s="577" t="s">
        <v>90</v>
      </c>
      <c r="C10" s="579">
        <v>114311</v>
      </c>
      <c r="D10" s="579">
        <v>2049</v>
      </c>
      <c r="E10" s="579">
        <v>649</v>
      </c>
      <c r="F10" s="579">
        <v>64</v>
      </c>
      <c r="G10" s="579">
        <v>50</v>
      </c>
      <c r="H10" s="579">
        <v>24</v>
      </c>
      <c r="I10" s="579">
        <v>31</v>
      </c>
      <c r="J10" s="579">
        <v>921</v>
      </c>
      <c r="K10" s="579">
        <v>197</v>
      </c>
      <c r="L10" s="579">
        <v>187</v>
      </c>
      <c r="M10" s="223"/>
      <c r="N10" s="223"/>
      <c r="O10" s="223"/>
    </row>
    <row r="11" spans="1:15" s="493" customFormat="1" ht="12.75" customHeight="1">
      <c r="A11" s="573" t="s">
        <v>315</v>
      </c>
      <c r="B11" s="241" t="s">
        <v>384</v>
      </c>
      <c r="C11" s="247">
        <f>SUM(C12,C13)</f>
        <v>13090</v>
      </c>
      <c r="D11" s="247">
        <f>SUM(D12,D13)</f>
        <v>276</v>
      </c>
      <c r="E11" s="247">
        <f>SUM(E12,E13)</f>
        <v>73</v>
      </c>
      <c r="F11" s="247">
        <f>SUM(F12,F13)</f>
        <v>13</v>
      </c>
      <c r="G11" s="247">
        <f>SUM(G12,G13)</f>
        <v>3</v>
      </c>
      <c r="H11" s="247" t="s">
        <v>322</v>
      </c>
      <c r="I11" s="247">
        <f>SUM(I12,I13)</f>
        <v>10</v>
      </c>
      <c r="J11" s="247">
        <f>SUM(J12,J13)</f>
        <v>125</v>
      </c>
      <c r="K11" s="247">
        <f>SUM(K12,K13)</f>
        <v>46</v>
      </c>
      <c r="L11" s="247">
        <f>SUM(L12,L13)</f>
        <v>9</v>
      </c>
      <c r="M11" s="223"/>
      <c r="N11" s="223"/>
      <c r="O11" s="223"/>
    </row>
    <row r="12" spans="1:15" s="493" customFormat="1" ht="12.75" customHeight="1">
      <c r="A12" s="574"/>
      <c r="B12" s="241" t="s">
        <v>242</v>
      </c>
      <c r="C12" s="247">
        <f t="shared" ref="C12:L13" si="0">IF(SUM(C15,C42)=0,"-",SUM(C15,C42))</f>
        <v>5330</v>
      </c>
      <c r="D12" s="247">
        <f t="shared" si="0"/>
        <v>107</v>
      </c>
      <c r="E12" s="247">
        <f t="shared" si="0"/>
        <v>30</v>
      </c>
      <c r="F12" s="247">
        <f t="shared" si="0"/>
        <v>6</v>
      </c>
      <c r="G12" s="247">
        <f t="shared" si="0"/>
        <v>2</v>
      </c>
      <c r="H12" s="247" t="str">
        <f t="shared" si="0"/>
        <v>-</v>
      </c>
      <c r="I12" s="247">
        <f t="shared" si="0"/>
        <v>5</v>
      </c>
      <c r="J12" s="247">
        <f t="shared" si="0"/>
        <v>38</v>
      </c>
      <c r="K12" s="247">
        <f t="shared" si="0"/>
        <v>22</v>
      </c>
      <c r="L12" s="247">
        <f t="shared" si="0"/>
        <v>6</v>
      </c>
      <c r="M12" s="223"/>
      <c r="N12" s="223"/>
      <c r="O12" s="223"/>
    </row>
    <row r="13" spans="1:15" s="493" customFormat="1" ht="12.75" customHeight="1">
      <c r="A13" s="575"/>
      <c r="B13" s="241" t="s">
        <v>90</v>
      </c>
      <c r="C13" s="247">
        <f t="shared" si="0"/>
        <v>7760</v>
      </c>
      <c r="D13" s="247">
        <f t="shared" si="0"/>
        <v>169</v>
      </c>
      <c r="E13" s="247">
        <f t="shared" si="0"/>
        <v>43</v>
      </c>
      <c r="F13" s="247">
        <f t="shared" si="0"/>
        <v>7</v>
      </c>
      <c r="G13" s="247">
        <f t="shared" si="0"/>
        <v>1</v>
      </c>
      <c r="H13" s="247" t="str">
        <f t="shared" si="0"/>
        <v>-</v>
      </c>
      <c r="I13" s="247">
        <f t="shared" si="0"/>
        <v>5</v>
      </c>
      <c r="J13" s="247">
        <f t="shared" si="0"/>
        <v>87</v>
      </c>
      <c r="K13" s="247">
        <f t="shared" si="0"/>
        <v>24</v>
      </c>
      <c r="L13" s="247">
        <f t="shared" si="0"/>
        <v>3</v>
      </c>
      <c r="M13" s="223"/>
      <c r="N13" s="223"/>
      <c r="O13" s="223"/>
    </row>
    <row r="14" spans="1:15" s="493" customFormat="1" ht="12.75" customHeight="1">
      <c r="A14" s="549" t="s">
        <v>168</v>
      </c>
      <c r="B14" s="578" t="s">
        <v>384</v>
      </c>
      <c r="C14" s="248">
        <f>SUM(C15,C16)</f>
        <v>3853</v>
      </c>
      <c r="D14" s="248">
        <f>SUM(D15,D16)</f>
        <v>83</v>
      </c>
      <c r="E14" s="248">
        <f>SUM(E15,E16)</f>
        <v>37</v>
      </c>
      <c r="F14" s="248">
        <f>SUM(F15,F16)</f>
        <v>4</v>
      </c>
      <c r="G14" s="248">
        <f>SUM(G15,G16)</f>
        <v>2</v>
      </c>
      <c r="H14" s="248" t="s">
        <v>322</v>
      </c>
      <c r="I14" s="248">
        <f>SUM(I15,I16)</f>
        <v>5</v>
      </c>
      <c r="J14" s="248">
        <f>SUM(J15,J16)</f>
        <v>22</v>
      </c>
      <c r="K14" s="248">
        <f>SUM(K15,K16)</f>
        <v>6</v>
      </c>
      <c r="L14" s="248">
        <f>SUM(L15,L16)</f>
        <v>9</v>
      </c>
      <c r="M14" s="223"/>
      <c r="N14" s="223"/>
      <c r="O14" s="223"/>
    </row>
    <row r="15" spans="1:15" s="493" customFormat="1" ht="12.75" customHeight="1">
      <c r="A15" s="576"/>
      <c r="B15" s="578" t="s">
        <v>242</v>
      </c>
      <c r="C15" s="248">
        <f t="shared" ref="C15:L16" si="1">IF(SUM(C18,C21,C24,C27,C30,C33,C36,C39)=0,"-",SUM(C18,C21,C24,C27,C30,C33,C36,C39))</f>
        <v>1676</v>
      </c>
      <c r="D15" s="248">
        <f t="shared" si="1"/>
        <v>40</v>
      </c>
      <c r="E15" s="248">
        <f t="shared" si="1"/>
        <v>17</v>
      </c>
      <c r="F15" s="248">
        <f t="shared" si="1"/>
        <v>3</v>
      </c>
      <c r="G15" s="248">
        <f t="shared" si="1"/>
        <v>2</v>
      </c>
      <c r="H15" s="248" t="str">
        <f t="shared" si="1"/>
        <v>-</v>
      </c>
      <c r="I15" s="248">
        <f t="shared" si="1"/>
        <v>2</v>
      </c>
      <c r="J15" s="248">
        <f t="shared" si="1"/>
        <v>9</v>
      </c>
      <c r="K15" s="248">
        <f t="shared" si="1"/>
        <v>3</v>
      </c>
      <c r="L15" s="248">
        <f t="shared" si="1"/>
        <v>6</v>
      </c>
      <c r="M15" s="223"/>
      <c r="N15" s="223"/>
      <c r="O15" s="223"/>
    </row>
    <row r="16" spans="1:15" s="493" customFormat="1" ht="12.75" customHeight="1">
      <c r="A16" s="576"/>
      <c r="B16" s="578" t="s">
        <v>90</v>
      </c>
      <c r="C16" s="248">
        <f t="shared" si="1"/>
        <v>2177</v>
      </c>
      <c r="D16" s="248">
        <f t="shared" si="1"/>
        <v>43</v>
      </c>
      <c r="E16" s="248">
        <f t="shared" si="1"/>
        <v>20</v>
      </c>
      <c r="F16" s="248">
        <f t="shared" si="1"/>
        <v>1</v>
      </c>
      <c r="G16" s="248" t="str">
        <f t="shared" si="1"/>
        <v>-</v>
      </c>
      <c r="H16" s="248" t="str">
        <f t="shared" si="1"/>
        <v>-</v>
      </c>
      <c r="I16" s="248">
        <f t="shared" si="1"/>
        <v>3</v>
      </c>
      <c r="J16" s="248">
        <f t="shared" si="1"/>
        <v>13</v>
      </c>
      <c r="K16" s="248">
        <f t="shared" si="1"/>
        <v>3</v>
      </c>
      <c r="L16" s="248">
        <f t="shared" si="1"/>
        <v>3</v>
      </c>
      <c r="M16" s="223"/>
      <c r="N16" s="223"/>
      <c r="O16" s="223"/>
    </row>
    <row r="17" spans="1:15" s="493" customFormat="1" ht="12.75" customHeight="1">
      <c r="A17" s="436" t="s">
        <v>159</v>
      </c>
      <c r="B17" s="578" t="s">
        <v>384</v>
      </c>
      <c r="C17" s="248">
        <f>SUM(C18,C19)</f>
        <v>685</v>
      </c>
      <c r="D17" s="248">
        <f>SUM(D18,D19)</f>
        <v>21</v>
      </c>
      <c r="E17" s="248">
        <f>SUM(E18,E19)</f>
        <v>11</v>
      </c>
      <c r="F17" s="248" t="s">
        <v>322</v>
      </c>
      <c r="G17" s="248" t="s">
        <v>322</v>
      </c>
      <c r="H17" s="248" t="s">
        <v>322</v>
      </c>
      <c r="I17" s="248">
        <f>SUM(I18,I19)</f>
        <v>1</v>
      </c>
      <c r="J17" s="248">
        <f>SUM(J18,J19)</f>
        <v>2</v>
      </c>
      <c r="K17" s="248" t="s">
        <v>322</v>
      </c>
      <c r="L17" s="248">
        <f>SUM(L18,L19)</f>
        <v>7</v>
      </c>
      <c r="M17" s="223"/>
      <c r="N17" s="223"/>
      <c r="O17" s="223"/>
    </row>
    <row r="18" spans="1:15" s="493" customFormat="1" ht="12.75" customHeight="1">
      <c r="A18" s="437"/>
      <c r="B18" s="578" t="s">
        <v>242</v>
      </c>
      <c r="C18" s="248">
        <v>359</v>
      </c>
      <c r="D18" s="248">
        <v>12</v>
      </c>
      <c r="E18" s="248">
        <v>6</v>
      </c>
      <c r="F18" s="248" t="s">
        <v>322</v>
      </c>
      <c r="G18" s="248" t="s">
        <v>322</v>
      </c>
      <c r="H18" s="248" t="s">
        <v>322</v>
      </c>
      <c r="I18" s="248" t="s">
        <v>322</v>
      </c>
      <c r="J18" s="248">
        <v>2</v>
      </c>
      <c r="K18" s="248" t="s">
        <v>322</v>
      </c>
      <c r="L18" s="248">
        <v>4</v>
      </c>
      <c r="M18" s="223"/>
      <c r="N18" s="223"/>
      <c r="O18" s="223"/>
    </row>
    <row r="19" spans="1:15" s="493" customFormat="1" ht="12.75" customHeight="1">
      <c r="A19" s="438"/>
      <c r="B19" s="578" t="s">
        <v>90</v>
      </c>
      <c r="C19" s="248">
        <v>326</v>
      </c>
      <c r="D19" s="248">
        <v>9</v>
      </c>
      <c r="E19" s="248">
        <v>5</v>
      </c>
      <c r="F19" s="248" t="s">
        <v>322</v>
      </c>
      <c r="G19" s="248" t="s">
        <v>322</v>
      </c>
      <c r="H19" s="248" t="s">
        <v>322</v>
      </c>
      <c r="I19" s="248">
        <v>1</v>
      </c>
      <c r="J19" s="248" t="s">
        <v>322</v>
      </c>
      <c r="K19" s="248" t="s">
        <v>322</v>
      </c>
      <c r="L19" s="248">
        <v>3</v>
      </c>
      <c r="M19" s="223"/>
      <c r="N19" s="223"/>
      <c r="O19" s="223"/>
    </row>
    <row r="20" spans="1:15" s="493" customFormat="1" ht="12.75" customHeight="1">
      <c r="A20" s="436" t="s">
        <v>316</v>
      </c>
      <c r="B20" s="578" t="s">
        <v>384</v>
      </c>
      <c r="C20" s="248">
        <f>SUM(C21,C22)</f>
        <v>271</v>
      </c>
      <c r="D20" s="248">
        <f>SUM(D21,D22)</f>
        <v>6</v>
      </c>
      <c r="E20" s="248">
        <f>SUM(E21,E22)</f>
        <v>1</v>
      </c>
      <c r="F20" s="248">
        <f>SUM(F21,F22)</f>
        <v>1</v>
      </c>
      <c r="G20" s="248">
        <f>SUM(G21,G22)</f>
        <v>1</v>
      </c>
      <c r="H20" s="248" t="s">
        <v>322</v>
      </c>
      <c r="I20" s="248" t="s">
        <v>322</v>
      </c>
      <c r="J20" s="248">
        <f>SUM(J21,J22)</f>
        <v>2</v>
      </c>
      <c r="K20" s="248">
        <f>SUM(K21,K22)</f>
        <v>2</v>
      </c>
      <c r="L20" s="248" t="s">
        <v>322</v>
      </c>
      <c r="M20" s="223"/>
      <c r="N20" s="223"/>
      <c r="O20" s="223"/>
    </row>
    <row r="21" spans="1:15" s="493" customFormat="1" ht="12.75" customHeight="1">
      <c r="A21" s="437"/>
      <c r="B21" s="578" t="s">
        <v>242</v>
      </c>
      <c r="C21" s="248">
        <v>98</v>
      </c>
      <c r="D21" s="248">
        <v>3</v>
      </c>
      <c r="E21" s="248" t="s">
        <v>322</v>
      </c>
      <c r="F21" s="248">
        <v>1</v>
      </c>
      <c r="G21" s="248">
        <v>1</v>
      </c>
      <c r="H21" s="248" t="s">
        <v>322</v>
      </c>
      <c r="I21" s="248" t="s">
        <v>322</v>
      </c>
      <c r="J21" s="248">
        <v>1</v>
      </c>
      <c r="K21" s="248">
        <v>1</v>
      </c>
      <c r="L21" s="248" t="s">
        <v>322</v>
      </c>
      <c r="M21" s="223"/>
      <c r="N21" s="223"/>
      <c r="O21" s="223"/>
    </row>
    <row r="22" spans="1:15" s="493" customFormat="1" ht="12.75" customHeight="1">
      <c r="A22" s="438"/>
      <c r="B22" s="578" t="s">
        <v>90</v>
      </c>
      <c r="C22" s="248">
        <v>173</v>
      </c>
      <c r="D22" s="248">
        <v>3</v>
      </c>
      <c r="E22" s="248">
        <v>1</v>
      </c>
      <c r="F22" s="248" t="s">
        <v>322</v>
      </c>
      <c r="G22" s="248" t="s">
        <v>322</v>
      </c>
      <c r="H22" s="248" t="s">
        <v>322</v>
      </c>
      <c r="I22" s="248" t="s">
        <v>322</v>
      </c>
      <c r="J22" s="248">
        <v>1</v>
      </c>
      <c r="K22" s="248">
        <v>1</v>
      </c>
      <c r="L22" s="248" t="s">
        <v>322</v>
      </c>
      <c r="M22" s="223"/>
      <c r="N22" s="223"/>
      <c r="O22" s="223"/>
    </row>
    <row r="23" spans="1:15" s="493" customFormat="1" ht="12.75" customHeight="1">
      <c r="A23" s="436" t="s">
        <v>320</v>
      </c>
      <c r="B23" s="578" t="s">
        <v>384</v>
      </c>
      <c r="C23" s="248">
        <f>SUM(C25,C24)</f>
        <v>302</v>
      </c>
      <c r="D23" s="248">
        <f>SUM(D25,D24)</f>
        <v>6</v>
      </c>
      <c r="E23" s="248">
        <f>SUM(E25,E24)</f>
        <v>2</v>
      </c>
      <c r="F23" s="248">
        <f>SUM(F25,F24)</f>
        <v>2</v>
      </c>
      <c r="G23" s="248">
        <f>SUM(G25,G24)</f>
        <v>1</v>
      </c>
      <c r="H23" s="248" t="s">
        <v>322</v>
      </c>
      <c r="I23" s="248" t="s">
        <v>322</v>
      </c>
      <c r="J23" s="248">
        <f>SUM(J25,J24)</f>
        <v>2</v>
      </c>
      <c r="K23" s="248" t="s">
        <v>322</v>
      </c>
      <c r="L23" s="248" t="s">
        <v>322</v>
      </c>
      <c r="M23" s="223"/>
      <c r="N23" s="223"/>
      <c r="O23" s="223"/>
    </row>
    <row r="24" spans="1:15" s="493" customFormat="1" ht="12.75" customHeight="1">
      <c r="A24" s="437"/>
      <c r="B24" s="578" t="s">
        <v>242</v>
      </c>
      <c r="C24" s="248">
        <v>112</v>
      </c>
      <c r="D24" s="248">
        <v>4</v>
      </c>
      <c r="E24" s="248">
        <v>2</v>
      </c>
      <c r="F24" s="248">
        <v>1</v>
      </c>
      <c r="G24" s="248">
        <v>1</v>
      </c>
      <c r="H24" s="248" t="s">
        <v>322</v>
      </c>
      <c r="I24" s="248" t="s">
        <v>322</v>
      </c>
      <c r="J24" s="248">
        <v>1</v>
      </c>
      <c r="K24" s="248" t="s">
        <v>322</v>
      </c>
      <c r="L24" s="248" t="s">
        <v>322</v>
      </c>
      <c r="M24" s="223"/>
      <c r="N24" s="223"/>
      <c r="O24" s="223"/>
    </row>
    <row r="25" spans="1:15" s="493" customFormat="1" ht="12.75" customHeight="1">
      <c r="A25" s="438"/>
      <c r="B25" s="578" t="s">
        <v>90</v>
      </c>
      <c r="C25" s="248">
        <v>190</v>
      </c>
      <c r="D25" s="248">
        <v>2</v>
      </c>
      <c r="E25" s="248" t="s">
        <v>322</v>
      </c>
      <c r="F25" s="248">
        <v>1</v>
      </c>
      <c r="G25" s="248" t="s">
        <v>322</v>
      </c>
      <c r="H25" s="248" t="s">
        <v>322</v>
      </c>
      <c r="I25" s="248" t="s">
        <v>322</v>
      </c>
      <c r="J25" s="248">
        <v>1</v>
      </c>
      <c r="K25" s="248" t="s">
        <v>322</v>
      </c>
      <c r="L25" s="248" t="s">
        <v>322</v>
      </c>
      <c r="M25" s="223"/>
      <c r="N25" s="223"/>
      <c r="O25" s="223"/>
    </row>
    <row r="26" spans="1:15" s="493" customFormat="1" ht="12.75" customHeight="1">
      <c r="A26" s="436" t="s">
        <v>437</v>
      </c>
      <c r="B26" s="578" t="s">
        <v>384</v>
      </c>
      <c r="C26" s="248">
        <f>SUM(C28,C27)</f>
        <v>386</v>
      </c>
      <c r="D26" s="248">
        <f>SUM(D28,D27)</f>
        <v>2</v>
      </c>
      <c r="E26" s="248">
        <f>SUM(E28,E27)</f>
        <v>2</v>
      </c>
      <c r="F26" s="248" t="s">
        <v>322</v>
      </c>
      <c r="G26" s="248" t="s">
        <v>322</v>
      </c>
      <c r="H26" s="248" t="s">
        <v>322</v>
      </c>
      <c r="I26" s="248" t="s">
        <v>322</v>
      </c>
      <c r="J26" s="248" t="s">
        <v>322</v>
      </c>
      <c r="K26" s="248" t="s">
        <v>322</v>
      </c>
      <c r="L26" s="248" t="s">
        <v>322</v>
      </c>
      <c r="M26" s="223"/>
      <c r="N26" s="223"/>
      <c r="O26" s="223"/>
    </row>
    <row r="27" spans="1:15" s="493" customFormat="1" ht="12.75" customHeight="1">
      <c r="A27" s="437"/>
      <c r="B27" s="578" t="s">
        <v>242</v>
      </c>
      <c r="C27" s="248">
        <v>175</v>
      </c>
      <c r="D27" s="248" t="s">
        <v>322</v>
      </c>
      <c r="E27" s="248" t="s">
        <v>322</v>
      </c>
      <c r="F27" s="248" t="s">
        <v>322</v>
      </c>
      <c r="G27" s="248" t="s">
        <v>322</v>
      </c>
      <c r="H27" s="248" t="s">
        <v>322</v>
      </c>
      <c r="I27" s="248" t="s">
        <v>322</v>
      </c>
      <c r="J27" s="248" t="s">
        <v>322</v>
      </c>
      <c r="K27" s="248" t="s">
        <v>322</v>
      </c>
      <c r="L27" s="248" t="s">
        <v>322</v>
      </c>
      <c r="M27" s="223"/>
      <c r="N27" s="223"/>
      <c r="O27" s="223"/>
    </row>
    <row r="28" spans="1:15" s="493" customFormat="1" ht="12.75" customHeight="1">
      <c r="A28" s="438"/>
      <c r="B28" s="578" t="s">
        <v>90</v>
      </c>
      <c r="C28" s="248">
        <v>211</v>
      </c>
      <c r="D28" s="248">
        <v>2</v>
      </c>
      <c r="E28" s="248">
        <v>2</v>
      </c>
      <c r="F28" s="248" t="s">
        <v>322</v>
      </c>
      <c r="G28" s="248" t="s">
        <v>322</v>
      </c>
      <c r="H28" s="248" t="s">
        <v>322</v>
      </c>
      <c r="I28" s="248" t="s">
        <v>322</v>
      </c>
      <c r="J28" s="248" t="s">
        <v>322</v>
      </c>
      <c r="K28" s="248" t="s">
        <v>322</v>
      </c>
      <c r="L28" s="248" t="s">
        <v>322</v>
      </c>
      <c r="M28" s="223"/>
      <c r="N28" s="223"/>
      <c r="O28" s="223"/>
    </row>
    <row r="29" spans="1:15" s="493" customFormat="1" ht="12.75" customHeight="1">
      <c r="A29" s="436" t="s">
        <v>177</v>
      </c>
      <c r="B29" s="578" t="s">
        <v>384</v>
      </c>
      <c r="C29" s="248">
        <f>SUM(C31,C30)</f>
        <v>237</v>
      </c>
      <c r="D29" s="248">
        <f>SUM(D31,D30)</f>
        <v>3</v>
      </c>
      <c r="E29" s="248">
        <f>SUM(E31,E30)</f>
        <v>1</v>
      </c>
      <c r="F29" s="248" t="s">
        <v>322</v>
      </c>
      <c r="G29" s="248" t="s">
        <v>322</v>
      </c>
      <c r="H29" s="248" t="s">
        <v>322</v>
      </c>
      <c r="I29" s="248" t="s">
        <v>322</v>
      </c>
      <c r="J29" s="248" t="s">
        <v>322</v>
      </c>
      <c r="K29" s="248" t="s">
        <v>322</v>
      </c>
      <c r="L29" s="248">
        <f>SUM(L31,L30)</f>
        <v>2</v>
      </c>
      <c r="M29" s="176"/>
      <c r="N29" s="223"/>
      <c r="O29" s="223"/>
    </row>
    <row r="30" spans="1:15" s="493" customFormat="1" ht="12.75" customHeight="1">
      <c r="A30" s="437"/>
      <c r="B30" s="578" t="s">
        <v>242</v>
      </c>
      <c r="C30" s="248">
        <v>94</v>
      </c>
      <c r="D30" s="248">
        <v>2</v>
      </c>
      <c r="E30" s="248" t="s">
        <v>322</v>
      </c>
      <c r="F30" s="248" t="s">
        <v>322</v>
      </c>
      <c r="G30" s="248" t="s">
        <v>322</v>
      </c>
      <c r="H30" s="248" t="s">
        <v>322</v>
      </c>
      <c r="I30" s="248" t="s">
        <v>322</v>
      </c>
      <c r="J30" s="248" t="s">
        <v>322</v>
      </c>
      <c r="K30" s="248" t="s">
        <v>322</v>
      </c>
      <c r="L30" s="248">
        <v>2</v>
      </c>
      <c r="M30" s="223"/>
      <c r="N30" s="223"/>
      <c r="O30" s="223"/>
    </row>
    <row r="31" spans="1:15" s="493" customFormat="1" ht="12.75" customHeight="1">
      <c r="A31" s="438"/>
      <c r="B31" s="578" t="s">
        <v>90</v>
      </c>
      <c r="C31" s="248">
        <v>143</v>
      </c>
      <c r="D31" s="248">
        <v>1</v>
      </c>
      <c r="E31" s="248">
        <v>1</v>
      </c>
      <c r="F31" s="248" t="s">
        <v>322</v>
      </c>
      <c r="G31" s="248" t="s">
        <v>322</v>
      </c>
      <c r="H31" s="248" t="s">
        <v>322</v>
      </c>
      <c r="I31" s="248" t="s">
        <v>322</v>
      </c>
      <c r="J31" s="248" t="s">
        <v>322</v>
      </c>
      <c r="K31" s="248" t="s">
        <v>322</v>
      </c>
      <c r="L31" s="248" t="s">
        <v>322</v>
      </c>
      <c r="M31" s="223"/>
      <c r="N31" s="223"/>
      <c r="O31" s="223"/>
    </row>
    <row r="32" spans="1:15" s="493" customFormat="1" ht="12.75" customHeight="1">
      <c r="A32" s="436" t="s">
        <v>299</v>
      </c>
      <c r="B32" s="578" t="s">
        <v>384</v>
      </c>
      <c r="C32" s="248">
        <f>SUM(C34,C33)</f>
        <v>883</v>
      </c>
      <c r="D32" s="248">
        <f>SUM(D34,D33)</f>
        <v>29</v>
      </c>
      <c r="E32" s="248">
        <f>SUM(E34,E33)</f>
        <v>15</v>
      </c>
      <c r="F32" s="248" t="s">
        <v>322</v>
      </c>
      <c r="G32" s="248" t="s">
        <v>322</v>
      </c>
      <c r="H32" s="248" t="s">
        <v>322</v>
      </c>
      <c r="I32" s="248">
        <f>SUM(I34,I33)</f>
        <v>3</v>
      </c>
      <c r="J32" s="248">
        <f>SUM(J34,J33)</f>
        <v>9</v>
      </c>
      <c r="K32" s="248">
        <f>SUM(K34,K33)</f>
        <v>2</v>
      </c>
      <c r="L32" s="248" t="s">
        <v>322</v>
      </c>
      <c r="M32" s="223"/>
      <c r="N32" s="223"/>
      <c r="O32" s="223"/>
    </row>
    <row r="33" spans="1:15" s="493" customFormat="1" ht="12.75" customHeight="1">
      <c r="A33" s="437"/>
      <c r="B33" s="578" t="s">
        <v>242</v>
      </c>
      <c r="C33" s="248">
        <v>385</v>
      </c>
      <c r="D33" s="248">
        <v>12</v>
      </c>
      <c r="E33" s="248">
        <v>8</v>
      </c>
      <c r="F33" s="248" t="s">
        <v>322</v>
      </c>
      <c r="G33" s="248" t="s">
        <v>322</v>
      </c>
      <c r="H33" s="248" t="s">
        <v>322</v>
      </c>
      <c r="I33" s="248">
        <v>1</v>
      </c>
      <c r="J33" s="248">
        <v>2</v>
      </c>
      <c r="K33" s="248">
        <v>1</v>
      </c>
      <c r="L33" s="248" t="s">
        <v>322</v>
      </c>
      <c r="M33" s="223"/>
      <c r="N33" s="223"/>
      <c r="O33" s="223"/>
    </row>
    <row r="34" spans="1:15" s="493" customFormat="1" ht="12.75" customHeight="1">
      <c r="A34" s="438"/>
      <c r="B34" s="578" t="s">
        <v>90</v>
      </c>
      <c r="C34" s="248">
        <v>498</v>
      </c>
      <c r="D34" s="248">
        <v>17</v>
      </c>
      <c r="E34" s="248">
        <v>7</v>
      </c>
      <c r="F34" s="248" t="s">
        <v>322</v>
      </c>
      <c r="G34" s="248" t="s">
        <v>322</v>
      </c>
      <c r="H34" s="248" t="s">
        <v>322</v>
      </c>
      <c r="I34" s="248">
        <v>2</v>
      </c>
      <c r="J34" s="248">
        <v>7</v>
      </c>
      <c r="K34" s="248">
        <v>1</v>
      </c>
      <c r="L34" s="248" t="s">
        <v>322</v>
      </c>
      <c r="M34" s="223"/>
      <c r="N34" s="223"/>
      <c r="O34" s="223"/>
    </row>
    <row r="35" spans="1:15" s="493" customFormat="1" ht="12.75" customHeight="1">
      <c r="A35" s="436" t="s">
        <v>326</v>
      </c>
      <c r="B35" s="578" t="s">
        <v>384</v>
      </c>
      <c r="C35" s="248">
        <f>SUM(C37,C36)</f>
        <v>357</v>
      </c>
      <c r="D35" s="248">
        <f>SUM(D37,D36)</f>
        <v>2</v>
      </c>
      <c r="E35" s="248">
        <f>SUM(E37,E36)</f>
        <v>2</v>
      </c>
      <c r="F35" s="248" t="s">
        <v>322</v>
      </c>
      <c r="G35" s="248" t="s">
        <v>322</v>
      </c>
      <c r="H35" s="248" t="s">
        <v>322</v>
      </c>
      <c r="I35" s="248" t="s">
        <v>322</v>
      </c>
      <c r="J35" s="248" t="s">
        <v>322</v>
      </c>
      <c r="K35" s="248" t="s">
        <v>322</v>
      </c>
      <c r="L35" s="248" t="s">
        <v>322</v>
      </c>
      <c r="M35" s="223"/>
      <c r="N35" s="223"/>
      <c r="O35" s="223"/>
    </row>
    <row r="36" spans="1:15" s="493" customFormat="1" ht="12.75" customHeight="1">
      <c r="A36" s="437"/>
      <c r="B36" s="578" t="s">
        <v>242</v>
      </c>
      <c r="C36" s="248">
        <v>152</v>
      </c>
      <c r="D36" s="248">
        <v>1</v>
      </c>
      <c r="E36" s="248">
        <v>1</v>
      </c>
      <c r="F36" s="248" t="s">
        <v>322</v>
      </c>
      <c r="G36" s="248" t="s">
        <v>322</v>
      </c>
      <c r="H36" s="248" t="s">
        <v>322</v>
      </c>
      <c r="I36" s="248" t="s">
        <v>322</v>
      </c>
      <c r="J36" s="248" t="s">
        <v>322</v>
      </c>
      <c r="K36" s="248" t="s">
        <v>322</v>
      </c>
      <c r="L36" s="248" t="s">
        <v>322</v>
      </c>
      <c r="M36" s="223"/>
      <c r="N36" s="223"/>
      <c r="O36" s="223"/>
    </row>
    <row r="37" spans="1:15" s="493" customFormat="1" ht="12.75" customHeight="1">
      <c r="A37" s="438"/>
      <c r="B37" s="578" t="s">
        <v>90</v>
      </c>
      <c r="C37" s="248">
        <v>205</v>
      </c>
      <c r="D37" s="248">
        <v>1</v>
      </c>
      <c r="E37" s="248">
        <v>1</v>
      </c>
      <c r="F37" s="248" t="s">
        <v>322</v>
      </c>
      <c r="G37" s="248" t="s">
        <v>322</v>
      </c>
      <c r="H37" s="248" t="s">
        <v>322</v>
      </c>
      <c r="I37" s="248" t="s">
        <v>322</v>
      </c>
      <c r="J37" s="248" t="s">
        <v>322</v>
      </c>
      <c r="K37" s="248" t="s">
        <v>322</v>
      </c>
      <c r="L37" s="248" t="s">
        <v>322</v>
      </c>
      <c r="M37" s="223"/>
      <c r="N37" s="223"/>
      <c r="O37" s="223"/>
    </row>
    <row r="38" spans="1:15" s="493" customFormat="1" ht="12.75" customHeight="1">
      <c r="A38" s="436" t="s">
        <v>328</v>
      </c>
      <c r="B38" s="578" t="s">
        <v>384</v>
      </c>
      <c r="C38" s="248">
        <f>SUM(C40,C39)</f>
        <v>732</v>
      </c>
      <c r="D38" s="248">
        <f>SUM(D40,D39)</f>
        <v>14</v>
      </c>
      <c r="E38" s="248">
        <f>SUM(E40,E39)</f>
        <v>3</v>
      </c>
      <c r="F38" s="248">
        <f>SUM(F40,F39)</f>
        <v>1</v>
      </c>
      <c r="G38" s="248" t="s">
        <v>322</v>
      </c>
      <c r="H38" s="248" t="s">
        <v>322</v>
      </c>
      <c r="I38" s="248">
        <f>SUM(I40,I39)</f>
        <v>1</v>
      </c>
      <c r="J38" s="248">
        <f>SUM(J40,J39)</f>
        <v>7</v>
      </c>
      <c r="K38" s="248">
        <f>SUM(K40,K39)</f>
        <v>2</v>
      </c>
      <c r="L38" s="248" t="s">
        <v>322</v>
      </c>
      <c r="M38" s="223"/>
      <c r="N38" s="223"/>
      <c r="O38" s="223"/>
    </row>
    <row r="39" spans="1:15" s="493" customFormat="1" ht="12.75" customHeight="1">
      <c r="A39" s="437"/>
      <c r="B39" s="578" t="s">
        <v>242</v>
      </c>
      <c r="C39" s="248">
        <v>301</v>
      </c>
      <c r="D39" s="248">
        <v>6</v>
      </c>
      <c r="E39" s="248" t="s">
        <v>322</v>
      </c>
      <c r="F39" s="248">
        <v>1</v>
      </c>
      <c r="G39" s="248" t="s">
        <v>322</v>
      </c>
      <c r="H39" s="248" t="s">
        <v>322</v>
      </c>
      <c r="I39" s="248">
        <v>1</v>
      </c>
      <c r="J39" s="248">
        <v>3</v>
      </c>
      <c r="K39" s="248">
        <v>1</v>
      </c>
      <c r="L39" s="248" t="s">
        <v>322</v>
      </c>
      <c r="M39" s="223"/>
      <c r="N39" s="223"/>
      <c r="O39" s="223"/>
    </row>
    <row r="40" spans="1:15" s="493" customFormat="1" ht="12.75" customHeight="1">
      <c r="A40" s="438"/>
      <c r="B40" s="578" t="s">
        <v>90</v>
      </c>
      <c r="C40" s="248">
        <v>431</v>
      </c>
      <c r="D40" s="248">
        <v>8</v>
      </c>
      <c r="E40" s="248">
        <v>3</v>
      </c>
      <c r="F40" s="248" t="s">
        <v>322</v>
      </c>
      <c r="G40" s="248" t="s">
        <v>322</v>
      </c>
      <c r="H40" s="248" t="s">
        <v>322</v>
      </c>
      <c r="I40" s="248" t="s">
        <v>322</v>
      </c>
      <c r="J40" s="248">
        <v>4</v>
      </c>
      <c r="K40" s="248">
        <v>1</v>
      </c>
      <c r="L40" s="248" t="s">
        <v>322</v>
      </c>
      <c r="M40" s="223"/>
      <c r="N40" s="223"/>
      <c r="O40" s="223"/>
    </row>
    <row r="41" spans="1:15" s="493" customFormat="1" ht="12.75" customHeight="1">
      <c r="A41" s="436" t="s">
        <v>229</v>
      </c>
      <c r="B41" s="578" t="s">
        <v>384</v>
      </c>
      <c r="C41" s="248">
        <v>9237</v>
      </c>
      <c r="D41" s="248">
        <v>193</v>
      </c>
      <c r="E41" s="248">
        <v>36</v>
      </c>
      <c r="F41" s="248">
        <v>9</v>
      </c>
      <c r="G41" s="248">
        <v>1</v>
      </c>
      <c r="H41" s="248" t="s">
        <v>322</v>
      </c>
      <c r="I41" s="248">
        <v>5</v>
      </c>
      <c r="J41" s="248">
        <v>103</v>
      </c>
      <c r="K41" s="248">
        <v>40</v>
      </c>
      <c r="L41" s="248" t="s">
        <v>322</v>
      </c>
      <c r="M41" s="223"/>
      <c r="N41" s="223"/>
      <c r="O41" s="223"/>
    </row>
    <row r="42" spans="1:15" s="493" customFormat="1" ht="12.75" customHeight="1">
      <c r="A42" s="437"/>
      <c r="B42" s="578" t="s">
        <v>242</v>
      </c>
      <c r="C42" s="248">
        <v>3654</v>
      </c>
      <c r="D42" s="248">
        <v>67</v>
      </c>
      <c r="E42" s="248">
        <v>13</v>
      </c>
      <c r="F42" s="248">
        <v>3</v>
      </c>
      <c r="G42" s="248" t="s">
        <v>322</v>
      </c>
      <c r="H42" s="248" t="s">
        <v>322</v>
      </c>
      <c r="I42" s="248">
        <v>3</v>
      </c>
      <c r="J42" s="248">
        <v>29</v>
      </c>
      <c r="K42" s="248">
        <v>19</v>
      </c>
      <c r="L42" s="248" t="s">
        <v>322</v>
      </c>
      <c r="M42" s="223"/>
      <c r="N42" s="223"/>
      <c r="O42" s="223"/>
    </row>
    <row r="43" spans="1:15" s="493" customFormat="1" ht="12.75" customHeight="1">
      <c r="A43" s="438"/>
      <c r="B43" s="578" t="s">
        <v>90</v>
      </c>
      <c r="C43" s="248">
        <v>5583</v>
      </c>
      <c r="D43" s="248">
        <v>126</v>
      </c>
      <c r="E43" s="248">
        <v>23</v>
      </c>
      <c r="F43" s="248">
        <v>6</v>
      </c>
      <c r="G43" s="248">
        <v>1</v>
      </c>
      <c r="H43" s="248" t="s">
        <v>322</v>
      </c>
      <c r="I43" s="248">
        <v>2</v>
      </c>
      <c r="J43" s="248">
        <v>74</v>
      </c>
      <c r="K43" s="248">
        <v>21</v>
      </c>
      <c r="L43" s="248" t="s">
        <v>322</v>
      </c>
      <c r="M43" s="223"/>
      <c r="N43" s="223"/>
      <c r="O43" s="223"/>
    </row>
    <row r="44" spans="1:15" s="493" customFormat="1" ht="12.75" customHeight="1">
      <c r="A44" s="573" t="s">
        <v>329</v>
      </c>
      <c r="B44" s="241" t="s">
        <v>384</v>
      </c>
      <c r="C44" s="247">
        <v>2982</v>
      </c>
      <c r="D44" s="247">
        <v>44</v>
      </c>
      <c r="E44" s="247">
        <v>17</v>
      </c>
      <c r="F44" s="247">
        <v>2</v>
      </c>
      <c r="G44" s="247">
        <v>2</v>
      </c>
      <c r="H44" s="247">
        <v>1</v>
      </c>
      <c r="I44" s="247" t="s">
        <v>268</v>
      </c>
      <c r="J44" s="247">
        <v>16</v>
      </c>
      <c r="K44" s="247">
        <v>9</v>
      </c>
      <c r="L44" s="247" t="s">
        <v>268</v>
      </c>
      <c r="M44" s="223"/>
      <c r="N44" s="223"/>
      <c r="O44" s="223"/>
    </row>
    <row r="45" spans="1:15" s="493" customFormat="1" ht="12.75" customHeight="1">
      <c r="A45" s="574"/>
      <c r="B45" s="241" t="s">
        <v>242</v>
      </c>
      <c r="C45" s="247">
        <v>1289</v>
      </c>
      <c r="D45" s="247">
        <v>20</v>
      </c>
      <c r="E45" s="247">
        <v>5</v>
      </c>
      <c r="F45" s="247" t="s">
        <v>268</v>
      </c>
      <c r="G45" s="247" t="s">
        <v>268</v>
      </c>
      <c r="H45" s="247" t="s">
        <v>268</v>
      </c>
      <c r="I45" s="247" t="s">
        <v>268</v>
      </c>
      <c r="J45" s="247">
        <v>8</v>
      </c>
      <c r="K45" s="247">
        <v>7</v>
      </c>
      <c r="L45" s="247" t="s">
        <v>268</v>
      </c>
      <c r="M45" s="223"/>
      <c r="N45" s="223"/>
      <c r="O45" s="223"/>
    </row>
    <row r="46" spans="1:15" s="493" customFormat="1" ht="12.75" customHeight="1">
      <c r="A46" s="575"/>
      <c r="B46" s="241" t="s">
        <v>90</v>
      </c>
      <c r="C46" s="247">
        <v>1693</v>
      </c>
      <c r="D46" s="247">
        <v>24</v>
      </c>
      <c r="E46" s="247">
        <v>12</v>
      </c>
      <c r="F46" s="247">
        <v>2</v>
      </c>
      <c r="G46" s="247">
        <v>2</v>
      </c>
      <c r="H46" s="247">
        <v>1</v>
      </c>
      <c r="I46" s="247" t="s">
        <v>268</v>
      </c>
      <c r="J46" s="247">
        <v>8</v>
      </c>
      <c r="K46" s="247">
        <v>2</v>
      </c>
      <c r="L46" s="247" t="s">
        <v>268</v>
      </c>
      <c r="M46" s="223"/>
      <c r="N46" s="223"/>
      <c r="O46" s="223"/>
    </row>
    <row r="47" spans="1:15" s="493" customFormat="1" ht="12.75" customHeight="1">
      <c r="A47" s="549" t="s">
        <v>330</v>
      </c>
      <c r="B47" s="578" t="s">
        <v>384</v>
      </c>
      <c r="C47" s="248">
        <v>2982</v>
      </c>
      <c r="D47" s="248">
        <v>44</v>
      </c>
      <c r="E47" s="248">
        <v>17</v>
      </c>
      <c r="F47" s="248">
        <v>2</v>
      </c>
      <c r="G47" s="248">
        <v>2</v>
      </c>
      <c r="H47" s="248">
        <v>1</v>
      </c>
      <c r="I47" s="248" t="s">
        <v>268</v>
      </c>
      <c r="J47" s="248">
        <v>16</v>
      </c>
      <c r="K47" s="248">
        <v>9</v>
      </c>
      <c r="L47" s="248" t="s">
        <v>268</v>
      </c>
      <c r="M47" s="223"/>
      <c r="N47" s="223"/>
      <c r="O47" s="223"/>
    </row>
    <row r="48" spans="1:15" s="493" customFormat="1" ht="12.75" customHeight="1">
      <c r="A48" s="576"/>
      <c r="B48" s="578" t="s">
        <v>242</v>
      </c>
      <c r="C48" s="248">
        <v>1289</v>
      </c>
      <c r="D48" s="248">
        <v>20</v>
      </c>
      <c r="E48" s="248">
        <v>5</v>
      </c>
      <c r="F48" s="248" t="s">
        <v>268</v>
      </c>
      <c r="G48" s="248" t="s">
        <v>268</v>
      </c>
      <c r="H48" s="248" t="s">
        <v>268</v>
      </c>
      <c r="I48" s="248" t="s">
        <v>268</v>
      </c>
      <c r="J48" s="248">
        <v>8</v>
      </c>
      <c r="K48" s="248">
        <v>7</v>
      </c>
      <c r="L48" s="248" t="s">
        <v>268</v>
      </c>
      <c r="M48" s="223"/>
      <c r="N48" s="223"/>
      <c r="O48" s="223"/>
    </row>
    <row r="49" spans="1:15" s="493" customFormat="1" ht="12.75" customHeight="1">
      <c r="A49" s="576"/>
      <c r="B49" s="578" t="s">
        <v>90</v>
      </c>
      <c r="C49" s="248">
        <v>1693</v>
      </c>
      <c r="D49" s="248">
        <v>24</v>
      </c>
      <c r="E49" s="248">
        <v>12</v>
      </c>
      <c r="F49" s="248">
        <v>2</v>
      </c>
      <c r="G49" s="248">
        <v>2</v>
      </c>
      <c r="H49" s="248">
        <v>1</v>
      </c>
      <c r="I49" s="248" t="s">
        <v>268</v>
      </c>
      <c r="J49" s="248">
        <v>8</v>
      </c>
      <c r="K49" s="248">
        <v>2</v>
      </c>
      <c r="L49" s="248" t="s">
        <v>268</v>
      </c>
      <c r="M49" s="223"/>
      <c r="N49" s="223"/>
      <c r="O49" s="223"/>
    </row>
    <row r="50" spans="1:15" s="493" customFormat="1" ht="12.75" customHeight="1">
      <c r="A50" s="436" t="s">
        <v>331</v>
      </c>
      <c r="B50" s="578" t="s">
        <v>384</v>
      </c>
      <c r="C50" s="248">
        <v>1300</v>
      </c>
      <c r="D50" s="248">
        <v>20</v>
      </c>
      <c r="E50" s="248">
        <v>9</v>
      </c>
      <c r="F50" s="248">
        <v>1</v>
      </c>
      <c r="G50" s="248">
        <v>1</v>
      </c>
      <c r="H50" s="248" t="s">
        <v>268</v>
      </c>
      <c r="I50" s="248" t="s">
        <v>268</v>
      </c>
      <c r="J50" s="248">
        <v>6</v>
      </c>
      <c r="K50" s="248">
        <v>4</v>
      </c>
      <c r="L50" s="248" t="s">
        <v>268</v>
      </c>
      <c r="M50" s="176"/>
      <c r="N50" s="223"/>
      <c r="O50" s="223"/>
    </row>
    <row r="51" spans="1:15" s="493" customFormat="1" ht="12.75" customHeight="1">
      <c r="A51" s="437"/>
      <c r="B51" s="578" t="s">
        <v>242</v>
      </c>
      <c r="C51" s="248">
        <v>514</v>
      </c>
      <c r="D51" s="248">
        <v>8</v>
      </c>
      <c r="E51" s="248">
        <v>2</v>
      </c>
      <c r="F51" s="248" t="s">
        <v>322</v>
      </c>
      <c r="G51" s="248" t="s">
        <v>322</v>
      </c>
      <c r="H51" s="248" t="s">
        <v>322</v>
      </c>
      <c r="I51" s="248" t="s">
        <v>322</v>
      </c>
      <c r="J51" s="248">
        <v>3</v>
      </c>
      <c r="K51" s="248">
        <v>3</v>
      </c>
      <c r="L51" s="248" t="s">
        <v>322</v>
      </c>
      <c r="M51" s="223"/>
      <c r="N51" s="223"/>
      <c r="O51" s="223"/>
    </row>
    <row r="52" spans="1:15" s="493" customFormat="1" ht="12.75" customHeight="1">
      <c r="A52" s="438"/>
      <c r="B52" s="578" t="s">
        <v>90</v>
      </c>
      <c r="C52" s="248">
        <v>786</v>
      </c>
      <c r="D52" s="248">
        <v>12</v>
      </c>
      <c r="E52" s="248">
        <v>7</v>
      </c>
      <c r="F52" s="248">
        <v>1</v>
      </c>
      <c r="G52" s="248">
        <v>1</v>
      </c>
      <c r="H52" s="248" t="s">
        <v>322</v>
      </c>
      <c r="I52" s="248" t="s">
        <v>322</v>
      </c>
      <c r="J52" s="248">
        <v>3</v>
      </c>
      <c r="K52" s="248">
        <v>1</v>
      </c>
      <c r="L52" s="248" t="s">
        <v>322</v>
      </c>
      <c r="M52" s="223"/>
      <c r="N52" s="223"/>
      <c r="O52" s="223"/>
    </row>
    <row r="53" spans="1:15" s="493" customFormat="1" ht="12.75" customHeight="1">
      <c r="A53" s="436" t="s">
        <v>172</v>
      </c>
      <c r="B53" s="578" t="s">
        <v>384</v>
      </c>
      <c r="C53" s="248">
        <v>155</v>
      </c>
      <c r="D53" s="248">
        <v>1</v>
      </c>
      <c r="E53" s="248">
        <v>1</v>
      </c>
      <c r="F53" s="248" t="s">
        <v>268</v>
      </c>
      <c r="G53" s="248" t="s">
        <v>268</v>
      </c>
      <c r="H53" s="248" t="s">
        <v>268</v>
      </c>
      <c r="I53" s="248" t="s">
        <v>268</v>
      </c>
      <c r="J53" s="248" t="s">
        <v>268</v>
      </c>
      <c r="K53" s="248" t="s">
        <v>268</v>
      </c>
      <c r="L53" s="248" t="s">
        <v>268</v>
      </c>
      <c r="M53" s="223"/>
      <c r="N53" s="223"/>
      <c r="O53" s="223"/>
    </row>
    <row r="54" spans="1:15" s="493" customFormat="1" ht="12.75" customHeight="1">
      <c r="A54" s="437"/>
      <c r="B54" s="578" t="s">
        <v>242</v>
      </c>
      <c r="C54" s="248">
        <v>64</v>
      </c>
      <c r="D54" s="248">
        <v>1</v>
      </c>
      <c r="E54" s="248">
        <v>1</v>
      </c>
      <c r="F54" s="248" t="s">
        <v>322</v>
      </c>
      <c r="G54" s="248" t="s">
        <v>322</v>
      </c>
      <c r="H54" s="248" t="s">
        <v>322</v>
      </c>
      <c r="I54" s="248" t="s">
        <v>322</v>
      </c>
      <c r="J54" s="248" t="s">
        <v>322</v>
      </c>
      <c r="K54" s="248" t="s">
        <v>322</v>
      </c>
      <c r="L54" s="248" t="s">
        <v>322</v>
      </c>
      <c r="M54" s="223"/>
      <c r="N54" s="223"/>
      <c r="O54" s="223"/>
    </row>
    <row r="55" spans="1:15" s="493" customFormat="1" ht="12.75" customHeight="1">
      <c r="A55" s="438"/>
      <c r="B55" s="578" t="s">
        <v>90</v>
      </c>
      <c r="C55" s="248">
        <v>91</v>
      </c>
      <c r="D55" s="248" t="s">
        <v>322</v>
      </c>
      <c r="E55" s="248" t="s">
        <v>322</v>
      </c>
      <c r="F55" s="248" t="s">
        <v>322</v>
      </c>
      <c r="G55" s="248" t="s">
        <v>322</v>
      </c>
      <c r="H55" s="248" t="s">
        <v>322</v>
      </c>
      <c r="I55" s="248" t="s">
        <v>322</v>
      </c>
      <c r="J55" s="248" t="s">
        <v>322</v>
      </c>
      <c r="K55" s="248" t="s">
        <v>322</v>
      </c>
      <c r="L55" s="248" t="s">
        <v>322</v>
      </c>
      <c r="M55" s="223"/>
      <c r="N55" s="223"/>
      <c r="O55" s="223"/>
    </row>
    <row r="56" spans="1:15" s="493" customFormat="1" ht="12.75" customHeight="1">
      <c r="A56" s="436" t="s">
        <v>333</v>
      </c>
      <c r="B56" s="578" t="s">
        <v>384</v>
      </c>
      <c r="C56" s="248">
        <v>617</v>
      </c>
      <c r="D56" s="248">
        <v>11</v>
      </c>
      <c r="E56" s="248">
        <v>4</v>
      </c>
      <c r="F56" s="248" t="s">
        <v>268</v>
      </c>
      <c r="G56" s="248" t="s">
        <v>268</v>
      </c>
      <c r="H56" s="248" t="s">
        <v>268</v>
      </c>
      <c r="I56" s="248" t="s">
        <v>268</v>
      </c>
      <c r="J56" s="248">
        <v>5</v>
      </c>
      <c r="K56" s="248">
        <v>2</v>
      </c>
      <c r="L56" s="248" t="s">
        <v>268</v>
      </c>
      <c r="M56" s="223"/>
      <c r="N56" s="223"/>
      <c r="O56" s="223"/>
    </row>
    <row r="57" spans="1:15" s="493" customFormat="1" ht="12.75" customHeight="1">
      <c r="A57" s="437"/>
      <c r="B57" s="578" t="s">
        <v>242</v>
      </c>
      <c r="C57" s="248">
        <v>307</v>
      </c>
      <c r="D57" s="248">
        <v>7</v>
      </c>
      <c r="E57" s="248">
        <v>2</v>
      </c>
      <c r="F57" s="248" t="s">
        <v>322</v>
      </c>
      <c r="G57" s="248" t="s">
        <v>322</v>
      </c>
      <c r="H57" s="248" t="s">
        <v>322</v>
      </c>
      <c r="I57" s="248" t="s">
        <v>322</v>
      </c>
      <c r="J57" s="248">
        <v>3</v>
      </c>
      <c r="K57" s="248">
        <v>2</v>
      </c>
      <c r="L57" s="248" t="s">
        <v>322</v>
      </c>
      <c r="M57" s="223"/>
      <c r="N57" s="223"/>
      <c r="O57" s="223"/>
    </row>
    <row r="58" spans="1:15" s="493" customFormat="1" ht="12.75" customHeight="1">
      <c r="A58" s="438"/>
      <c r="B58" s="578" t="s">
        <v>90</v>
      </c>
      <c r="C58" s="248">
        <v>310</v>
      </c>
      <c r="D58" s="248">
        <v>4</v>
      </c>
      <c r="E58" s="248">
        <v>2</v>
      </c>
      <c r="F58" s="248" t="s">
        <v>322</v>
      </c>
      <c r="G58" s="248" t="s">
        <v>322</v>
      </c>
      <c r="H58" s="248" t="s">
        <v>322</v>
      </c>
      <c r="I58" s="248" t="s">
        <v>322</v>
      </c>
      <c r="J58" s="248">
        <v>2</v>
      </c>
      <c r="K58" s="248" t="s">
        <v>322</v>
      </c>
      <c r="L58" s="248" t="s">
        <v>322</v>
      </c>
      <c r="M58" s="223"/>
      <c r="N58" s="223"/>
      <c r="O58" s="223"/>
    </row>
    <row r="59" spans="1:15" s="493" customFormat="1" ht="12.75" customHeight="1">
      <c r="A59" s="436" t="s">
        <v>200</v>
      </c>
      <c r="B59" s="578" t="s">
        <v>384</v>
      </c>
      <c r="C59" s="248">
        <v>910</v>
      </c>
      <c r="D59" s="248">
        <v>12</v>
      </c>
      <c r="E59" s="248">
        <v>3</v>
      </c>
      <c r="F59" s="248">
        <v>1</v>
      </c>
      <c r="G59" s="248">
        <v>1</v>
      </c>
      <c r="H59" s="248">
        <v>1</v>
      </c>
      <c r="I59" s="248" t="s">
        <v>268</v>
      </c>
      <c r="J59" s="248">
        <v>5</v>
      </c>
      <c r="K59" s="248">
        <v>3</v>
      </c>
      <c r="L59" s="248" t="s">
        <v>268</v>
      </c>
      <c r="M59" s="223"/>
      <c r="N59" s="223"/>
      <c r="O59" s="223"/>
    </row>
    <row r="60" spans="1:15" s="493" customFormat="1" ht="12.75" customHeight="1">
      <c r="A60" s="437"/>
      <c r="B60" s="578" t="s">
        <v>242</v>
      </c>
      <c r="C60" s="248">
        <v>404</v>
      </c>
      <c r="D60" s="248">
        <v>4</v>
      </c>
      <c r="E60" s="248" t="s">
        <v>322</v>
      </c>
      <c r="F60" s="248" t="s">
        <v>322</v>
      </c>
      <c r="G60" s="248" t="s">
        <v>322</v>
      </c>
      <c r="H60" s="248" t="s">
        <v>322</v>
      </c>
      <c r="I60" s="248" t="s">
        <v>322</v>
      </c>
      <c r="J60" s="248">
        <v>2</v>
      </c>
      <c r="K60" s="248">
        <v>2</v>
      </c>
      <c r="L60" s="248" t="s">
        <v>322</v>
      </c>
      <c r="M60" s="223"/>
      <c r="N60" s="223"/>
      <c r="O60" s="223"/>
    </row>
    <row r="61" spans="1:15" s="493" customFormat="1" ht="12.75" customHeight="1">
      <c r="A61" s="438"/>
      <c r="B61" s="578" t="s">
        <v>90</v>
      </c>
      <c r="C61" s="248">
        <v>506</v>
      </c>
      <c r="D61" s="248">
        <v>8</v>
      </c>
      <c r="E61" s="248">
        <v>3</v>
      </c>
      <c r="F61" s="248">
        <v>1</v>
      </c>
      <c r="G61" s="248">
        <v>1</v>
      </c>
      <c r="H61" s="248">
        <v>1</v>
      </c>
      <c r="I61" s="248" t="s">
        <v>322</v>
      </c>
      <c r="J61" s="248">
        <v>3</v>
      </c>
      <c r="K61" s="248">
        <v>1</v>
      </c>
      <c r="L61" s="248" t="s">
        <v>322</v>
      </c>
      <c r="M61" s="223"/>
      <c r="N61" s="223"/>
      <c r="O61" s="223"/>
    </row>
    <row r="62" spans="1:15" s="493" customFormat="1" ht="12.75" customHeight="1">
      <c r="A62" s="573" t="s">
        <v>335</v>
      </c>
      <c r="B62" s="241" t="s">
        <v>384</v>
      </c>
      <c r="C62" s="247">
        <f t="shared" ref="C62:L67" si="2">C65</f>
        <v>422</v>
      </c>
      <c r="D62" s="247">
        <f t="shared" si="2"/>
        <v>4</v>
      </c>
      <c r="E62" s="247">
        <f t="shared" si="2"/>
        <v>1</v>
      </c>
      <c r="F62" s="247" t="str">
        <f t="shared" si="2"/>
        <v>-</v>
      </c>
      <c r="G62" s="247" t="str">
        <f t="shared" si="2"/>
        <v>-</v>
      </c>
      <c r="H62" s="247" t="str">
        <f t="shared" si="2"/>
        <v>-</v>
      </c>
      <c r="I62" s="247">
        <f t="shared" si="2"/>
        <v>1</v>
      </c>
      <c r="J62" s="247">
        <f t="shared" si="2"/>
        <v>1</v>
      </c>
      <c r="K62" s="247">
        <f t="shared" si="2"/>
        <v>1</v>
      </c>
      <c r="L62" s="247" t="str">
        <f t="shared" si="2"/>
        <v>-</v>
      </c>
      <c r="M62" s="223"/>
      <c r="N62" s="223"/>
      <c r="O62" s="223"/>
    </row>
    <row r="63" spans="1:15" s="493" customFormat="1" ht="12.75" customHeight="1">
      <c r="A63" s="574"/>
      <c r="B63" s="241" t="s">
        <v>242</v>
      </c>
      <c r="C63" s="247">
        <f t="shared" si="2"/>
        <v>171</v>
      </c>
      <c r="D63" s="247">
        <f t="shared" si="2"/>
        <v>3</v>
      </c>
      <c r="E63" s="247" t="str">
        <f t="shared" si="2"/>
        <v>-</v>
      </c>
      <c r="F63" s="247" t="str">
        <f t="shared" si="2"/>
        <v>-</v>
      </c>
      <c r="G63" s="247" t="str">
        <f t="shared" si="2"/>
        <v>-</v>
      </c>
      <c r="H63" s="247" t="str">
        <f t="shared" si="2"/>
        <v>-</v>
      </c>
      <c r="I63" s="247">
        <f t="shared" si="2"/>
        <v>1</v>
      </c>
      <c r="J63" s="247">
        <f t="shared" si="2"/>
        <v>1</v>
      </c>
      <c r="K63" s="247">
        <f t="shared" si="2"/>
        <v>1</v>
      </c>
      <c r="L63" s="247" t="str">
        <f t="shared" si="2"/>
        <v>-</v>
      </c>
      <c r="M63" s="223"/>
      <c r="N63" s="223"/>
      <c r="O63" s="223"/>
    </row>
    <row r="64" spans="1:15" s="493" customFormat="1" ht="12.75" customHeight="1">
      <c r="A64" s="575"/>
      <c r="B64" s="241" t="s">
        <v>90</v>
      </c>
      <c r="C64" s="247">
        <f t="shared" si="2"/>
        <v>251</v>
      </c>
      <c r="D64" s="247">
        <f t="shared" si="2"/>
        <v>1</v>
      </c>
      <c r="E64" s="247">
        <f t="shared" si="2"/>
        <v>1</v>
      </c>
      <c r="F64" s="247" t="str">
        <f t="shared" si="2"/>
        <v>-</v>
      </c>
      <c r="G64" s="247" t="str">
        <f t="shared" si="2"/>
        <v>-</v>
      </c>
      <c r="H64" s="247" t="str">
        <f t="shared" si="2"/>
        <v>-</v>
      </c>
      <c r="I64" s="247" t="str">
        <f t="shared" si="2"/>
        <v>-</v>
      </c>
      <c r="J64" s="247" t="str">
        <f t="shared" si="2"/>
        <v>-</v>
      </c>
      <c r="K64" s="247" t="str">
        <f t="shared" si="2"/>
        <v>-</v>
      </c>
      <c r="L64" s="247" t="str">
        <f t="shared" si="2"/>
        <v>-</v>
      </c>
      <c r="M64" s="223"/>
      <c r="N64" s="223"/>
      <c r="O64" s="223"/>
    </row>
    <row r="65" spans="1:15" s="493" customFormat="1" ht="12.75" customHeight="1">
      <c r="A65" s="549" t="s">
        <v>250</v>
      </c>
      <c r="B65" s="578" t="s">
        <v>384</v>
      </c>
      <c r="C65" s="248">
        <f t="shared" si="2"/>
        <v>422</v>
      </c>
      <c r="D65" s="248">
        <f t="shared" si="2"/>
        <v>4</v>
      </c>
      <c r="E65" s="248">
        <f t="shared" si="2"/>
        <v>1</v>
      </c>
      <c r="F65" s="248" t="str">
        <f t="shared" si="2"/>
        <v>-</v>
      </c>
      <c r="G65" s="248" t="str">
        <f t="shared" si="2"/>
        <v>-</v>
      </c>
      <c r="H65" s="248" t="str">
        <f t="shared" si="2"/>
        <v>-</v>
      </c>
      <c r="I65" s="248">
        <f t="shared" si="2"/>
        <v>1</v>
      </c>
      <c r="J65" s="248">
        <f t="shared" si="2"/>
        <v>1</v>
      </c>
      <c r="K65" s="248">
        <f t="shared" si="2"/>
        <v>1</v>
      </c>
      <c r="L65" s="248" t="str">
        <f t="shared" si="2"/>
        <v>-</v>
      </c>
      <c r="M65" s="223"/>
      <c r="N65" s="223"/>
      <c r="O65" s="223"/>
    </row>
    <row r="66" spans="1:15" s="493" customFormat="1" ht="12.75" customHeight="1">
      <c r="A66" s="576"/>
      <c r="B66" s="578" t="s">
        <v>242</v>
      </c>
      <c r="C66" s="248">
        <f t="shared" si="2"/>
        <v>171</v>
      </c>
      <c r="D66" s="248">
        <f t="shared" si="2"/>
        <v>3</v>
      </c>
      <c r="E66" s="248" t="str">
        <f t="shared" si="2"/>
        <v>-</v>
      </c>
      <c r="F66" s="248" t="str">
        <f t="shared" si="2"/>
        <v>-</v>
      </c>
      <c r="G66" s="248" t="str">
        <f t="shared" si="2"/>
        <v>-</v>
      </c>
      <c r="H66" s="248" t="str">
        <f t="shared" si="2"/>
        <v>-</v>
      </c>
      <c r="I66" s="248">
        <f t="shared" si="2"/>
        <v>1</v>
      </c>
      <c r="J66" s="248">
        <f t="shared" si="2"/>
        <v>1</v>
      </c>
      <c r="K66" s="248">
        <f t="shared" si="2"/>
        <v>1</v>
      </c>
      <c r="L66" s="248" t="str">
        <f t="shared" si="2"/>
        <v>-</v>
      </c>
      <c r="M66" s="223"/>
      <c r="N66" s="223"/>
      <c r="O66" s="223"/>
    </row>
    <row r="67" spans="1:15" s="493" customFormat="1" ht="12.75" customHeight="1">
      <c r="A67" s="576"/>
      <c r="B67" s="578" t="s">
        <v>90</v>
      </c>
      <c r="C67" s="248">
        <f t="shared" si="2"/>
        <v>251</v>
      </c>
      <c r="D67" s="248">
        <f t="shared" si="2"/>
        <v>1</v>
      </c>
      <c r="E67" s="248">
        <f t="shared" si="2"/>
        <v>1</v>
      </c>
      <c r="F67" s="248" t="str">
        <f t="shared" si="2"/>
        <v>-</v>
      </c>
      <c r="G67" s="248" t="str">
        <f t="shared" si="2"/>
        <v>-</v>
      </c>
      <c r="H67" s="248" t="str">
        <f t="shared" si="2"/>
        <v>-</v>
      </c>
      <c r="I67" s="248" t="str">
        <f t="shared" si="2"/>
        <v>-</v>
      </c>
      <c r="J67" s="248" t="str">
        <f t="shared" si="2"/>
        <v>-</v>
      </c>
      <c r="K67" s="248" t="str">
        <f t="shared" si="2"/>
        <v>-</v>
      </c>
      <c r="L67" s="248" t="str">
        <f t="shared" si="2"/>
        <v>-</v>
      </c>
      <c r="M67" s="223"/>
      <c r="N67" s="223"/>
      <c r="O67" s="223"/>
    </row>
    <row r="68" spans="1:15" s="493" customFormat="1" ht="12.75" customHeight="1">
      <c r="A68" s="436" t="s">
        <v>337</v>
      </c>
      <c r="B68" s="578" t="s">
        <v>384</v>
      </c>
      <c r="C68" s="248">
        <v>422</v>
      </c>
      <c r="D68" s="248">
        <v>4</v>
      </c>
      <c r="E68" s="248">
        <v>1</v>
      </c>
      <c r="F68" s="248" t="s">
        <v>322</v>
      </c>
      <c r="G68" s="248" t="s">
        <v>322</v>
      </c>
      <c r="H68" s="248" t="s">
        <v>322</v>
      </c>
      <c r="I68" s="248">
        <v>1</v>
      </c>
      <c r="J68" s="248">
        <v>1</v>
      </c>
      <c r="K68" s="248">
        <v>1</v>
      </c>
      <c r="L68" s="248" t="s">
        <v>322</v>
      </c>
      <c r="M68" s="223"/>
      <c r="N68" s="223"/>
      <c r="O68" s="223"/>
    </row>
    <row r="69" spans="1:15" s="493" customFormat="1" ht="12.75" customHeight="1">
      <c r="A69" s="437"/>
      <c r="B69" s="578" t="s">
        <v>242</v>
      </c>
      <c r="C69" s="248">
        <v>171</v>
      </c>
      <c r="D69" s="248">
        <v>3</v>
      </c>
      <c r="E69" s="248" t="s">
        <v>322</v>
      </c>
      <c r="F69" s="248" t="s">
        <v>322</v>
      </c>
      <c r="G69" s="248" t="s">
        <v>322</v>
      </c>
      <c r="H69" s="248" t="s">
        <v>322</v>
      </c>
      <c r="I69" s="248">
        <v>1</v>
      </c>
      <c r="J69" s="248">
        <v>1</v>
      </c>
      <c r="K69" s="248">
        <v>1</v>
      </c>
      <c r="L69" s="248" t="s">
        <v>322</v>
      </c>
      <c r="M69" s="223"/>
      <c r="N69" s="223"/>
      <c r="O69" s="223"/>
    </row>
    <row r="70" spans="1:15" s="493" customFormat="1" ht="12.75" customHeight="1">
      <c r="A70" s="438"/>
      <c r="B70" s="578" t="s">
        <v>90</v>
      </c>
      <c r="C70" s="248">
        <v>251</v>
      </c>
      <c r="D70" s="248">
        <v>1</v>
      </c>
      <c r="E70" s="248">
        <v>1</v>
      </c>
      <c r="F70" s="248" t="s">
        <v>322</v>
      </c>
      <c r="G70" s="248" t="s">
        <v>322</v>
      </c>
      <c r="H70" s="248" t="s">
        <v>322</v>
      </c>
      <c r="I70" s="248" t="s">
        <v>322</v>
      </c>
      <c r="J70" s="248" t="s">
        <v>322</v>
      </c>
      <c r="K70" s="248" t="s">
        <v>322</v>
      </c>
      <c r="L70" s="248" t="s">
        <v>322</v>
      </c>
      <c r="M70" s="223"/>
      <c r="N70" s="223"/>
      <c r="O70" s="223"/>
    </row>
    <row r="71" spans="1:15" s="493" customFormat="1" ht="12.75" customHeight="1">
      <c r="A71" s="436" t="s">
        <v>338</v>
      </c>
      <c r="B71" s="578" t="s">
        <v>384</v>
      </c>
      <c r="C71" s="248">
        <v>326</v>
      </c>
      <c r="D71" s="248">
        <v>6</v>
      </c>
      <c r="E71" s="248">
        <v>1</v>
      </c>
      <c r="F71" s="248">
        <v>1</v>
      </c>
      <c r="G71" s="248" t="s">
        <v>322</v>
      </c>
      <c r="H71" s="248" t="s">
        <v>322</v>
      </c>
      <c r="I71" s="248" t="s">
        <v>322</v>
      </c>
      <c r="J71" s="248">
        <v>4</v>
      </c>
      <c r="K71" s="248" t="s">
        <v>322</v>
      </c>
      <c r="L71" s="248" t="s">
        <v>322</v>
      </c>
      <c r="M71" s="223"/>
      <c r="N71" s="223"/>
      <c r="O71" s="223"/>
    </row>
    <row r="72" spans="1:15" s="493" customFormat="1" ht="12.75" customHeight="1">
      <c r="A72" s="437"/>
      <c r="B72" s="578" t="s">
        <v>242</v>
      </c>
      <c r="C72" s="248">
        <v>123</v>
      </c>
      <c r="D72" s="248">
        <v>2</v>
      </c>
      <c r="E72" s="248" t="s">
        <v>322</v>
      </c>
      <c r="F72" s="248" t="s">
        <v>322</v>
      </c>
      <c r="G72" s="248" t="s">
        <v>322</v>
      </c>
      <c r="H72" s="248" t="s">
        <v>322</v>
      </c>
      <c r="I72" s="248" t="s">
        <v>322</v>
      </c>
      <c r="J72" s="248">
        <v>2</v>
      </c>
      <c r="K72" s="248" t="s">
        <v>322</v>
      </c>
      <c r="L72" s="248" t="s">
        <v>322</v>
      </c>
      <c r="M72" s="223"/>
      <c r="N72" s="223"/>
      <c r="O72" s="223"/>
    </row>
    <row r="73" spans="1:15" s="493" customFormat="1" ht="12.75" customHeight="1">
      <c r="A73" s="438"/>
      <c r="B73" s="578" t="s">
        <v>90</v>
      </c>
      <c r="C73" s="248">
        <v>203</v>
      </c>
      <c r="D73" s="248">
        <v>4</v>
      </c>
      <c r="E73" s="248">
        <v>1</v>
      </c>
      <c r="F73" s="248">
        <v>1</v>
      </c>
      <c r="G73" s="248" t="s">
        <v>322</v>
      </c>
      <c r="H73" s="248" t="s">
        <v>322</v>
      </c>
      <c r="I73" s="248" t="s">
        <v>322</v>
      </c>
      <c r="J73" s="248">
        <v>2</v>
      </c>
      <c r="K73" s="248" t="s">
        <v>322</v>
      </c>
      <c r="L73" s="248" t="s">
        <v>322</v>
      </c>
      <c r="M73" s="223"/>
      <c r="N73" s="223"/>
      <c r="O73" s="223"/>
    </row>
    <row r="74" spans="1:15" s="493" customFormat="1" ht="12.75" customHeight="1">
      <c r="A74" s="436" t="s">
        <v>233</v>
      </c>
      <c r="B74" s="578" t="s">
        <v>384</v>
      </c>
      <c r="C74" s="248">
        <v>214</v>
      </c>
      <c r="D74" s="248">
        <v>2</v>
      </c>
      <c r="E74" s="248" t="s">
        <v>322</v>
      </c>
      <c r="F74" s="248">
        <v>1</v>
      </c>
      <c r="G74" s="248" t="s">
        <v>322</v>
      </c>
      <c r="H74" s="248" t="s">
        <v>322</v>
      </c>
      <c r="I74" s="248" t="s">
        <v>322</v>
      </c>
      <c r="J74" s="248" t="s">
        <v>322</v>
      </c>
      <c r="K74" s="248">
        <v>1</v>
      </c>
      <c r="L74" s="248" t="s">
        <v>322</v>
      </c>
      <c r="M74" s="223"/>
      <c r="N74" s="223"/>
      <c r="O74" s="223"/>
    </row>
    <row r="75" spans="1:15" ht="12.75" customHeight="1">
      <c r="A75" s="437"/>
      <c r="B75" s="578" t="s">
        <v>242</v>
      </c>
      <c r="C75" s="248">
        <v>100</v>
      </c>
      <c r="D75" s="248" t="s">
        <v>322</v>
      </c>
      <c r="E75" s="248" t="s">
        <v>322</v>
      </c>
      <c r="F75" s="248" t="s">
        <v>322</v>
      </c>
      <c r="G75" s="248" t="s">
        <v>322</v>
      </c>
      <c r="H75" s="248" t="s">
        <v>322</v>
      </c>
      <c r="I75" s="248" t="s">
        <v>322</v>
      </c>
      <c r="J75" s="248" t="s">
        <v>322</v>
      </c>
      <c r="K75" s="248" t="s">
        <v>322</v>
      </c>
      <c r="L75" s="248" t="s">
        <v>322</v>
      </c>
      <c r="M75" s="223"/>
      <c r="N75" s="223"/>
      <c r="O75" s="223"/>
    </row>
    <row r="76" spans="1:15" ht="12.75" customHeight="1">
      <c r="A76" s="438"/>
      <c r="B76" s="578" t="s">
        <v>90</v>
      </c>
      <c r="C76" s="248">
        <v>114</v>
      </c>
      <c r="D76" s="248">
        <v>2</v>
      </c>
      <c r="E76" s="248" t="s">
        <v>322</v>
      </c>
      <c r="F76" s="248">
        <v>1</v>
      </c>
      <c r="G76" s="248" t="s">
        <v>322</v>
      </c>
      <c r="H76" s="248" t="s">
        <v>322</v>
      </c>
      <c r="I76" s="248" t="s">
        <v>322</v>
      </c>
      <c r="J76" s="248" t="s">
        <v>322</v>
      </c>
      <c r="K76" s="248">
        <v>1</v>
      </c>
      <c r="L76" s="248" t="s">
        <v>322</v>
      </c>
      <c r="M76" s="223"/>
      <c r="N76" s="223"/>
      <c r="O76" s="223"/>
    </row>
    <row r="77" spans="1:15" ht="12.75" customHeight="1">
      <c r="A77" s="436" t="s">
        <v>194</v>
      </c>
      <c r="B77" s="578" t="s">
        <v>384</v>
      </c>
      <c r="C77" s="248">
        <v>273</v>
      </c>
      <c r="D77" s="248">
        <v>5</v>
      </c>
      <c r="E77" s="248">
        <v>3</v>
      </c>
      <c r="F77" s="248" t="s">
        <v>322</v>
      </c>
      <c r="G77" s="248" t="s">
        <v>322</v>
      </c>
      <c r="H77" s="248" t="s">
        <v>322</v>
      </c>
      <c r="I77" s="248">
        <v>1</v>
      </c>
      <c r="J77" s="248">
        <v>1</v>
      </c>
      <c r="K77" s="248" t="s">
        <v>322</v>
      </c>
      <c r="L77" s="248" t="s">
        <v>322</v>
      </c>
      <c r="M77" s="223"/>
      <c r="N77" s="223"/>
      <c r="O77" s="223"/>
    </row>
    <row r="78" spans="1:15" ht="12.75" customHeight="1">
      <c r="A78" s="437"/>
      <c r="B78" s="578" t="s">
        <v>242</v>
      </c>
      <c r="C78" s="248">
        <v>113</v>
      </c>
      <c r="D78" s="248">
        <v>3</v>
      </c>
      <c r="E78" s="248">
        <v>1</v>
      </c>
      <c r="F78" s="248" t="s">
        <v>322</v>
      </c>
      <c r="G78" s="248" t="s">
        <v>322</v>
      </c>
      <c r="H78" s="248" t="s">
        <v>322</v>
      </c>
      <c r="I78" s="248">
        <v>1</v>
      </c>
      <c r="J78" s="248">
        <v>1</v>
      </c>
      <c r="K78" s="248" t="s">
        <v>322</v>
      </c>
      <c r="L78" s="248" t="s">
        <v>322</v>
      </c>
      <c r="M78" s="223"/>
      <c r="N78" s="223"/>
      <c r="O78" s="223"/>
    </row>
    <row r="79" spans="1:15" ht="12.75" customHeight="1">
      <c r="A79" s="438"/>
      <c r="B79" s="578" t="s">
        <v>90</v>
      </c>
      <c r="C79" s="248">
        <v>160</v>
      </c>
      <c r="D79" s="248">
        <v>2</v>
      </c>
      <c r="E79" s="248">
        <v>2</v>
      </c>
      <c r="F79" s="248" t="s">
        <v>322</v>
      </c>
      <c r="G79" s="248" t="s">
        <v>322</v>
      </c>
      <c r="H79" s="248" t="s">
        <v>322</v>
      </c>
      <c r="I79" s="248" t="s">
        <v>322</v>
      </c>
      <c r="J79" s="248" t="s">
        <v>322</v>
      </c>
      <c r="K79" s="248" t="s">
        <v>322</v>
      </c>
      <c r="L79" s="248" t="s">
        <v>322</v>
      </c>
      <c r="M79" s="223"/>
      <c r="N79" s="223"/>
      <c r="O79" s="223"/>
    </row>
    <row r="80" spans="1:15" ht="12.75" customHeight="1">
      <c r="A80" s="436" t="s">
        <v>340</v>
      </c>
      <c r="B80" s="578" t="s">
        <v>384</v>
      </c>
      <c r="C80" s="248">
        <v>187</v>
      </c>
      <c r="D80" s="248">
        <v>4</v>
      </c>
      <c r="E80" s="248">
        <v>1</v>
      </c>
      <c r="F80" s="248">
        <v>1</v>
      </c>
      <c r="G80" s="248">
        <v>1</v>
      </c>
      <c r="H80" s="248">
        <v>1</v>
      </c>
      <c r="I80" s="248">
        <v>1</v>
      </c>
      <c r="J80" s="248" t="s">
        <v>322</v>
      </c>
      <c r="K80" s="248">
        <v>1</v>
      </c>
      <c r="L80" s="248" t="s">
        <v>322</v>
      </c>
      <c r="M80" s="223"/>
      <c r="N80" s="223"/>
      <c r="O80" s="223"/>
    </row>
    <row r="81" spans="1:15" ht="12.75" customHeight="1">
      <c r="A81" s="437"/>
      <c r="B81" s="578" t="s">
        <v>242</v>
      </c>
      <c r="C81" s="248">
        <v>83</v>
      </c>
      <c r="D81" s="248">
        <v>1</v>
      </c>
      <c r="E81" s="248" t="s">
        <v>322</v>
      </c>
      <c r="F81" s="248" t="s">
        <v>322</v>
      </c>
      <c r="G81" s="248" t="s">
        <v>322</v>
      </c>
      <c r="H81" s="248" t="s">
        <v>322</v>
      </c>
      <c r="I81" s="248" t="s">
        <v>322</v>
      </c>
      <c r="J81" s="248" t="s">
        <v>322</v>
      </c>
      <c r="K81" s="248">
        <v>1</v>
      </c>
      <c r="L81" s="248" t="s">
        <v>322</v>
      </c>
      <c r="M81" s="223"/>
      <c r="N81" s="223"/>
      <c r="O81" s="223"/>
    </row>
    <row r="82" spans="1:15" ht="12.75" customHeight="1">
      <c r="A82" s="438"/>
      <c r="B82" s="578" t="s">
        <v>90</v>
      </c>
      <c r="C82" s="248">
        <v>104</v>
      </c>
      <c r="D82" s="248">
        <v>3</v>
      </c>
      <c r="E82" s="248">
        <v>1</v>
      </c>
      <c r="F82" s="248">
        <v>1</v>
      </c>
      <c r="G82" s="248">
        <v>1</v>
      </c>
      <c r="H82" s="248">
        <v>1</v>
      </c>
      <c r="I82" s="248">
        <v>1</v>
      </c>
      <c r="J82" s="248" t="s">
        <v>322</v>
      </c>
      <c r="K82" s="248" t="s">
        <v>322</v>
      </c>
      <c r="L82" s="248" t="s">
        <v>322</v>
      </c>
      <c r="M82" s="223"/>
      <c r="N82" s="223"/>
      <c r="O82" s="223"/>
    </row>
    <row r="83" spans="1:15" ht="9.75" customHeight="1">
      <c r="A83" s="148" t="s">
        <v>1</v>
      </c>
      <c r="B83" s="148"/>
      <c r="C83" s="223"/>
      <c r="D83" s="223"/>
      <c r="E83" s="508"/>
      <c r="F83" s="508"/>
      <c r="G83" s="508"/>
      <c r="H83" s="223"/>
      <c r="I83" s="223"/>
      <c r="J83" s="223"/>
      <c r="K83" s="223"/>
      <c r="L83" s="223"/>
      <c r="M83" s="223"/>
      <c r="N83" s="223"/>
      <c r="O83" s="223"/>
    </row>
    <row r="84" spans="1:15" ht="9.75" customHeight="1">
      <c r="A84" s="148"/>
      <c r="B84" s="148"/>
      <c r="C84" s="223"/>
      <c r="D84" s="223"/>
      <c r="E84" s="508"/>
      <c r="F84" s="508"/>
      <c r="G84" s="508"/>
      <c r="H84" s="223"/>
      <c r="I84" s="223"/>
      <c r="J84" s="223"/>
      <c r="K84" s="223"/>
      <c r="L84" s="223"/>
      <c r="M84" s="223"/>
      <c r="N84" s="223"/>
      <c r="O84" s="223"/>
    </row>
    <row r="85" spans="1:15" ht="9.75" customHeight="1">
      <c r="A85" s="148"/>
      <c r="B85" s="148"/>
      <c r="C85" s="223"/>
      <c r="D85" s="223"/>
      <c r="E85" s="508"/>
      <c r="F85" s="508"/>
      <c r="G85" s="508"/>
      <c r="H85" s="223"/>
      <c r="I85" s="223"/>
      <c r="J85" s="223"/>
      <c r="K85" s="223"/>
      <c r="L85" s="223"/>
      <c r="M85" s="223"/>
      <c r="N85" s="223"/>
      <c r="O85" s="223"/>
    </row>
    <row r="86" spans="1:15" ht="9.75" customHeight="1">
      <c r="A86" s="148"/>
      <c r="B86" s="148"/>
      <c r="C86" s="223"/>
      <c r="D86" s="223"/>
      <c r="E86" s="508"/>
      <c r="F86" s="508"/>
      <c r="G86" s="508"/>
      <c r="H86" s="223"/>
      <c r="I86" s="223"/>
      <c r="J86" s="223"/>
      <c r="K86" s="223"/>
      <c r="L86" s="223"/>
      <c r="M86" s="223"/>
      <c r="N86" s="223"/>
      <c r="O86" s="223"/>
    </row>
    <row r="87" spans="1:15" ht="9.75" customHeight="1">
      <c r="A87" s="148"/>
      <c r="B87" s="148"/>
      <c r="C87" s="223"/>
      <c r="D87" s="223"/>
      <c r="E87" s="508"/>
      <c r="F87" s="508"/>
      <c r="G87" s="508"/>
      <c r="H87" s="223"/>
      <c r="I87" s="223"/>
      <c r="J87" s="223"/>
      <c r="K87" s="223"/>
      <c r="L87" s="223"/>
      <c r="M87" s="223"/>
      <c r="N87" s="223"/>
      <c r="O87" s="223"/>
    </row>
    <row r="88" spans="1:15" ht="9.75" customHeight="1">
      <c r="A88" s="148"/>
      <c r="B88" s="148"/>
      <c r="C88" s="223"/>
      <c r="D88" s="223"/>
      <c r="E88" s="508"/>
      <c r="F88" s="508"/>
      <c r="G88" s="508"/>
      <c r="H88" s="223"/>
      <c r="I88" s="223"/>
      <c r="J88" s="223"/>
      <c r="K88" s="223"/>
      <c r="L88" s="223"/>
      <c r="M88" s="223"/>
      <c r="N88" s="223"/>
      <c r="O88" s="223"/>
    </row>
    <row r="89" spans="1:15" ht="9.75" customHeight="1">
      <c r="A89" s="148"/>
      <c r="B89" s="148"/>
      <c r="C89" s="223"/>
      <c r="D89" s="223"/>
      <c r="E89" s="508"/>
      <c r="F89" s="508"/>
      <c r="G89" s="508"/>
      <c r="H89" s="223"/>
      <c r="I89" s="223"/>
      <c r="J89" s="223"/>
      <c r="K89" s="223"/>
      <c r="L89" s="223"/>
      <c r="M89" s="223"/>
      <c r="N89" s="223"/>
      <c r="O89" s="223"/>
    </row>
    <row r="90" spans="1:15" ht="9.75" customHeight="1">
      <c r="A90" s="148"/>
      <c r="B90" s="148"/>
      <c r="C90" s="223"/>
      <c r="D90" s="223"/>
      <c r="E90" s="508"/>
      <c r="F90" s="508"/>
      <c r="G90" s="508"/>
      <c r="H90" s="223"/>
      <c r="I90" s="223"/>
      <c r="J90" s="223"/>
      <c r="K90" s="223"/>
      <c r="L90" s="223"/>
      <c r="M90" s="223"/>
      <c r="N90" s="223"/>
      <c r="O90" s="223"/>
    </row>
    <row r="91" spans="1:15" ht="9.75" customHeight="1"/>
    <row r="92" spans="1:15" ht="9.75" customHeight="1"/>
  </sheetData>
  <mergeCells count="40">
    <mergeCell ref="K1:L1"/>
    <mergeCell ref="E2:L2"/>
    <mergeCell ref="E3:J3"/>
    <mergeCell ref="G4:H4"/>
    <mergeCell ref="A2:B7"/>
    <mergeCell ref="C2:C7"/>
    <mergeCell ref="D2:D7"/>
    <mergeCell ref="K3:K7"/>
    <mergeCell ref="L3:L7"/>
    <mergeCell ref="E4:E7"/>
    <mergeCell ref="F4:F7"/>
    <mergeCell ref="I4:I7"/>
    <mergeCell ref="J4:J7"/>
    <mergeCell ref="G5:G7"/>
    <mergeCell ref="H6:H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s>
  <phoneticPr fontId="20" type="Hiragana"/>
  <printOptions horizontalCentered="1" verticalCentered="1"/>
  <pageMargins left="0.78740157480314965" right="0.21" top="0.78740157480314965" bottom="0.78740157480314965" header="0" footer="0"/>
  <pageSetup paperSize="9" scale="47" fitToWidth="1" fitToHeight="1" orientation="portrait" usePrinterDefaults="1" blackAndWhite="1" r:id="rId1"/>
  <headerFooter alignWithMargins="0"/>
  <rowBreaks count="6" manualBreakCount="6">
    <brk id="181" min="183" max="255" man="1"/>
    <brk id="185" min="187" max="255" man="1"/>
    <brk id="189" min="190" max="255" man="1"/>
    <brk id="22160" min="188" max="255" man="1"/>
    <brk id="26140" min="184" max="255" man="1"/>
    <brk id="29988" min="180" max="255" man="1"/>
  </rowBreaks>
</worksheet>
</file>

<file path=xl/worksheets/sheet17.xml><?xml version="1.0" encoding="utf-8"?>
<worksheet xmlns:r="http://schemas.openxmlformats.org/officeDocument/2006/relationships" xmlns:mc="http://schemas.openxmlformats.org/markup-compatibility/2006" xmlns="http://schemas.openxmlformats.org/spreadsheetml/2006/main">
  <dimension ref="A1:M90"/>
  <sheetViews>
    <sheetView showGridLines="0" view="pageBreakPreview" zoomScale="80" zoomScaleNormal="25" zoomScaleSheetLayoutView="80" workbookViewId="0">
      <selection activeCell="G7" sqref="G7"/>
    </sheetView>
  </sheetViews>
  <sheetFormatPr defaultRowHeight="13.5"/>
  <cols>
    <col min="1" max="1" width="16.625" style="411" customWidth="1"/>
    <col min="2" max="2" width="5.875" style="411" customWidth="1"/>
    <col min="3" max="3" width="12.625" style="411" customWidth="1"/>
    <col min="4" max="4" width="12.625" style="412" customWidth="1"/>
    <col min="5" max="9" width="12.625" style="222" customWidth="1"/>
    <col min="10" max="15" width="10.50390625" style="222" customWidth="1"/>
    <col min="16" max="18" width="8.375" style="222" customWidth="1"/>
    <col min="19" max="16384" width="9.00390625" style="222" bestFit="1" customWidth="1"/>
  </cols>
  <sheetData>
    <row r="1" spans="1:13" ht="15" customHeight="1">
      <c r="A1" s="589" t="s">
        <v>459</v>
      </c>
      <c r="B1" s="594"/>
      <c r="C1" s="594"/>
      <c r="D1" s="594"/>
      <c r="E1" s="594"/>
      <c r="F1" s="594"/>
      <c r="G1" s="594"/>
      <c r="H1" s="511" t="s">
        <v>460</v>
      </c>
      <c r="I1" s="511"/>
      <c r="J1" s="615"/>
      <c r="K1" s="615"/>
      <c r="L1" s="162"/>
      <c r="M1" s="162"/>
    </row>
    <row r="2" spans="1:13" ht="15" customHeight="1">
      <c r="A2" s="590"/>
      <c r="B2" s="595"/>
      <c r="C2" s="177" t="s">
        <v>216</v>
      </c>
      <c r="D2" s="159" t="s">
        <v>403</v>
      </c>
      <c r="E2" s="181"/>
      <c r="F2" s="193"/>
      <c r="G2" s="159" t="s">
        <v>70</v>
      </c>
      <c r="H2" s="181"/>
      <c r="I2" s="193"/>
      <c r="J2" s="162"/>
      <c r="K2" s="162"/>
      <c r="L2" s="162"/>
      <c r="M2" s="162"/>
    </row>
    <row r="3" spans="1:13" s="413" customFormat="1" ht="15" customHeight="1">
      <c r="A3" s="591"/>
      <c r="B3" s="596"/>
      <c r="C3" s="602"/>
      <c r="D3" s="253" t="s">
        <v>441</v>
      </c>
      <c r="E3" s="462" t="s">
        <v>443</v>
      </c>
      <c r="F3" s="462" t="s">
        <v>312</v>
      </c>
      <c r="G3" s="253" t="s">
        <v>216</v>
      </c>
      <c r="H3" s="391" t="s">
        <v>440</v>
      </c>
      <c r="I3" s="182" t="s">
        <v>81</v>
      </c>
      <c r="J3" s="173"/>
      <c r="K3" s="173"/>
      <c r="L3" s="173"/>
      <c r="M3" s="173"/>
    </row>
    <row r="4" spans="1:13" s="413" customFormat="1" ht="15" customHeight="1">
      <c r="A4" s="308"/>
      <c r="B4" s="597"/>
      <c r="C4" s="308"/>
      <c r="D4" s="606"/>
      <c r="E4" s="607"/>
      <c r="F4" s="607"/>
      <c r="G4" s="254" t="s">
        <v>446</v>
      </c>
      <c r="H4" s="395" t="s">
        <v>372</v>
      </c>
      <c r="I4" s="610" t="s">
        <v>275</v>
      </c>
      <c r="J4" s="173"/>
      <c r="K4" s="173"/>
      <c r="L4" s="173"/>
      <c r="M4" s="173"/>
    </row>
    <row r="5" spans="1:13" ht="15" customHeight="1">
      <c r="A5" s="227" t="s">
        <v>211</v>
      </c>
      <c r="B5" s="448" t="s">
        <v>384</v>
      </c>
      <c r="C5" s="393">
        <v>2063091</v>
      </c>
      <c r="D5" s="111">
        <v>179581</v>
      </c>
      <c r="E5" s="111">
        <v>103419</v>
      </c>
      <c r="F5" s="111">
        <v>283000</v>
      </c>
      <c r="G5" s="111">
        <v>1222899</v>
      </c>
      <c r="H5" s="111">
        <v>180293</v>
      </c>
      <c r="I5" s="611">
        <v>14.743081808064279</v>
      </c>
      <c r="J5" s="162"/>
      <c r="K5" s="162"/>
      <c r="L5" s="162"/>
      <c r="M5" s="162"/>
    </row>
    <row r="6" spans="1:13" ht="15" customHeight="1">
      <c r="A6" s="418"/>
      <c r="B6" s="448" t="s">
        <v>242</v>
      </c>
      <c r="C6" s="393">
        <v>823427</v>
      </c>
      <c r="D6" s="111">
        <v>69152</v>
      </c>
      <c r="E6" s="111">
        <v>38436</v>
      </c>
      <c r="F6" s="111">
        <v>107588</v>
      </c>
      <c r="G6" s="111">
        <v>496441</v>
      </c>
      <c r="H6" s="111">
        <v>63348</v>
      </c>
      <c r="I6" s="611">
        <v>12.760428731712329</v>
      </c>
      <c r="J6" s="162"/>
      <c r="K6" s="162"/>
      <c r="L6" s="162"/>
      <c r="M6" s="162"/>
    </row>
    <row r="7" spans="1:13" ht="15" customHeight="1">
      <c r="A7" s="418"/>
      <c r="B7" s="448" t="s">
        <v>90</v>
      </c>
      <c r="C7" s="393">
        <v>1239664</v>
      </c>
      <c r="D7" s="111">
        <v>110429</v>
      </c>
      <c r="E7" s="111">
        <v>64983</v>
      </c>
      <c r="F7" s="111">
        <v>175412</v>
      </c>
      <c r="G7" s="111">
        <v>726458</v>
      </c>
      <c r="H7" s="111">
        <v>116945</v>
      </c>
      <c r="I7" s="611">
        <v>16.097971252295384</v>
      </c>
      <c r="J7" s="162"/>
      <c r="K7" s="162"/>
      <c r="L7" s="162"/>
      <c r="M7" s="162"/>
    </row>
    <row r="8" spans="1:13" s="222" customFormat="1" ht="15" customHeight="1">
      <c r="A8" s="419" t="s">
        <v>315</v>
      </c>
      <c r="B8" s="449" t="s">
        <v>384</v>
      </c>
      <c r="C8" s="502">
        <f t="shared" ref="C8:H8" si="0">SUM(C9:C10)</f>
        <v>117494</v>
      </c>
      <c r="D8" s="502">
        <f t="shared" si="0"/>
        <v>11857</v>
      </c>
      <c r="E8" s="502">
        <f t="shared" si="0"/>
        <v>3045</v>
      </c>
      <c r="F8" s="608">
        <f t="shared" si="0"/>
        <v>14902</v>
      </c>
      <c r="G8" s="608">
        <f t="shared" si="0"/>
        <v>68887</v>
      </c>
      <c r="H8" s="608">
        <f t="shared" si="0"/>
        <v>10599</v>
      </c>
      <c r="I8" s="482">
        <f t="shared" ref="I8:I43" si="1">H8/G8*100</f>
        <v>15.38606703732199</v>
      </c>
      <c r="J8" s="162"/>
      <c r="K8" s="162"/>
      <c r="L8" s="162"/>
      <c r="M8" s="162"/>
    </row>
    <row r="9" spans="1:13" s="222" customFormat="1" ht="15" customHeight="1">
      <c r="A9" s="420"/>
      <c r="B9" s="449" t="s">
        <v>242</v>
      </c>
      <c r="C9" s="502">
        <f t="shared" ref="C9:H10" si="2">IF(SUM(C12,C39)=0,"-",SUM(C12,C39))</f>
        <v>50865</v>
      </c>
      <c r="D9" s="502">
        <f t="shared" si="2"/>
        <v>4630</v>
      </c>
      <c r="E9" s="502">
        <f t="shared" si="2"/>
        <v>1091</v>
      </c>
      <c r="F9" s="502">
        <f t="shared" si="2"/>
        <v>5721</v>
      </c>
      <c r="G9" s="502">
        <f t="shared" si="2"/>
        <v>31529</v>
      </c>
      <c r="H9" s="502">
        <f t="shared" si="2"/>
        <v>3866</v>
      </c>
      <c r="I9" s="482">
        <f t="shared" si="1"/>
        <v>12.261727298677409</v>
      </c>
      <c r="J9" s="162"/>
      <c r="K9" s="162"/>
      <c r="L9" s="162"/>
      <c r="M9" s="162"/>
    </row>
    <row r="10" spans="1:13" s="222" customFormat="1" ht="15" customHeight="1">
      <c r="A10" s="421"/>
      <c r="B10" s="449" t="s">
        <v>90</v>
      </c>
      <c r="C10" s="502">
        <f t="shared" si="2"/>
        <v>66629</v>
      </c>
      <c r="D10" s="502">
        <f t="shared" si="2"/>
        <v>7227</v>
      </c>
      <c r="E10" s="502">
        <f t="shared" si="2"/>
        <v>1954</v>
      </c>
      <c r="F10" s="502">
        <f t="shared" si="2"/>
        <v>9181</v>
      </c>
      <c r="G10" s="502">
        <f t="shared" si="2"/>
        <v>37358</v>
      </c>
      <c r="H10" s="502">
        <f t="shared" si="2"/>
        <v>6733</v>
      </c>
      <c r="I10" s="482">
        <f t="shared" si="1"/>
        <v>18.022913432196585</v>
      </c>
      <c r="J10" s="162"/>
      <c r="K10" s="162"/>
      <c r="L10" s="162"/>
      <c r="M10" s="162"/>
    </row>
    <row r="11" spans="1:13" s="222" customFormat="1" ht="15" customHeight="1">
      <c r="A11" s="422" t="s">
        <v>168</v>
      </c>
      <c r="B11" s="450" t="s">
        <v>384</v>
      </c>
      <c r="C11" s="358">
        <f t="shared" ref="C11:H11" si="3">SUM(C12:C13)</f>
        <v>45958</v>
      </c>
      <c r="D11" s="358">
        <f t="shared" si="3"/>
        <v>4837</v>
      </c>
      <c r="E11" s="358">
        <f t="shared" si="3"/>
        <v>1564</v>
      </c>
      <c r="F11" s="609">
        <f t="shared" si="3"/>
        <v>6401</v>
      </c>
      <c r="G11" s="609">
        <f t="shared" si="3"/>
        <v>31309</v>
      </c>
      <c r="H11" s="609">
        <f t="shared" si="3"/>
        <v>4252</v>
      </c>
      <c r="I11" s="612">
        <f t="shared" si="1"/>
        <v>13.580759526014885</v>
      </c>
      <c r="J11" s="162"/>
      <c r="K11" s="162"/>
      <c r="L11" s="162"/>
      <c r="M11" s="162"/>
    </row>
    <row r="12" spans="1:13" s="222" customFormat="1" ht="15" customHeight="1">
      <c r="A12" s="423"/>
      <c r="B12" s="450" t="s">
        <v>242</v>
      </c>
      <c r="C12" s="358">
        <f t="shared" ref="C12:H13" si="4">IF(SUM(C15,C18,C21,C24,C27,C30,C33,C36)=0,"-",SUM(C15,C18,C21,C24,C27,C30,C33,C36))</f>
        <v>20793</v>
      </c>
      <c r="D12" s="358">
        <f t="shared" si="4"/>
        <v>2053</v>
      </c>
      <c r="E12" s="358">
        <f t="shared" si="4"/>
        <v>587</v>
      </c>
      <c r="F12" s="358">
        <f t="shared" si="4"/>
        <v>2640</v>
      </c>
      <c r="G12" s="358">
        <f t="shared" si="4"/>
        <v>14962</v>
      </c>
      <c r="H12" s="358">
        <f t="shared" si="4"/>
        <v>1706</v>
      </c>
      <c r="I12" s="612">
        <f t="shared" si="1"/>
        <v>11.402218954685203</v>
      </c>
      <c r="J12" s="162"/>
      <c r="K12" s="162"/>
      <c r="L12" s="162"/>
      <c r="M12" s="162"/>
    </row>
    <row r="13" spans="1:13" s="222" customFormat="1" ht="15" customHeight="1">
      <c r="A13" s="424"/>
      <c r="B13" s="450" t="s">
        <v>90</v>
      </c>
      <c r="C13" s="358">
        <f t="shared" si="4"/>
        <v>25165</v>
      </c>
      <c r="D13" s="358">
        <f t="shared" si="4"/>
        <v>2784</v>
      </c>
      <c r="E13" s="358">
        <f t="shared" si="4"/>
        <v>977</v>
      </c>
      <c r="F13" s="358">
        <f t="shared" si="4"/>
        <v>3761</v>
      </c>
      <c r="G13" s="358">
        <f t="shared" si="4"/>
        <v>16347</v>
      </c>
      <c r="H13" s="358">
        <f t="shared" si="4"/>
        <v>2546</v>
      </c>
      <c r="I13" s="612">
        <f t="shared" si="1"/>
        <v>15.574723190799537</v>
      </c>
      <c r="J13" s="162"/>
      <c r="K13" s="162"/>
      <c r="L13" s="162"/>
      <c r="M13" s="162"/>
    </row>
    <row r="14" spans="1:13" s="222" customFormat="1" ht="15" customHeight="1">
      <c r="A14" s="99" t="s">
        <v>159</v>
      </c>
      <c r="B14" s="598" t="s">
        <v>384</v>
      </c>
      <c r="C14" s="603">
        <v>8330</v>
      </c>
      <c r="D14" s="357">
        <v>1697</v>
      </c>
      <c r="E14" s="357">
        <v>641</v>
      </c>
      <c r="F14" s="357">
        <v>2338</v>
      </c>
      <c r="G14" s="357">
        <v>6900</v>
      </c>
      <c r="H14" s="357">
        <v>1701</v>
      </c>
      <c r="I14" s="613">
        <f t="shared" si="1"/>
        <v>24.65217391304348</v>
      </c>
      <c r="J14" s="162"/>
      <c r="K14" s="162"/>
      <c r="L14" s="162"/>
      <c r="M14" s="162"/>
    </row>
    <row r="15" spans="1:13" s="222" customFormat="1" ht="15" customHeight="1">
      <c r="A15" s="286"/>
      <c r="B15" s="598" t="s">
        <v>242</v>
      </c>
      <c r="C15" s="603">
        <v>3760</v>
      </c>
      <c r="D15" s="357">
        <v>812</v>
      </c>
      <c r="E15" s="357">
        <v>238</v>
      </c>
      <c r="F15" s="357">
        <v>1050</v>
      </c>
      <c r="G15" s="357">
        <v>3120</v>
      </c>
      <c r="H15" s="357">
        <v>744</v>
      </c>
      <c r="I15" s="613">
        <f t="shared" si="1"/>
        <v>23.846153846153847</v>
      </c>
      <c r="J15" s="162"/>
      <c r="K15" s="162"/>
      <c r="L15" s="162"/>
      <c r="M15" s="162"/>
    </row>
    <row r="16" spans="1:13" s="222" customFormat="1" ht="15" customHeight="1">
      <c r="A16" s="103"/>
      <c r="B16" s="598" t="s">
        <v>90</v>
      </c>
      <c r="C16" s="603">
        <v>4570</v>
      </c>
      <c r="D16" s="357">
        <v>885</v>
      </c>
      <c r="E16" s="357">
        <v>403</v>
      </c>
      <c r="F16" s="357">
        <v>1288</v>
      </c>
      <c r="G16" s="357">
        <v>3780</v>
      </c>
      <c r="H16" s="357">
        <v>957</v>
      </c>
      <c r="I16" s="613">
        <f t="shared" si="1"/>
        <v>25.317460317460316</v>
      </c>
      <c r="J16" s="162"/>
      <c r="K16" s="162"/>
      <c r="L16" s="162"/>
      <c r="M16" s="162"/>
    </row>
    <row r="17" spans="1:13" s="222" customFormat="1" ht="15" customHeight="1">
      <c r="A17" s="99" t="s">
        <v>316</v>
      </c>
      <c r="B17" s="599" t="s">
        <v>384</v>
      </c>
      <c r="C17" s="604">
        <v>6100</v>
      </c>
      <c r="D17" s="357">
        <v>432</v>
      </c>
      <c r="E17" s="357">
        <v>61</v>
      </c>
      <c r="F17" s="357">
        <v>493</v>
      </c>
      <c r="G17" s="357">
        <v>3601</v>
      </c>
      <c r="H17" s="357">
        <v>248</v>
      </c>
      <c r="I17" s="613">
        <f t="shared" si="1"/>
        <v>6.8869758400444319</v>
      </c>
      <c r="J17" s="162"/>
      <c r="K17" s="162"/>
      <c r="L17" s="162"/>
      <c r="M17" s="162"/>
    </row>
    <row r="18" spans="1:13" s="222" customFormat="1" ht="15" customHeight="1">
      <c r="A18" s="286"/>
      <c r="B18" s="599" t="s">
        <v>242</v>
      </c>
      <c r="C18" s="604">
        <v>2812</v>
      </c>
      <c r="D18" s="357">
        <v>147</v>
      </c>
      <c r="E18" s="357">
        <v>24</v>
      </c>
      <c r="F18" s="357">
        <v>171</v>
      </c>
      <c r="G18" s="357">
        <v>1852</v>
      </c>
      <c r="H18" s="357">
        <v>85</v>
      </c>
      <c r="I18" s="613">
        <f t="shared" si="1"/>
        <v>4.5896328293736497</v>
      </c>
      <c r="J18" s="162"/>
      <c r="K18" s="162"/>
      <c r="L18" s="162"/>
      <c r="M18" s="162"/>
    </row>
    <row r="19" spans="1:13" s="222" customFormat="1" ht="15" customHeight="1">
      <c r="A19" s="103"/>
      <c r="B19" s="599" t="s">
        <v>90</v>
      </c>
      <c r="C19" s="604">
        <v>3288</v>
      </c>
      <c r="D19" s="357">
        <v>285</v>
      </c>
      <c r="E19" s="357">
        <v>37</v>
      </c>
      <c r="F19" s="357">
        <v>322</v>
      </c>
      <c r="G19" s="357">
        <v>1749</v>
      </c>
      <c r="H19" s="357">
        <v>163</v>
      </c>
      <c r="I19" s="613">
        <f t="shared" si="1"/>
        <v>9.3196112064036587</v>
      </c>
      <c r="J19" s="162"/>
      <c r="K19" s="162"/>
      <c r="L19" s="162"/>
      <c r="M19" s="162"/>
    </row>
    <row r="20" spans="1:13" s="222" customFormat="1" ht="15" customHeight="1">
      <c r="A20" s="99" t="s">
        <v>320</v>
      </c>
      <c r="B20" s="599" t="s">
        <v>384</v>
      </c>
      <c r="C20" s="604">
        <v>1410</v>
      </c>
      <c r="D20" s="357">
        <v>333</v>
      </c>
      <c r="E20" s="357">
        <v>14</v>
      </c>
      <c r="F20" s="357">
        <v>347</v>
      </c>
      <c r="G20" s="357">
        <v>832</v>
      </c>
      <c r="H20" s="357">
        <v>209</v>
      </c>
      <c r="I20" s="613">
        <f t="shared" si="1"/>
        <v>25.120192307692307</v>
      </c>
      <c r="J20" s="162"/>
      <c r="K20" s="162"/>
      <c r="L20" s="162"/>
      <c r="M20" s="162"/>
    </row>
    <row r="21" spans="1:13" s="222" customFormat="1" ht="15" customHeight="1">
      <c r="A21" s="286"/>
      <c r="B21" s="599" t="s">
        <v>242</v>
      </c>
      <c r="C21" s="604">
        <v>637</v>
      </c>
      <c r="D21" s="357">
        <v>121</v>
      </c>
      <c r="E21" s="357">
        <v>3</v>
      </c>
      <c r="F21" s="357">
        <v>124</v>
      </c>
      <c r="G21" s="357">
        <v>407</v>
      </c>
      <c r="H21" s="357">
        <v>77</v>
      </c>
      <c r="I21" s="613">
        <f t="shared" si="1"/>
        <v>18.918918918918919</v>
      </c>
      <c r="J21" s="162"/>
      <c r="K21" s="162"/>
      <c r="L21" s="162"/>
      <c r="M21" s="162"/>
    </row>
    <row r="22" spans="1:13" s="222" customFormat="1" ht="15" customHeight="1">
      <c r="A22" s="103"/>
      <c r="B22" s="599" t="s">
        <v>90</v>
      </c>
      <c r="C22" s="604">
        <v>773</v>
      </c>
      <c r="D22" s="357">
        <v>212</v>
      </c>
      <c r="E22" s="357">
        <v>11</v>
      </c>
      <c r="F22" s="357">
        <v>223</v>
      </c>
      <c r="G22" s="357">
        <v>425</v>
      </c>
      <c r="H22" s="357">
        <v>132</v>
      </c>
      <c r="I22" s="613">
        <f t="shared" si="1"/>
        <v>31.058823529411768</v>
      </c>
      <c r="J22" s="162"/>
      <c r="K22" s="162"/>
      <c r="L22" s="162"/>
      <c r="M22" s="162"/>
    </row>
    <row r="23" spans="1:13" s="222" customFormat="1" ht="15" customHeight="1">
      <c r="A23" s="99" t="s">
        <v>437</v>
      </c>
      <c r="B23" s="599" t="s">
        <v>384</v>
      </c>
      <c r="C23" s="604">
        <v>3204</v>
      </c>
      <c r="D23" s="357">
        <v>368</v>
      </c>
      <c r="E23" s="357">
        <v>6</v>
      </c>
      <c r="F23" s="357">
        <v>374</v>
      </c>
      <c r="G23" s="357">
        <v>2024</v>
      </c>
      <c r="H23" s="357">
        <v>212</v>
      </c>
      <c r="I23" s="613">
        <f t="shared" si="1"/>
        <v>10.474308300395258</v>
      </c>
      <c r="J23" s="162"/>
      <c r="K23" s="162"/>
      <c r="L23" s="162"/>
      <c r="M23" s="162"/>
    </row>
    <row r="24" spans="1:13" s="222" customFormat="1" ht="15" customHeight="1">
      <c r="A24" s="286"/>
      <c r="B24" s="599" t="s">
        <v>242</v>
      </c>
      <c r="C24" s="604">
        <v>1475</v>
      </c>
      <c r="D24" s="357">
        <v>162</v>
      </c>
      <c r="E24" s="357">
        <v>4</v>
      </c>
      <c r="F24" s="357">
        <v>166</v>
      </c>
      <c r="G24" s="357">
        <v>1021</v>
      </c>
      <c r="H24" s="357">
        <v>92</v>
      </c>
      <c r="I24" s="613">
        <f t="shared" si="1"/>
        <v>9.0107737512242903</v>
      </c>
      <c r="J24" s="162"/>
      <c r="K24" s="162"/>
      <c r="L24" s="162"/>
      <c r="M24" s="162"/>
    </row>
    <row r="25" spans="1:13" s="222" customFormat="1" ht="15" customHeight="1">
      <c r="A25" s="103"/>
      <c r="B25" s="599" t="s">
        <v>90</v>
      </c>
      <c r="C25" s="604">
        <v>1729</v>
      </c>
      <c r="D25" s="357">
        <v>206</v>
      </c>
      <c r="E25" s="357">
        <v>2</v>
      </c>
      <c r="F25" s="357">
        <v>208</v>
      </c>
      <c r="G25" s="357">
        <v>1003</v>
      </c>
      <c r="H25" s="357">
        <v>120</v>
      </c>
      <c r="I25" s="613">
        <f t="shared" si="1"/>
        <v>11.964107676969093</v>
      </c>
      <c r="J25" s="162"/>
      <c r="K25" s="162"/>
      <c r="L25" s="162"/>
      <c r="M25" s="162"/>
    </row>
    <row r="26" spans="1:13" s="222" customFormat="1" ht="15" customHeight="1">
      <c r="A26" s="99" t="s">
        <v>177</v>
      </c>
      <c r="B26" s="599" t="s">
        <v>384</v>
      </c>
      <c r="C26" s="604">
        <v>1377</v>
      </c>
      <c r="D26" s="357" t="s">
        <v>322</v>
      </c>
      <c r="E26" s="357">
        <v>433</v>
      </c>
      <c r="F26" s="357">
        <v>433</v>
      </c>
      <c r="G26" s="357">
        <v>891</v>
      </c>
      <c r="H26" s="357">
        <v>213</v>
      </c>
      <c r="I26" s="613">
        <f t="shared" si="1"/>
        <v>23.905723905723907</v>
      </c>
      <c r="J26" s="162"/>
      <c r="K26" s="162"/>
      <c r="L26" s="162"/>
      <c r="M26" s="162"/>
    </row>
    <row r="27" spans="1:13" s="222" customFormat="1" ht="15" customHeight="1">
      <c r="A27" s="286"/>
      <c r="B27" s="599" t="s">
        <v>242</v>
      </c>
      <c r="C27" s="604">
        <v>631</v>
      </c>
      <c r="D27" s="357" t="s">
        <v>322</v>
      </c>
      <c r="E27" s="357">
        <v>156</v>
      </c>
      <c r="F27" s="357">
        <v>156</v>
      </c>
      <c r="G27" s="357">
        <v>440</v>
      </c>
      <c r="H27" s="357">
        <v>66</v>
      </c>
      <c r="I27" s="613">
        <f t="shared" si="1"/>
        <v>15</v>
      </c>
      <c r="J27" s="162"/>
      <c r="K27" s="162"/>
      <c r="L27" s="162"/>
      <c r="M27" s="162"/>
    </row>
    <row r="28" spans="1:13" s="222" customFormat="1" ht="15" customHeight="1">
      <c r="A28" s="103"/>
      <c r="B28" s="599" t="s">
        <v>90</v>
      </c>
      <c r="C28" s="604">
        <v>746</v>
      </c>
      <c r="D28" s="357" t="s">
        <v>322</v>
      </c>
      <c r="E28" s="357">
        <v>277</v>
      </c>
      <c r="F28" s="357">
        <v>277</v>
      </c>
      <c r="G28" s="357">
        <v>451</v>
      </c>
      <c r="H28" s="357">
        <v>147</v>
      </c>
      <c r="I28" s="613">
        <f t="shared" si="1"/>
        <v>32.594235033259423</v>
      </c>
      <c r="J28" s="162"/>
      <c r="K28" s="162"/>
      <c r="L28" s="162"/>
      <c r="M28" s="162"/>
    </row>
    <row r="29" spans="1:13" s="222" customFormat="1" ht="15" customHeight="1">
      <c r="A29" s="99" t="s">
        <v>299</v>
      </c>
      <c r="B29" s="599" t="s">
        <v>384</v>
      </c>
      <c r="C29" s="604">
        <v>18731</v>
      </c>
      <c r="D29" s="357">
        <v>891</v>
      </c>
      <c r="E29" s="357">
        <v>362</v>
      </c>
      <c r="F29" s="357">
        <v>1253</v>
      </c>
      <c r="G29" s="357">
        <v>12510</v>
      </c>
      <c r="H29" s="357">
        <v>937</v>
      </c>
      <c r="I29" s="613">
        <f t="shared" si="1"/>
        <v>7.4900079936051158</v>
      </c>
      <c r="J29" s="162"/>
      <c r="K29" s="162"/>
      <c r="L29" s="162"/>
      <c r="M29" s="162"/>
    </row>
    <row r="30" spans="1:13" s="222" customFormat="1" ht="15" customHeight="1">
      <c r="A30" s="286"/>
      <c r="B30" s="599" t="s">
        <v>242</v>
      </c>
      <c r="C30" s="604">
        <v>8352</v>
      </c>
      <c r="D30" s="357">
        <v>367</v>
      </c>
      <c r="E30" s="357">
        <v>139</v>
      </c>
      <c r="F30" s="357">
        <v>506</v>
      </c>
      <c r="G30" s="357">
        <v>5906</v>
      </c>
      <c r="H30" s="357">
        <v>360</v>
      </c>
      <c r="I30" s="613">
        <f t="shared" si="1"/>
        <v>6.0954961056552657</v>
      </c>
      <c r="J30" s="162"/>
      <c r="K30" s="162"/>
      <c r="L30" s="162"/>
      <c r="M30" s="162"/>
    </row>
    <row r="31" spans="1:13" s="222" customFormat="1" ht="15" customHeight="1">
      <c r="A31" s="103"/>
      <c r="B31" s="599" t="s">
        <v>90</v>
      </c>
      <c r="C31" s="604">
        <v>10379</v>
      </c>
      <c r="D31" s="357">
        <v>524</v>
      </c>
      <c r="E31" s="357">
        <v>223</v>
      </c>
      <c r="F31" s="357">
        <v>747</v>
      </c>
      <c r="G31" s="357">
        <v>6604</v>
      </c>
      <c r="H31" s="357">
        <v>577</v>
      </c>
      <c r="I31" s="613">
        <f t="shared" si="1"/>
        <v>8.7371290127195635</v>
      </c>
      <c r="J31" s="162"/>
      <c r="K31" s="162"/>
      <c r="L31" s="162"/>
      <c r="M31" s="162"/>
    </row>
    <row r="32" spans="1:13" s="222" customFormat="1" ht="15" customHeight="1">
      <c r="A32" s="99" t="s">
        <v>326</v>
      </c>
      <c r="B32" s="599" t="s">
        <v>384</v>
      </c>
      <c r="C32" s="604">
        <v>1395</v>
      </c>
      <c r="D32" s="357">
        <v>312</v>
      </c>
      <c r="E32" s="357">
        <v>47</v>
      </c>
      <c r="F32" s="357">
        <v>359</v>
      </c>
      <c r="G32" s="357">
        <v>1062</v>
      </c>
      <c r="H32" s="357">
        <v>218</v>
      </c>
      <c r="I32" s="613">
        <f t="shared" si="1"/>
        <v>20.527306967984934</v>
      </c>
      <c r="J32" s="162"/>
      <c r="K32" s="162"/>
      <c r="L32" s="162"/>
      <c r="M32" s="162"/>
    </row>
    <row r="33" spans="1:13" s="222" customFormat="1" ht="15" customHeight="1">
      <c r="A33" s="286"/>
      <c r="B33" s="599" t="s">
        <v>242</v>
      </c>
      <c r="C33" s="604">
        <v>685</v>
      </c>
      <c r="D33" s="357">
        <v>127</v>
      </c>
      <c r="E33" s="357">
        <v>23</v>
      </c>
      <c r="F33" s="357">
        <v>150</v>
      </c>
      <c r="G33" s="357">
        <v>517</v>
      </c>
      <c r="H33" s="357">
        <v>81</v>
      </c>
      <c r="I33" s="613">
        <f t="shared" si="1"/>
        <v>15.667311411992262</v>
      </c>
      <c r="J33" s="162"/>
      <c r="K33" s="162"/>
      <c r="L33" s="162"/>
      <c r="M33" s="162"/>
    </row>
    <row r="34" spans="1:13" s="222" customFormat="1" ht="15" customHeight="1">
      <c r="A34" s="103"/>
      <c r="B34" s="599" t="s">
        <v>90</v>
      </c>
      <c r="C34" s="604">
        <v>710</v>
      </c>
      <c r="D34" s="357">
        <v>185</v>
      </c>
      <c r="E34" s="357">
        <v>24</v>
      </c>
      <c r="F34" s="357">
        <v>209</v>
      </c>
      <c r="G34" s="357">
        <v>545</v>
      </c>
      <c r="H34" s="357">
        <v>137</v>
      </c>
      <c r="I34" s="613">
        <f t="shared" si="1"/>
        <v>25.137614678899084</v>
      </c>
      <c r="J34" s="162"/>
      <c r="K34" s="162"/>
      <c r="L34" s="162"/>
      <c r="M34" s="162"/>
    </row>
    <row r="35" spans="1:13" s="222" customFormat="1" ht="15" customHeight="1">
      <c r="A35" s="99" t="s">
        <v>328</v>
      </c>
      <c r="B35" s="599" t="s">
        <v>384</v>
      </c>
      <c r="C35" s="604">
        <v>5411</v>
      </c>
      <c r="D35" s="357">
        <v>804</v>
      </c>
      <c r="E35" s="357" t="s">
        <v>322</v>
      </c>
      <c r="F35" s="357">
        <v>804</v>
      </c>
      <c r="G35" s="357">
        <v>3489</v>
      </c>
      <c r="H35" s="357">
        <v>514</v>
      </c>
      <c r="I35" s="613">
        <f t="shared" si="1"/>
        <v>14.73201490398395</v>
      </c>
      <c r="J35" s="162"/>
      <c r="K35" s="162"/>
      <c r="L35" s="162"/>
      <c r="M35" s="162"/>
    </row>
    <row r="36" spans="1:13" s="222" customFormat="1" ht="15" customHeight="1">
      <c r="A36" s="286"/>
      <c r="B36" s="599" t="s">
        <v>242</v>
      </c>
      <c r="C36" s="604">
        <v>2441</v>
      </c>
      <c r="D36" s="357">
        <v>317</v>
      </c>
      <c r="E36" s="357" t="s">
        <v>322</v>
      </c>
      <c r="F36" s="357">
        <v>317</v>
      </c>
      <c r="G36" s="357">
        <v>1699</v>
      </c>
      <c r="H36" s="357">
        <v>201</v>
      </c>
      <c r="I36" s="613">
        <f t="shared" si="1"/>
        <v>11.830488522660389</v>
      </c>
      <c r="J36" s="162"/>
      <c r="K36" s="162"/>
      <c r="L36" s="162"/>
      <c r="M36" s="162"/>
    </row>
    <row r="37" spans="1:13" s="222" customFormat="1" ht="15" customHeight="1">
      <c r="A37" s="103"/>
      <c r="B37" s="599" t="s">
        <v>90</v>
      </c>
      <c r="C37" s="604">
        <v>2970</v>
      </c>
      <c r="D37" s="357">
        <v>487</v>
      </c>
      <c r="E37" s="357" t="s">
        <v>322</v>
      </c>
      <c r="F37" s="357">
        <v>487</v>
      </c>
      <c r="G37" s="357">
        <v>1790</v>
      </c>
      <c r="H37" s="357">
        <v>313</v>
      </c>
      <c r="I37" s="613">
        <f t="shared" si="1"/>
        <v>17.486033519553075</v>
      </c>
      <c r="J37" s="162"/>
      <c r="K37" s="162"/>
      <c r="L37" s="162"/>
      <c r="M37" s="162"/>
    </row>
    <row r="38" spans="1:13" s="222" customFormat="1" ht="15" customHeight="1">
      <c r="A38" s="422" t="s">
        <v>229</v>
      </c>
      <c r="B38" s="600" t="s">
        <v>384</v>
      </c>
      <c r="C38" s="605">
        <v>71536</v>
      </c>
      <c r="D38" s="358">
        <v>7020</v>
      </c>
      <c r="E38" s="358">
        <v>1481</v>
      </c>
      <c r="F38" s="358">
        <v>8501</v>
      </c>
      <c r="G38" s="358">
        <v>37578</v>
      </c>
      <c r="H38" s="358">
        <v>6347</v>
      </c>
      <c r="I38" s="614">
        <f t="shared" si="1"/>
        <v>16.890201713768693</v>
      </c>
      <c r="J38" s="162"/>
      <c r="K38" s="162"/>
      <c r="L38" s="162"/>
      <c r="M38" s="162"/>
    </row>
    <row r="39" spans="1:13" s="222" customFormat="1" ht="15" customHeight="1">
      <c r="A39" s="423"/>
      <c r="B39" s="600" t="s">
        <v>242</v>
      </c>
      <c r="C39" s="605">
        <v>30072</v>
      </c>
      <c r="D39" s="358">
        <v>2577</v>
      </c>
      <c r="E39" s="358">
        <v>504</v>
      </c>
      <c r="F39" s="358">
        <v>3081</v>
      </c>
      <c r="G39" s="358">
        <v>16567</v>
      </c>
      <c r="H39" s="358">
        <v>2160</v>
      </c>
      <c r="I39" s="614">
        <f t="shared" si="1"/>
        <v>13.037967042916643</v>
      </c>
      <c r="J39" s="162"/>
      <c r="K39" s="162"/>
      <c r="L39" s="162"/>
      <c r="M39" s="162"/>
    </row>
    <row r="40" spans="1:13" s="222" customFormat="1" ht="15" customHeight="1">
      <c r="A40" s="424"/>
      <c r="B40" s="600" t="s">
        <v>90</v>
      </c>
      <c r="C40" s="605">
        <v>41464</v>
      </c>
      <c r="D40" s="358">
        <v>4443</v>
      </c>
      <c r="E40" s="358">
        <v>977</v>
      </c>
      <c r="F40" s="358">
        <v>5420</v>
      </c>
      <c r="G40" s="358">
        <v>21011</v>
      </c>
      <c r="H40" s="358">
        <v>4187</v>
      </c>
      <c r="I40" s="614">
        <f t="shared" si="1"/>
        <v>19.927656941602017</v>
      </c>
      <c r="J40" s="162"/>
      <c r="K40" s="162"/>
      <c r="L40" s="162"/>
      <c r="M40" s="162"/>
    </row>
    <row r="41" spans="1:13" s="222" customFormat="1" ht="15" customHeight="1">
      <c r="A41" s="419" t="s">
        <v>405</v>
      </c>
      <c r="B41" s="449" t="s">
        <v>384</v>
      </c>
      <c r="C41" s="502">
        <f t="shared" ref="C41:H43" si="5">C44</f>
        <v>15095</v>
      </c>
      <c r="D41" s="502">
        <f t="shared" si="5"/>
        <v>2259</v>
      </c>
      <c r="E41" s="502">
        <f t="shared" si="5"/>
        <v>272</v>
      </c>
      <c r="F41" s="502">
        <f t="shared" si="5"/>
        <v>2531</v>
      </c>
      <c r="G41" s="502">
        <f t="shared" si="5"/>
        <v>10088</v>
      </c>
      <c r="H41" s="502">
        <f t="shared" si="5"/>
        <v>1627</v>
      </c>
      <c r="I41" s="482">
        <f t="shared" si="1"/>
        <v>16.128072957969867</v>
      </c>
      <c r="J41" s="162"/>
      <c r="K41" s="162"/>
      <c r="L41" s="162"/>
      <c r="M41" s="162"/>
    </row>
    <row r="42" spans="1:13" s="222" customFormat="1" ht="15" customHeight="1">
      <c r="A42" s="420"/>
      <c r="B42" s="449" t="s">
        <v>242</v>
      </c>
      <c r="C42" s="502">
        <f t="shared" si="5"/>
        <v>6656</v>
      </c>
      <c r="D42" s="502">
        <f t="shared" si="5"/>
        <v>970</v>
      </c>
      <c r="E42" s="502">
        <f t="shared" si="5"/>
        <v>116</v>
      </c>
      <c r="F42" s="502">
        <f t="shared" si="5"/>
        <v>1086</v>
      </c>
      <c r="G42" s="502">
        <f t="shared" si="5"/>
        <v>4670</v>
      </c>
      <c r="H42" s="502">
        <f t="shared" si="5"/>
        <v>695</v>
      </c>
      <c r="I42" s="482">
        <f t="shared" si="1"/>
        <v>14.882226980728053</v>
      </c>
      <c r="J42" s="162"/>
      <c r="K42" s="162"/>
      <c r="L42" s="162"/>
      <c r="M42" s="162"/>
    </row>
    <row r="43" spans="1:13" s="222" customFormat="1" ht="15" customHeight="1">
      <c r="A43" s="421"/>
      <c r="B43" s="449" t="s">
        <v>90</v>
      </c>
      <c r="C43" s="502">
        <f t="shared" si="5"/>
        <v>8439</v>
      </c>
      <c r="D43" s="502">
        <f t="shared" si="5"/>
        <v>1289</v>
      </c>
      <c r="E43" s="502">
        <f t="shared" si="5"/>
        <v>156</v>
      </c>
      <c r="F43" s="502">
        <f t="shared" si="5"/>
        <v>1445</v>
      </c>
      <c r="G43" s="502">
        <f t="shared" si="5"/>
        <v>5418</v>
      </c>
      <c r="H43" s="502">
        <f t="shared" si="5"/>
        <v>932</v>
      </c>
      <c r="I43" s="482">
        <f t="shared" si="1"/>
        <v>17.201919527500923</v>
      </c>
      <c r="J43" s="162"/>
      <c r="K43" s="162"/>
      <c r="L43" s="162"/>
      <c r="M43" s="162"/>
    </row>
    <row r="44" spans="1:13" s="222" customFormat="1" ht="15" customHeight="1">
      <c r="A44" s="422" t="s">
        <v>330</v>
      </c>
      <c r="B44" s="450" t="s">
        <v>384</v>
      </c>
      <c r="C44" s="358">
        <v>15095</v>
      </c>
      <c r="D44" s="358">
        <v>2259</v>
      </c>
      <c r="E44" s="358">
        <v>272</v>
      </c>
      <c r="F44" s="358">
        <v>2531</v>
      </c>
      <c r="G44" s="358">
        <v>10088</v>
      </c>
      <c r="H44" s="358">
        <v>1627</v>
      </c>
      <c r="I44" s="612">
        <v>16.128072957969867</v>
      </c>
      <c r="J44" s="162"/>
      <c r="K44" s="162"/>
      <c r="L44" s="162"/>
      <c r="M44" s="162"/>
    </row>
    <row r="45" spans="1:13" s="222" customFormat="1" ht="15" customHeight="1">
      <c r="A45" s="423"/>
      <c r="B45" s="450" t="s">
        <v>242</v>
      </c>
      <c r="C45" s="358">
        <v>6656</v>
      </c>
      <c r="D45" s="358">
        <v>970</v>
      </c>
      <c r="E45" s="358">
        <v>116</v>
      </c>
      <c r="F45" s="358">
        <v>1086</v>
      </c>
      <c r="G45" s="358">
        <v>4670</v>
      </c>
      <c r="H45" s="358">
        <v>695</v>
      </c>
      <c r="I45" s="612">
        <v>14.882226980728053</v>
      </c>
      <c r="J45" s="162"/>
      <c r="K45" s="162"/>
      <c r="L45" s="162"/>
      <c r="M45" s="162"/>
    </row>
    <row r="46" spans="1:13" s="222" customFormat="1" ht="15" customHeight="1">
      <c r="A46" s="424"/>
      <c r="B46" s="450" t="s">
        <v>90</v>
      </c>
      <c r="C46" s="358">
        <v>8439</v>
      </c>
      <c r="D46" s="358">
        <v>1289</v>
      </c>
      <c r="E46" s="358">
        <v>156</v>
      </c>
      <c r="F46" s="358">
        <v>1445</v>
      </c>
      <c r="G46" s="358">
        <v>5418</v>
      </c>
      <c r="H46" s="358">
        <v>932</v>
      </c>
      <c r="I46" s="612">
        <v>17.201919527500923</v>
      </c>
      <c r="J46" s="162"/>
      <c r="K46" s="162"/>
      <c r="L46" s="162"/>
      <c r="M46" s="162"/>
    </row>
    <row r="47" spans="1:13" s="222" customFormat="1" ht="15" customHeight="1">
      <c r="A47" s="99" t="s">
        <v>331</v>
      </c>
      <c r="B47" s="599" t="s">
        <v>384</v>
      </c>
      <c r="C47" s="604">
        <v>5986</v>
      </c>
      <c r="D47" s="357">
        <v>592</v>
      </c>
      <c r="E47" s="357">
        <v>200</v>
      </c>
      <c r="F47" s="357">
        <v>792</v>
      </c>
      <c r="G47" s="357">
        <v>4455</v>
      </c>
      <c r="H47" s="357">
        <v>583</v>
      </c>
      <c r="I47" s="613">
        <v>13.086419753086421</v>
      </c>
      <c r="J47" s="162"/>
      <c r="K47" s="162"/>
      <c r="L47" s="162"/>
      <c r="M47" s="162"/>
    </row>
    <row r="48" spans="1:13" s="222" customFormat="1" ht="15" customHeight="1">
      <c r="A48" s="286"/>
      <c r="B48" s="599" t="s">
        <v>242</v>
      </c>
      <c r="C48" s="604">
        <v>2476</v>
      </c>
      <c r="D48" s="357">
        <v>228</v>
      </c>
      <c r="E48" s="357">
        <v>80</v>
      </c>
      <c r="F48" s="357">
        <v>308</v>
      </c>
      <c r="G48" s="357">
        <v>1890</v>
      </c>
      <c r="H48" s="357">
        <v>227</v>
      </c>
      <c r="I48" s="613">
        <v>12.010582010582011</v>
      </c>
      <c r="J48" s="162"/>
      <c r="K48" s="162"/>
      <c r="L48" s="162"/>
      <c r="M48" s="162"/>
    </row>
    <row r="49" spans="1:13" s="222" customFormat="1" ht="15" customHeight="1">
      <c r="A49" s="103"/>
      <c r="B49" s="599" t="s">
        <v>90</v>
      </c>
      <c r="C49" s="604">
        <v>3510</v>
      </c>
      <c r="D49" s="357">
        <v>364</v>
      </c>
      <c r="E49" s="357">
        <v>120</v>
      </c>
      <c r="F49" s="357">
        <v>484</v>
      </c>
      <c r="G49" s="357">
        <v>2565</v>
      </c>
      <c r="H49" s="357">
        <v>356</v>
      </c>
      <c r="I49" s="613">
        <v>13.879142300194932</v>
      </c>
      <c r="J49" s="162"/>
      <c r="K49" s="162"/>
      <c r="L49" s="162"/>
      <c r="M49" s="162"/>
    </row>
    <row r="50" spans="1:13" s="222" customFormat="1" ht="15" customHeight="1">
      <c r="A50" s="99" t="s">
        <v>172</v>
      </c>
      <c r="B50" s="599" t="s">
        <v>384</v>
      </c>
      <c r="C50" s="604">
        <v>1393</v>
      </c>
      <c r="D50" s="357">
        <v>185</v>
      </c>
      <c r="E50" s="357" t="s">
        <v>268</v>
      </c>
      <c r="F50" s="357">
        <v>185</v>
      </c>
      <c r="G50" s="357">
        <v>914</v>
      </c>
      <c r="H50" s="357">
        <v>111</v>
      </c>
      <c r="I50" s="613">
        <v>12.144420131291028</v>
      </c>
      <c r="J50" s="162"/>
      <c r="K50" s="162"/>
      <c r="L50" s="162"/>
      <c r="M50" s="162"/>
    </row>
    <row r="51" spans="1:13" s="222" customFormat="1" ht="15" customHeight="1">
      <c r="A51" s="286"/>
      <c r="B51" s="599" t="s">
        <v>242</v>
      </c>
      <c r="C51" s="604">
        <v>645</v>
      </c>
      <c r="D51" s="357">
        <v>76</v>
      </c>
      <c r="E51" s="357" t="s">
        <v>322</v>
      </c>
      <c r="F51" s="357">
        <v>76</v>
      </c>
      <c r="G51" s="357">
        <v>463</v>
      </c>
      <c r="H51" s="357">
        <v>47</v>
      </c>
      <c r="I51" s="613">
        <v>10.151187904967603</v>
      </c>
      <c r="J51" s="162"/>
      <c r="K51" s="162"/>
      <c r="L51" s="162"/>
      <c r="M51" s="162"/>
    </row>
    <row r="52" spans="1:13" s="222" customFormat="1" ht="15" customHeight="1">
      <c r="A52" s="103"/>
      <c r="B52" s="599" t="s">
        <v>90</v>
      </c>
      <c r="C52" s="604">
        <v>748</v>
      </c>
      <c r="D52" s="357">
        <v>109</v>
      </c>
      <c r="E52" s="357" t="s">
        <v>322</v>
      </c>
      <c r="F52" s="357">
        <v>109</v>
      </c>
      <c r="G52" s="357">
        <v>451</v>
      </c>
      <c r="H52" s="357">
        <v>64</v>
      </c>
      <c r="I52" s="613">
        <v>14.190687361419069</v>
      </c>
      <c r="J52" s="162"/>
      <c r="K52" s="162"/>
      <c r="L52" s="162"/>
      <c r="M52" s="162"/>
    </row>
    <row r="53" spans="1:13" s="222" customFormat="1" ht="15" customHeight="1">
      <c r="A53" s="99" t="s">
        <v>333</v>
      </c>
      <c r="B53" s="599" t="s">
        <v>384</v>
      </c>
      <c r="C53" s="604">
        <v>3916</v>
      </c>
      <c r="D53" s="357">
        <v>510</v>
      </c>
      <c r="E53" s="357">
        <v>65</v>
      </c>
      <c r="F53" s="357">
        <v>575</v>
      </c>
      <c r="G53" s="357">
        <v>2309</v>
      </c>
      <c r="H53" s="357">
        <v>333</v>
      </c>
      <c r="I53" s="613">
        <v>14.421827631009096</v>
      </c>
      <c r="J53" s="162"/>
      <c r="K53" s="162"/>
      <c r="L53" s="162"/>
      <c r="M53" s="162"/>
    </row>
    <row r="54" spans="1:13" s="222" customFormat="1" ht="15" customHeight="1">
      <c r="A54" s="286"/>
      <c r="B54" s="599" t="s">
        <v>242</v>
      </c>
      <c r="C54" s="604">
        <v>1784</v>
      </c>
      <c r="D54" s="357">
        <v>231</v>
      </c>
      <c r="E54" s="357">
        <v>31</v>
      </c>
      <c r="F54" s="357">
        <v>262</v>
      </c>
      <c r="G54" s="357">
        <v>1134</v>
      </c>
      <c r="H54" s="357">
        <v>152</v>
      </c>
      <c r="I54" s="613">
        <v>13.403880070546737</v>
      </c>
      <c r="J54" s="162"/>
      <c r="K54" s="162"/>
      <c r="L54" s="162"/>
      <c r="M54" s="162"/>
    </row>
    <row r="55" spans="1:13" s="222" customFormat="1" ht="15" customHeight="1">
      <c r="A55" s="103"/>
      <c r="B55" s="599" t="s">
        <v>90</v>
      </c>
      <c r="C55" s="604">
        <v>2132</v>
      </c>
      <c r="D55" s="357">
        <v>279</v>
      </c>
      <c r="E55" s="357">
        <v>34</v>
      </c>
      <c r="F55" s="357">
        <v>313</v>
      </c>
      <c r="G55" s="357">
        <v>1175</v>
      </c>
      <c r="H55" s="357">
        <v>181</v>
      </c>
      <c r="I55" s="613">
        <v>15.404255319148936</v>
      </c>
      <c r="J55" s="162"/>
      <c r="K55" s="162"/>
      <c r="L55" s="162"/>
      <c r="M55" s="162"/>
    </row>
    <row r="56" spans="1:13" s="222" customFormat="1" ht="15" customHeight="1">
      <c r="A56" s="99" t="s">
        <v>200</v>
      </c>
      <c r="B56" s="599" t="s">
        <v>384</v>
      </c>
      <c r="C56" s="604">
        <v>3800</v>
      </c>
      <c r="D56" s="357">
        <v>972</v>
      </c>
      <c r="E56" s="357">
        <v>7</v>
      </c>
      <c r="F56" s="357">
        <v>979</v>
      </c>
      <c r="G56" s="357">
        <v>2410</v>
      </c>
      <c r="H56" s="357">
        <v>600</v>
      </c>
      <c r="I56" s="613">
        <v>24.896265560165975</v>
      </c>
      <c r="J56" s="162"/>
      <c r="K56" s="162"/>
      <c r="L56" s="162"/>
      <c r="M56" s="162"/>
    </row>
    <row r="57" spans="1:13" s="222" customFormat="1" ht="15" customHeight="1">
      <c r="A57" s="286"/>
      <c r="B57" s="599" t="s">
        <v>242</v>
      </c>
      <c r="C57" s="604">
        <v>1751</v>
      </c>
      <c r="D57" s="357">
        <v>435</v>
      </c>
      <c r="E57" s="357">
        <v>5</v>
      </c>
      <c r="F57" s="357">
        <v>440</v>
      </c>
      <c r="G57" s="357">
        <v>1183</v>
      </c>
      <c r="H57" s="357">
        <v>269</v>
      </c>
      <c r="I57" s="613">
        <v>22.738799661876584</v>
      </c>
      <c r="J57" s="162"/>
      <c r="K57" s="162"/>
      <c r="L57" s="162"/>
      <c r="M57" s="162"/>
    </row>
    <row r="58" spans="1:13" s="222" customFormat="1" ht="15" customHeight="1">
      <c r="A58" s="103"/>
      <c r="B58" s="599" t="s">
        <v>90</v>
      </c>
      <c r="C58" s="604">
        <v>2049</v>
      </c>
      <c r="D58" s="357">
        <v>537</v>
      </c>
      <c r="E58" s="357">
        <v>2</v>
      </c>
      <c r="F58" s="357">
        <v>539</v>
      </c>
      <c r="G58" s="357">
        <v>1227</v>
      </c>
      <c r="H58" s="357">
        <v>331</v>
      </c>
      <c r="I58" s="613">
        <v>26.97636511817441</v>
      </c>
      <c r="J58" s="162"/>
      <c r="K58" s="162"/>
      <c r="L58" s="162"/>
      <c r="M58" s="162"/>
    </row>
    <row r="59" spans="1:13" s="222" customFormat="1" ht="15" customHeight="1">
      <c r="A59" s="419" t="s">
        <v>290</v>
      </c>
      <c r="B59" s="449" t="s">
        <v>384</v>
      </c>
      <c r="C59" s="502">
        <f t="shared" ref="C59:H61" si="6">C62</f>
        <v>14615</v>
      </c>
      <c r="D59" s="502">
        <f t="shared" si="6"/>
        <v>1765</v>
      </c>
      <c r="E59" s="502">
        <f t="shared" si="6"/>
        <v>58</v>
      </c>
      <c r="F59" s="502">
        <f t="shared" si="6"/>
        <v>1823</v>
      </c>
      <c r="G59" s="502">
        <f t="shared" si="6"/>
        <v>8447</v>
      </c>
      <c r="H59" s="502">
        <f t="shared" si="6"/>
        <v>1100</v>
      </c>
      <c r="I59" s="482">
        <f t="shared" ref="I59:I79" si="7">H59/G59*100</f>
        <v>13.02237480762401</v>
      </c>
      <c r="J59" s="162"/>
      <c r="K59" s="162"/>
      <c r="L59" s="162"/>
      <c r="M59" s="162"/>
    </row>
    <row r="60" spans="1:13" s="222" customFormat="1" ht="15" customHeight="1">
      <c r="A60" s="420"/>
      <c r="B60" s="449" t="s">
        <v>242</v>
      </c>
      <c r="C60" s="502">
        <f t="shared" si="6"/>
        <v>6424</v>
      </c>
      <c r="D60" s="502">
        <f t="shared" si="6"/>
        <v>713</v>
      </c>
      <c r="E60" s="502">
        <f t="shared" si="6"/>
        <v>28</v>
      </c>
      <c r="F60" s="502">
        <f t="shared" si="6"/>
        <v>741</v>
      </c>
      <c r="G60" s="502">
        <f t="shared" si="6"/>
        <v>4074</v>
      </c>
      <c r="H60" s="502">
        <f t="shared" si="6"/>
        <v>420</v>
      </c>
      <c r="I60" s="482">
        <f t="shared" si="7"/>
        <v>10.309278350515463</v>
      </c>
      <c r="J60" s="162"/>
      <c r="K60" s="162"/>
      <c r="L60" s="162"/>
      <c r="M60" s="162"/>
    </row>
    <row r="61" spans="1:13" s="222" customFormat="1" ht="15" customHeight="1">
      <c r="A61" s="421"/>
      <c r="B61" s="449" t="s">
        <v>90</v>
      </c>
      <c r="C61" s="502">
        <f t="shared" si="6"/>
        <v>8191</v>
      </c>
      <c r="D61" s="502">
        <f t="shared" si="6"/>
        <v>1052</v>
      </c>
      <c r="E61" s="502">
        <f t="shared" si="6"/>
        <v>30</v>
      </c>
      <c r="F61" s="502">
        <f t="shared" si="6"/>
        <v>1082</v>
      </c>
      <c r="G61" s="502">
        <f t="shared" si="6"/>
        <v>4373</v>
      </c>
      <c r="H61" s="502">
        <f t="shared" si="6"/>
        <v>680</v>
      </c>
      <c r="I61" s="482">
        <f t="shared" si="7"/>
        <v>15.549965698605076</v>
      </c>
      <c r="J61" s="162"/>
      <c r="K61" s="162"/>
      <c r="L61" s="162"/>
      <c r="M61" s="162"/>
    </row>
    <row r="62" spans="1:13" s="222" customFormat="1" ht="15" customHeight="1">
      <c r="A62" s="422" t="s">
        <v>250</v>
      </c>
      <c r="B62" s="450" t="s">
        <v>384</v>
      </c>
      <c r="C62" s="358">
        <v>14615</v>
      </c>
      <c r="D62" s="358">
        <v>1765</v>
      </c>
      <c r="E62" s="358">
        <v>58</v>
      </c>
      <c r="F62" s="358">
        <v>1823</v>
      </c>
      <c r="G62" s="358">
        <v>8447</v>
      </c>
      <c r="H62" s="358">
        <v>1100</v>
      </c>
      <c r="I62" s="612">
        <f t="shared" si="7"/>
        <v>13.02237480762401</v>
      </c>
      <c r="J62" s="162"/>
      <c r="K62" s="162"/>
      <c r="L62" s="162"/>
      <c r="M62" s="162"/>
    </row>
    <row r="63" spans="1:13" s="222" customFormat="1" ht="15" customHeight="1">
      <c r="A63" s="423"/>
      <c r="B63" s="450" t="s">
        <v>242</v>
      </c>
      <c r="C63" s="358">
        <v>6424</v>
      </c>
      <c r="D63" s="358">
        <v>713</v>
      </c>
      <c r="E63" s="358">
        <v>28</v>
      </c>
      <c r="F63" s="358">
        <v>741</v>
      </c>
      <c r="G63" s="358">
        <v>4074</v>
      </c>
      <c r="H63" s="358">
        <v>420</v>
      </c>
      <c r="I63" s="612">
        <f t="shared" si="7"/>
        <v>10.309278350515463</v>
      </c>
      <c r="J63" s="162"/>
      <c r="K63" s="162"/>
      <c r="L63" s="162"/>
      <c r="M63" s="162"/>
    </row>
    <row r="64" spans="1:13" s="222" customFormat="1" ht="15" customHeight="1">
      <c r="A64" s="424"/>
      <c r="B64" s="450" t="s">
        <v>90</v>
      </c>
      <c r="C64" s="358">
        <v>8191</v>
      </c>
      <c r="D64" s="358">
        <v>1052</v>
      </c>
      <c r="E64" s="358">
        <v>30</v>
      </c>
      <c r="F64" s="358">
        <v>1082</v>
      </c>
      <c r="G64" s="358">
        <v>4373</v>
      </c>
      <c r="H64" s="358">
        <v>680</v>
      </c>
      <c r="I64" s="612">
        <f t="shared" si="7"/>
        <v>15.549965698605076</v>
      </c>
      <c r="J64" s="162"/>
      <c r="K64" s="162"/>
      <c r="L64" s="162"/>
      <c r="M64" s="162"/>
    </row>
    <row r="65" spans="1:13" s="222" customFormat="1" ht="14.25" customHeight="1">
      <c r="A65" s="99" t="s">
        <v>337</v>
      </c>
      <c r="B65" s="599" t="s">
        <v>384</v>
      </c>
      <c r="C65" s="604">
        <v>5665</v>
      </c>
      <c r="D65" s="357">
        <v>444</v>
      </c>
      <c r="E65" s="357">
        <v>40</v>
      </c>
      <c r="F65" s="357">
        <v>484</v>
      </c>
      <c r="G65" s="357">
        <v>3578</v>
      </c>
      <c r="H65" s="357">
        <v>301</v>
      </c>
      <c r="I65" s="465">
        <f t="shared" si="7"/>
        <v>8.4125209614309657</v>
      </c>
      <c r="J65" s="162"/>
      <c r="K65" s="162"/>
      <c r="L65" s="162"/>
      <c r="M65" s="162"/>
    </row>
    <row r="66" spans="1:13" s="222" customFormat="1" ht="14.25" customHeight="1">
      <c r="A66" s="286"/>
      <c r="B66" s="599" t="s">
        <v>242</v>
      </c>
      <c r="C66" s="604">
        <v>2568</v>
      </c>
      <c r="D66" s="357">
        <v>163</v>
      </c>
      <c r="E66" s="357">
        <v>21</v>
      </c>
      <c r="F66" s="357">
        <v>184</v>
      </c>
      <c r="G66" s="357">
        <v>1787</v>
      </c>
      <c r="H66" s="357">
        <v>104</v>
      </c>
      <c r="I66" s="465">
        <f t="shared" si="7"/>
        <v>5.8198097369893675</v>
      </c>
      <c r="J66" s="162"/>
      <c r="K66" s="162"/>
      <c r="L66" s="162"/>
      <c r="M66" s="162"/>
    </row>
    <row r="67" spans="1:13" s="222" customFormat="1" ht="14.25" customHeight="1">
      <c r="A67" s="103"/>
      <c r="B67" s="599" t="s">
        <v>90</v>
      </c>
      <c r="C67" s="604">
        <v>3097</v>
      </c>
      <c r="D67" s="357">
        <v>281</v>
      </c>
      <c r="E67" s="357">
        <v>19</v>
      </c>
      <c r="F67" s="357">
        <v>300</v>
      </c>
      <c r="G67" s="357">
        <v>1791</v>
      </c>
      <c r="H67" s="357">
        <v>197</v>
      </c>
      <c r="I67" s="465">
        <f t="shared" si="7"/>
        <v>10.999441652707985</v>
      </c>
      <c r="J67" s="162"/>
      <c r="K67" s="162"/>
      <c r="L67" s="162"/>
      <c r="M67" s="162"/>
    </row>
    <row r="68" spans="1:13" s="222" customFormat="1" ht="14.25" customHeight="1">
      <c r="A68" s="99" t="s">
        <v>338</v>
      </c>
      <c r="B68" s="599" t="s">
        <v>384</v>
      </c>
      <c r="C68" s="604">
        <v>2373</v>
      </c>
      <c r="D68" s="357">
        <v>420</v>
      </c>
      <c r="E68" s="357" t="s">
        <v>322</v>
      </c>
      <c r="F68" s="357">
        <v>420</v>
      </c>
      <c r="G68" s="357">
        <v>1324</v>
      </c>
      <c r="H68" s="357">
        <v>245</v>
      </c>
      <c r="I68" s="465">
        <f t="shared" si="7"/>
        <v>18.504531722054381</v>
      </c>
      <c r="J68" s="162"/>
      <c r="K68" s="162"/>
      <c r="L68" s="162"/>
      <c r="M68" s="162"/>
    </row>
    <row r="69" spans="1:13" s="222" customFormat="1" ht="14.25" customHeight="1">
      <c r="A69" s="286"/>
      <c r="B69" s="599" t="s">
        <v>242</v>
      </c>
      <c r="C69" s="604">
        <v>999</v>
      </c>
      <c r="D69" s="357">
        <v>173</v>
      </c>
      <c r="E69" s="357" t="s">
        <v>322</v>
      </c>
      <c r="F69" s="357">
        <v>173</v>
      </c>
      <c r="G69" s="357">
        <v>618</v>
      </c>
      <c r="H69" s="357">
        <v>97</v>
      </c>
      <c r="I69" s="465">
        <f t="shared" si="7"/>
        <v>15.6957928802589</v>
      </c>
      <c r="J69" s="162"/>
      <c r="K69" s="162"/>
      <c r="L69" s="162"/>
      <c r="M69" s="162"/>
    </row>
    <row r="70" spans="1:13" s="222" customFormat="1" ht="14.25" customHeight="1">
      <c r="A70" s="103"/>
      <c r="B70" s="599" t="s">
        <v>90</v>
      </c>
      <c r="C70" s="604">
        <v>1374</v>
      </c>
      <c r="D70" s="357">
        <v>247</v>
      </c>
      <c r="E70" s="357" t="s">
        <v>322</v>
      </c>
      <c r="F70" s="357">
        <v>247</v>
      </c>
      <c r="G70" s="357">
        <v>706</v>
      </c>
      <c r="H70" s="357">
        <v>148</v>
      </c>
      <c r="I70" s="465">
        <f t="shared" si="7"/>
        <v>20.963172804532579</v>
      </c>
      <c r="J70" s="162"/>
      <c r="K70" s="162"/>
      <c r="L70" s="162"/>
      <c r="M70" s="162"/>
    </row>
    <row r="71" spans="1:13" s="222" customFormat="1" ht="14.25" customHeight="1">
      <c r="A71" s="99" t="s">
        <v>233</v>
      </c>
      <c r="B71" s="599" t="s">
        <v>384</v>
      </c>
      <c r="C71" s="604">
        <v>2997</v>
      </c>
      <c r="D71" s="357">
        <v>405</v>
      </c>
      <c r="E71" s="357" t="s">
        <v>322</v>
      </c>
      <c r="F71" s="357">
        <v>405</v>
      </c>
      <c r="G71" s="357">
        <v>1761</v>
      </c>
      <c r="H71" s="357">
        <v>272</v>
      </c>
      <c r="I71" s="465">
        <f t="shared" si="7"/>
        <v>15.445769449176606</v>
      </c>
      <c r="J71" s="162"/>
      <c r="K71" s="162"/>
      <c r="L71" s="162"/>
      <c r="M71" s="162"/>
    </row>
    <row r="72" spans="1:13" ht="14.25" customHeight="1">
      <c r="A72" s="286"/>
      <c r="B72" s="599" t="s">
        <v>242</v>
      </c>
      <c r="C72" s="604">
        <v>1377</v>
      </c>
      <c r="D72" s="357">
        <v>176</v>
      </c>
      <c r="E72" s="357" t="s">
        <v>322</v>
      </c>
      <c r="F72" s="357">
        <v>176</v>
      </c>
      <c r="G72" s="357">
        <v>890</v>
      </c>
      <c r="H72" s="357">
        <v>112</v>
      </c>
      <c r="I72" s="465">
        <f t="shared" si="7"/>
        <v>12.584269662921349</v>
      </c>
      <c r="J72" s="162"/>
      <c r="K72" s="162"/>
      <c r="L72" s="162"/>
      <c r="M72" s="162"/>
    </row>
    <row r="73" spans="1:13" ht="14.25" customHeight="1">
      <c r="A73" s="103"/>
      <c r="B73" s="599" t="s">
        <v>90</v>
      </c>
      <c r="C73" s="604">
        <v>1620</v>
      </c>
      <c r="D73" s="357">
        <v>229</v>
      </c>
      <c r="E73" s="357" t="s">
        <v>322</v>
      </c>
      <c r="F73" s="357">
        <v>229</v>
      </c>
      <c r="G73" s="357">
        <v>871</v>
      </c>
      <c r="H73" s="357">
        <v>160</v>
      </c>
      <c r="I73" s="465">
        <f t="shared" si="7"/>
        <v>18.369690011481058</v>
      </c>
      <c r="J73" s="531"/>
      <c r="K73" s="531"/>
      <c r="L73" s="531"/>
      <c r="M73" s="531"/>
    </row>
    <row r="74" spans="1:13" ht="14.25" customHeight="1">
      <c r="A74" s="99" t="s">
        <v>194</v>
      </c>
      <c r="B74" s="599" t="s">
        <v>384</v>
      </c>
      <c r="C74" s="604">
        <v>1911</v>
      </c>
      <c r="D74" s="357">
        <v>271</v>
      </c>
      <c r="E74" s="357">
        <v>18</v>
      </c>
      <c r="F74" s="357">
        <v>289</v>
      </c>
      <c r="G74" s="357">
        <v>802</v>
      </c>
      <c r="H74" s="357">
        <v>162</v>
      </c>
      <c r="I74" s="465">
        <f t="shared" si="7"/>
        <v>20.199501246882793</v>
      </c>
      <c r="J74" s="531"/>
      <c r="K74" s="531"/>
      <c r="L74" s="531"/>
      <c r="M74" s="531"/>
    </row>
    <row r="75" spans="1:13" ht="14.25" customHeight="1">
      <c r="A75" s="286"/>
      <c r="B75" s="599" t="s">
        <v>242</v>
      </c>
      <c r="C75" s="604">
        <v>733</v>
      </c>
      <c r="D75" s="357">
        <v>113</v>
      </c>
      <c r="E75" s="357">
        <v>7</v>
      </c>
      <c r="F75" s="357">
        <v>120</v>
      </c>
      <c r="G75" s="357">
        <v>304</v>
      </c>
      <c r="H75" s="357">
        <v>65</v>
      </c>
      <c r="I75" s="465">
        <f t="shared" si="7"/>
        <v>21.381578947368421</v>
      </c>
    </row>
    <row r="76" spans="1:13" ht="14.25" customHeight="1">
      <c r="A76" s="103"/>
      <c r="B76" s="599" t="s">
        <v>90</v>
      </c>
      <c r="C76" s="604">
        <v>1178</v>
      </c>
      <c r="D76" s="357">
        <v>158</v>
      </c>
      <c r="E76" s="357">
        <v>11</v>
      </c>
      <c r="F76" s="357">
        <v>169</v>
      </c>
      <c r="G76" s="357">
        <v>498</v>
      </c>
      <c r="H76" s="357">
        <v>97</v>
      </c>
      <c r="I76" s="465">
        <f t="shared" si="7"/>
        <v>19.477911646586346</v>
      </c>
    </row>
    <row r="77" spans="1:13" s="513" customFormat="1" ht="14.25" customHeight="1">
      <c r="A77" s="99" t="s">
        <v>340</v>
      </c>
      <c r="B77" s="599" t="s">
        <v>384</v>
      </c>
      <c r="C77" s="604">
        <v>1669</v>
      </c>
      <c r="D77" s="357">
        <v>225</v>
      </c>
      <c r="E77" s="357" t="s">
        <v>322</v>
      </c>
      <c r="F77" s="357">
        <v>225</v>
      </c>
      <c r="G77" s="357">
        <v>982</v>
      </c>
      <c r="H77" s="357">
        <v>120</v>
      </c>
      <c r="I77" s="465">
        <f t="shared" si="7"/>
        <v>12.219959266802444</v>
      </c>
      <c r="J77" s="313"/>
      <c r="K77" s="313"/>
      <c r="L77" s="313"/>
    </row>
    <row r="78" spans="1:13" ht="14.25" customHeight="1">
      <c r="A78" s="286"/>
      <c r="B78" s="599" t="s">
        <v>242</v>
      </c>
      <c r="C78" s="604">
        <v>747</v>
      </c>
      <c r="D78" s="357">
        <v>88</v>
      </c>
      <c r="E78" s="357" t="s">
        <v>322</v>
      </c>
      <c r="F78" s="357">
        <v>88</v>
      </c>
      <c r="G78" s="357">
        <v>475</v>
      </c>
      <c r="H78" s="357">
        <v>42</v>
      </c>
      <c r="I78" s="465">
        <f t="shared" si="7"/>
        <v>8.8421052631578938</v>
      </c>
      <c r="J78" s="144"/>
      <c r="K78" s="144"/>
    </row>
    <row r="79" spans="1:13" ht="14.25" customHeight="1">
      <c r="A79" s="103"/>
      <c r="B79" s="599" t="s">
        <v>90</v>
      </c>
      <c r="C79" s="604">
        <v>922</v>
      </c>
      <c r="D79" s="357">
        <v>137</v>
      </c>
      <c r="E79" s="357" t="s">
        <v>322</v>
      </c>
      <c r="F79" s="357">
        <v>137</v>
      </c>
      <c r="G79" s="357">
        <v>507</v>
      </c>
      <c r="H79" s="357">
        <v>78</v>
      </c>
      <c r="I79" s="465">
        <f t="shared" si="7"/>
        <v>15.384615384615385</v>
      </c>
    </row>
    <row r="80" spans="1:13" ht="15">
      <c r="A80" s="148"/>
      <c r="B80" s="293"/>
      <c r="C80" s="293"/>
      <c r="D80" s="176"/>
      <c r="E80" s="256"/>
      <c r="F80" s="256"/>
      <c r="G80" s="256"/>
      <c r="H80" s="256"/>
      <c r="I80" s="223"/>
    </row>
    <row r="81" spans="1:9" ht="15">
      <c r="A81" s="148" t="s">
        <v>1</v>
      </c>
      <c r="B81" s="148"/>
      <c r="C81" s="148"/>
      <c r="D81" s="223"/>
      <c r="E81" s="508"/>
      <c r="F81" s="508"/>
      <c r="G81" s="508"/>
      <c r="H81" s="508"/>
      <c r="I81" s="223"/>
    </row>
    <row r="82" spans="1:9" ht="15">
      <c r="A82" s="592" t="s">
        <v>461</v>
      </c>
      <c r="B82" s="601"/>
      <c r="C82" s="601"/>
      <c r="D82" s="601"/>
      <c r="E82" s="601"/>
      <c r="F82" s="601"/>
      <c r="G82" s="601"/>
      <c r="H82" s="601"/>
      <c r="I82" s="601"/>
    </row>
    <row r="83" spans="1:9" ht="15">
      <c r="A83" s="593" t="s">
        <v>332</v>
      </c>
      <c r="B83" s="601"/>
      <c r="C83" s="601"/>
      <c r="D83" s="601"/>
      <c r="E83" s="601"/>
      <c r="F83" s="601"/>
      <c r="G83" s="601"/>
      <c r="H83" s="601"/>
      <c r="I83" s="601"/>
    </row>
    <row r="84" spans="1:9">
      <c r="A84" s="157"/>
      <c r="B84" s="157"/>
      <c r="C84" s="157"/>
      <c r="D84" s="144"/>
      <c r="E84" s="469"/>
      <c r="F84" s="469"/>
      <c r="G84" s="469"/>
      <c r="H84" s="469"/>
      <c r="I84" s="144"/>
    </row>
    <row r="85" spans="1:9">
      <c r="A85" s="157"/>
      <c r="B85" s="157"/>
      <c r="C85" s="157"/>
      <c r="D85" s="157"/>
      <c r="E85" s="144"/>
      <c r="F85" s="144"/>
      <c r="G85" s="144"/>
      <c r="H85" s="144"/>
      <c r="I85" s="469"/>
    </row>
    <row r="86" spans="1:9">
      <c r="A86" s="445"/>
      <c r="B86" s="445"/>
      <c r="C86" s="445"/>
      <c r="D86" s="445"/>
      <c r="E86" s="445"/>
      <c r="F86" s="445"/>
      <c r="G86" s="445"/>
      <c r="H86" s="445"/>
      <c r="I86" s="445"/>
    </row>
    <row r="87" spans="1:9">
      <c r="A87" s="157"/>
      <c r="B87" s="157"/>
      <c r="C87" s="157"/>
      <c r="D87" s="157"/>
      <c r="E87" s="144"/>
      <c r="F87" s="144"/>
      <c r="G87" s="144"/>
      <c r="H87" s="144"/>
      <c r="I87" s="469"/>
    </row>
    <row r="88" spans="1:9">
      <c r="A88" s="157"/>
      <c r="B88" s="157"/>
      <c r="C88" s="157"/>
      <c r="D88" s="144"/>
      <c r="E88" s="469"/>
      <c r="F88" s="469"/>
      <c r="G88" s="469"/>
      <c r="H88" s="469"/>
      <c r="I88" s="144"/>
    </row>
    <row r="89" spans="1:9">
      <c r="A89" s="157"/>
      <c r="B89" s="157"/>
      <c r="C89" s="157"/>
      <c r="D89" s="144"/>
      <c r="E89" s="469"/>
      <c r="F89" s="469"/>
      <c r="G89" s="469"/>
      <c r="H89" s="469"/>
      <c r="I89" s="144"/>
    </row>
    <row r="90" spans="1:9">
      <c r="D90" s="222"/>
      <c r="E90" s="412"/>
      <c r="F90" s="412"/>
      <c r="G90" s="412"/>
      <c r="H90" s="412"/>
    </row>
  </sheetData>
  <mergeCells count="30">
    <mergeCell ref="H1:I1"/>
    <mergeCell ref="J1:K1"/>
    <mergeCell ref="D2:F2"/>
    <mergeCell ref="G2:I2"/>
    <mergeCell ref="A86:I86"/>
    <mergeCell ref="A5:A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s>
  <phoneticPr fontId="20" type="Hiragana"/>
  <printOptions horizontalCentered="1" verticalCentered="1"/>
  <pageMargins left="0.98425196850393704" right="0.39370078740157483" top="0.78740157480314965" bottom="0.78740157480314965" header="0" footer="0"/>
  <pageSetup paperSize="9" scale="61" fitToWidth="1" fitToHeight="1" orientation="portrait" usePrinterDefaults="1" blackAndWhite="1" r:id="rId1"/>
  <headerFooter alignWithMargins="0"/>
  <rowBreaks count="7" manualBreakCount="7">
    <brk id="83" max="8" man="1"/>
    <brk id="181" min="183" max="255" man="1"/>
    <brk id="185" min="187" max="255" man="1"/>
    <brk id="189" min="190" max="255" man="1"/>
    <brk id="22160" min="188" max="255" man="1"/>
    <brk id="26140" min="184" max="255" man="1"/>
    <brk id="29988" min="180" max="255" man="1"/>
  </rowBreaks>
</worksheet>
</file>

<file path=xl/worksheets/sheet18.xml><?xml version="1.0" encoding="utf-8"?>
<worksheet xmlns:r="http://schemas.openxmlformats.org/officeDocument/2006/relationships" xmlns:mc="http://schemas.openxmlformats.org/markup-compatibility/2006" xmlns="http://schemas.openxmlformats.org/spreadsheetml/2006/main">
  <dimension ref="A1:Q83"/>
  <sheetViews>
    <sheetView showGridLines="0" view="pageBreakPreview" zoomScale="80" zoomScaleNormal="25" zoomScaleSheetLayoutView="80" workbookViewId="0">
      <pane xSplit="2" ySplit="13" topLeftCell="C74" activePane="bottomRight" state="frozen"/>
      <selection pane="topRight"/>
      <selection pane="bottomLeft"/>
      <selection pane="bottomRight" activeCell="C27" sqref="C27"/>
    </sheetView>
  </sheetViews>
  <sheetFormatPr defaultRowHeight="13.5"/>
  <cols>
    <col min="1" max="1" width="17.00390625" style="491" customWidth="1"/>
    <col min="2" max="2" width="6.00390625" style="492" customWidth="1"/>
    <col min="3" max="3" width="11.875" style="491" customWidth="1"/>
    <col min="4" max="4" width="11.875" style="493" customWidth="1"/>
    <col min="5" max="5" width="11.875" style="494" customWidth="1"/>
    <col min="6" max="6" width="9.50390625" style="493" customWidth="1"/>
    <col min="7" max="7" width="9.875" style="493" customWidth="1"/>
    <col min="8" max="8" width="10.375" style="493" customWidth="1"/>
    <col min="9" max="13" width="10.50390625" style="493" customWidth="1"/>
    <col min="14" max="14" width="2.375" style="493" customWidth="1"/>
    <col min="15" max="17" width="8.375" style="493" customWidth="1"/>
    <col min="18" max="16384" width="9.00390625" style="493" bestFit="1" customWidth="1"/>
  </cols>
  <sheetData>
    <row r="1" spans="1:15" ht="16.5" customHeight="1">
      <c r="A1" s="148" t="s">
        <v>292</v>
      </c>
      <c r="B1" s="293"/>
      <c r="C1" s="148"/>
      <c r="D1" s="148"/>
      <c r="E1" s="148"/>
      <c r="F1" s="223"/>
      <c r="G1" s="223"/>
      <c r="H1" s="223"/>
      <c r="I1" s="223"/>
      <c r="J1" s="223"/>
      <c r="K1" s="223"/>
      <c r="L1" s="511" t="s">
        <v>310</v>
      </c>
      <c r="M1" s="511"/>
      <c r="N1" s="201"/>
    </row>
    <row r="2" spans="1:15" ht="12" customHeight="1">
      <c r="A2" s="217"/>
      <c r="B2" s="217"/>
      <c r="C2" s="253" t="s">
        <v>450</v>
      </c>
      <c r="D2" s="253" t="s">
        <v>88</v>
      </c>
      <c r="E2" s="159" t="s">
        <v>462</v>
      </c>
      <c r="F2" s="160"/>
      <c r="G2" s="160"/>
      <c r="H2" s="160"/>
      <c r="I2" s="160"/>
      <c r="J2" s="160"/>
      <c r="K2" s="160"/>
      <c r="L2" s="160"/>
      <c r="M2" s="164"/>
      <c r="N2" s="617"/>
      <c r="O2" s="493"/>
    </row>
    <row r="3" spans="1:15" ht="12" customHeight="1">
      <c r="A3" s="217"/>
      <c r="B3" s="217"/>
      <c r="C3" s="311"/>
      <c r="D3" s="311"/>
      <c r="E3" s="159" t="s">
        <v>445</v>
      </c>
      <c r="F3" s="160"/>
      <c r="G3" s="160"/>
      <c r="H3" s="160"/>
      <c r="I3" s="160"/>
      <c r="J3" s="160"/>
      <c r="K3" s="164"/>
      <c r="L3" s="184" t="s">
        <v>451</v>
      </c>
      <c r="M3" s="184" t="s">
        <v>247</v>
      </c>
    </row>
    <row r="4" spans="1:15" ht="12" customHeight="1">
      <c r="A4" s="217"/>
      <c r="B4" s="217"/>
      <c r="C4" s="311"/>
      <c r="D4" s="311"/>
      <c r="E4" s="217" t="s">
        <v>424</v>
      </c>
      <c r="F4" s="306" t="s">
        <v>9</v>
      </c>
      <c r="G4" s="160"/>
      <c r="H4" s="160"/>
      <c r="I4" s="164"/>
      <c r="J4" s="184" t="s">
        <v>185</v>
      </c>
      <c r="K4" s="187" t="s">
        <v>47</v>
      </c>
      <c r="L4" s="184"/>
      <c r="M4" s="184"/>
    </row>
    <row r="5" spans="1:15" ht="12" customHeight="1">
      <c r="A5" s="217"/>
      <c r="B5" s="217"/>
      <c r="C5" s="311"/>
      <c r="D5" s="311"/>
      <c r="E5" s="217"/>
      <c r="F5" s="307"/>
      <c r="G5" s="306" t="s">
        <v>452</v>
      </c>
      <c r="H5" s="160"/>
      <c r="I5" s="164"/>
      <c r="J5" s="184"/>
      <c r="K5" s="238"/>
      <c r="L5" s="184"/>
      <c r="M5" s="184"/>
    </row>
    <row r="6" spans="1:15" ht="12" customHeight="1">
      <c r="A6" s="217"/>
      <c r="B6" s="217"/>
      <c r="C6" s="311"/>
      <c r="D6" s="311"/>
      <c r="E6" s="217"/>
      <c r="F6" s="307"/>
      <c r="G6" s="307"/>
      <c r="H6" s="306" t="s">
        <v>138</v>
      </c>
      <c r="I6" s="179"/>
      <c r="J6" s="184"/>
      <c r="K6" s="238"/>
      <c r="L6" s="184"/>
      <c r="M6" s="184"/>
    </row>
    <row r="7" spans="1:15" ht="33.75" customHeight="1">
      <c r="A7" s="217"/>
      <c r="B7" s="217"/>
      <c r="C7" s="254"/>
      <c r="D7" s="254"/>
      <c r="E7" s="217"/>
      <c r="F7" s="509"/>
      <c r="G7" s="509"/>
      <c r="H7" s="509"/>
      <c r="I7" s="301" t="s">
        <v>453</v>
      </c>
      <c r="J7" s="184"/>
      <c r="K7" s="239"/>
      <c r="L7" s="184"/>
      <c r="M7" s="184"/>
    </row>
    <row r="8" spans="1:15" ht="12" customHeight="1">
      <c r="A8" s="97" t="s">
        <v>211</v>
      </c>
      <c r="B8" s="240" t="s">
        <v>384</v>
      </c>
      <c r="C8" s="111">
        <v>265043</v>
      </c>
      <c r="D8" s="111">
        <v>23212</v>
      </c>
      <c r="E8" s="111">
        <v>4580</v>
      </c>
      <c r="F8" s="111">
        <v>662</v>
      </c>
      <c r="G8" s="111">
        <v>467</v>
      </c>
      <c r="H8" s="111">
        <v>291</v>
      </c>
      <c r="I8" s="111">
        <v>190</v>
      </c>
      <c r="J8" s="111">
        <v>388</v>
      </c>
      <c r="K8" s="111">
        <v>9364</v>
      </c>
      <c r="L8" s="111">
        <v>6649</v>
      </c>
      <c r="M8" s="111">
        <v>1569</v>
      </c>
    </row>
    <row r="9" spans="1:15" ht="12" customHeight="1">
      <c r="A9" s="97"/>
      <c r="B9" s="240" t="s">
        <v>242</v>
      </c>
      <c r="C9" s="111">
        <v>100356</v>
      </c>
      <c r="D9" s="111">
        <v>10818</v>
      </c>
      <c r="E9" s="111">
        <v>1533</v>
      </c>
      <c r="F9" s="111">
        <v>359</v>
      </c>
      <c r="G9" s="111">
        <v>259</v>
      </c>
      <c r="H9" s="111">
        <v>164</v>
      </c>
      <c r="I9" s="111">
        <v>106</v>
      </c>
      <c r="J9" s="111">
        <v>222</v>
      </c>
      <c r="K9" s="111">
        <v>4661</v>
      </c>
      <c r="L9" s="111">
        <v>3260</v>
      </c>
      <c r="M9" s="111">
        <v>783</v>
      </c>
    </row>
    <row r="10" spans="1:15" ht="12" customHeight="1">
      <c r="A10" s="97"/>
      <c r="B10" s="240" t="s">
        <v>90</v>
      </c>
      <c r="C10" s="111">
        <v>164687</v>
      </c>
      <c r="D10" s="111">
        <v>12394</v>
      </c>
      <c r="E10" s="111">
        <v>3047</v>
      </c>
      <c r="F10" s="111">
        <v>303</v>
      </c>
      <c r="G10" s="111">
        <v>208</v>
      </c>
      <c r="H10" s="111">
        <v>127</v>
      </c>
      <c r="I10" s="111">
        <v>84</v>
      </c>
      <c r="J10" s="111">
        <v>166</v>
      </c>
      <c r="K10" s="111">
        <v>4703</v>
      </c>
      <c r="L10" s="111">
        <v>3389</v>
      </c>
      <c r="M10" s="111">
        <v>786</v>
      </c>
    </row>
    <row r="11" spans="1:15" s="493" customFormat="1" ht="12" customHeight="1">
      <c r="A11" s="281" t="s">
        <v>315</v>
      </c>
      <c r="B11" s="351" t="s">
        <v>384</v>
      </c>
      <c r="C11" s="358">
        <f t="shared" ref="C11:M13" si="0">IF(SUM(C14,C41)=0,"-",SUM(C14,C41))</f>
        <v>13336</v>
      </c>
      <c r="D11" s="358">
        <f t="shared" si="0"/>
        <v>1010</v>
      </c>
      <c r="E11" s="358">
        <f t="shared" si="0"/>
        <v>259</v>
      </c>
      <c r="F11" s="358">
        <f t="shared" si="0"/>
        <v>30</v>
      </c>
      <c r="G11" s="358">
        <f t="shared" si="0"/>
        <v>7</v>
      </c>
      <c r="H11" s="358">
        <f t="shared" si="0"/>
        <v>5</v>
      </c>
      <c r="I11" s="358">
        <f t="shared" si="0"/>
        <v>2</v>
      </c>
      <c r="J11" s="358">
        <f t="shared" si="0"/>
        <v>11</v>
      </c>
      <c r="K11" s="358">
        <f t="shared" si="0"/>
        <v>438</v>
      </c>
      <c r="L11" s="358">
        <f t="shared" si="0"/>
        <v>237</v>
      </c>
      <c r="M11" s="358">
        <f t="shared" si="0"/>
        <v>35</v>
      </c>
    </row>
    <row r="12" spans="1:15" s="493" customFormat="1" ht="12" customHeight="1">
      <c r="A12" s="282"/>
      <c r="B12" s="351" t="s">
        <v>242</v>
      </c>
      <c r="C12" s="358">
        <f t="shared" si="0"/>
        <v>5145</v>
      </c>
      <c r="D12" s="358">
        <f t="shared" si="0"/>
        <v>468</v>
      </c>
      <c r="E12" s="358">
        <f t="shared" si="0"/>
        <v>83</v>
      </c>
      <c r="F12" s="358">
        <f t="shared" si="0"/>
        <v>17</v>
      </c>
      <c r="G12" s="358">
        <f t="shared" si="0"/>
        <v>6</v>
      </c>
      <c r="H12" s="358">
        <f t="shared" si="0"/>
        <v>5</v>
      </c>
      <c r="I12" s="358">
        <f t="shared" si="0"/>
        <v>2</v>
      </c>
      <c r="J12" s="358">
        <f t="shared" si="0"/>
        <v>7</v>
      </c>
      <c r="K12" s="358">
        <f t="shared" si="0"/>
        <v>230</v>
      </c>
      <c r="L12" s="358">
        <f t="shared" si="0"/>
        <v>113</v>
      </c>
      <c r="M12" s="358">
        <f t="shared" si="0"/>
        <v>18</v>
      </c>
    </row>
    <row r="13" spans="1:15" s="493" customFormat="1" ht="12" customHeight="1">
      <c r="A13" s="283"/>
      <c r="B13" s="351" t="s">
        <v>90</v>
      </c>
      <c r="C13" s="358">
        <f t="shared" si="0"/>
        <v>8191</v>
      </c>
      <c r="D13" s="358">
        <f t="shared" si="0"/>
        <v>542</v>
      </c>
      <c r="E13" s="358">
        <f t="shared" si="0"/>
        <v>176</v>
      </c>
      <c r="F13" s="358">
        <f t="shared" si="0"/>
        <v>13</v>
      </c>
      <c r="G13" s="358">
        <f t="shared" si="0"/>
        <v>1</v>
      </c>
      <c r="H13" s="358" t="str">
        <f t="shared" si="0"/>
        <v>-</v>
      </c>
      <c r="I13" s="358" t="str">
        <f t="shared" si="0"/>
        <v>-</v>
      </c>
      <c r="J13" s="358">
        <f t="shared" si="0"/>
        <v>4</v>
      </c>
      <c r="K13" s="358">
        <f t="shared" si="0"/>
        <v>208</v>
      </c>
      <c r="L13" s="358">
        <f t="shared" si="0"/>
        <v>124</v>
      </c>
      <c r="M13" s="358">
        <f t="shared" si="0"/>
        <v>17</v>
      </c>
    </row>
    <row r="14" spans="1:15" s="493" customFormat="1" ht="12" customHeight="1">
      <c r="A14" s="152" t="s">
        <v>168</v>
      </c>
      <c r="B14" s="352" t="s">
        <v>384</v>
      </c>
      <c r="C14" s="357">
        <f t="shared" ref="C14:H14" si="1">SUM(C15,C16)</f>
        <v>5475</v>
      </c>
      <c r="D14" s="357">
        <f t="shared" si="1"/>
        <v>590</v>
      </c>
      <c r="E14" s="357">
        <f t="shared" si="1"/>
        <v>115</v>
      </c>
      <c r="F14" s="357">
        <f t="shared" si="1"/>
        <v>12</v>
      </c>
      <c r="G14" s="357">
        <f t="shared" si="1"/>
        <v>3</v>
      </c>
      <c r="H14" s="357">
        <f t="shared" si="1"/>
        <v>1</v>
      </c>
      <c r="I14" s="357" t="s">
        <v>322</v>
      </c>
      <c r="J14" s="357">
        <f>SUM(J15,J16)</f>
        <v>7</v>
      </c>
      <c r="K14" s="357">
        <f>SUM(K15,K16)</f>
        <v>192</v>
      </c>
      <c r="L14" s="357">
        <f>SUM(L15,L16)</f>
        <v>229</v>
      </c>
      <c r="M14" s="357">
        <f>SUM(M15,M16)</f>
        <v>35</v>
      </c>
    </row>
    <row r="15" spans="1:15" s="493" customFormat="1" ht="12" customHeight="1">
      <c r="A15" s="616"/>
      <c r="B15" s="352" t="s">
        <v>242</v>
      </c>
      <c r="C15" s="357">
        <f t="shared" ref="C15:M16" si="2">IF(SUM(C18,C21,C24,C27,C30,C33,C36,C39)=0,"-",SUM(C18,C21,C24,C27,C30,C33,C36,C39))</f>
        <v>2280</v>
      </c>
      <c r="D15" s="357">
        <f t="shared" si="2"/>
        <v>282</v>
      </c>
      <c r="E15" s="357">
        <f t="shared" si="2"/>
        <v>39</v>
      </c>
      <c r="F15" s="357">
        <f t="shared" si="2"/>
        <v>6</v>
      </c>
      <c r="G15" s="357">
        <f t="shared" si="2"/>
        <v>2</v>
      </c>
      <c r="H15" s="357">
        <f t="shared" si="2"/>
        <v>1</v>
      </c>
      <c r="I15" s="357" t="str">
        <f t="shared" si="2"/>
        <v>-</v>
      </c>
      <c r="J15" s="357">
        <f t="shared" si="2"/>
        <v>4</v>
      </c>
      <c r="K15" s="357">
        <f t="shared" si="2"/>
        <v>108</v>
      </c>
      <c r="L15" s="357">
        <f t="shared" si="2"/>
        <v>107</v>
      </c>
      <c r="M15" s="357">
        <f t="shared" si="2"/>
        <v>18</v>
      </c>
    </row>
    <row r="16" spans="1:15" s="493" customFormat="1" ht="12" customHeight="1">
      <c r="A16" s="616"/>
      <c r="B16" s="352" t="s">
        <v>90</v>
      </c>
      <c r="C16" s="357">
        <f t="shared" si="2"/>
        <v>3195</v>
      </c>
      <c r="D16" s="357">
        <f t="shared" si="2"/>
        <v>308</v>
      </c>
      <c r="E16" s="357">
        <f t="shared" si="2"/>
        <v>76</v>
      </c>
      <c r="F16" s="357">
        <f t="shared" si="2"/>
        <v>6</v>
      </c>
      <c r="G16" s="357">
        <f t="shared" si="2"/>
        <v>1</v>
      </c>
      <c r="H16" s="357" t="str">
        <f t="shared" si="2"/>
        <v>-</v>
      </c>
      <c r="I16" s="357" t="str">
        <f t="shared" si="2"/>
        <v>-</v>
      </c>
      <c r="J16" s="357">
        <f t="shared" si="2"/>
        <v>3</v>
      </c>
      <c r="K16" s="357">
        <f t="shared" si="2"/>
        <v>84</v>
      </c>
      <c r="L16" s="357">
        <f t="shared" si="2"/>
        <v>122</v>
      </c>
      <c r="M16" s="357">
        <f t="shared" si="2"/>
        <v>17</v>
      </c>
    </row>
    <row r="17" spans="1:13" s="493" customFormat="1" ht="12" customHeight="1">
      <c r="A17" s="99" t="s">
        <v>159</v>
      </c>
      <c r="B17" s="352" t="s">
        <v>384</v>
      </c>
      <c r="C17" s="357">
        <f>SUM(C18,C19)</f>
        <v>2017</v>
      </c>
      <c r="D17" s="357">
        <f>SUM(D18,D19)</f>
        <v>199</v>
      </c>
      <c r="E17" s="357">
        <f>SUM(E18,E19)</f>
        <v>38</v>
      </c>
      <c r="F17" s="357">
        <f>SUM(F18,F19)</f>
        <v>2</v>
      </c>
      <c r="G17" s="357" t="s">
        <v>322</v>
      </c>
      <c r="H17" s="357" t="s">
        <v>322</v>
      </c>
      <c r="I17" s="357" t="s">
        <v>322</v>
      </c>
      <c r="J17" s="357">
        <f>SUM(J18,J19)</f>
        <v>6</v>
      </c>
      <c r="K17" s="357">
        <f>SUM(K18,K19)</f>
        <v>55</v>
      </c>
      <c r="L17" s="357">
        <f>SUM(L18,L19)</f>
        <v>98</v>
      </c>
      <c r="M17" s="357" t="s">
        <v>322</v>
      </c>
    </row>
    <row r="18" spans="1:13" s="493" customFormat="1" ht="12" customHeight="1">
      <c r="A18" s="286"/>
      <c r="B18" s="352" t="s">
        <v>242</v>
      </c>
      <c r="C18" s="357">
        <v>905</v>
      </c>
      <c r="D18" s="357">
        <v>91</v>
      </c>
      <c r="E18" s="357">
        <v>10</v>
      </c>
      <c r="F18" s="357">
        <v>2</v>
      </c>
      <c r="G18" s="357" t="s">
        <v>322</v>
      </c>
      <c r="H18" s="357" t="s">
        <v>322</v>
      </c>
      <c r="I18" s="357" t="s">
        <v>322</v>
      </c>
      <c r="J18" s="357">
        <v>4</v>
      </c>
      <c r="K18" s="357">
        <v>24</v>
      </c>
      <c r="L18" s="357">
        <v>51</v>
      </c>
      <c r="M18" s="357" t="s">
        <v>322</v>
      </c>
    </row>
    <row r="19" spans="1:13" s="493" customFormat="1" ht="12" customHeight="1">
      <c r="A19" s="103"/>
      <c r="B19" s="352" t="s">
        <v>90</v>
      </c>
      <c r="C19" s="357">
        <v>1112</v>
      </c>
      <c r="D19" s="357">
        <v>108</v>
      </c>
      <c r="E19" s="357">
        <v>28</v>
      </c>
      <c r="F19" s="357" t="s">
        <v>322</v>
      </c>
      <c r="G19" s="357" t="s">
        <v>322</v>
      </c>
      <c r="H19" s="357" t="s">
        <v>322</v>
      </c>
      <c r="I19" s="357" t="s">
        <v>322</v>
      </c>
      <c r="J19" s="357">
        <v>2</v>
      </c>
      <c r="K19" s="357">
        <v>31</v>
      </c>
      <c r="L19" s="357">
        <v>47</v>
      </c>
      <c r="M19" s="357" t="s">
        <v>322</v>
      </c>
    </row>
    <row r="20" spans="1:13" s="493" customFormat="1" ht="12" customHeight="1">
      <c r="A20" s="99" t="s">
        <v>316</v>
      </c>
      <c r="B20" s="352" t="s">
        <v>384</v>
      </c>
      <c r="C20" s="357">
        <f>SUM(C21,C22)</f>
        <v>385</v>
      </c>
      <c r="D20" s="357">
        <f>SUM(D21,D22)</f>
        <v>125</v>
      </c>
      <c r="E20" s="357">
        <f>SUM(E21,E22)</f>
        <v>10</v>
      </c>
      <c r="F20" s="357">
        <f>SUM(F21,F22)</f>
        <v>2</v>
      </c>
      <c r="G20" s="357">
        <f>SUM(G21,G22)</f>
        <v>2</v>
      </c>
      <c r="H20" s="357" t="s">
        <v>322</v>
      </c>
      <c r="I20" s="357" t="s">
        <v>322</v>
      </c>
      <c r="J20" s="357" t="s">
        <v>322</v>
      </c>
      <c r="K20" s="357">
        <f>SUM(K21,K22)</f>
        <v>41</v>
      </c>
      <c r="L20" s="357">
        <f>SUM(L21,L22)</f>
        <v>72</v>
      </c>
      <c r="M20" s="357" t="s">
        <v>322</v>
      </c>
    </row>
    <row r="21" spans="1:13" s="493" customFormat="1" ht="12" customHeight="1">
      <c r="A21" s="286"/>
      <c r="B21" s="352" t="s">
        <v>242</v>
      </c>
      <c r="C21" s="357">
        <v>141</v>
      </c>
      <c r="D21" s="357">
        <v>54</v>
      </c>
      <c r="E21" s="357">
        <v>4</v>
      </c>
      <c r="F21" s="357">
        <v>1</v>
      </c>
      <c r="G21" s="357">
        <v>1</v>
      </c>
      <c r="H21" s="357" t="s">
        <v>322</v>
      </c>
      <c r="I21" s="357" t="s">
        <v>322</v>
      </c>
      <c r="J21" s="357" t="s">
        <v>322</v>
      </c>
      <c r="K21" s="357">
        <v>23</v>
      </c>
      <c r="L21" s="357">
        <v>26</v>
      </c>
      <c r="M21" s="357" t="s">
        <v>322</v>
      </c>
    </row>
    <row r="22" spans="1:13" s="493" customFormat="1" ht="9.75" customHeight="1">
      <c r="A22" s="103"/>
      <c r="B22" s="352" t="s">
        <v>90</v>
      </c>
      <c r="C22" s="357">
        <v>244</v>
      </c>
      <c r="D22" s="357">
        <v>71</v>
      </c>
      <c r="E22" s="357">
        <v>6</v>
      </c>
      <c r="F22" s="357">
        <v>1</v>
      </c>
      <c r="G22" s="357">
        <v>1</v>
      </c>
      <c r="H22" s="357" t="s">
        <v>322</v>
      </c>
      <c r="I22" s="357" t="s">
        <v>322</v>
      </c>
      <c r="J22" s="357" t="s">
        <v>322</v>
      </c>
      <c r="K22" s="357">
        <v>18</v>
      </c>
      <c r="L22" s="357">
        <v>46</v>
      </c>
      <c r="M22" s="357" t="s">
        <v>322</v>
      </c>
    </row>
    <row r="23" spans="1:13" s="493" customFormat="1" ht="12" customHeight="1">
      <c r="A23" s="99" t="s">
        <v>320</v>
      </c>
      <c r="B23" s="352" t="s">
        <v>384</v>
      </c>
      <c r="C23" s="357">
        <f>SUM(C25,C24)</f>
        <v>313</v>
      </c>
      <c r="D23" s="357">
        <f>SUM(D25,D24)</f>
        <v>22</v>
      </c>
      <c r="E23" s="357">
        <f>SUM(E25,E24)</f>
        <v>9</v>
      </c>
      <c r="F23" s="357">
        <f>SUM(F25,F24)</f>
        <v>1</v>
      </c>
      <c r="G23" s="357" t="s">
        <v>322</v>
      </c>
      <c r="H23" s="357" t="s">
        <v>322</v>
      </c>
      <c r="I23" s="357" t="s">
        <v>322</v>
      </c>
      <c r="J23" s="357" t="s">
        <v>322</v>
      </c>
      <c r="K23" s="357">
        <f>SUM(K25,K24)</f>
        <v>9</v>
      </c>
      <c r="L23" s="357">
        <f>SUM(L25,L24)</f>
        <v>2</v>
      </c>
      <c r="M23" s="357">
        <f>SUM(M25,M24)</f>
        <v>1</v>
      </c>
    </row>
    <row r="24" spans="1:13" s="493" customFormat="1" ht="12" customHeight="1">
      <c r="A24" s="286"/>
      <c r="B24" s="352" t="s">
        <v>242</v>
      </c>
      <c r="C24" s="357">
        <v>106</v>
      </c>
      <c r="D24" s="357">
        <v>12</v>
      </c>
      <c r="E24" s="357">
        <v>4</v>
      </c>
      <c r="F24" s="357" t="s">
        <v>322</v>
      </c>
      <c r="G24" s="357" t="s">
        <v>322</v>
      </c>
      <c r="H24" s="357" t="s">
        <v>322</v>
      </c>
      <c r="I24" s="357" t="s">
        <v>322</v>
      </c>
      <c r="J24" s="357" t="s">
        <v>322</v>
      </c>
      <c r="K24" s="357">
        <v>6</v>
      </c>
      <c r="L24" s="357">
        <v>1</v>
      </c>
      <c r="M24" s="357">
        <v>1</v>
      </c>
    </row>
    <row r="25" spans="1:13" s="493" customFormat="1" ht="12" customHeight="1">
      <c r="A25" s="103"/>
      <c r="B25" s="352" t="s">
        <v>90</v>
      </c>
      <c r="C25" s="357">
        <v>207</v>
      </c>
      <c r="D25" s="357">
        <v>10</v>
      </c>
      <c r="E25" s="357">
        <v>5</v>
      </c>
      <c r="F25" s="357">
        <v>1</v>
      </c>
      <c r="G25" s="357" t="s">
        <v>322</v>
      </c>
      <c r="H25" s="357" t="s">
        <v>322</v>
      </c>
      <c r="I25" s="357" t="s">
        <v>322</v>
      </c>
      <c r="J25" s="357" t="s">
        <v>322</v>
      </c>
      <c r="K25" s="357">
        <v>3</v>
      </c>
      <c r="L25" s="357">
        <v>1</v>
      </c>
      <c r="M25" s="357" t="s">
        <v>322</v>
      </c>
    </row>
    <row r="26" spans="1:13" s="493" customFormat="1" ht="12" customHeight="1">
      <c r="A26" s="99" t="s">
        <v>437</v>
      </c>
      <c r="B26" s="352" t="s">
        <v>384</v>
      </c>
      <c r="C26" s="357">
        <f t="shared" ref="C26:H26" si="3">SUM(C28,C27)</f>
        <v>365</v>
      </c>
      <c r="D26" s="357">
        <f t="shared" si="3"/>
        <v>33</v>
      </c>
      <c r="E26" s="357">
        <f t="shared" si="3"/>
        <v>11</v>
      </c>
      <c r="F26" s="357">
        <f t="shared" si="3"/>
        <v>1</v>
      </c>
      <c r="G26" s="357">
        <f t="shared" si="3"/>
        <v>1</v>
      </c>
      <c r="H26" s="357">
        <f t="shared" si="3"/>
        <v>1</v>
      </c>
      <c r="I26" s="357" t="s">
        <v>322</v>
      </c>
      <c r="J26" s="357" t="s">
        <v>322</v>
      </c>
      <c r="K26" s="357">
        <f>SUM(K28,K27)</f>
        <v>15</v>
      </c>
      <c r="L26" s="357">
        <f>SUM(L28,L27)</f>
        <v>6</v>
      </c>
      <c r="M26" s="357" t="s">
        <v>322</v>
      </c>
    </row>
    <row r="27" spans="1:13" s="493" customFormat="1" ht="12" customHeight="1">
      <c r="A27" s="286"/>
      <c r="B27" s="352" t="s">
        <v>242</v>
      </c>
      <c r="C27" s="357">
        <v>160</v>
      </c>
      <c r="D27" s="357">
        <v>19</v>
      </c>
      <c r="E27" s="357">
        <v>6</v>
      </c>
      <c r="F27" s="357">
        <v>1</v>
      </c>
      <c r="G27" s="357">
        <v>1</v>
      </c>
      <c r="H27" s="357">
        <v>1</v>
      </c>
      <c r="I27" s="357" t="s">
        <v>322</v>
      </c>
      <c r="J27" s="357" t="s">
        <v>322</v>
      </c>
      <c r="K27" s="357">
        <v>11</v>
      </c>
      <c r="L27" s="357">
        <v>1</v>
      </c>
      <c r="M27" s="357" t="s">
        <v>322</v>
      </c>
    </row>
    <row r="28" spans="1:13" s="493" customFormat="1" ht="12" customHeight="1">
      <c r="A28" s="103"/>
      <c r="B28" s="352" t="s">
        <v>90</v>
      </c>
      <c r="C28" s="357">
        <v>205</v>
      </c>
      <c r="D28" s="357">
        <v>14</v>
      </c>
      <c r="E28" s="357">
        <v>5</v>
      </c>
      <c r="F28" s="357" t="s">
        <v>322</v>
      </c>
      <c r="G28" s="357" t="s">
        <v>322</v>
      </c>
      <c r="H28" s="357" t="s">
        <v>322</v>
      </c>
      <c r="I28" s="357" t="s">
        <v>322</v>
      </c>
      <c r="J28" s="357" t="s">
        <v>322</v>
      </c>
      <c r="K28" s="357">
        <v>4</v>
      </c>
      <c r="L28" s="357">
        <v>5</v>
      </c>
      <c r="M28" s="357" t="s">
        <v>322</v>
      </c>
    </row>
    <row r="29" spans="1:13" s="493" customFormat="1" ht="12" customHeight="1">
      <c r="A29" s="99" t="s">
        <v>177</v>
      </c>
      <c r="B29" s="352" t="s">
        <v>384</v>
      </c>
      <c r="C29" s="357">
        <f>SUM(C31,C30)</f>
        <v>362</v>
      </c>
      <c r="D29" s="357">
        <f>SUM(D31,D30)</f>
        <v>34</v>
      </c>
      <c r="E29" s="357" t="s">
        <v>322</v>
      </c>
      <c r="F29" s="357" t="s">
        <v>322</v>
      </c>
      <c r="G29" s="357" t="s">
        <v>322</v>
      </c>
      <c r="H29" s="357" t="s">
        <v>322</v>
      </c>
      <c r="I29" s="357" t="s">
        <v>322</v>
      </c>
      <c r="J29" s="357" t="s">
        <v>322</v>
      </c>
      <c r="K29" s="357">
        <f>SUM(K31,K30)</f>
        <v>1</v>
      </c>
      <c r="L29" s="357" t="s">
        <v>322</v>
      </c>
      <c r="M29" s="357">
        <f>SUM(M31,M30)</f>
        <v>33</v>
      </c>
    </row>
    <row r="30" spans="1:13" s="493" customFormat="1" ht="12" customHeight="1">
      <c r="A30" s="286"/>
      <c r="B30" s="352" t="s">
        <v>242</v>
      </c>
      <c r="C30" s="357">
        <v>141</v>
      </c>
      <c r="D30" s="357">
        <v>18</v>
      </c>
      <c r="E30" s="357" t="s">
        <v>322</v>
      </c>
      <c r="F30" s="357" t="s">
        <v>322</v>
      </c>
      <c r="G30" s="357" t="s">
        <v>322</v>
      </c>
      <c r="H30" s="357" t="s">
        <v>322</v>
      </c>
      <c r="I30" s="357" t="s">
        <v>322</v>
      </c>
      <c r="J30" s="357" t="s">
        <v>322</v>
      </c>
      <c r="K30" s="357">
        <v>1</v>
      </c>
      <c r="L30" s="357" t="s">
        <v>322</v>
      </c>
      <c r="M30" s="357">
        <v>17</v>
      </c>
    </row>
    <row r="31" spans="1:13" s="493" customFormat="1" ht="12" customHeight="1">
      <c r="A31" s="103"/>
      <c r="B31" s="352" t="s">
        <v>90</v>
      </c>
      <c r="C31" s="357">
        <v>221</v>
      </c>
      <c r="D31" s="357">
        <v>16</v>
      </c>
      <c r="E31" s="357" t="s">
        <v>322</v>
      </c>
      <c r="F31" s="357" t="s">
        <v>322</v>
      </c>
      <c r="G31" s="357" t="s">
        <v>322</v>
      </c>
      <c r="H31" s="357" t="s">
        <v>322</v>
      </c>
      <c r="I31" s="357" t="s">
        <v>322</v>
      </c>
      <c r="J31" s="357" t="s">
        <v>322</v>
      </c>
      <c r="K31" s="357" t="s">
        <v>322</v>
      </c>
      <c r="L31" s="357" t="s">
        <v>322</v>
      </c>
      <c r="M31" s="357">
        <v>16</v>
      </c>
    </row>
    <row r="32" spans="1:13" s="493" customFormat="1" ht="12" customHeight="1">
      <c r="A32" s="99" t="s">
        <v>299</v>
      </c>
      <c r="B32" s="352" t="s">
        <v>384</v>
      </c>
      <c r="C32" s="357">
        <f>SUM(C34,C33)</f>
        <v>1052</v>
      </c>
      <c r="D32" s="357">
        <f>SUM(D34,D33)</f>
        <v>103</v>
      </c>
      <c r="E32" s="357">
        <f>SUM(E34,E33)</f>
        <v>21</v>
      </c>
      <c r="F32" s="357">
        <f>SUM(F34,F33)</f>
        <v>4</v>
      </c>
      <c r="G32" s="357" t="s">
        <v>322</v>
      </c>
      <c r="H32" s="357" t="s">
        <v>322</v>
      </c>
      <c r="I32" s="357" t="s">
        <v>322</v>
      </c>
      <c r="J32" s="357" t="s">
        <v>322</v>
      </c>
      <c r="K32" s="357">
        <f>SUM(K34,K33)</f>
        <v>38</v>
      </c>
      <c r="L32" s="357">
        <f>SUM(L34,L33)</f>
        <v>39</v>
      </c>
      <c r="M32" s="357">
        <f>SUM(M34,M33)</f>
        <v>1</v>
      </c>
    </row>
    <row r="33" spans="1:13" s="493" customFormat="1" ht="12" customHeight="1">
      <c r="A33" s="286"/>
      <c r="B33" s="352" t="s">
        <v>242</v>
      </c>
      <c r="C33" s="357">
        <v>418</v>
      </c>
      <c r="D33" s="357">
        <v>51</v>
      </c>
      <c r="E33" s="357">
        <v>5</v>
      </c>
      <c r="F33" s="357">
        <v>1</v>
      </c>
      <c r="G33" s="357" t="s">
        <v>322</v>
      </c>
      <c r="H33" s="357" t="s">
        <v>322</v>
      </c>
      <c r="I33" s="357" t="s">
        <v>322</v>
      </c>
      <c r="J33" s="357" t="s">
        <v>322</v>
      </c>
      <c r="K33" s="357">
        <v>24</v>
      </c>
      <c r="L33" s="357">
        <v>21</v>
      </c>
      <c r="M33" s="357" t="s">
        <v>322</v>
      </c>
    </row>
    <row r="34" spans="1:13" s="493" customFormat="1" ht="12" customHeight="1">
      <c r="A34" s="103"/>
      <c r="B34" s="352" t="s">
        <v>90</v>
      </c>
      <c r="C34" s="357">
        <v>634</v>
      </c>
      <c r="D34" s="357">
        <v>52</v>
      </c>
      <c r="E34" s="357">
        <v>16</v>
      </c>
      <c r="F34" s="357">
        <v>3</v>
      </c>
      <c r="G34" s="357" t="s">
        <v>322</v>
      </c>
      <c r="H34" s="357" t="s">
        <v>322</v>
      </c>
      <c r="I34" s="357" t="s">
        <v>322</v>
      </c>
      <c r="J34" s="357" t="s">
        <v>322</v>
      </c>
      <c r="K34" s="357">
        <v>14</v>
      </c>
      <c r="L34" s="357">
        <v>18</v>
      </c>
      <c r="M34" s="357">
        <v>1</v>
      </c>
    </row>
    <row r="35" spans="1:13" s="493" customFormat="1" ht="12" customHeight="1">
      <c r="A35" s="99" t="s">
        <v>326</v>
      </c>
      <c r="B35" s="352" t="s">
        <v>384</v>
      </c>
      <c r="C35" s="357">
        <f>SUM(C37,C36)</f>
        <v>310</v>
      </c>
      <c r="D35" s="357">
        <f>SUM(D37,D36)</f>
        <v>15</v>
      </c>
      <c r="E35" s="357">
        <f>SUM(E37,E36)</f>
        <v>8</v>
      </c>
      <c r="F35" s="357" t="s">
        <v>322</v>
      </c>
      <c r="G35" s="357" t="s">
        <v>322</v>
      </c>
      <c r="H35" s="357" t="s">
        <v>322</v>
      </c>
      <c r="I35" s="357" t="s">
        <v>322</v>
      </c>
      <c r="J35" s="357" t="s">
        <v>322</v>
      </c>
      <c r="K35" s="357">
        <f>SUM(K37,K36)</f>
        <v>5</v>
      </c>
      <c r="L35" s="357">
        <f>SUM(L37,L36)</f>
        <v>2</v>
      </c>
      <c r="M35" s="357" t="s">
        <v>322</v>
      </c>
    </row>
    <row r="36" spans="1:13" s="493" customFormat="1" ht="12" customHeight="1">
      <c r="A36" s="286"/>
      <c r="B36" s="352" t="s">
        <v>242</v>
      </c>
      <c r="C36" s="357">
        <v>135</v>
      </c>
      <c r="D36" s="357">
        <v>9</v>
      </c>
      <c r="E36" s="357">
        <v>3</v>
      </c>
      <c r="F36" s="357" t="s">
        <v>322</v>
      </c>
      <c r="G36" s="357" t="s">
        <v>322</v>
      </c>
      <c r="H36" s="357" t="s">
        <v>322</v>
      </c>
      <c r="I36" s="357" t="s">
        <v>322</v>
      </c>
      <c r="J36" s="357" t="s">
        <v>322</v>
      </c>
      <c r="K36" s="357">
        <v>4</v>
      </c>
      <c r="L36" s="357">
        <v>2</v>
      </c>
      <c r="M36" s="357" t="s">
        <v>322</v>
      </c>
    </row>
    <row r="37" spans="1:13" s="493" customFormat="1" ht="12" customHeight="1">
      <c r="A37" s="103"/>
      <c r="B37" s="352" t="s">
        <v>90</v>
      </c>
      <c r="C37" s="357">
        <v>175</v>
      </c>
      <c r="D37" s="357">
        <v>6</v>
      </c>
      <c r="E37" s="357">
        <v>5</v>
      </c>
      <c r="F37" s="357" t="s">
        <v>322</v>
      </c>
      <c r="G37" s="357" t="s">
        <v>322</v>
      </c>
      <c r="H37" s="357" t="s">
        <v>322</v>
      </c>
      <c r="I37" s="357" t="s">
        <v>322</v>
      </c>
      <c r="J37" s="357" t="s">
        <v>322</v>
      </c>
      <c r="K37" s="357">
        <v>1</v>
      </c>
      <c r="L37" s="357" t="s">
        <v>322</v>
      </c>
      <c r="M37" s="357" t="s">
        <v>322</v>
      </c>
    </row>
    <row r="38" spans="1:13" s="493" customFormat="1" ht="12" customHeight="1">
      <c r="A38" s="99" t="s">
        <v>328</v>
      </c>
      <c r="B38" s="352" t="s">
        <v>384</v>
      </c>
      <c r="C38" s="357">
        <f>SUM(C40,C39)</f>
        <v>671</v>
      </c>
      <c r="D38" s="357">
        <f>SUM(D40,D39)</f>
        <v>59</v>
      </c>
      <c r="E38" s="357">
        <f>SUM(E40,E39)</f>
        <v>18</v>
      </c>
      <c r="F38" s="357">
        <f>SUM(F40,F39)</f>
        <v>2</v>
      </c>
      <c r="G38" s="357" t="s">
        <v>322</v>
      </c>
      <c r="H38" s="357" t="s">
        <v>322</v>
      </c>
      <c r="I38" s="357" t="s">
        <v>322</v>
      </c>
      <c r="J38" s="357">
        <f>SUM(J40,J39)</f>
        <v>1</v>
      </c>
      <c r="K38" s="357">
        <f>SUM(K40,K39)</f>
        <v>28</v>
      </c>
      <c r="L38" s="357">
        <f>SUM(L40,L39)</f>
        <v>10</v>
      </c>
      <c r="M38" s="357" t="s">
        <v>322</v>
      </c>
    </row>
    <row r="39" spans="1:13" s="493" customFormat="1" ht="12" customHeight="1">
      <c r="A39" s="286"/>
      <c r="B39" s="352" t="s">
        <v>242</v>
      </c>
      <c r="C39" s="357">
        <v>274</v>
      </c>
      <c r="D39" s="357">
        <v>28</v>
      </c>
      <c r="E39" s="357">
        <v>7</v>
      </c>
      <c r="F39" s="357">
        <v>1</v>
      </c>
      <c r="G39" s="357" t="s">
        <v>322</v>
      </c>
      <c r="H39" s="357" t="s">
        <v>322</v>
      </c>
      <c r="I39" s="357" t="s">
        <v>322</v>
      </c>
      <c r="J39" s="357" t="s">
        <v>322</v>
      </c>
      <c r="K39" s="357">
        <v>15</v>
      </c>
      <c r="L39" s="357">
        <v>5</v>
      </c>
      <c r="M39" s="357" t="s">
        <v>322</v>
      </c>
    </row>
    <row r="40" spans="1:13" s="493" customFormat="1" ht="12" customHeight="1">
      <c r="A40" s="103"/>
      <c r="B40" s="352" t="s">
        <v>90</v>
      </c>
      <c r="C40" s="357">
        <v>397</v>
      </c>
      <c r="D40" s="357">
        <v>31</v>
      </c>
      <c r="E40" s="357">
        <v>11</v>
      </c>
      <c r="F40" s="357">
        <v>1</v>
      </c>
      <c r="G40" s="357" t="s">
        <v>322</v>
      </c>
      <c r="H40" s="357" t="s">
        <v>322</v>
      </c>
      <c r="I40" s="357" t="s">
        <v>322</v>
      </c>
      <c r="J40" s="357">
        <v>1</v>
      </c>
      <c r="K40" s="357">
        <v>13</v>
      </c>
      <c r="L40" s="357">
        <v>5</v>
      </c>
      <c r="M40" s="357" t="s">
        <v>322</v>
      </c>
    </row>
    <row r="41" spans="1:13" s="493" customFormat="1" ht="12" customHeight="1">
      <c r="A41" s="99" t="s">
        <v>229</v>
      </c>
      <c r="B41" s="352" t="s">
        <v>384</v>
      </c>
      <c r="C41" s="357">
        <v>7861</v>
      </c>
      <c r="D41" s="357">
        <v>420</v>
      </c>
      <c r="E41" s="357">
        <v>144</v>
      </c>
      <c r="F41" s="357">
        <v>18</v>
      </c>
      <c r="G41" s="357">
        <v>4</v>
      </c>
      <c r="H41" s="357">
        <v>4</v>
      </c>
      <c r="I41" s="357">
        <v>2</v>
      </c>
      <c r="J41" s="357">
        <v>4</v>
      </c>
      <c r="K41" s="357">
        <v>246</v>
      </c>
      <c r="L41" s="357">
        <v>8</v>
      </c>
      <c r="M41" s="357" t="s">
        <v>322</v>
      </c>
    </row>
    <row r="42" spans="1:13" s="493" customFormat="1" ht="12" customHeight="1">
      <c r="A42" s="286"/>
      <c r="B42" s="352" t="s">
        <v>242</v>
      </c>
      <c r="C42" s="357">
        <v>2865</v>
      </c>
      <c r="D42" s="357">
        <v>186</v>
      </c>
      <c r="E42" s="357">
        <v>44</v>
      </c>
      <c r="F42" s="357">
        <v>11</v>
      </c>
      <c r="G42" s="357">
        <v>4</v>
      </c>
      <c r="H42" s="357">
        <v>4</v>
      </c>
      <c r="I42" s="357">
        <v>2</v>
      </c>
      <c r="J42" s="357">
        <v>3</v>
      </c>
      <c r="K42" s="357">
        <v>122</v>
      </c>
      <c r="L42" s="357">
        <v>6</v>
      </c>
      <c r="M42" s="357" t="s">
        <v>322</v>
      </c>
    </row>
    <row r="43" spans="1:13" s="493" customFormat="1" ht="12" customHeight="1">
      <c r="A43" s="103"/>
      <c r="B43" s="352" t="s">
        <v>90</v>
      </c>
      <c r="C43" s="357">
        <v>4996</v>
      </c>
      <c r="D43" s="357">
        <v>234</v>
      </c>
      <c r="E43" s="357">
        <v>100</v>
      </c>
      <c r="F43" s="357">
        <v>7</v>
      </c>
      <c r="G43" s="357" t="s">
        <v>322</v>
      </c>
      <c r="H43" s="357" t="s">
        <v>322</v>
      </c>
      <c r="I43" s="357" t="s">
        <v>322</v>
      </c>
      <c r="J43" s="357">
        <v>1</v>
      </c>
      <c r="K43" s="357">
        <v>124</v>
      </c>
      <c r="L43" s="357">
        <v>2</v>
      </c>
      <c r="M43" s="357" t="s">
        <v>322</v>
      </c>
    </row>
    <row r="44" spans="1:13" s="493" customFormat="1" ht="12" customHeight="1">
      <c r="A44" s="281" t="s">
        <v>329</v>
      </c>
      <c r="B44" s="351" t="s">
        <v>384</v>
      </c>
      <c r="C44" s="358">
        <v>2330</v>
      </c>
      <c r="D44" s="358">
        <v>228</v>
      </c>
      <c r="E44" s="358">
        <v>43</v>
      </c>
      <c r="F44" s="358">
        <v>10</v>
      </c>
      <c r="G44" s="358">
        <v>10</v>
      </c>
      <c r="H44" s="358">
        <v>7</v>
      </c>
      <c r="I44" s="358">
        <v>6</v>
      </c>
      <c r="J44" s="358" t="s">
        <v>268</v>
      </c>
      <c r="K44" s="358">
        <v>124</v>
      </c>
      <c r="L44" s="358">
        <v>50</v>
      </c>
      <c r="M44" s="358">
        <v>1</v>
      </c>
    </row>
    <row r="45" spans="1:13" s="493" customFormat="1" ht="12" customHeight="1">
      <c r="A45" s="282"/>
      <c r="B45" s="351" t="s">
        <v>242</v>
      </c>
      <c r="C45" s="358">
        <v>947</v>
      </c>
      <c r="D45" s="358">
        <v>114</v>
      </c>
      <c r="E45" s="358">
        <v>12</v>
      </c>
      <c r="F45" s="358">
        <v>4</v>
      </c>
      <c r="G45" s="358">
        <v>4</v>
      </c>
      <c r="H45" s="358">
        <v>3</v>
      </c>
      <c r="I45" s="358">
        <v>3</v>
      </c>
      <c r="J45" s="358" t="s">
        <v>268</v>
      </c>
      <c r="K45" s="358">
        <v>73</v>
      </c>
      <c r="L45" s="358">
        <v>25</v>
      </c>
      <c r="M45" s="358" t="s">
        <v>268</v>
      </c>
    </row>
    <row r="46" spans="1:13" s="493" customFormat="1" ht="12" customHeight="1">
      <c r="A46" s="283"/>
      <c r="B46" s="351" t="s">
        <v>90</v>
      </c>
      <c r="C46" s="358">
        <v>1383</v>
      </c>
      <c r="D46" s="358">
        <v>114</v>
      </c>
      <c r="E46" s="358">
        <v>31</v>
      </c>
      <c r="F46" s="358">
        <v>6</v>
      </c>
      <c r="G46" s="358">
        <v>6</v>
      </c>
      <c r="H46" s="358">
        <v>4</v>
      </c>
      <c r="I46" s="358">
        <v>3</v>
      </c>
      <c r="J46" s="358" t="s">
        <v>268</v>
      </c>
      <c r="K46" s="358">
        <v>51</v>
      </c>
      <c r="L46" s="358">
        <v>25</v>
      </c>
      <c r="M46" s="358">
        <v>1</v>
      </c>
    </row>
    <row r="47" spans="1:13" s="493" customFormat="1" ht="12" customHeight="1">
      <c r="A47" s="152" t="s">
        <v>330</v>
      </c>
      <c r="B47" s="352" t="s">
        <v>384</v>
      </c>
      <c r="C47" s="357">
        <v>2330</v>
      </c>
      <c r="D47" s="357">
        <v>228</v>
      </c>
      <c r="E47" s="357">
        <v>43</v>
      </c>
      <c r="F47" s="357">
        <v>10</v>
      </c>
      <c r="G47" s="357">
        <v>10</v>
      </c>
      <c r="H47" s="357">
        <v>7</v>
      </c>
      <c r="I47" s="357">
        <v>6</v>
      </c>
      <c r="J47" s="357" t="s">
        <v>268</v>
      </c>
      <c r="K47" s="357">
        <v>124</v>
      </c>
      <c r="L47" s="357">
        <v>50</v>
      </c>
      <c r="M47" s="357">
        <v>1</v>
      </c>
    </row>
    <row r="48" spans="1:13" s="493" customFormat="1" ht="12" customHeight="1">
      <c r="A48" s="616"/>
      <c r="B48" s="352" t="s">
        <v>242</v>
      </c>
      <c r="C48" s="357">
        <v>947</v>
      </c>
      <c r="D48" s="357">
        <v>114</v>
      </c>
      <c r="E48" s="357">
        <v>12</v>
      </c>
      <c r="F48" s="357">
        <v>4</v>
      </c>
      <c r="G48" s="357">
        <v>4</v>
      </c>
      <c r="H48" s="357">
        <v>3</v>
      </c>
      <c r="I48" s="357">
        <v>3</v>
      </c>
      <c r="J48" s="357" t="s">
        <v>268</v>
      </c>
      <c r="K48" s="357">
        <v>73</v>
      </c>
      <c r="L48" s="357">
        <v>25</v>
      </c>
      <c r="M48" s="357" t="s">
        <v>268</v>
      </c>
    </row>
    <row r="49" spans="1:13" s="493" customFormat="1" ht="12" customHeight="1">
      <c r="A49" s="616"/>
      <c r="B49" s="352" t="s">
        <v>90</v>
      </c>
      <c r="C49" s="357">
        <v>1383</v>
      </c>
      <c r="D49" s="357">
        <v>114</v>
      </c>
      <c r="E49" s="357">
        <v>31</v>
      </c>
      <c r="F49" s="357">
        <v>6</v>
      </c>
      <c r="G49" s="357">
        <v>6</v>
      </c>
      <c r="H49" s="357">
        <v>4</v>
      </c>
      <c r="I49" s="357">
        <v>3</v>
      </c>
      <c r="J49" s="357" t="s">
        <v>268</v>
      </c>
      <c r="K49" s="357">
        <v>51</v>
      </c>
      <c r="L49" s="357">
        <v>25</v>
      </c>
      <c r="M49" s="357">
        <v>1</v>
      </c>
    </row>
    <row r="50" spans="1:13" s="493" customFormat="1" ht="12" customHeight="1">
      <c r="A50" s="99" t="s">
        <v>331</v>
      </c>
      <c r="B50" s="352" t="s">
        <v>384</v>
      </c>
      <c r="C50" s="357">
        <v>717</v>
      </c>
      <c r="D50" s="357">
        <v>58</v>
      </c>
      <c r="E50" s="357">
        <v>7</v>
      </c>
      <c r="F50" s="357">
        <v>5</v>
      </c>
      <c r="G50" s="357">
        <v>5</v>
      </c>
      <c r="H50" s="357">
        <v>4</v>
      </c>
      <c r="I50" s="357">
        <v>4</v>
      </c>
      <c r="J50" s="357" t="s">
        <v>268</v>
      </c>
      <c r="K50" s="357">
        <v>37</v>
      </c>
      <c r="L50" s="357">
        <v>9</v>
      </c>
      <c r="M50" s="357" t="s">
        <v>268</v>
      </c>
    </row>
    <row r="51" spans="1:13" s="493" customFormat="1" ht="12" customHeight="1">
      <c r="A51" s="286"/>
      <c r="B51" s="352" t="s">
        <v>242</v>
      </c>
      <c r="C51" s="357">
        <v>260</v>
      </c>
      <c r="D51" s="357">
        <v>21</v>
      </c>
      <c r="E51" s="357">
        <v>1</v>
      </c>
      <c r="F51" s="357">
        <v>2</v>
      </c>
      <c r="G51" s="357">
        <v>2</v>
      </c>
      <c r="H51" s="357">
        <v>2</v>
      </c>
      <c r="I51" s="357">
        <v>2</v>
      </c>
      <c r="J51" s="357"/>
      <c r="K51" s="357">
        <v>15</v>
      </c>
      <c r="L51" s="357">
        <v>3</v>
      </c>
      <c r="M51" s="357" t="s">
        <v>322</v>
      </c>
    </row>
    <row r="52" spans="1:13" s="493" customFormat="1" ht="12.75" customHeight="1">
      <c r="A52" s="103"/>
      <c r="B52" s="352" t="s">
        <v>90</v>
      </c>
      <c r="C52" s="357">
        <v>457</v>
      </c>
      <c r="D52" s="357">
        <v>37</v>
      </c>
      <c r="E52" s="357">
        <v>6</v>
      </c>
      <c r="F52" s="357">
        <v>3</v>
      </c>
      <c r="G52" s="357">
        <v>3</v>
      </c>
      <c r="H52" s="357">
        <v>2</v>
      </c>
      <c r="I52" s="357">
        <v>2</v>
      </c>
      <c r="J52" s="357"/>
      <c r="K52" s="357">
        <v>22</v>
      </c>
      <c r="L52" s="357">
        <v>6</v>
      </c>
      <c r="M52" s="357" t="s">
        <v>322</v>
      </c>
    </row>
    <row r="53" spans="1:13" s="493" customFormat="1" ht="12" customHeight="1">
      <c r="A53" s="99" t="s">
        <v>172</v>
      </c>
      <c r="B53" s="352" t="s">
        <v>384</v>
      </c>
      <c r="C53" s="357">
        <v>192</v>
      </c>
      <c r="D53" s="357">
        <v>26</v>
      </c>
      <c r="E53" s="357">
        <v>6</v>
      </c>
      <c r="F53" s="357" t="s">
        <v>268</v>
      </c>
      <c r="G53" s="357" t="s">
        <v>268</v>
      </c>
      <c r="H53" s="357" t="s">
        <v>268</v>
      </c>
      <c r="I53" s="357" t="s">
        <v>268</v>
      </c>
      <c r="J53" s="357" t="s">
        <v>268</v>
      </c>
      <c r="K53" s="357">
        <v>5</v>
      </c>
      <c r="L53" s="357">
        <v>15</v>
      </c>
      <c r="M53" s="357" t="s">
        <v>268</v>
      </c>
    </row>
    <row r="54" spans="1:13" s="493" customFormat="1" ht="12" customHeight="1">
      <c r="A54" s="286"/>
      <c r="B54" s="352" t="s">
        <v>242</v>
      </c>
      <c r="C54" s="357">
        <v>72</v>
      </c>
      <c r="D54" s="357">
        <v>11</v>
      </c>
      <c r="E54" s="357">
        <v>2</v>
      </c>
      <c r="F54" s="357" t="s">
        <v>322</v>
      </c>
      <c r="G54" s="357" t="s">
        <v>322</v>
      </c>
      <c r="H54" s="357" t="s">
        <v>322</v>
      </c>
      <c r="I54" s="357" t="s">
        <v>322</v>
      </c>
      <c r="J54" s="357" t="s">
        <v>322</v>
      </c>
      <c r="K54" s="357">
        <v>2</v>
      </c>
      <c r="L54" s="357">
        <v>7</v>
      </c>
      <c r="M54" s="357" t="s">
        <v>322</v>
      </c>
    </row>
    <row r="55" spans="1:13" s="493" customFormat="1" ht="12" customHeight="1">
      <c r="A55" s="103"/>
      <c r="B55" s="352" t="s">
        <v>90</v>
      </c>
      <c r="C55" s="357">
        <v>120</v>
      </c>
      <c r="D55" s="357">
        <v>15</v>
      </c>
      <c r="E55" s="357">
        <v>4</v>
      </c>
      <c r="F55" s="357" t="s">
        <v>322</v>
      </c>
      <c r="G55" s="357" t="s">
        <v>322</v>
      </c>
      <c r="H55" s="357" t="s">
        <v>322</v>
      </c>
      <c r="I55" s="357" t="s">
        <v>322</v>
      </c>
      <c r="J55" s="357" t="s">
        <v>322</v>
      </c>
      <c r="K55" s="357">
        <v>3</v>
      </c>
      <c r="L55" s="357">
        <v>8</v>
      </c>
      <c r="M55" s="357" t="s">
        <v>322</v>
      </c>
    </row>
    <row r="56" spans="1:13" s="493" customFormat="1" ht="12" customHeight="1">
      <c r="A56" s="99" t="s">
        <v>333</v>
      </c>
      <c r="B56" s="352" t="s">
        <v>384</v>
      </c>
      <c r="C56" s="357">
        <v>510</v>
      </c>
      <c r="D56" s="357">
        <v>52</v>
      </c>
      <c r="E56" s="357">
        <v>7</v>
      </c>
      <c r="F56" s="357">
        <v>2</v>
      </c>
      <c r="G56" s="357">
        <v>2</v>
      </c>
      <c r="H56" s="357">
        <v>1</v>
      </c>
      <c r="I56" s="357">
        <v>1</v>
      </c>
      <c r="J56" s="357" t="s">
        <v>268</v>
      </c>
      <c r="K56" s="357">
        <v>25</v>
      </c>
      <c r="L56" s="357">
        <v>18</v>
      </c>
      <c r="M56" s="357" t="s">
        <v>268</v>
      </c>
    </row>
    <row r="57" spans="1:13" s="493" customFormat="1" ht="12" customHeight="1">
      <c r="A57" s="286"/>
      <c r="B57" s="352" t="s">
        <v>242</v>
      </c>
      <c r="C57" s="357">
        <v>221</v>
      </c>
      <c r="D57" s="357">
        <v>23</v>
      </c>
      <c r="E57" s="357">
        <v>1</v>
      </c>
      <c r="F57" s="357" t="s">
        <v>322</v>
      </c>
      <c r="G57" s="357" t="s">
        <v>322</v>
      </c>
      <c r="H57" s="357" t="s">
        <v>322</v>
      </c>
      <c r="I57" s="357" t="s">
        <v>322</v>
      </c>
      <c r="J57" s="357" t="s">
        <v>322</v>
      </c>
      <c r="K57" s="357">
        <v>13</v>
      </c>
      <c r="L57" s="357">
        <v>9</v>
      </c>
      <c r="M57" s="357" t="s">
        <v>322</v>
      </c>
    </row>
    <row r="58" spans="1:13" s="493" customFormat="1" ht="12" customHeight="1">
      <c r="A58" s="103"/>
      <c r="B58" s="352" t="s">
        <v>90</v>
      </c>
      <c r="C58" s="357">
        <v>289</v>
      </c>
      <c r="D58" s="357">
        <v>29</v>
      </c>
      <c r="E58" s="357">
        <v>6</v>
      </c>
      <c r="F58" s="357">
        <v>2</v>
      </c>
      <c r="G58" s="357">
        <v>2</v>
      </c>
      <c r="H58" s="357">
        <v>1</v>
      </c>
      <c r="I58" s="357">
        <v>1</v>
      </c>
      <c r="J58" s="357" t="s">
        <v>322</v>
      </c>
      <c r="K58" s="357">
        <v>12</v>
      </c>
      <c r="L58" s="357">
        <v>9</v>
      </c>
      <c r="M58" s="357" t="s">
        <v>322</v>
      </c>
    </row>
    <row r="59" spans="1:13" s="493" customFormat="1" ht="12" customHeight="1">
      <c r="A59" s="99" t="s">
        <v>200</v>
      </c>
      <c r="B59" s="352" t="s">
        <v>384</v>
      </c>
      <c r="C59" s="357">
        <v>911</v>
      </c>
      <c r="D59" s="357">
        <v>92</v>
      </c>
      <c r="E59" s="357">
        <v>23</v>
      </c>
      <c r="F59" s="357">
        <v>3</v>
      </c>
      <c r="G59" s="357">
        <v>3</v>
      </c>
      <c r="H59" s="357">
        <v>2</v>
      </c>
      <c r="I59" s="357">
        <v>1</v>
      </c>
      <c r="J59" s="357" t="s">
        <v>268</v>
      </c>
      <c r="K59" s="357">
        <v>57</v>
      </c>
      <c r="L59" s="357">
        <v>8</v>
      </c>
      <c r="M59" s="357">
        <v>1</v>
      </c>
    </row>
    <row r="60" spans="1:13" s="493" customFormat="1" ht="12" customHeight="1">
      <c r="A60" s="286"/>
      <c r="B60" s="352" t="s">
        <v>242</v>
      </c>
      <c r="C60" s="357">
        <v>394</v>
      </c>
      <c r="D60" s="357">
        <v>59</v>
      </c>
      <c r="E60" s="357">
        <v>8</v>
      </c>
      <c r="F60" s="357">
        <v>2</v>
      </c>
      <c r="G60" s="357">
        <v>2</v>
      </c>
      <c r="H60" s="357">
        <v>1</v>
      </c>
      <c r="I60" s="357">
        <v>1</v>
      </c>
      <c r="J60" s="357" t="s">
        <v>322</v>
      </c>
      <c r="K60" s="357">
        <v>43</v>
      </c>
      <c r="L60" s="357">
        <v>6</v>
      </c>
      <c r="M60" s="357" t="s">
        <v>322</v>
      </c>
    </row>
    <row r="61" spans="1:13" s="493" customFormat="1" ht="12.75" customHeight="1">
      <c r="A61" s="103"/>
      <c r="B61" s="352" t="s">
        <v>90</v>
      </c>
      <c r="C61" s="357">
        <v>517</v>
      </c>
      <c r="D61" s="357">
        <v>33</v>
      </c>
      <c r="E61" s="357">
        <v>15</v>
      </c>
      <c r="F61" s="357">
        <v>1</v>
      </c>
      <c r="G61" s="357">
        <v>1</v>
      </c>
      <c r="H61" s="357">
        <v>1</v>
      </c>
      <c r="I61" s="357" t="s">
        <v>322</v>
      </c>
      <c r="J61" s="357" t="s">
        <v>322</v>
      </c>
      <c r="K61" s="357">
        <v>14</v>
      </c>
      <c r="L61" s="357">
        <v>2</v>
      </c>
      <c r="M61" s="357">
        <v>1</v>
      </c>
    </row>
    <row r="62" spans="1:13" s="493" customFormat="1" ht="12" customHeight="1">
      <c r="A62" s="281" t="s">
        <v>335</v>
      </c>
      <c r="B62" s="351" t="s">
        <v>384</v>
      </c>
      <c r="C62" s="247">
        <f t="shared" ref="C62:M64" si="4">C65</f>
        <v>1760</v>
      </c>
      <c r="D62" s="247">
        <f t="shared" si="4"/>
        <v>170</v>
      </c>
      <c r="E62" s="247">
        <f t="shared" si="4"/>
        <v>31</v>
      </c>
      <c r="F62" s="247">
        <f t="shared" si="4"/>
        <v>8</v>
      </c>
      <c r="G62" s="247">
        <f t="shared" si="4"/>
        <v>5</v>
      </c>
      <c r="H62" s="247">
        <f t="shared" si="4"/>
        <v>5</v>
      </c>
      <c r="I62" s="247">
        <f t="shared" si="4"/>
        <v>2</v>
      </c>
      <c r="J62" s="247" t="str">
        <f t="shared" si="4"/>
        <v>-</v>
      </c>
      <c r="K62" s="247">
        <f t="shared" si="4"/>
        <v>75</v>
      </c>
      <c r="L62" s="247">
        <f t="shared" si="4"/>
        <v>46</v>
      </c>
      <c r="M62" s="247">
        <f t="shared" si="4"/>
        <v>10</v>
      </c>
    </row>
    <row r="63" spans="1:13" s="493" customFormat="1" ht="12" customHeight="1">
      <c r="A63" s="282"/>
      <c r="B63" s="351" t="s">
        <v>242</v>
      </c>
      <c r="C63" s="247">
        <f t="shared" si="4"/>
        <v>724</v>
      </c>
      <c r="D63" s="247">
        <f t="shared" si="4"/>
        <v>95</v>
      </c>
      <c r="E63" s="247">
        <f t="shared" si="4"/>
        <v>14</v>
      </c>
      <c r="F63" s="247">
        <f t="shared" si="4"/>
        <v>4</v>
      </c>
      <c r="G63" s="247">
        <f t="shared" si="4"/>
        <v>2</v>
      </c>
      <c r="H63" s="247">
        <f t="shared" si="4"/>
        <v>2</v>
      </c>
      <c r="I63" s="247">
        <f t="shared" si="4"/>
        <v>1</v>
      </c>
      <c r="J63" s="247" t="str">
        <f t="shared" si="4"/>
        <v>-</v>
      </c>
      <c r="K63" s="247">
        <f t="shared" si="4"/>
        <v>40</v>
      </c>
      <c r="L63" s="247">
        <f t="shared" si="4"/>
        <v>33</v>
      </c>
      <c r="M63" s="247">
        <f t="shared" si="4"/>
        <v>4</v>
      </c>
    </row>
    <row r="64" spans="1:13" s="493" customFormat="1" ht="9.75" customHeight="1">
      <c r="A64" s="283"/>
      <c r="B64" s="351" t="s">
        <v>90</v>
      </c>
      <c r="C64" s="247">
        <f t="shared" si="4"/>
        <v>1036</v>
      </c>
      <c r="D64" s="247">
        <f t="shared" si="4"/>
        <v>75</v>
      </c>
      <c r="E64" s="247">
        <f t="shared" si="4"/>
        <v>17</v>
      </c>
      <c r="F64" s="247">
        <f t="shared" si="4"/>
        <v>4</v>
      </c>
      <c r="G64" s="247">
        <f t="shared" si="4"/>
        <v>3</v>
      </c>
      <c r="H64" s="247">
        <f t="shared" si="4"/>
        <v>3</v>
      </c>
      <c r="I64" s="247">
        <f t="shared" si="4"/>
        <v>1</v>
      </c>
      <c r="J64" s="247" t="str">
        <f t="shared" si="4"/>
        <v>-</v>
      </c>
      <c r="K64" s="247">
        <f t="shared" si="4"/>
        <v>35</v>
      </c>
      <c r="L64" s="247">
        <f t="shared" si="4"/>
        <v>13</v>
      </c>
      <c r="M64" s="247">
        <f t="shared" si="4"/>
        <v>6</v>
      </c>
    </row>
    <row r="65" spans="1:17" s="493" customFormat="1" ht="12" customHeight="1">
      <c r="A65" s="152" t="s">
        <v>250</v>
      </c>
      <c r="B65" s="352" t="s">
        <v>384</v>
      </c>
      <c r="C65" s="248">
        <v>1760</v>
      </c>
      <c r="D65" s="248">
        <v>170</v>
      </c>
      <c r="E65" s="248">
        <v>31</v>
      </c>
      <c r="F65" s="248">
        <v>8</v>
      </c>
      <c r="G65" s="248">
        <v>5</v>
      </c>
      <c r="H65" s="248">
        <v>5</v>
      </c>
      <c r="I65" s="248">
        <v>2</v>
      </c>
      <c r="J65" s="248" t="s">
        <v>322</v>
      </c>
      <c r="K65" s="248">
        <v>75</v>
      </c>
      <c r="L65" s="248">
        <v>46</v>
      </c>
      <c r="M65" s="248">
        <v>10</v>
      </c>
    </row>
    <row r="66" spans="1:17" s="493" customFormat="1" ht="12" customHeight="1">
      <c r="A66" s="616"/>
      <c r="B66" s="352" t="s">
        <v>242</v>
      </c>
      <c r="C66" s="248">
        <v>724</v>
      </c>
      <c r="D66" s="248">
        <v>95</v>
      </c>
      <c r="E66" s="248">
        <v>14</v>
      </c>
      <c r="F66" s="248">
        <v>4</v>
      </c>
      <c r="G66" s="248">
        <v>2</v>
      </c>
      <c r="H66" s="248">
        <v>2</v>
      </c>
      <c r="I66" s="248">
        <v>1</v>
      </c>
      <c r="J66" s="248" t="s">
        <v>322</v>
      </c>
      <c r="K66" s="248">
        <v>40</v>
      </c>
      <c r="L66" s="248">
        <v>33</v>
      </c>
      <c r="M66" s="248">
        <v>4</v>
      </c>
    </row>
    <row r="67" spans="1:17" s="493" customFormat="1" ht="12" customHeight="1">
      <c r="A67" s="616"/>
      <c r="B67" s="352" t="s">
        <v>90</v>
      </c>
      <c r="C67" s="248">
        <v>1036</v>
      </c>
      <c r="D67" s="248">
        <v>75</v>
      </c>
      <c r="E67" s="248">
        <v>17</v>
      </c>
      <c r="F67" s="248">
        <v>4</v>
      </c>
      <c r="G67" s="248">
        <v>3</v>
      </c>
      <c r="H67" s="248">
        <v>3</v>
      </c>
      <c r="I67" s="248">
        <v>1</v>
      </c>
      <c r="J67" s="248" t="s">
        <v>322</v>
      </c>
      <c r="K67" s="248">
        <v>35</v>
      </c>
      <c r="L67" s="248">
        <v>13</v>
      </c>
      <c r="M67" s="248">
        <v>6</v>
      </c>
    </row>
    <row r="68" spans="1:17" s="493" customFormat="1" ht="12" customHeight="1">
      <c r="A68" s="99" t="s">
        <v>337</v>
      </c>
      <c r="B68" s="352" t="s">
        <v>384</v>
      </c>
      <c r="C68" s="248">
        <v>462</v>
      </c>
      <c r="D68" s="248">
        <v>48</v>
      </c>
      <c r="E68" s="248">
        <v>8</v>
      </c>
      <c r="F68" s="248">
        <v>2</v>
      </c>
      <c r="G68" s="248">
        <v>2</v>
      </c>
      <c r="H68" s="248">
        <v>2</v>
      </c>
      <c r="I68" s="248" t="s">
        <v>322</v>
      </c>
      <c r="J68" s="248" t="s">
        <v>322</v>
      </c>
      <c r="K68" s="248">
        <v>19</v>
      </c>
      <c r="L68" s="248">
        <v>11</v>
      </c>
      <c r="M68" s="248">
        <v>8</v>
      </c>
    </row>
    <row r="69" spans="1:17" s="493" customFormat="1" ht="12" customHeight="1">
      <c r="A69" s="286"/>
      <c r="B69" s="352" t="s">
        <v>242</v>
      </c>
      <c r="C69" s="248">
        <v>181</v>
      </c>
      <c r="D69" s="248">
        <v>20</v>
      </c>
      <c r="E69" s="248">
        <v>4</v>
      </c>
      <c r="F69" s="248" t="s">
        <v>322</v>
      </c>
      <c r="G69" s="248" t="s">
        <v>322</v>
      </c>
      <c r="H69" s="248" t="s">
        <v>322</v>
      </c>
      <c r="I69" s="248" t="s">
        <v>322</v>
      </c>
      <c r="J69" s="248" t="s">
        <v>322</v>
      </c>
      <c r="K69" s="248">
        <v>6</v>
      </c>
      <c r="L69" s="248">
        <v>8</v>
      </c>
      <c r="M69" s="248">
        <v>2</v>
      </c>
    </row>
    <row r="70" spans="1:17" s="493" customFormat="1" ht="12" customHeight="1">
      <c r="A70" s="103"/>
      <c r="B70" s="352" t="s">
        <v>90</v>
      </c>
      <c r="C70" s="248">
        <v>281</v>
      </c>
      <c r="D70" s="248">
        <v>28</v>
      </c>
      <c r="E70" s="248">
        <v>4</v>
      </c>
      <c r="F70" s="248">
        <v>2</v>
      </c>
      <c r="G70" s="248">
        <v>2</v>
      </c>
      <c r="H70" s="248">
        <v>2</v>
      </c>
      <c r="I70" s="248" t="s">
        <v>322</v>
      </c>
      <c r="J70" s="248" t="s">
        <v>322</v>
      </c>
      <c r="K70" s="248">
        <v>13</v>
      </c>
      <c r="L70" s="248">
        <v>3</v>
      </c>
      <c r="M70" s="248">
        <v>6</v>
      </c>
    </row>
    <row r="71" spans="1:17" s="493" customFormat="1" ht="12" customHeight="1">
      <c r="A71" s="99" t="s">
        <v>338</v>
      </c>
      <c r="B71" s="352" t="s">
        <v>384</v>
      </c>
      <c r="C71" s="248">
        <v>397</v>
      </c>
      <c r="D71" s="248">
        <v>39</v>
      </c>
      <c r="E71" s="248">
        <v>6</v>
      </c>
      <c r="F71" s="248">
        <v>1</v>
      </c>
      <c r="G71" s="248" t="s">
        <v>322</v>
      </c>
      <c r="H71" s="248" t="s">
        <v>322</v>
      </c>
      <c r="I71" s="248" t="s">
        <v>322</v>
      </c>
      <c r="J71" s="248" t="s">
        <v>322</v>
      </c>
      <c r="K71" s="248">
        <v>13</v>
      </c>
      <c r="L71" s="248">
        <v>18</v>
      </c>
      <c r="M71" s="248">
        <v>1</v>
      </c>
    </row>
    <row r="72" spans="1:17" s="493" customFormat="1" ht="12" customHeight="1">
      <c r="A72" s="286"/>
      <c r="B72" s="352" t="s">
        <v>242</v>
      </c>
      <c r="C72" s="248">
        <v>151</v>
      </c>
      <c r="D72" s="248">
        <v>23</v>
      </c>
      <c r="E72" s="248">
        <v>4</v>
      </c>
      <c r="F72" s="248" t="s">
        <v>322</v>
      </c>
      <c r="G72" s="248" t="s">
        <v>322</v>
      </c>
      <c r="H72" s="248" t="s">
        <v>322</v>
      </c>
      <c r="I72" s="248" t="s">
        <v>322</v>
      </c>
      <c r="J72" s="248" t="s">
        <v>322</v>
      </c>
      <c r="K72" s="248">
        <v>6</v>
      </c>
      <c r="L72" s="248">
        <v>12</v>
      </c>
      <c r="M72" s="248">
        <v>1</v>
      </c>
    </row>
    <row r="73" spans="1:17" s="493" customFormat="1" ht="12" customHeight="1">
      <c r="A73" s="103"/>
      <c r="B73" s="352" t="s">
        <v>90</v>
      </c>
      <c r="C73" s="248">
        <v>246</v>
      </c>
      <c r="D73" s="248">
        <v>16</v>
      </c>
      <c r="E73" s="248">
        <v>2</v>
      </c>
      <c r="F73" s="248">
        <v>1</v>
      </c>
      <c r="G73" s="248" t="s">
        <v>322</v>
      </c>
      <c r="H73" s="248" t="s">
        <v>322</v>
      </c>
      <c r="I73" s="248" t="s">
        <v>322</v>
      </c>
      <c r="J73" s="248" t="s">
        <v>322</v>
      </c>
      <c r="K73" s="248">
        <v>7</v>
      </c>
      <c r="L73" s="248">
        <v>6</v>
      </c>
      <c r="M73" s="248" t="s">
        <v>322</v>
      </c>
    </row>
    <row r="74" spans="1:17" s="493" customFormat="1" ht="12" customHeight="1">
      <c r="A74" s="99" t="s">
        <v>233</v>
      </c>
      <c r="B74" s="352" t="s">
        <v>384</v>
      </c>
      <c r="C74" s="248">
        <v>411</v>
      </c>
      <c r="D74" s="248">
        <v>45</v>
      </c>
      <c r="E74" s="248">
        <v>9</v>
      </c>
      <c r="F74" s="248">
        <v>3</v>
      </c>
      <c r="G74" s="248">
        <v>3</v>
      </c>
      <c r="H74" s="248">
        <v>3</v>
      </c>
      <c r="I74" s="248">
        <v>2</v>
      </c>
      <c r="J74" s="248" t="s">
        <v>322</v>
      </c>
      <c r="K74" s="248">
        <v>23</v>
      </c>
      <c r="L74" s="248">
        <v>10</v>
      </c>
      <c r="M74" s="248" t="s">
        <v>322</v>
      </c>
    </row>
    <row r="75" spans="1:17" ht="12" customHeight="1">
      <c r="A75" s="286"/>
      <c r="B75" s="352" t="s">
        <v>242</v>
      </c>
      <c r="C75" s="248">
        <v>194</v>
      </c>
      <c r="D75" s="248">
        <v>23</v>
      </c>
      <c r="E75" s="248" t="s">
        <v>322</v>
      </c>
      <c r="F75" s="248">
        <v>2</v>
      </c>
      <c r="G75" s="248">
        <v>2</v>
      </c>
      <c r="H75" s="248">
        <v>2</v>
      </c>
      <c r="I75" s="248">
        <v>1</v>
      </c>
      <c r="J75" s="248" t="s">
        <v>322</v>
      </c>
      <c r="K75" s="248">
        <v>13</v>
      </c>
      <c r="L75" s="248">
        <v>8</v>
      </c>
      <c r="M75" s="248" t="s">
        <v>322</v>
      </c>
    </row>
    <row r="76" spans="1:17" ht="12" customHeight="1">
      <c r="A76" s="103"/>
      <c r="B76" s="352" t="s">
        <v>90</v>
      </c>
      <c r="C76" s="248">
        <v>217</v>
      </c>
      <c r="D76" s="248">
        <v>22</v>
      </c>
      <c r="E76" s="248">
        <v>9</v>
      </c>
      <c r="F76" s="248">
        <v>1</v>
      </c>
      <c r="G76" s="248">
        <v>1</v>
      </c>
      <c r="H76" s="248">
        <v>1</v>
      </c>
      <c r="I76" s="248">
        <v>1</v>
      </c>
      <c r="J76" s="248" t="s">
        <v>322</v>
      </c>
      <c r="K76" s="248">
        <v>10</v>
      </c>
      <c r="L76" s="248">
        <v>2</v>
      </c>
      <c r="M76" s="248" t="s">
        <v>322</v>
      </c>
    </row>
    <row r="77" spans="1:17" ht="12" customHeight="1">
      <c r="A77" s="99" t="s">
        <v>194</v>
      </c>
      <c r="B77" s="352" t="s">
        <v>384</v>
      </c>
      <c r="C77" s="248">
        <v>290</v>
      </c>
      <c r="D77" s="248">
        <v>25</v>
      </c>
      <c r="E77" s="248">
        <v>7</v>
      </c>
      <c r="F77" s="248">
        <v>2</v>
      </c>
      <c r="G77" s="248" t="s">
        <v>322</v>
      </c>
      <c r="H77" s="248" t="s">
        <v>322</v>
      </c>
      <c r="I77" s="248" t="s">
        <v>322</v>
      </c>
      <c r="J77" s="248" t="s">
        <v>322</v>
      </c>
      <c r="K77" s="248">
        <v>10</v>
      </c>
      <c r="L77" s="248">
        <v>5</v>
      </c>
      <c r="M77" s="248">
        <v>1</v>
      </c>
      <c r="N77" s="279"/>
      <c r="O77" s="279"/>
      <c r="P77" s="279"/>
      <c r="Q77" s="279"/>
    </row>
    <row r="78" spans="1:17" ht="12" customHeight="1">
      <c r="A78" s="286"/>
      <c r="B78" s="352" t="s">
        <v>242</v>
      </c>
      <c r="C78" s="248">
        <v>115</v>
      </c>
      <c r="D78" s="248">
        <v>20</v>
      </c>
      <c r="E78" s="248">
        <v>5</v>
      </c>
      <c r="F78" s="248">
        <v>2</v>
      </c>
      <c r="G78" s="248" t="s">
        <v>322</v>
      </c>
      <c r="H78" s="248" t="s">
        <v>322</v>
      </c>
      <c r="I78" s="248" t="s">
        <v>322</v>
      </c>
      <c r="J78" s="248" t="s">
        <v>322</v>
      </c>
      <c r="K78" s="248">
        <v>8</v>
      </c>
      <c r="L78" s="248">
        <v>4</v>
      </c>
      <c r="M78" s="248">
        <v>1</v>
      </c>
    </row>
    <row r="79" spans="1:17" ht="12" customHeight="1">
      <c r="A79" s="103"/>
      <c r="B79" s="352" t="s">
        <v>90</v>
      </c>
      <c r="C79" s="248">
        <v>175</v>
      </c>
      <c r="D79" s="248">
        <v>5</v>
      </c>
      <c r="E79" s="248">
        <v>2</v>
      </c>
      <c r="F79" s="248" t="s">
        <v>322</v>
      </c>
      <c r="G79" s="248" t="s">
        <v>322</v>
      </c>
      <c r="H79" s="248" t="s">
        <v>322</v>
      </c>
      <c r="I79" s="248" t="s">
        <v>322</v>
      </c>
      <c r="J79" s="248" t="s">
        <v>322</v>
      </c>
      <c r="K79" s="248">
        <v>2</v>
      </c>
      <c r="L79" s="248">
        <v>1</v>
      </c>
      <c r="M79" s="248" t="s">
        <v>322</v>
      </c>
    </row>
    <row r="80" spans="1:17" ht="12" customHeight="1">
      <c r="A80" s="99" t="s">
        <v>340</v>
      </c>
      <c r="B80" s="352" t="s">
        <v>384</v>
      </c>
      <c r="C80" s="248">
        <v>200</v>
      </c>
      <c r="D80" s="248">
        <v>13</v>
      </c>
      <c r="E80" s="248">
        <v>1</v>
      </c>
      <c r="F80" s="248" t="s">
        <v>322</v>
      </c>
      <c r="G80" s="248" t="s">
        <v>322</v>
      </c>
      <c r="H80" s="248" t="s">
        <v>322</v>
      </c>
      <c r="I80" s="248" t="s">
        <v>322</v>
      </c>
      <c r="J80" s="248" t="s">
        <v>322</v>
      </c>
      <c r="K80" s="248">
        <v>10</v>
      </c>
      <c r="L80" s="248">
        <v>2</v>
      </c>
      <c r="M80" s="248" t="s">
        <v>322</v>
      </c>
    </row>
    <row r="81" spans="1:13" ht="12" customHeight="1">
      <c r="A81" s="286"/>
      <c r="B81" s="352" t="s">
        <v>242</v>
      </c>
      <c r="C81" s="248">
        <v>83</v>
      </c>
      <c r="D81" s="248">
        <v>9</v>
      </c>
      <c r="E81" s="248">
        <v>1</v>
      </c>
      <c r="F81" s="248" t="s">
        <v>322</v>
      </c>
      <c r="G81" s="248" t="s">
        <v>322</v>
      </c>
      <c r="H81" s="248" t="s">
        <v>322</v>
      </c>
      <c r="I81" s="248" t="s">
        <v>322</v>
      </c>
      <c r="J81" s="248" t="s">
        <v>322</v>
      </c>
      <c r="K81" s="248">
        <v>7</v>
      </c>
      <c r="L81" s="248">
        <v>1</v>
      </c>
      <c r="M81" s="248" t="s">
        <v>322</v>
      </c>
    </row>
    <row r="82" spans="1:13" ht="15">
      <c r="A82" s="103"/>
      <c r="B82" s="352" t="s">
        <v>90</v>
      </c>
      <c r="C82" s="248">
        <v>117</v>
      </c>
      <c r="D82" s="248">
        <v>4</v>
      </c>
      <c r="E82" s="248" t="s">
        <v>322</v>
      </c>
      <c r="F82" s="248" t="s">
        <v>322</v>
      </c>
      <c r="G82" s="248" t="s">
        <v>322</v>
      </c>
      <c r="H82" s="248" t="s">
        <v>322</v>
      </c>
      <c r="I82" s="248" t="s">
        <v>322</v>
      </c>
      <c r="J82" s="248" t="s">
        <v>322</v>
      </c>
      <c r="K82" s="248">
        <v>3</v>
      </c>
      <c r="L82" s="248">
        <v>1</v>
      </c>
      <c r="M82" s="248" t="s">
        <v>322</v>
      </c>
    </row>
    <row r="83" spans="1:13" ht="15">
      <c r="A83" s="148" t="s">
        <v>1</v>
      </c>
    </row>
  </sheetData>
  <mergeCells count="41">
    <mergeCell ref="L1:M1"/>
    <mergeCell ref="E2:M2"/>
    <mergeCell ref="E3:K3"/>
    <mergeCell ref="G4:I4"/>
    <mergeCell ref="H5:I5"/>
    <mergeCell ref="A2:B7"/>
    <mergeCell ref="C2:C7"/>
    <mergeCell ref="D2:D7"/>
    <mergeCell ref="L3:L7"/>
    <mergeCell ref="M3:M7"/>
    <mergeCell ref="E4:E7"/>
    <mergeCell ref="F4:F7"/>
    <mergeCell ref="J4:J7"/>
    <mergeCell ref="K4:K7"/>
    <mergeCell ref="G5:G7"/>
    <mergeCell ref="H6:H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s>
  <phoneticPr fontId="20" type="Hiragana"/>
  <printOptions horizontalCentered="1" verticalCentered="1"/>
  <pageMargins left="0.59" right="0.21" top="0.78740157480314965" bottom="0.67" header="0" footer="0"/>
  <pageSetup paperSize="9" scale="51" fitToWidth="1" fitToHeight="1" orientation="portrait" usePrinterDefaults="1" blackAndWhite="1" r:id="rId1"/>
  <headerFooter alignWithMargins="0"/>
  <rowBreaks count="6" manualBreakCount="6">
    <brk id="181" min="183" max="255" man="1"/>
    <brk id="185" min="187" max="255" man="1"/>
    <brk id="189" min="190" max="255" man="1"/>
    <brk id="22160" min="188" max="255" man="1"/>
    <brk id="26140" min="184" max="255" man="1"/>
    <brk id="29988" min="180" max="255" man="1"/>
  </rowBreaks>
</worksheet>
</file>

<file path=xl/worksheets/sheet19.xml><?xml version="1.0" encoding="utf-8"?>
<worksheet xmlns:r="http://schemas.openxmlformats.org/officeDocument/2006/relationships" xmlns:mc="http://schemas.openxmlformats.org/markup-compatibility/2006" xmlns="http://schemas.openxmlformats.org/spreadsheetml/2006/main">
  <dimension ref="A1:L46"/>
  <sheetViews>
    <sheetView showGridLines="0" view="pageBreakPreview" zoomScale="80" zoomScaleNormal="75" zoomScaleSheetLayoutView="80" workbookViewId="0">
      <pane xSplit="2" ySplit="10" topLeftCell="C11" activePane="bottomRight" state="frozen"/>
      <selection pane="topRight"/>
      <selection pane="bottomLeft"/>
      <selection pane="bottomRight" activeCell="C27" sqref="C27"/>
    </sheetView>
  </sheetViews>
  <sheetFormatPr defaultRowHeight="14.25"/>
  <cols>
    <col min="1" max="1" width="16.625" style="145" customWidth="1"/>
    <col min="2" max="2" width="13.75390625" style="93" customWidth="1"/>
    <col min="3" max="3" width="12.625" style="618" customWidth="1"/>
    <col min="4" max="4" width="11.625" style="93" customWidth="1"/>
    <col min="5" max="5" width="11.625" style="618" customWidth="1"/>
    <col min="6" max="9" width="11.625" style="93" customWidth="1"/>
    <col min="10" max="15" width="8.25390625" style="93" customWidth="1"/>
    <col min="16" max="16384" width="9.00390625" style="93" bestFit="1" customWidth="1"/>
  </cols>
  <sheetData>
    <row r="1" spans="1:12" ht="15" customHeight="1">
      <c r="A1" s="148" t="s">
        <v>463</v>
      </c>
      <c r="B1" s="148"/>
      <c r="C1" s="223"/>
      <c r="D1" s="508"/>
      <c r="E1" s="223"/>
      <c r="F1" s="508"/>
      <c r="G1" s="223"/>
      <c r="H1" s="223"/>
      <c r="I1" s="176" t="s">
        <v>310</v>
      </c>
    </row>
    <row r="2" spans="1:12" ht="15" customHeight="1">
      <c r="A2" s="391"/>
      <c r="B2" s="391"/>
      <c r="C2" s="253" t="s">
        <v>216</v>
      </c>
      <c r="D2" s="640" t="s">
        <v>283</v>
      </c>
      <c r="E2" s="642"/>
      <c r="F2" s="642"/>
      <c r="G2" s="642"/>
      <c r="H2" s="642"/>
      <c r="I2" s="652"/>
    </row>
    <row r="3" spans="1:12" ht="15" customHeight="1">
      <c r="A3" s="619"/>
      <c r="B3" s="619"/>
      <c r="C3" s="311"/>
      <c r="D3" s="185" t="s">
        <v>403</v>
      </c>
      <c r="E3" s="300"/>
      <c r="F3" s="300"/>
      <c r="G3" s="642"/>
      <c r="H3" s="642"/>
      <c r="I3" s="652"/>
    </row>
    <row r="4" spans="1:12" ht="15" customHeight="1">
      <c r="A4" s="619"/>
      <c r="B4" s="619"/>
      <c r="C4" s="311"/>
      <c r="D4" s="308"/>
      <c r="E4" s="643"/>
      <c r="F4" s="643"/>
      <c r="G4" s="184" t="s">
        <v>464</v>
      </c>
      <c r="H4" s="184"/>
      <c r="I4" s="184"/>
    </row>
    <row r="5" spans="1:12" ht="15" customHeight="1">
      <c r="A5" s="619"/>
      <c r="B5" s="619"/>
      <c r="C5" s="311"/>
      <c r="D5" s="253" t="s">
        <v>441</v>
      </c>
      <c r="E5" s="462" t="s">
        <v>443</v>
      </c>
      <c r="F5" s="253" t="s">
        <v>312</v>
      </c>
      <c r="G5" s="253" t="s">
        <v>441</v>
      </c>
      <c r="H5" s="462" t="s">
        <v>443</v>
      </c>
      <c r="I5" s="253" t="s">
        <v>312</v>
      </c>
    </row>
    <row r="6" spans="1:12" s="147" customFormat="1" ht="15" customHeight="1">
      <c r="A6" s="619"/>
      <c r="B6" s="619"/>
      <c r="C6" s="311"/>
      <c r="D6" s="311"/>
      <c r="E6" s="644"/>
      <c r="F6" s="311"/>
      <c r="G6" s="311"/>
      <c r="H6" s="644"/>
      <c r="I6" s="311"/>
    </row>
    <row r="7" spans="1:12" s="147" customFormat="1" ht="15" customHeight="1">
      <c r="A7" s="619"/>
      <c r="B7" s="619"/>
      <c r="C7" s="311"/>
      <c r="D7" s="311"/>
      <c r="E7" s="644"/>
      <c r="F7" s="311"/>
      <c r="G7" s="311"/>
      <c r="H7" s="644"/>
      <c r="I7" s="311"/>
    </row>
    <row r="8" spans="1:12" s="147" customFormat="1" ht="15" customHeight="1">
      <c r="A8" s="395"/>
      <c r="B8" s="395"/>
      <c r="C8" s="254"/>
      <c r="D8" s="254"/>
      <c r="E8" s="463"/>
      <c r="F8" s="254"/>
      <c r="G8" s="254"/>
      <c r="H8" s="463"/>
      <c r="I8" s="254"/>
    </row>
    <row r="9" spans="1:12" ht="15" customHeight="1">
      <c r="A9" s="227" t="s">
        <v>211</v>
      </c>
      <c r="B9" s="240" t="s">
        <v>384</v>
      </c>
      <c r="C9" s="111">
        <v>1554617</v>
      </c>
      <c r="D9" s="111">
        <v>59880</v>
      </c>
      <c r="E9" s="111">
        <v>111193</v>
      </c>
      <c r="F9" s="111">
        <v>171073</v>
      </c>
      <c r="G9" s="111">
        <v>12270</v>
      </c>
      <c r="H9" s="111">
        <v>6916</v>
      </c>
      <c r="I9" s="111">
        <v>19186</v>
      </c>
    </row>
    <row r="10" spans="1:12" s="93" customFormat="1" ht="32.25" customHeight="1">
      <c r="A10" s="281" t="s">
        <v>315</v>
      </c>
      <c r="B10" s="351" t="s">
        <v>384</v>
      </c>
      <c r="C10" s="358">
        <v>82616</v>
      </c>
      <c r="D10" s="358">
        <v>1112</v>
      </c>
      <c r="E10" s="358">
        <v>7707</v>
      </c>
      <c r="F10" s="358">
        <v>8819</v>
      </c>
      <c r="G10" s="358">
        <v>275</v>
      </c>
      <c r="H10" s="358">
        <v>628</v>
      </c>
      <c r="I10" s="358">
        <v>903</v>
      </c>
    </row>
    <row r="11" spans="1:12" ht="15" customHeight="1">
      <c r="A11" s="99" t="s">
        <v>168</v>
      </c>
      <c r="B11" s="598" t="s">
        <v>384</v>
      </c>
      <c r="C11" s="603">
        <f>SUM(C12:C19)</f>
        <v>34839</v>
      </c>
      <c r="D11" s="603">
        <f>SUM(D12:D19)</f>
        <v>963</v>
      </c>
      <c r="E11" s="603">
        <f>SUM(E12:E19)</f>
        <v>1407</v>
      </c>
      <c r="F11" s="603">
        <f>SUM(D11:E11)</f>
        <v>2370</v>
      </c>
      <c r="G11" s="603">
        <f>SUM(G12:G19)</f>
        <v>275</v>
      </c>
      <c r="H11" s="603">
        <f>SUM(H12:H19)</f>
        <v>358</v>
      </c>
      <c r="I11" s="603">
        <f>SUM(G11:H11)</f>
        <v>633</v>
      </c>
      <c r="J11" s="618"/>
      <c r="K11" s="93"/>
      <c r="L11" s="618"/>
    </row>
    <row r="12" spans="1:12" ht="15" customHeight="1">
      <c r="A12" s="100" t="s">
        <v>465</v>
      </c>
      <c r="B12" s="598" t="s">
        <v>384</v>
      </c>
      <c r="C12" s="603">
        <v>9667</v>
      </c>
      <c r="D12" s="634">
        <v>222</v>
      </c>
      <c r="E12" s="603" t="s">
        <v>322</v>
      </c>
      <c r="F12" s="647">
        <v>222</v>
      </c>
      <c r="G12" s="647">
        <v>1</v>
      </c>
      <c r="H12" s="647" t="s">
        <v>322</v>
      </c>
      <c r="I12" s="647">
        <v>1</v>
      </c>
    </row>
    <row r="13" spans="1:12" ht="15" customHeight="1">
      <c r="A13" s="101" t="s">
        <v>316</v>
      </c>
      <c r="B13" s="622" t="s">
        <v>384</v>
      </c>
      <c r="C13" s="632">
        <v>3757</v>
      </c>
      <c r="D13" s="635">
        <v>174</v>
      </c>
      <c r="E13" s="632">
        <v>170</v>
      </c>
      <c r="F13" s="648">
        <v>344</v>
      </c>
      <c r="G13" s="648">
        <v>116</v>
      </c>
      <c r="H13" s="648">
        <v>37</v>
      </c>
      <c r="I13" s="648">
        <v>153</v>
      </c>
    </row>
    <row r="14" spans="1:12" ht="15" customHeight="1">
      <c r="A14" s="101" t="s">
        <v>320</v>
      </c>
      <c r="B14" s="622" t="s">
        <v>384</v>
      </c>
      <c r="C14" s="632">
        <v>883</v>
      </c>
      <c r="D14" s="635">
        <v>80</v>
      </c>
      <c r="E14" s="632">
        <v>36</v>
      </c>
      <c r="F14" s="648">
        <v>116</v>
      </c>
      <c r="G14" s="648" t="s">
        <v>322</v>
      </c>
      <c r="H14" s="648" t="s">
        <v>322</v>
      </c>
      <c r="I14" s="648" t="s">
        <v>322</v>
      </c>
      <c r="J14" s="618"/>
      <c r="K14" s="93"/>
      <c r="L14" s="618"/>
    </row>
    <row r="15" spans="1:12" ht="15" customHeight="1">
      <c r="A15" s="101" t="s">
        <v>437</v>
      </c>
      <c r="B15" s="622" t="s">
        <v>384</v>
      </c>
      <c r="C15" s="632">
        <v>2065</v>
      </c>
      <c r="D15" s="635">
        <v>61</v>
      </c>
      <c r="E15" s="632">
        <v>15</v>
      </c>
      <c r="F15" s="648">
        <v>76</v>
      </c>
      <c r="G15" s="648">
        <v>2</v>
      </c>
      <c r="H15" s="648">
        <v>2</v>
      </c>
      <c r="I15" s="648">
        <v>4</v>
      </c>
    </row>
    <row r="16" spans="1:12" ht="15" customHeight="1">
      <c r="A16" s="101" t="s">
        <v>177</v>
      </c>
      <c r="B16" s="622" t="s">
        <v>384</v>
      </c>
      <c r="C16" s="632">
        <v>867</v>
      </c>
      <c r="D16" s="635">
        <v>103</v>
      </c>
      <c r="E16" s="632">
        <v>47</v>
      </c>
      <c r="F16" s="648">
        <v>150</v>
      </c>
      <c r="G16" s="648">
        <v>66</v>
      </c>
      <c r="H16" s="648">
        <v>16</v>
      </c>
      <c r="I16" s="648">
        <v>82</v>
      </c>
    </row>
    <row r="17" spans="1:12" ht="15" customHeight="1">
      <c r="A17" s="101" t="s">
        <v>299</v>
      </c>
      <c r="B17" s="622" t="s">
        <v>384</v>
      </c>
      <c r="C17" s="632">
        <v>13037</v>
      </c>
      <c r="D17" s="635">
        <v>186</v>
      </c>
      <c r="E17" s="632">
        <v>901</v>
      </c>
      <c r="F17" s="648">
        <v>1087</v>
      </c>
      <c r="G17" s="648">
        <v>90</v>
      </c>
      <c r="H17" s="648">
        <v>300</v>
      </c>
      <c r="I17" s="648">
        <v>390</v>
      </c>
      <c r="J17" s="618"/>
      <c r="K17" s="93"/>
      <c r="L17" s="618"/>
    </row>
    <row r="18" spans="1:12" ht="15" customHeight="1">
      <c r="A18" s="101" t="s">
        <v>326</v>
      </c>
      <c r="B18" s="622" t="s">
        <v>384</v>
      </c>
      <c r="C18" s="632">
        <v>967</v>
      </c>
      <c r="D18" s="635">
        <v>26</v>
      </c>
      <c r="E18" s="632">
        <v>60</v>
      </c>
      <c r="F18" s="648">
        <v>86</v>
      </c>
      <c r="G18" s="648" t="s">
        <v>322</v>
      </c>
      <c r="H18" s="648" t="s">
        <v>322</v>
      </c>
      <c r="I18" s="648" t="s">
        <v>322</v>
      </c>
    </row>
    <row r="19" spans="1:12" ht="15" customHeight="1">
      <c r="A19" s="102" t="s">
        <v>328</v>
      </c>
      <c r="B19" s="623" t="s">
        <v>384</v>
      </c>
      <c r="C19" s="633">
        <v>3596</v>
      </c>
      <c r="D19" s="641">
        <v>111</v>
      </c>
      <c r="E19" s="633">
        <v>178</v>
      </c>
      <c r="F19" s="649">
        <v>289</v>
      </c>
      <c r="G19" s="649" t="s">
        <v>322</v>
      </c>
      <c r="H19" s="649">
        <v>3</v>
      </c>
      <c r="I19" s="649">
        <v>3</v>
      </c>
    </row>
    <row r="20" spans="1:12" ht="15" customHeight="1">
      <c r="A20" s="103" t="s">
        <v>229</v>
      </c>
      <c r="B20" s="623" t="s">
        <v>384</v>
      </c>
      <c r="C20" s="633">
        <v>47777</v>
      </c>
      <c r="D20" s="633">
        <v>149</v>
      </c>
      <c r="E20" s="633">
        <v>6300</v>
      </c>
      <c r="F20" s="633">
        <v>6449</v>
      </c>
      <c r="G20" s="633" t="s">
        <v>322</v>
      </c>
      <c r="H20" s="633">
        <v>270</v>
      </c>
      <c r="I20" s="633">
        <v>270</v>
      </c>
      <c r="J20" s="618"/>
      <c r="K20" s="93"/>
      <c r="L20" s="618"/>
    </row>
    <row r="21" spans="1:12" ht="33" customHeight="1">
      <c r="A21" s="281" t="s">
        <v>329</v>
      </c>
      <c r="B21" s="351" t="s">
        <v>384</v>
      </c>
      <c r="C21" s="358">
        <f t="shared" ref="C21:I21" si="0">C22</f>
        <v>9898</v>
      </c>
      <c r="D21" s="358">
        <f t="shared" si="0"/>
        <v>913</v>
      </c>
      <c r="E21" s="358">
        <f t="shared" si="0"/>
        <v>107</v>
      </c>
      <c r="F21" s="358">
        <f t="shared" si="0"/>
        <v>1020</v>
      </c>
      <c r="G21" s="358">
        <f t="shared" si="0"/>
        <v>474</v>
      </c>
      <c r="H21" s="358">
        <f t="shared" si="0"/>
        <v>23</v>
      </c>
      <c r="I21" s="358">
        <f t="shared" si="0"/>
        <v>497</v>
      </c>
    </row>
    <row r="22" spans="1:12" ht="15" customHeight="1">
      <c r="A22" s="99" t="s">
        <v>330</v>
      </c>
      <c r="B22" s="598" t="s">
        <v>384</v>
      </c>
      <c r="C22" s="603">
        <v>9898</v>
      </c>
      <c r="D22" s="603">
        <v>913</v>
      </c>
      <c r="E22" s="603">
        <v>107</v>
      </c>
      <c r="F22" s="603">
        <v>1020</v>
      </c>
      <c r="G22" s="603">
        <v>474</v>
      </c>
      <c r="H22" s="603">
        <v>23</v>
      </c>
      <c r="I22" s="603">
        <v>497</v>
      </c>
    </row>
    <row r="23" spans="1:12" ht="15" customHeight="1">
      <c r="A23" s="100" t="s">
        <v>331</v>
      </c>
      <c r="B23" s="624" t="s">
        <v>384</v>
      </c>
      <c r="C23" s="634">
        <v>4050</v>
      </c>
      <c r="D23" s="634">
        <v>394</v>
      </c>
      <c r="E23" s="603">
        <v>17</v>
      </c>
      <c r="F23" s="647">
        <v>411</v>
      </c>
      <c r="G23" s="647">
        <v>246</v>
      </c>
      <c r="H23" s="647" t="s">
        <v>322</v>
      </c>
      <c r="I23" s="647">
        <v>246</v>
      </c>
      <c r="J23" s="618"/>
      <c r="K23" s="93"/>
      <c r="L23" s="618"/>
    </row>
    <row r="24" spans="1:12" ht="15" customHeight="1">
      <c r="A24" s="101" t="s">
        <v>172</v>
      </c>
      <c r="B24" s="625" t="s">
        <v>384</v>
      </c>
      <c r="C24" s="635">
        <v>1071</v>
      </c>
      <c r="D24" s="635">
        <v>38</v>
      </c>
      <c r="E24" s="632">
        <v>30</v>
      </c>
      <c r="F24" s="648">
        <v>68</v>
      </c>
      <c r="G24" s="648" t="s">
        <v>322</v>
      </c>
      <c r="H24" s="648">
        <v>2</v>
      </c>
      <c r="I24" s="648">
        <v>2</v>
      </c>
    </row>
    <row r="25" spans="1:12" ht="15" customHeight="1">
      <c r="A25" s="101" t="s">
        <v>333</v>
      </c>
      <c r="B25" s="625" t="s">
        <v>384</v>
      </c>
      <c r="C25" s="635">
        <v>2526</v>
      </c>
      <c r="D25" s="635">
        <v>163</v>
      </c>
      <c r="E25" s="632">
        <v>26</v>
      </c>
      <c r="F25" s="648">
        <v>189</v>
      </c>
      <c r="G25" s="648">
        <v>52</v>
      </c>
      <c r="H25" s="648">
        <v>13</v>
      </c>
      <c r="I25" s="648">
        <v>65</v>
      </c>
    </row>
    <row r="26" spans="1:12" ht="15" customHeight="1">
      <c r="A26" s="102" t="s">
        <v>200</v>
      </c>
      <c r="B26" s="626" t="s">
        <v>384</v>
      </c>
      <c r="C26" s="636">
        <v>2251</v>
      </c>
      <c r="D26" s="636">
        <v>318</v>
      </c>
      <c r="E26" s="645">
        <v>34</v>
      </c>
      <c r="F26" s="650">
        <v>352</v>
      </c>
      <c r="G26" s="650">
        <v>176</v>
      </c>
      <c r="H26" s="650">
        <v>8</v>
      </c>
      <c r="I26" s="650">
        <v>184</v>
      </c>
      <c r="J26" s="618"/>
      <c r="K26" s="93"/>
      <c r="L26" s="618"/>
    </row>
    <row r="27" spans="1:12" ht="33" customHeight="1">
      <c r="A27" s="620" t="s">
        <v>335</v>
      </c>
      <c r="B27" s="627" t="s">
        <v>384</v>
      </c>
      <c r="C27" s="637">
        <f t="shared" ref="C27:I27" si="1">C28</f>
        <v>9653</v>
      </c>
      <c r="D27" s="637">
        <f t="shared" si="1"/>
        <v>536</v>
      </c>
      <c r="E27" s="637">
        <f t="shared" si="1"/>
        <v>137</v>
      </c>
      <c r="F27" s="637">
        <f t="shared" si="1"/>
        <v>673</v>
      </c>
      <c r="G27" s="637">
        <f t="shared" si="1"/>
        <v>186</v>
      </c>
      <c r="H27" s="637">
        <f t="shared" si="1"/>
        <v>29</v>
      </c>
      <c r="I27" s="637">
        <f t="shared" si="1"/>
        <v>215</v>
      </c>
    </row>
    <row r="28" spans="1:12" ht="15" customHeight="1">
      <c r="A28" s="99" t="s">
        <v>250</v>
      </c>
      <c r="B28" s="453" t="s">
        <v>384</v>
      </c>
      <c r="C28" s="539">
        <v>9653</v>
      </c>
      <c r="D28" s="539">
        <v>536</v>
      </c>
      <c r="E28" s="539">
        <v>137</v>
      </c>
      <c r="F28" s="539">
        <v>673</v>
      </c>
      <c r="G28" s="539">
        <v>186</v>
      </c>
      <c r="H28" s="539">
        <v>29</v>
      </c>
      <c r="I28" s="539">
        <v>215</v>
      </c>
    </row>
    <row r="29" spans="1:12" ht="15" customHeight="1">
      <c r="A29" s="100" t="s">
        <v>337</v>
      </c>
      <c r="B29" s="628" t="s">
        <v>384</v>
      </c>
      <c r="C29" s="638">
        <v>3788</v>
      </c>
      <c r="D29" s="638">
        <v>133</v>
      </c>
      <c r="E29" s="539">
        <v>77</v>
      </c>
      <c r="F29" s="538">
        <v>210</v>
      </c>
      <c r="G29" s="538">
        <v>35</v>
      </c>
      <c r="H29" s="538">
        <v>26</v>
      </c>
      <c r="I29" s="538">
        <v>61</v>
      </c>
      <c r="J29" s="618"/>
      <c r="K29" s="93"/>
      <c r="L29" s="618"/>
    </row>
    <row r="30" spans="1:12" ht="15" customHeight="1">
      <c r="A30" s="101" t="s">
        <v>338</v>
      </c>
      <c r="B30" s="629" t="s">
        <v>384</v>
      </c>
      <c r="C30" s="639">
        <v>1535</v>
      </c>
      <c r="D30" s="639">
        <v>155</v>
      </c>
      <c r="E30" s="646">
        <v>16</v>
      </c>
      <c r="F30" s="651">
        <v>171</v>
      </c>
      <c r="G30" s="651">
        <v>85</v>
      </c>
      <c r="H30" s="651" t="s">
        <v>322</v>
      </c>
      <c r="I30" s="651">
        <v>85</v>
      </c>
    </row>
    <row r="31" spans="1:12" ht="15" customHeight="1">
      <c r="A31" s="101" t="s">
        <v>233</v>
      </c>
      <c r="B31" s="629" t="s">
        <v>384</v>
      </c>
      <c r="C31" s="639">
        <v>1843</v>
      </c>
      <c r="D31" s="639">
        <v>109</v>
      </c>
      <c r="E31" s="646">
        <v>7</v>
      </c>
      <c r="F31" s="651">
        <v>116</v>
      </c>
      <c r="G31" s="651">
        <v>62</v>
      </c>
      <c r="H31" s="651">
        <v>2</v>
      </c>
      <c r="I31" s="651">
        <v>64</v>
      </c>
    </row>
    <row r="32" spans="1:12" ht="15" customHeight="1">
      <c r="A32" s="101" t="s">
        <v>194</v>
      </c>
      <c r="B32" s="629" t="s">
        <v>384</v>
      </c>
      <c r="C32" s="639">
        <v>1249</v>
      </c>
      <c r="D32" s="639">
        <v>61</v>
      </c>
      <c r="E32" s="646">
        <v>37</v>
      </c>
      <c r="F32" s="651">
        <v>98</v>
      </c>
      <c r="G32" s="651">
        <v>4</v>
      </c>
      <c r="H32" s="651">
        <v>1</v>
      </c>
      <c r="I32" s="651">
        <v>5</v>
      </c>
    </row>
    <row r="33" spans="1:9" ht="15" customHeight="1">
      <c r="A33" s="102" t="s">
        <v>340</v>
      </c>
      <c r="B33" s="626" t="s">
        <v>384</v>
      </c>
      <c r="C33" s="636">
        <v>1238</v>
      </c>
      <c r="D33" s="636">
        <v>78</v>
      </c>
      <c r="E33" s="645" t="s">
        <v>322</v>
      </c>
      <c r="F33" s="650">
        <v>78</v>
      </c>
      <c r="G33" s="650" t="s">
        <v>322</v>
      </c>
      <c r="H33" s="650" t="s">
        <v>322</v>
      </c>
      <c r="I33" s="650" t="s">
        <v>322</v>
      </c>
    </row>
    <row r="34" spans="1:9" ht="15" customHeight="1">
      <c r="A34" s="293"/>
      <c r="B34" s="293"/>
      <c r="C34" s="176"/>
      <c r="D34" s="176"/>
      <c r="E34" s="176"/>
      <c r="F34" s="176"/>
      <c r="G34" s="176"/>
      <c r="H34" s="176"/>
      <c r="I34" s="176"/>
    </row>
    <row r="35" spans="1:9" s="513" customFormat="1" ht="15" customHeight="1">
      <c r="A35" s="621" t="s">
        <v>1</v>
      </c>
      <c r="B35" s="148"/>
      <c r="C35" s="223"/>
      <c r="D35" s="508"/>
      <c r="E35" s="223"/>
      <c r="F35" s="508"/>
      <c r="G35" s="223"/>
      <c r="H35" s="223"/>
      <c r="I35" s="223"/>
    </row>
    <row r="36" spans="1:9" s="222" customFormat="1" ht="15" customHeight="1">
      <c r="A36" s="592"/>
      <c r="B36" s="601"/>
      <c r="C36" s="601"/>
      <c r="D36" s="601"/>
      <c r="E36" s="601"/>
      <c r="F36" s="601"/>
      <c r="G36" s="601"/>
      <c r="H36" s="601"/>
      <c r="I36" s="601"/>
    </row>
    <row r="37" spans="1:9" ht="15" customHeight="1">
      <c r="A37" s="593"/>
      <c r="B37" s="148"/>
      <c r="C37" s="223"/>
      <c r="D37" s="508"/>
      <c r="E37" s="223"/>
      <c r="F37" s="508"/>
      <c r="G37" s="223"/>
      <c r="H37" s="223"/>
      <c r="I37" s="223"/>
    </row>
    <row r="38" spans="1:9" ht="15" customHeight="1">
      <c r="A38" s="148"/>
      <c r="B38" s="148"/>
      <c r="C38" s="223"/>
      <c r="D38" s="508"/>
      <c r="E38" s="223"/>
      <c r="F38" s="508"/>
      <c r="G38" s="223"/>
      <c r="H38" s="223"/>
      <c r="I38" s="223"/>
    </row>
    <row r="39" spans="1:9" ht="15" customHeight="1">
      <c r="A39" s="157"/>
      <c r="B39" s="630"/>
      <c r="C39" s="157"/>
      <c r="D39" s="157"/>
      <c r="E39" s="157"/>
      <c r="F39" s="144"/>
      <c r="G39" s="144"/>
      <c r="H39" s="144"/>
      <c r="I39" s="222"/>
    </row>
    <row r="40" spans="1:9" ht="15" customHeight="1">
      <c r="A40" s="445"/>
      <c r="B40" s="631"/>
      <c r="C40" s="631"/>
      <c r="D40" s="631"/>
      <c r="E40" s="631"/>
      <c r="F40" s="631"/>
      <c r="G40" s="631"/>
      <c r="H40" s="631"/>
      <c r="I40" s="631"/>
    </row>
    <row r="41" spans="1:9" ht="15" customHeight="1">
      <c r="A41" s="157"/>
      <c r="B41" s="157"/>
      <c r="C41" s="157"/>
      <c r="D41" s="157"/>
      <c r="E41" s="157"/>
      <c r="F41" s="144"/>
      <c r="G41" s="144"/>
      <c r="H41" s="144"/>
      <c r="I41" s="144"/>
    </row>
    <row r="42" spans="1:9" ht="15" customHeight="1">
      <c r="A42" s="157"/>
      <c r="B42" s="157"/>
      <c r="C42" s="144"/>
      <c r="D42" s="469"/>
      <c r="E42" s="144"/>
      <c r="F42" s="469"/>
      <c r="G42" s="144"/>
    </row>
    <row r="43" spans="1:9" ht="15" customHeight="1">
      <c r="A43" s="157"/>
      <c r="B43" s="157"/>
      <c r="C43" s="144"/>
      <c r="D43" s="469"/>
      <c r="E43" s="144"/>
      <c r="F43" s="469"/>
      <c r="G43" s="144"/>
    </row>
    <row r="44" spans="1:9" ht="15" customHeight="1">
      <c r="A44" s="157"/>
      <c r="B44" s="157"/>
      <c r="C44" s="144"/>
      <c r="D44" s="469"/>
      <c r="E44" s="144"/>
      <c r="F44" s="469"/>
      <c r="G44" s="144"/>
    </row>
    <row r="45" spans="1:9" ht="15" customHeight="1">
      <c r="B45" s="145"/>
      <c r="C45" s="93"/>
      <c r="D45" s="618"/>
      <c r="E45" s="93"/>
      <c r="F45" s="618"/>
    </row>
    <row r="46" spans="1:9" ht="15" customHeight="1">
      <c r="B46" s="145"/>
      <c r="C46" s="93"/>
      <c r="D46" s="618"/>
      <c r="E46" s="93"/>
      <c r="F46" s="618"/>
    </row>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sheetData>
  <mergeCells count="16">
    <mergeCell ref="D2:I2"/>
    <mergeCell ref="G4:I4"/>
    <mergeCell ref="A36:I36"/>
    <mergeCell ref="A40:I40"/>
    <mergeCell ref="C2:C6"/>
    <mergeCell ref="D3:F4"/>
    <mergeCell ref="D5:D6"/>
    <mergeCell ref="E5:E6"/>
    <mergeCell ref="F5:F6"/>
    <mergeCell ref="G5:G6"/>
    <mergeCell ref="H5:H6"/>
    <mergeCell ref="I5:I6"/>
    <mergeCell ref="C7:C8"/>
    <mergeCell ref="F7:F8"/>
    <mergeCell ref="I7:I8"/>
    <mergeCell ref="A2:A8"/>
  </mergeCells>
  <phoneticPr fontId="20" type="Hiragana"/>
  <printOptions horizontalCentered="1" verticalCentered="1"/>
  <pageMargins left="1.1811023622047245" right="0.78740157480314965" top="1.1811023622047245" bottom="0.78740157480314965" header="0" footer="0"/>
  <pageSetup paperSize="9" scale="74" fitToWidth="1" fitToHeight="1" orientation="portrait" usePrinterDefaults="1" blackAndWhite="1" r:id="rId1"/>
  <headerFooter alignWithMargins="0"/>
  <rowBreaks count="7" manualBreakCount="7">
    <brk id="35" max="8" man="1"/>
    <brk id="220" min="222" max="255" man="1"/>
    <brk id="224" min="226" max="255" man="1"/>
    <brk id="228" min="229" max="255" man="1"/>
    <brk id="35805" min="227" max="255" man="1"/>
    <brk id="36255" min="223" max="255" man="1"/>
    <brk id="36513" min="219" max="255" man="1"/>
  </rowBreaks>
</worksheet>
</file>

<file path=xl/worksheets/sheet2.xml><?xml version="1.0" encoding="utf-8"?>
<worksheet xmlns:r="http://schemas.openxmlformats.org/officeDocument/2006/relationships" xmlns:mc="http://schemas.openxmlformats.org/markup-compatibility/2006" xmlns="http://schemas.openxmlformats.org/spreadsheetml/2006/main">
  <dimension ref="A1:I35"/>
  <sheetViews>
    <sheetView showGridLines="0" tabSelected="1" view="pageBreakPreview" zoomScale="85" zoomScaleSheetLayoutView="85" workbookViewId="0">
      <pane xSplit="1" ySplit="7" topLeftCell="B8" activePane="bottomRight" state="frozen"/>
      <selection pane="topRight"/>
      <selection pane="bottomLeft"/>
      <selection pane="bottomRight" activeCell="D6" sqref="D6"/>
    </sheetView>
  </sheetViews>
  <sheetFormatPr defaultRowHeight="14.25"/>
  <cols>
    <col min="1" max="1" width="16.25390625" style="91" customWidth="1"/>
    <col min="2" max="7" width="15.125" style="92" customWidth="1"/>
    <col min="8" max="16384" width="9.00390625" style="92" bestFit="1" customWidth="1"/>
  </cols>
  <sheetData>
    <row r="1" spans="1:8" s="92" customFormat="1" ht="18" customHeight="1">
      <c r="A1" s="94" t="s">
        <v>188</v>
      </c>
      <c r="B1" s="94"/>
      <c r="C1" s="94"/>
      <c r="D1" s="94"/>
      <c r="E1" s="94"/>
      <c r="F1" s="94"/>
      <c r="G1" s="94"/>
      <c r="H1" s="124"/>
    </row>
    <row r="2" spans="1:8" s="92" customFormat="1" ht="18" customHeight="1">
      <c r="A2" s="94"/>
      <c r="B2" s="107"/>
      <c r="C2" s="125"/>
      <c r="D2" s="125"/>
      <c r="E2" s="125"/>
      <c r="F2" s="125"/>
      <c r="G2" s="139" t="s">
        <v>310</v>
      </c>
      <c r="H2" s="124"/>
    </row>
    <row r="3" spans="1:8" ht="12.95" customHeight="1">
      <c r="A3" s="95"/>
      <c r="B3" s="108" t="s">
        <v>311</v>
      </c>
      <c r="C3" s="126"/>
      <c r="D3" s="126"/>
      <c r="E3" s="126"/>
      <c r="F3" s="126"/>
      <c r="G3" s="140"/>
      <c r="H3" s="143"/>
    </row>
    <row r="4" spans="1:8" ht="12.95" customHeight="1">
      <c r="A4" s="95"/>
      <c r="B4" s="109" t="s">
        <v>312</v>
      </c>
      <c r="C4" s="127"/>
      <c r="D4" s="129" t="s">
        <v>242</v>
      </c>
      <c r="E4" s="129"/>
      <c r="F4" s="138" t="s">
        <v>90</v>
      </c>
      <c r="G4" s="141"/>
      <c r="H4" s="143"/>
    </row>
    <row r="5" spans="1:8" ht="27" customHeight="1">
      <c r="A5" s="96"/>
      <c r="B5" s="110" t="s">
        <v>313</v>
      </c>
      <c r="C5" s="110" t="s">
        <v>314</v>
      </c>
      <c r="D5" s="129" t="s">
        <v>313</v>
      </c>
      <c r="E5" s="129" t="s">
        <v>314</v>
      </c>
      <c r="F5" s="129" t="s">
        <v>313</v>
      </c>
      <c r="G5" s="129" t="s">
        <v>314</v>
      </c>
      <c r="H5" s="143"/>
    </row>
    <row r="6" spans="1:8" ht="15">
      <c r="A6" s="97" t="s">
        <v>211</v>
      </c>
      <c r="B6" s="111">
        <v>12535</v>
      </c>
      <c r="C6" s="111">
        <v>1848</v>
      </c>
      <c r="D6" s="111">
        <v>4580</v>
      </c>
      <c r="E6" s="111">
        <v>744</v>
      </c>
      <c r="F6" s="111">
        <v>7070</v>
      </c>
      <c r="G6" s="111">
        <v>1064</v>
      </c>
      <c r="H6" s="124"/>
    </row>
    <row r="7" spans="1:8" s="93" customFormat="1" ht="30">
      <c r="A7" s="98" t="s">
        <v>315</v>
      </c>
      <c r="B7" s="112">
        <f t="shared" ref="B7:G7" si="0">IF(SUM(B8,B17)=0,"-",SUM(B8,B17))</f>
        <v>968</v>
      </c>
      <c r="C7" s="112">
        <f t="shared" si="0"/>
        <v>285</v>
      </c>
      <c r="D7" s="112">
        <f t="shared" si="0"/>
        <v>362</v>
      </c>
      <c r="E7" s="112">
        <f t="shared" si="0"/>
        <v>122</v>
      </c>
      <c r="F7" s="112">
        <f t="shared" si="0"/>
        <v>606</v>
      </c>
      <c r="G7" s="112">
        <f t="shared" si="0"/>
        <v>163</v>
      </c>
      <c r="H7" s="144"/>
    </row>
    <row r="8" spans="1:8" ht="15">
      <c r="A8" s="99" t="s">
        <v>168</v>
      </c>
      <c r="B8" s="113">
        <f t="shared" ref="B8:G8" si="1">SUM(B9:B16)</f>
        <v>866</v>
      </c>
      <c r="C8" s="113">
        <f t="shared" si="1"/>
        <v>253</v>
      </c>
      <c r="D8" s="113">
        <f t="shared" si="1"/>
        <v>329</v>
      </c>
      <c r="E8" s="113">
        <f t="shared" si="1"/>
        <v>112</v>
      </c>
      <c r="F8" s="113">
        <f t="shared" si="1"/>
        <v>537</v>
      </c>
      <c r="G8" s="113">
        <f t="shared" si="1"/>
        <v>141</v>
      </c>
      <c r="H8" s="124"/>
    </row>
    <row r="9" spans="1:8" ht="15">
      <c r="A9" s="100" t="s">
        <v>159</v>
      </c>
      <c r="B9" s="114">
        <v>665</v>
      </c>
      <c r="C9" s="114">
        <v>85</v>
      </c>
      <c r="D9" s="113">
        <v>285</v>
      </c>
      <c r="E9" s="132">
        <v>35</v>
      </c>
      <c r="F9" s="132">
        <v>380</v>
      </c>
      <c r="G9" s="132">
        <v>50</v>
      </c>
      <c r="H9" s="124"/>
    </row>
    <row r="10" spans="1:8" ht="15">
      <c r="A10" s="101" t="s">
        <v>316</v>
      </c>
      <c r="B10" s="115">
        <v>7</v>
      </c>
      <c r="C10" s="115">
        <v>141</v>
      </c>
      <c r="D10" s="128">
        <v>3</v>
      </c>
      <c r="E10" s="133">
        <v>63</v>
      </c>
      <c r="F10" s="133">
        <v>4</v>
      </c>
      <c r="G10" s="133">
        <v>78</v>
      </c>
      <c r="H10" s="124"/>
    </row>
    <row r="11" spans="1:8" ht="15">
      <c r="A11" s="101" t="s">
        <v>320</v>
      </c>
      <c r="B11" s="115">
        <v>28</v>
      </c>
      <c r="C11" s="115" t="s">
        <v>322</v>
      </c>
      <c r="D11" s="128">
        <v>17</v>
      </c>
      <c r="E11" s="133" t="s">
        <v>322</v>
      </c>
      <c r="F11" s="133">
        <v>11</v>
      </c>
      <c r="G11" s="133" t="s">
        <v>322</v>
      </c>
      <c r="H11" s="124"/>
    </row>
    <row r="12" spans="1:8" ht="15">
      <c r="A12" s="101" t="s">
        <v>65</v>
      </c>
      <c r="B12" s="115">
        <v>3</v>
      </c>
      <c r="C12" s="115">
        <v>2</v>
      </c>
      <c r="D12" s="128" t="s">
        <v>322</v>
      </c>
      <c r="E12" s="133" t="s">
        <v>322</v>
      </c>
      <c r="F12" s="133">
        <v>3</v>
      </c>
      <c r="G12" s="133">
        <v>2</v>
      </c>
      <c r="H12" s="124"/>
    </row>
    <row r="13" spans="1:8" ht="15">
      <c r="A13" s="101" t="s">
        <v>177</v>
      </c>
      <c r="B13" s="115">
        <v>83</v>
      </c>
      <c r="C13" s="115" t="s">
        <v>322</v>
      </c>
      <c r="D13" s="128" t="s">
        <v>322</v>
      </c>
      <c r="E13" s="133" t="s">
        <v>322</v>
      </c>
      <c r="F13" s="133">
        <v>83</v>
      </c>
      <c r="G13" s="133" t="s">
        <v>322</v>
      </c>
      <c r="H13" s="124"/>
    </row>
    <row r="14" spans="1:8" ht="15">
      <c r="A14" s="101" t="s">
        <v>324</v>
      </c>
      <c r="B14" s="115">
        <v>73</v>
      </c>
      <c r="C14" s="115">
        <v>11</v>
      </c>
      <c r="D14" s="128">
        <v>21</v>
      </c>
      <c r="E14" s="133">
        <v>5</v>
      </c>
      <c r="F14" s="133">
        <v>52</v>
      </c>
      <c r="G14" s="133">
        <v>6</v>
      </c>
      <c r="H14" s="124"/>
    </row>
    <row r="15" spans="1:8" ht="15">
      <c r="A15" s="101" t="s">
        <v>326</v>
      </c>
      <c r="B15" s="115">
        <v>7</v>
      </c>
      <c r="C15" s="115">
        <v>14</v>
      </c>
      <c r="D15" s="128">
        <v>3</v>
      </c>
      <c r="E15" s="133">
        <v>9</v>
      </c>
      <c r="F15" s="133">
        <v>4</v>
      </c>
      <c r="G15" s="133">
        <v>5</v>
      </c>
      <c r="H15" s="124"/>
    </row>
    <row r="16" spans="1:8" ht="15">
      <c r="A16" s="102" t="s">
        <v>328</v>
      </c>
      <c r="B16" s="116" t="s">
        <v>322</v>
      </c>
      <c r="C16" s="116" t="s">
        <v>322</v>
      </c>
      <c r="D16" s="117" t="s">
        <v>322</v>
      </c>
      <c r="E16" s="134" t="s">
        <v>322</v>
      </c>
      <c r="F16" s="134" t="s">
        <v>322</v>
      </c>
      <c r="G16" s="134" t="s">
        <v>322</v>
      </c>
      <c r="H16" s="124"/>
    </row>
    <row r="17" spans="1:8" ht="15">
      <c r="A17" s="103" t="s">
        <v>229</v>
      </c>
      <c r="B17" s="117">
        <v>102</v>
      </c>
      <c r="C17" s="117">
        <v>32</v>
      </c>
      <c r="D17" s="117">
        <v>33</v>
      </c>
      <c r="E17" s="117">
        <v>10</v>
      </c>
      <c r="F17" s="117">
        <v>69</v>
      </c>
      <c r="G17" s="117">
        <v>22</v>
      </c>
      <c r="H17" s="124"/>
    </row>
    <row r="18" spans="1:8" ht="30">
      <c r="A18" s="98" t="s">
        <v>329</v>
      </c>
      <c r="B18" s="112">
        <v>635</v>
      </c>
      <c r="C18" s="112">
        <v>79</v>
      </c>
      <c r="D18" s="112">
        <v>291</v>
      </c>
      <c r="E18" s="112">
        <v>25</v>
      </c>
      <c r="F18" s="112">
        <v>344</v>
      </c>
      <c r="G18" s="112">
        <v>54</v>
      </c>
      <c r="H18" s="124"/>
    </row>
    <row r="19" spans="1:8" ht="15">
      <c r="A19" s="99" t="s">
        <v>330</v>
      </c>
      <c r="B19" s="113">
        <v>635</v>
      </c>
      <c r="C19" s="128">
        <v>79</v>
      </c>
      <c r="D19" s="113">
        <v>291</v>
      </c>
      <c r="E19" s="113">
        <v>25</v>
      </c>
      <c r="F19" s="113">
        <v>344</v>
      </c>
      <c r="G19" s="113">
        <v>54</v>
      </c>
      <c r="H19" s="124"/>
    </row>
    <row r="20" spans="1:8" ht="15">
      <c r="A20" s="100" t="s">
        <v>331</v>
      </c>
      <c r="B20" s="114">
        <v>457</v>
      </c>
      <c r="C20" s="114">
        <v>21</v>
      </c>
      <c r="D20" s="113">
        <v>200</v>
      </c>
      <c r="E20" s="132">
        <v>5</v>
      </c>
      <c r="F20" s="132">
        <v>257</v>
      </c>
      <c r="G20" s="132">
        <v>16</v>
      </c>
      <c r="H20" s="124"/>
    </row>
    <row r="21" spans="1:8" ht="15">
      <c r="A21" s="101" t="s">
        <v>172</v>
      </c>
      <c r="B21" s="115">
        <v>5</v>
      </c>
      <c r="C21" s="115">
        <v>8</v>
      </c>
      <c r="D21" s="128">
        <v>2</v>
      </c>
      <c r="E21" s="133">
        <v>4</v>
      </c>
      <c r="F21" s="133">
        <v>3</v>
      </c>
      <c r="G21" s="133">
        <v>4</v>
      </c>
      <c r="H21" s="124"/>
    </row>
    <row r="22" spans="1:8" ht="15">
      <c r="A22" s="101" t="s">
        <v>333</v>
      </c>
      <c r="B22" s="115">
        <v>156</v>
      </c>
      <c r="C22" s="115">
        <v>37</v>
      </c>
      <c r="D22" s="128">
        <v>81</v>
      </c>
      <c r="E22" s="133">
        <v>11</v>
      </c>
      <c r="F22" s="133">
        <v>75</v>
      </c>
      <c r="G22" s="133">
        <v>26</v>
      </c>
      <c r="H22" s="124"/>
    </row>
    <row r="23" spans="1:8" ht="15">
      <c r="A23" s="102" t="s">
        <v>200</v>
      </c>
      <c r="B23" s="116">
        <v>17</v>
      </c>
      <c r="C23" s="116">
        <v>13</v>
      </c>
      <c r="D23" s="117">
        <v>8</v>
      </c>
      <c r="E23" s="134">
        <v>5</v>
      </c>
      <c r="F23" s="134">
        <v>9</v>
      </c>
      <c r="G23" s="134">
        <v>8</v>
      </c>
      <c r="H23" s="124"/>
    </row>
    <row r="24" spans="1:8" ht="30">
      <c r="A24" s="104" t="s">
        <v>335</v>
      </c>
      <c r="B24" s="118">
        <f t="shared" ref="B24:G24" si="2">B25</f>
        <v>54</v>
      </c>
      <c r="C24" s="118" t="str">
        <f t="shared" si="2"/>
        <v>-</v>
      </c>
      <c r="D24" s="118">
        <f t="shared" si="2"/>
        <v>30</v>
      </c>
      <c r="E24" s="118" t="str">
        <f t="shared" si="2"/>
        <v>-</v>
      </c>
      <c r="F24" s="118">
        <f t="shared" si="2"/>
        <v>24</v>
      </c>
      <c r="G24" s="118" t="str">
        <f t="shared" si="2"/>
        <v>-</v>
      </c>
      <c r="H24" s="124"/>
    </row>
    <row r="25" spans="1:8" ht="15">
      <c r="A25" s="99" t="s">
        <v>250</v>
      </c>
      <c r="B25" s="119">
        <v>54</v>
      </c>
      <c r="C25" s="119" t="s">
        <v>268</v>
      </c>
      <c r="D25" s="119">
        <v>30</v>
      </c>
      <c r="E25" s="119" t="s">
        <v>268</v>
      </c>
      <c r="F25" s="119">
        <v>24</v>
      </c>
      <c r="G25" s="119" t="s">
        <v>268</v>
      </c>
      <c r="H25" s="124"/>
    </row>
    <row r="26" spans="1:8" ht="15">
      <c r="A26" s="100" t="s">
        <v>337</v>
      </c>
      <c r="B26" s="120" t="s">
        <v>322</v>
      </c>
      <c r="C26" s="120" t="s">
        <v>322</v>
      </c>
      <c r="D26" s="119" t="s">
        <v>322</v>
      </c>
      <c r="E26" s="135" t="s">
        <v>322</v>
      </c>
      <c r="F26" s="135" t="s">
        <v>322</v>
      </c>
      <c r="G26" s="135" t="s">
        <v>322</v>
      </c>
      <c r="H26" s="124"/>
    </row>
    <row r="27" spans="1:8" ht="15">
      <c r="A27" s="101" t="s">
        <v>338</v>
      </c>
      <c r="B27" s="121" t="s">
        <v>322</v>
      </c>
      <c r="C27" s="121" t="s">
        <v>322</v>
      </c>
      <c r="D27" s="130" t="s">
        <v>322</v>
      </c>
      <c r="E27" s="136" t="s">
        <v>322</v>
      </c>
      <c r="F27" s="136" t="s">
        <v>322</v>
      </c>
      <c r="G27" s="136" t="s">
        <v>322</v>
      </c>
      <c r="H27" s="124"/>
    </row>
    <row r="28" spans="1:8" ht="15">
      <c r="A28" s="101" t="s">
        <v>233</v>
      </c>
      <c r="B28" s="121">
        <v>5</v>
      </c>
      <c r="C28" s="121" t="s">
        <v>322</v>
      </c>
      <c r="D28" s="130">
        <v>2</v>
      </c>
      <c r="E28" s="136" t="s">
        <v>322</v>
      </c>
      <c r="F28" s="136">
        <v>3</v>
      </c>
      <c r="G28" s="136" t="s">
        <v>322</v>
      </c>
      <c r="H28" s="124"/>
    </row>
    <row r="29" spans="1:8" ht="15">
      <c r="A29" s="101" t="s">
        <v>194</v>
      </c>
      <c r="B29" s="121">
        <v>49</v>
      </c>
      <c r="C29" s="121" t="s">
        <v>322</v>
      </c>
      <c r="D29" s="130">
        <v>28</v>
      </c>
      <c r="E29" s="136" t="s">
        <v>322</v>
      </c>
      <c r="F29" s="136">
        <v>21</v>
      </c>
      <c r="G29" s="142" t="s">
        <v>322</v>
      </c>
      <c r="H29" s="124"/>
    </row>
    <row r="30" spans="1:8" ht="15">
      <c r="A30" s="102" t="s">
        <v>340</v>
      </c>
      <c r="B30" s="122" t="s">
        <v>322</v>
      </c>
      <c r="C30" s="122" t="s">
        <v>322</v>
      </c>
      <c r="D30" s="131" t="s">
        <v>322</v>
      </c>
      <c r="E30" s="137" t="s">
        <v>322</v>
      </c>
      <c r="F30" s="137" t="s">
        <v>322</v>
      </c>
      <c r="G30" s="137" t="s">
        <v>322</v>
      </c>
      <c r="H30" s="124"/>
    </row>
    <row r="31" spans="1:8" ht="15">
      <c r="A31" s="105" t="s">
        <v>342</v>
      </c>
      <c r="B31" s="123"/>
      <c r="C31" s="123"/>
      <c r="D31" s="123"/>
      <c r="E31" s="123"/>
      <c r="F31" s="123"/>
      <c r="G31" s="123"/>
      <c r="H31" s="124"/>
    </row>
    <row r="32" spans="1:8" ht="15">
      <c r="A32" s="105" t="s">
        <v>344</v>
      </c>
      <c r="B32" s="123"/>
      <c r="C32" s="123"/>
      <c r="D32" s="123"/>
      <c r="E32" s="123"/>
      <c r="F32" s="123"/>
      <c r="G32" s="123"/>
      <c r="H32" s="124"/>
    </row>
    <row r="33" spans="1:9">
      <c r="A33" s="106"/>
      <c r="B33" s="124"/>
      <c r="C33" s="124"/>
      <c r="D33" s="124"/>
      <c r="E33" s="124"/>
      <c r="F33" s="124"/>
      <c r="G33" s="124"/>
      <c r="H33" s="124"/>
      <c r="I33" s="124"/>
    </row>
    <row r="34" spans="1:9">
      <c r="A34" s="106"/>
      <c r="B34" s="124"/>
      <c r="C34" s="124"/>
      <c r="D34" s="124"/>
      <c r="E34" s="124"/>
      <c r="F34" s="124"/>
      <c r="G34" s="124"/>
      <c r="H34" s="124"/>
      <c r="I34" s="124"/>
    </row>
    <row r="35" spans="1:9">
      <c r="A35" s="106"/>
      <c r="B35" s="124"/>
      <c r="C35" s="124"/>
      <c r="D35" s="124"/>
      <c r="E35" s="124"/>
      <c r="F35" s="124"/>
      <c r="G35" s="124"/>
    </row>
  </sheetData>
  <customSheetViews>
    <customSheetView guid="{B606BD3A-C42E-4EF1-8D52-58C00303D192}" scale="60" showPageBreaks="1" showGridLines="0" printArea="1" view="pageBreakPreview">
      <selection activeCell="K2" sqref="K2:K3"/>
      <rowBreaks count="6" manualBreakCount="6">
        <brk id="168" min="170" max="255" man="1"/>
        <brk id="172" min="173" max="255" man="1"/>
        <brk id="176" min="177" max="255" man="1"/>
        <brk id="21389" min="175" max="255" man="1"/>
        <brk id="22285" min="171" max="255" man="1"/>
        <brk id="23273" min="167" max="255" man="1"/>
      </rowBreaks>
      <pageMargins left="0.78740157480314965" right="0.78740157480314965" top="0.78740157480314965" bottom="0.78740157480314965" header="0" footer="0"/>
      <pageSetup paperSize="9" scale="84" orientation="landscape" r:id="rId1"/>
      <headerFooter alignWithMargins="0"/>
    </customSheetView>
    <customSheetView guid="{26A1900F-5848-4061-AA0B-E0B8C2AC890B}" scale="60" showPageBreaks="1" showGridLines="0" printArea="1" view="pageBreakPreview">
      <selection activeCell="G13" sqref="G13"/>
      <rowBreaks count="6" manualBreakCount="6">
        <brk id="168" min="170" max="255" man="1"/>
        <brk id="172" min="173" max="255" man="1"/>
        <brk id="176" min="177" max="255" man="1"/>
        <brk id="21389" min="175" max="255" man="1"/>
        <brk id="22285" min="171" max="255" man="1"/>
        <brk id="23273" min="167" max="255" man="1"/>
      </rowBreaks>
      <pageMargins left="0.78740157480314965" right="0.78740157480314965" top="0.78740157480314965" bottom="0.78740157480314965" header="0" footer="0"/>
      <pageSetup paperSize="9" scale="84" orientation="landscape" r:id="rId2"/>
      <headerFooter alignWithMargins="0"/>
    </customSheetView>
  </customSheetViews>
  <mergeCells count="4">
    <mergeCell ref="B3:G3"/>
    <mergeCell ref="B4:C4"/>
    <mergeCell ref="D4:E4"/>
    <mergeCell ref="F4:G4"/>
  </mergeCells>
  <phoneticPr fontId="20" type="Hiragana"/>
  <printOptions horizontalCentered="1" verticalCentered="1"/>
  <pageMargins left="0.78740157480314965" right="0.78740157480314965" top="0.78740157480314965" bottom="0.78740157480314965" header="0" footer="0"/>
  <pageSetup paperSize="9" scale="80" fitToWidth="1" fitToHeight="1" orientation="portrait" usePrinterDefaults="1" blackAndWhite="1" r:id="rId3"/>
  <headerFooter alignWithMargins="0"/>
  <rowBreaks count="1" manualBreakCount="1">
    <brk id="32" max="6" man="1"/>
  </rowBreaks>
</worksheet>
</file>

<file path=xl/worksheets/sheet20.xml><?xml version="1.0" encoding="utf-8"?>
<worksheet xmlns:r="http://schemas.openxmlformats.org/officeDocument/2006/relationships" xmlns:mc="http://schemas.openxmlformats.org/markup-compatibility/2006" xmlns="http://schemas.openxmlformats.org/spreadsheetml/2006/main">
  <dimension ref="A1:J46"/>
  <sheetViews>
    <sheetView showGridLines="0" view="pageBreakPreview" zoomScale="90" zoomScaleNormal="75" zoomScaleSheetLayoutView="90" workbookViewId="0">
      <pane xSplit="3" ySplit="10" topLeftCell="D22" activePane="bottomRight" state="frozen"/>
      <selection pane="topRight"/>
      <selection pane="bottomLeft"/>
      <selection pane="bottomRight" activeCell="F33" sqref="F33"/>
    </sheetView>
  </sheetViews>
  <sheetFormatPr defaultRowHeight="14.25"/>
  <cols>
    <col min="1" max="1" width="19.125" style="145" customWidth="1"/>
    <col min="2" max="2" width="7.875" style="145" customWidth="1"/>
    <col min="3" max="3" width="14.625" style="93" customWidth="1"/>
    <col min="4" max="4" width="14.625" style="618" customWidth="1"/>
    <col min="5" max="5" width="14.625" style="93" customWidth="1"/>
    <col min="6" max="6" width="14.625" style="618" customWidth="1"/>
    <col min="7" max="7" width="14.625" style="93" customWidth="1"/>
    <col min="8" max="13" width="8.25390625" style="93" customWidth="1"/>
    <col min="14" max="16384" width="9.00390625" style="93" bestFit="1" customWidth="1"/>
  </cols>
  <sheetData>
    <row r="1" spans="1:10" ht="12.75" customHeight="1">
      <c r="A1" s="148" t="s">
        <v>318</v>
      </c>
      <c r="B1" s="148"/>
      <c r="C1" s="148"/>
      <c r="D1" s="223"/>
      <c r="E1" s="508"/>
      <c r="F1" s="223"/>
      <c r="G1" s="176" t="s">
        <v>310</v>
      </c>
      <c r="H1" s="162"/>
    </row>
    <row r="2" spans="1:10" ht="23.25" customHeight="1">
      <c r="A2" s="391"/>
      <c r="B2" s="177"/>
      <c r="C2" s="159" t="s">
        <v>182</v>
      </c>
      <c r="D2" s="181"/>
      <c r="E2" s="181"/>
      <c r="F2" s="181"/>
      <c r="G2" s="193"/>
      <c r="H2" s="162"/>
    </row>
    <row r="3" spans="1:10" ht="11.25" customHeight="1">
      <c r="A3" s="619"/>
      <c r="B3" s="619"/>
      <c r="C3" s="391" t="s">
        <v>216</v>
      </c>
      <c r="D3" s="253" t="s">
        <v>428</v>
      </c>
      <c r="E3" s="253" t="s">
        <v>466</v>
      </c>
      <c r="F3" s="253" t="s">
        <v>309</v>
      </c>
      <c r="G3" s="391" t="s">
        <v>455</v>
      </c>
      <c r="H3" s="162"/>
    </row>
    <row r="4" spans="1:10" ht="12.75" customHeight="1">
      <c r="A4" s="619"/>
      <c r="B4" s="619"/>
      <c r="C4" s="654"/>
      <c r="D4" s="656"/>
      <c r="E4" s="656"/>
      <c r="F4" s="656"/>
      <c r="G4" s="654"/>
      <c r="H4" s="162"/>
    </row>
    <row r="5" spans="1:10" ht="12.75" customHeight="1">
      <c r="A5" s="619"/>
      <c r="B5" s="619"/>
      <c r="C5" s="654"/>
      <c r="D5" s="656"/>
      <c r="E5" s="656"/>
      <c r="F5" s="656"/>
      <c r="G5" s="654"/>
      <c r="H5" s="162"/>
    </row>
    <row r="6" spans="1:10" s="147" customFormat="1" ht="12" customHeight="1">
      <c r="A6" s="619"/>
      <c r="B6" s="619"/>
      <c r="C6" s="654"/>
      <c r="D6" s="656"/>
      <c r="E6" s="656"/>
      <c r="F6" s="656"/>
      <c r="G6" s="654"/>
      <c r="H6" s="173"/>
    </row>
    <row r="7" spans="1:10" s="147" customFormat="1" ht="10.5" customHeight="1">
      <c r="A7" s="619"/>
      <c r="B7" s="619"/>
      <c r="C7" s="654"/>
      <c r="D7" s="656"/>
      <c r="E7" s="656"/>
      <c r="F7" s="656"/>
      <c r="G7" s="654"/>
      <c r="H7" s="173"/>
    </row>
    <row r="8" spans="1:10" s="147" customFormat="1" ht="15" customHeight="1">
      <c r="A8" s="395"/>
      <c r="B8" s="395"/>
      <c r="C8" s="392" t="s">
        <v>446</v>
      </c>
      <c r="D8" s="657" t="s">
        <v>372</v>
      </c>
      <c r="E8" s="657" t="s">
        <v>219</v>
      </c>
      <c r="F8" s="186" t="s">
        <v>348</v>
      </c>
      <c r="G8" s="392" t="s">
        <v>467</v>
      </c>
      <c r="H8" s="173"/>
    </row>
    <row r="9" spans="1:10" ht="18" customHeight="1">
      <c r="A9" s="227" t="s">
        <v>211</v>
      </c>
      <c r="B9" s="418" t="s">
        <v>384</v>
      </c>
      <c r="C9" s="655">
        <v>1041378</v>
      </c>
      <c r="D9" s="655">
        <v>151425</v>
      </c>
      <c r="E9" s="655">
        <v>177992</v>
      </c>
      <c r="F9" s="655">
        <v>15965</v>
      </c>
      <c r="G9" s="658">
        <v>30.1</v>
      </c>
      <c r="H9" s="671"/>
    </row>
    <row r="10" spans="1:10" s="93" customFormat="1" ht="34.5" customHeight="1">
      <c r="A10" s="281" t="s">
        <v>315</v>
      </c>
      <c r="B10" s="281" t="s">
        <v>384</v>
      </c>
      <c r="C10" s="358">
        <f>SUM(C11,C20)</f>
        <v>53345</v>
      </c>
      <c r="D10" s="358">
        <f>SUM(D11,D20)</f>
        <v>8548</v>
      </c>
      <c r="E10" s="358">
        <f>SUM(E11,E20)</f>
        <v>11617</v>
      </c>
      <c r="F10" s="358">
        <f>SUM(F11,F20)</f>
        <v>812</v>
      </c>
      <c r="G10" s="612">
        <f t="shared" ref="G10:G20" si="0">(D10+E10-F10)/C10*100</f>
        <v>36.278938982097664</v>
      </c>
      <c r="H10" s="672"/>
      <c r="I10" s="93"/>
    </row>
    <row r="11" spans="1:10" ht="18" customHeight="1">
      <c r="A11" s="99" t="s">
        <v>168</v>
      </c>
      <c r="B11" s="99" t="s">
        <v>384</v>
      </c>
      <c r="C11" s="603">
        <f>SUM(C12:C19)</f>
        <v>26021</v>
      </c>
      <c r="D11" s="603">
        <f>SUM(D12:D19)</f>
        <v>2099</v>
      </c>
      <c r="E11" s="603">
        <f>SUM(E12:E19)</f>
        <v>3149</v>
      </c>
      <c r="F11" s="603">
        <f>SUM(F12:F19)</f>
        <v>542</v>
      </c>
      <c r="G11" s="659">
        <f t="shared" si="0"/>
        <v>18.0853925675416</v>
      </c>
      <c r="H11" s="672"/>
      <c r="I11" s="93"/>
      <c r="J11" s="618"/>
    </row>
    <row r="12" spans="1:10" ht="18" customHeight="1">
      <c r="A12" s="99" t="s">
        <v>465</v>
      </c>
      <c r="B12" s="100" t="s">
        <v>384</v>
      </c>
      <c r="C12" s="634">
        <v>8877</v>
      </c>
      <c r="D12" s="603">
        <v>172</v>
      </c>
      <c r="E12" s="647">
        <v>1045</v>
      </c>
      <c r="F12" s="647">
        <v>1</v>
      </c>
      <c r="G12" s="660">
        <f t="shared" si="0"/>
        <v>13.698321505012956</v>
      </c>
      <c r="H12" s="673"/>
      <c r="I12" s="93"/>
    </row>
    <row r="13" spans="1:10" ht="18" customHeight="1">
      <c r="A13" s="286" t="s">
        <v>316</v>
      </c>
      <c r="B13" s="101" t="s">
        <v>384</v>
      </c>
      <c r="C13" s="635">
        <v>2218</v>
      </c>
      <c r="D13" s="632">
        <v>293</v>
      </c>
      <c r="E13" s="648">
        <v>225</v>
      </c>
      <c r="F13" s="648">
        <v>116</v>
      </c>
      <c r="G13" s="661">
        <f t="shared" si="0"/>
        <v>18.12443642921551</v>
      </c>
      <c r="H13" s="468"/>
      <c r="I13" s="93"/>
    </row>
    <row r="14" spans="1:10" ht="18" customHeight="1">
      <c r="A14" s="286" t="s">
        <v>320</v>
      </c>
      <c r="B14" s="101" t="s">
        <v>384</v>
      </c>
      <c r="C14" s="635">
        <v>535</v>
      </c>
      <c r="D14" s="632">
        <v>99</v>
      </c>
      <c r="E14" s="648">
        <v>137</v>
      </c>
      <c r="F14" s="648">
        <v>0</v>
      </c>
      <c r="G14" s="661">
        <f t="shared" si="0"/>
        <v>44.112149532710283</v>
      </c>
      <c r="H14" s="162"/>
      <c r="I14" s="93"/>
      <c r="J14" s="618"/>
    </row>
    <row r="15" spans="1:10" ht="18" customHeight="1">
      <c r="A15" s="286" t="s">
        <v>437</v>
      </c>
      <c r="B15" s="101" t="s">
        <v>384</v>
      </c>
      <c r="C15" s="635">
        <v>1339</v>
      </c>
      <c r="D15" s="632">
        <v>60</v>
      </c>
      <c r="E15" s="648">
        <v>97</v>
      </c>
      <c r="F15" s="648">
        <v>4</v>
      </c>
      <c r="G15" s="661">
        <f t="shared" si="0"/>
        <v>11.426437640029873</v>
      </c>
      <c r="H15" s="162"/>
      <c r="I15" s="93"/>
    </row>
    <row r="16" spans="1:10" ht="18" customHeight="1">
      <c r="A16" s="286" t="s">
        <v>177</v>
      </c>
      <c r="B16" s="101" t="s">
        <v>384</v>
      </c>
      <c r="C16" s="635">
        <v>572</v>
      </c>
      <c r="D16" s="632">
        <v>134</v>
      </c>
      <c r="E16" s="648">
        <v>141</v>
      </c>
      <c r="F16" s="648">
        <v>70</v>
      </c>
      <c r="G16" s="661">
        <f t="shared" si="0"/>
        <v>35.83916083916084</v>
      </c>
      <c r="H16" s="468"/>
      <c r="I16" s="93"/>
    </row>
    <row r="17" spans="1:10" ht="18" customHeight="1">
      <c r="A17" s="286" t="s">
        <v>299</v>
      </c>
      <c r="B17" s="101" t="s">
        <v>384</v>
      </c>
      <c r="C17" s="635">
        <v>9262</v>
      </c>
      <c r="D17" s="632">
        <v>1009</v>
      </c>
      <c r="E17" s="648">
        <v>1167</v>
      </c>
      <c r="F17" s="648">
        <v>348</v>
      </c>
      <c r="G17" s="661">
        <f t="shared" si="0"/>
        <v>19.736557978838263</v>
      </c>
      <c r="H17" s="162"/>
      <c r="I17" s="93"/>
      <c r="J17" s="618"/>
    </row>
    <row r="18" spans="1:10" ht="18" customHeight="1">
      <c r="A18" s="286" t="s">
        <v>326</v>
      </c>
      <c r="B18" s="101" t="s">
        <v>384</v>
      </c>
      <c r="C18" s="635">
        <v>802</v>
      </c>
      <c r="D18" s="632">
        <v>76</v>
      </c>
      <c r="E18" s="648">
        <v>54</v>
      </c>
      <c r="F18" s="648">
        <v>0</v>
      </c>
      <c r="G18" s="661">
        <f t="shared" si="0"/>
        <v>16.209476309226932</v>
      </c>
      <c r="H18" s="162"/>
      <c r="I18" s="93"/>
    </row>
    <row r="19" spans="1:10" ht="18" customHeight="1">
      <c r="A19" s="103" t="s">
        <v>328</v>
      </c>
      <c r="B19" s="102" t="s">
        <v>384</v>
      </c>
      <c r="C19" s="641">
        <v>2416</v>
      </c>
      <c r="D19" s="633">
        <v>256</v>
      </c>
      <c r="E19" s="649">
        <v>283</v>
      </c>
      <c r="F19" s="649">
        <v>3</v>
      </c>
      <c r="G19" s="662">
        <f t="shared" si="0"/>
        <v>22.185430463576157</v>
      </c>
      <c r="H19" s="468"/>
      <c r="I19" s="93"/>
    </row>
    <row r="20" spans="1:10" ht="18" customHeight="1">
      <c r="A20" s="204" t="s">
        <v>229</v>
      </c>
      <c r="B20" s="204" t="s">
        <v>384</v>
      </c>
      <c r="C20" s="655">
        <v>27324</v>
      </c>
      <c r="D20" s="655">
        <v>6449</v>
      </c>
      <c r="E20" s="655">
        <v>8468</v>
      </c>
      <c r="F20" s="655">
        <v>270</v>
      </c>
      <c r="G20" s="663">
        <f t="shared" si="0"/>
        <v>53.604889474454687</v>
      </c>
      <c r="H20" s="674"/>
      <c r="I20" s="93"/>
      <c r="J20" s="618"/>
    </row>
    <row r="21" spans="1:10" ht="32.25" customHeight="1">
      <c r="A21" s="281" t="s">
        <v>329</v>
      </c>
      <c r="B21" s="281" t="s">
        <v>384</v>
      </c>
      <c r="C21" s="358">
        <v>7339</v>
      </c>
      <c r="D21" s="358">
        <f>D22</f>
        <v>856</v>
      </c>
      <c r="E21" s="358">
        <f>E22</f>
        <v>953</v>
      </c>
      <c r="F21" s="358">
        <f>F22</f>
        <v>406</v>
      </c>
      <c r="G21" s="612">
        <f>G22</f>
        <v>19.117045919062541</v>
      </c>
      <c r="H21" s="672"/>
      <c r="I21" s="93"/>
    </row>
    <row r="22" spans="1:10" ht="18" customHeight="1">
      <c r="A22" s="227" t="s">
        <v>330</v>
      </c>
      <c r="B22" s="227" t="s">
        <v>384</v>
      </c>
      <c r="C22" s="393">
        <v>7339</v>
      </c>
      <c r="D22" s="393">
        <v>856</v>
      </c>
      <c r="E22" s="393">
        <v>953</v>
      </c>
      <c r="F22" s="393">
        <v>406</v>
      </c>
      <c r="G22" s="664">
        <v>19.117045919062541</v>
      </c>
      <c r="H22" s="162"/>
    </row>
    <row r="23" spans="1:10" ht="18" customHeight="1">
      <c r="A23" s="100" t="s">
        <v>331</v>
      </c>
      <c r="B23" s="100" t="s">
        <v>384</v>
      </c>
      <c r="C23" s="634">
        <v>3375</v>
      </c>
      <c r="D23" s="603">
        <v>359</v>
      </c>
      <c r="E23" s="647">
        <v>469</v>
      </c>
      <c r="F23" s="647">
        <v>213</v>
      </c>
      <c r="G23" s="660">
        <v>18.222222222222221</v>
      </c>
      <c r="H23" s="468"/>
      <c r="I23" s="93"/>
      <c r="J23" s="618"/>
    </row>
    <row r="24" spans="1:10" ht="18" customHeight="1">
      <c r="A24" s="101" t="s">
        <v>172</v>
      </c>
      <c r="B24" s="101" t="s">
        <v>384</v>
      </c>
      <c r="C24" s="635">
        <v>774</v>
      </c>
      <c r="D24" s="632">
        <v>58</v>
      </c>
      <c r="E24" s="648">
        <v>57</v>
      </c>
      <c r="F24" s="648">
        <v>2</v>
      </c>
      <c r="G24" s="661">
        <v>14.599483204134367</v>
      </c>
      <c r="H24" s="162"/>
    </row>
    <row r="25" spans="1:10" ht="18" customHeight="1">
      <c r="A25" s="101" t="s">
        <v>333</v>
      </c>
      <c r="B25" s="101" t="s">
        <v>384</v>
      </c>
      <c r="C25" s="635">
        <v>1569</v>
      </c>
      <c r="D25" s="632">
        <v>165</v>
      </c>
      <c r="E25" s="648">
        <v>114</v>
      </c>
      <c r="F25" s="648">
        <v>56</v>
      </c>
      <c r="G25" s="661">
        <v>14.212874442319947</v>
      </c>
      <c r="H25" s="162"/>
    </row>
    <row r="26" spans="1:10" ht="18" customHeight="1">
      <c r="A26" s="205" t="s">
        <v>200</v>
      </c>
      <c r="B26" s="205" t="s">
        <v>384</v>
      </c>
      <c r="C26" s="636">
        <v>1621</v>
      </c>
      <c r="D26" s="645">
        <v>274</v>
      </c>
      <c r="E26" s="650">
        <v>313</v>
      </c>
      <c r="F26" s="650">
        <v>135</v>
      </c>
      <c r="G26" s="665">
        <v>27.884022208513265</v>
      </c>
      <c r="H26" s="468"/>
      <c r="I26" s="93"/>
      <c r="J26" s="618"/>
    </row>
    <row r="27" spans="1:10" ht="30" customHeight="1">
      <c r="A27" s="439" t="s">
        <v>335</v>
      </c>
      <c r="B27" s="439" t="s">
        <v>384</v>
      </c>
      <c r="C27" s="637">
        <f>C28</f>
        <v>5875</v>
      </c>
      <c r="D27" s="637">
        <f>D28</f>
        <v>569</v>
      </c>
      <c r="E27" s="637">
        <f>E28</f>
        <v>621</v>
      </c>
      <c r="F27" s="637">
        <f>F28</f>
        <v>174</v>
      </c>
      <c r="G27" s="666">
        <f t="shared" ref="G27:G33" si="1">(D27+E27-F27)/C27*100</f>
        <v>17.293617021276596</v>
      </c>
      <c r="H27" s="675"/>
    </row>
    <row r="28" spans="1:10" ht="18" customHeight="1">
      <c r="A28" s="318" t="s">
        <v>250</v>
      </c>
      <c r="B28" s="318" t="s">
        <v>384</v>
      </c>
      <c r="C28" s="533">
        <v>5875</v>
      </c>
      <c r="D28" s="533">
        <v>569</v>
      </c>
      <c r="E28" s="533">
        <v>621</v>
      </c>
      <c r="F28" s="533">
        <v>174</v>
      </c>
      <c r="G28" s="667">
        <f t="shared" si="1"/>
        <v>17.293617021276596</v>
      </c>
      <c r="H28" s="162"/>
    </row>
    <row r="29" spans="1:10" ht="18" customHeight="1">
      <c r="A29" s="208" t="s">
        <v>337</v>
      </c>
      <c r="B29" s="208" t="s">
        <v>384</v>
      </c>
      <c r="C29" s="638">
        <v>2482</v>
      </c>
      <c r="D29" s="539">
        <v>175</v>
      </c>
      <c r="E29" s="538">
        <v>200</v>
      </c>
      <c r="F29" s="538">
        <v>53</v>
      </c>
      <c r="G29" s="668">
        <f t="shared" si="1"/>
        <v>12.97340854149879</v>
      </c>
      <c r="H29" s="162"/>
      <c r="I29" s="93"/>
      <c r="J29" s="618"/>
    </row>
    <row r="30" spans="1:10" ht="18" customHeight="1">
      <c r="A30" s="209" t="s">
        <v>338</v>
      </c>
      <c r="B30" s="209" t="s">
        <v>384</v>
      </c>
      <c r="C30" s="639">
        <v>867</v>
      </c>
      <c r="D30" s="646">
        <v>135</v>
      </c>
      <c r="E30" s="651">
        <v>138</v>
      </c>
      <c r="F30" s="651">
        <v>62</v>
      </c>
      <c r="G30" s="669">
        <f t="shared" si="1"/>
        <v>24.336793540945788</v>
      </c>
      <c r="H30" s="468"/>
    </row>
    <row r="31" spans="1:10" ht="16.5">
      <c r="A31" s="209" t="s">
        <v>233</v>
      </c>
      <c r="B31" s="209" t="s">
        <v>384</v>
      </c>
      <c r="C31" s="639">
        <v>1174</v>
      </c>
      <c r="D31" s="646">
        <v>98</v>
      </c>
      <c r="E31" s="651">
        <v>119</v>
      </c>
      <c r="F31" s="651">
        <v>54</v>
      </c>
      <c r="G31" s="669">
        <f t="shared" si="1"/>
        <v>13.884156729131176</v>
      </c>
      <c r="H31" s="162"/>
    </row>
    <row r="32" spans="1:10" ht="16.5">
      <c r="A32" s="209" t="s">
        <v>194</v>
      </c>
      <c r="B32" s="209" t="s">
        <v>384</v>
      </c>
      <c r="C32" s="639">
        <v>589</v>
      </c>
      <c r="D32" s="646">
        <v>91</v>
      </c>
      <c r="E32" s="651">
        <v>88</v>
      </c>
      <c r="F32" s="651">
        <v>5</v>
      </c>
      <c r="G32" s="669">
        <f t="shared" si="1"/>
        <v>29.541595925297116</v>
      </c>
      <c r="H32" s="162"/>
    </row>
    <row r="33" spans="1:8" ht="16.5">
      <c r="A33" s="205" t="s">
        <v>340</v>
      </c>
      <c r="B33" s="205" t="s">
        <v>384</v>
      </c>
      <c r="C33" s="636">
        <v>763</v>
      </c>
      <c r="D33" s="645">
        <v>70</v>
      </c>
      <c r="E33" s="650">
        <v>76</v>
      </c>
      <c r="F33" s="650">
        <v>0</v>
      </c>
      <c r="G33" s="670">
        <f t="shared" si="1"/>
        <v>19.134993446920053</v>
      </c>
      <c r="H33" s="468"/>
    </row>
    <row r="34" spans="1:8" ht="16.5">
      <c r="A34" s="293"/>
      <c r="B34" s="293"/>
      <c r="C34" s="293"/>
      <c r="D34" s="139"/>
      <c r="E34" s="139"/>
      <c r="F34" s="139"/>
      <c r="G34" s="139"/>
      <c r="H34" s="162"/>
    </row>
    <row r="35" spans="1:8" ht="16.5">
      <c r="A35" s="653" t="s">
        <v>1</v>
      </c>
      <c r="B35" s="153"/>
      <c r="C35" s="153"/>
      <c r="D35" s="162"/>
      <c r="E35" s="468"/>
      <c r="F35" s="162"/>
      <c r="G35" s="468"/>
      <c r="H35" s="162"/>
    </row>
    <row r="36" spans="1:8" s="513" customFormat="1" ht="12" customHeight="1">
      <c r="A36" s="154" t="s">
        <v>468</v>
      </c>
      <c r="B36" s="154"/>
      <c r="C36" s="456"/>
      <c r="D36" s="456"/>
      <c r="E36" s="456"/>
      <c r="F36" s="456"/>
      <c r="G36" s="456"/>
      <c r="H36" s="162"/>
    </row>
    <row r="37" spans="1:8" s="222" customFormat="1" ht="16.5">
      <c r="A37" s="153" t="s">
        <v>469</v>
      </c>
      <c r="B37" s="153"/>
      <c r="C37" s="153"/>
      <c r="D37" s="162"/>
      <c r="E37" s="468"/>
      <c r="F37" s="162"/>
      <c r="G37" s="468"/>
      <c r="H37" s="162"/>
    </row>
    <row r="38" spans="1:8" ht="16.5">
      <c r="A38" s="153"/>
      <c r="B38" s="153"/>
      <c r="C38" s="153"/>
      <c r="D38" s="162"/>
      <c r="E38" s="468"/>
      <c r="F38" s="162"/>
      <c r="G38" s="468"/>
      <c r="H38" s="162"/>
    </row>
    <row r="39" spans="1:8">
      <c r="A39" s="157"/>
      <c r="B39" s="157"/>
      <c r="C39" s="630"/>
      <c r="D39" s="157"/>
      <c r="E39" s="157"/>
      <c r="F39" s="157"/>
      <c r="G39" s="144"/>
    </row>
    <row r="40" spans="1:8">
      <c r="A40" s="445"/>
      <c r="B40" s="445"/>
      <c r="C40" s="631"/>
      <c r="D40" s="631"/>
      <c r="E40" s="631"/>
      <c r="F40" s="631"/>
      <c r="G40" s="631"/>
      <c r="H40" s="513"/>
    </row>
    <row r="41" spans="1:8">
      <c r="A41" s="157"/>
      <c r="B41" s="157"/>
      <c r="C41" s="157"/>
      <c r="D41" s="157"/>
      <c r="E41" s="157"/>
      <c r="F41" s="157"/>
      <c r="G41" s="144"/>
      <c r="H41" s="222"/>
    </row>
    <row r="42" spans="1:8">
      <c r="A42" s="157"/>
      <c r="B42" s="157"/>
      <c r="C42" s="157"/>
      <c r="D42" s="144"/>
      <c r="E42" s="469"/>
      <c r="F42" s="144"/>
      <c r="G42" s="469"/>
    </row>
    <row r="43" spans="1:8">
      <c r="A43" s="157"/>
      <c r="B43" s="157"/>
      <c r="C43" s="157"/>
      <c r="D43" s="144"/>
      <c r="E43" s="469"/>
      <c r="F43" s="144"/>
      <c r="G43" s="469"/>
    </row>
    <row r="44" spans="1:8">
      <c r="A44" s="157"/>
      <c r="B44" s="157"/>
      <c r="C44" s="157"/>
      <c r="D44" s="144"/>
      <c r="E44" s="469"/>
      <c r="F44" s="144"/>
      <c r="G44" s="469"/>
    </row>
    <row r="45" spans="1:8">
      <c r="C45" s="145"/>
      <c r="D45" s="93"/>
      <c r="E45" s="618"/>
      <c r="F45" s="93"/>
      <c r="G45" s="618"/>
    </row>
    <row r="46" spans="1:8">
      <c r="C46" s="145"/>
      <c r="D46" s="93"/>
      <c r="E46" s="618"/>
      <c r="F46" s="93"/>
      <c r="G46" s="618"/>
    </row>
  </sheetData>
  <mergeCells count="9">
    <mergeCell ref="C2:G2"/>
    <mergeCell ref="A36:G36"/>
    <mergeCell ref="A40:G40"/>
    <mergeCell ref="C3:C7"/>
    <mergeCell ref="D3:D7"/>
    <mergeCell ref="E3:E7"/>
    <mergeCell ref="F3:F7"/>
    <mergeCell ref="G3:G7"/>
    <mergeCell ref="A2:A8"/>
  </mergeCells>
  <phoneticPr fontId="20" type="Hiragana"/>
  <printOptions horizontalCentered="1" verticalCentered="1"/>
  <pageMargins left="0.98425196850393704" right="0.39370078740157483" top="1.1811023622047245" bottom="0.78740157480314965" header="0" footer="0"/>
  <pageSetup paperSize="9" scale="88" fitToWidth="1" fitToHeight="1" orientation="portrait" usePrinterDefaults="1" blackAndWhite="1" r:id="rId1"/>
  <headerFooter alignWithMargins="0"/>
  <rowBreaks count="6" manualBreakCount="6">
    <brk id="220" min="222" max="255" man="1"/>
    <brk id="224" min="226" max="255" man="1"/>
    <brk id="228" min="229" max="255" man="1"/>
    <brk id="35805" min="227" max="255" man="1"/>
    <brk id="36255" min="223" max="255" man="1"/>
    <brk id="36513" min="219" max="255" man="1"/>
  </rowBreaks>
  <colBreaks count="1" manualBreakCount="1">
    <brk id="7" max="37" man="1"/>
  </colBreaks>
</worksheet>
</file>

<file path=xl/worksheets/sheet21.xml><?xml version="1.0" encoding="utf-8"?>
<worksheet xmlns:r="http://schemas.openxmlformats.org/officeDocument/2006/relationships" xmlns:mc="http://schemas.openxmlformats.org/markup-compatibility/2006" xmlns="http://schemas.openxmlformats.org/spreadsheetml/2006/main">
  <dimension ref="A1:Z38"/>
  <sheetViews>
    <sheetView showGridLines="0" view="pageBreakPreview" zoomScale="75" zoomScaleSheetLayoutView="75" workbookViewId="0">
      <pane xSplit="1" ySplit="9" topLeftCell="B31" activePane="bottomRight" state="frozen"/>
      <selection pane="topRight"/>
      <selection pane="bottomLeft"/>
      <selection pane="bottomRight" activeCell="C27" sqref="C27"/>
    </sheetView>
  </sheetViews>
  <sheetFormatPr defaultRowHeight="14.25"/>
  <cols>
    <col min="1" max="1" width="21.125" style="145" customWidth="1"/>
    <col min="2" max="4" width="10.625" style="618" customWidth="1"/>
    <col min="5" max="5" width="10.625" style="93" customWidth="1"/>
    <col min="6" max="6" width="10.625" style="618" customWidth="1"/>
    <col min="7" max="9" width="10.625" style="93" customWidth="1"/>
    <col min="10" max="10" width="10.625" style="618" customWidth="1"/>
    <col min="11" max="21" width="10.625" style="93" customWidth="1"/>
    <col min="22" max="22" width="2.25390625" style="93" customWidth="1"/>
    <col min="23" max="30" width="8.25390625" style="93" customWidth="1"/>
    <col min="31" max="16384" width="9.00390625" style="93" bestFit="1" customWidth="1"/>
  </cols>
  <sheetData>
    <row r="1" spans="1:21" ht="19.5" customHeight="1">
      <c r="A1" s="148" t="s">
        <v>223</v>
      </c>
      <c r="B1" s="580"/>
      <c r="C1" s="580"/>
      <c r="D1" s="580"/>
      <c r="E1" s="506"/>
      <c r="F1" s="580"/>
      <c r="G1" s="506"/>
      <c r="H1" s="506"/>
      <c r="I1" s="223"/>
      <c r="J1" s="508"/>
      <c r="K1" s="223"/>
      <c r="L1" s="223"/>
      <c r="M1" s="223"/>
      <c r="N1" s="223"/>
      <c r="O1" s="223"/>
      <c r="P1" s="223"/>
      <c r="Q1" s="223"/>
      <c r="R1" s="223"/>
      <c r="S1" s="223"/>
      <c r="T1" s="223"/>
      <c r="U1" s="176" t="s">
        <v>310</v>
      </c>
    </row>
    <row r="2" spans="1:21" s="222" customFormat="1" ht="27.95" customHeight="1">
      <c r="A2" s="217"/>
      <c r="B2" s="253" t="s">
        <v>450</v>
      </c>
      <c r="C2" s="676" t="s">
        <v>471</v>
      </c>
      <c r="D2" s="678"/>
      <c r="E2" s="184" t="s">
        <v>278</v>
      </c>
      <c r="F2" s="184"/>
      <c r="G2" s="184"/>
      <c r="H2" s="184"/>
      <c r="I2" s="253"/>
      <c r="J2" s="159" t="s">
        <v>462</v>
      </c>
      <c r="K2" s="160"/>
      <c r="L2" s="160"/>
      <c r="M2" s="160"/>
      <c r="N2" s="160"/>
      <c r="O2" s="160"/>
      <c r="P2" s="160"/>
      <c r="Q2" s="160"/>
      <c r="R2" s="160"/>
      <c r="S2" s="160"/>
      <c r="T2" s="160"/>
      <c r="U2" s="164"/>
    </row>
    <row r="3" spans="1:21" s="222" customFormat="1" ht="27.95" customHeight="1">
      <c r="A3" s="217"/>
      <c r="B3" s="311"/>
      <c r="C3" s="677" t="s">
        <v>78</v>
      </c>
      <c r="D3" s="677" t="s">
        <v>472</v>
      </c>
      <c r="E3" s="253" t="s">
        <v>150</v>
      </c>
      <c r="F3" s="253" t="s">
        <v>296</v>
      </c>
      <c r="G3" s="253" t="s">
        <v>141</v>
      </c>
      <c r="H3" s="253" t="s">
        <v>15</v>
      </c>
      <c r="I3" s="311" t="s">
        <v>88</v>
      </c>
      <c r="J3" s="159" t="s">
        <v>445</v>
      </c>
      <c r="K3" s="160"/>
      <c r="L3" s="160"/>
      <c r="M3" s="160"/>
      <c r="N3" s="160"/>
      <c r="O3" s="160"/>
      <c r="P3" s="160"/>
      <c r="Q3" s="160"/>
      <c r="R3" s="160"/>
      <c r="S3" s="164"/>
      <c r="T3" s="184" t="s">
        <v>451</v>
      </c>
      <c r="U3" s="184" t="s">
        <v>247</v>
      </c>
    </row>
    <row r="4" spans="1:21" s="222" customFormat="1" ht="27.95" customHeight="1">
      <c r="A4" s="217"/>
      <c r="B4" s="311"/>
      <c r="C4" s="677"/>
      <c r="D4" s="677"/>
      <c r="E4" s="311"/>
      <c r="F4" s="311"/>
      <c r="G4" s="311"/>
      <c r="H4" s="311"/>
      <c r="I4" s="311"/>
      <c r="J4" s="217" t="s">
        <v>424</v>
      </c>
      <c r="K4" s="253" t="s">
        <v>9</v>
      </c>
      <c r="L4" s="160"/>
      <c r="M4" s="160"/>
      <c r="N4" s="677" t="s">
        <v>473</v>
      </c>
      <c r="O4" s="309" t="s">
        <v>204</v>
      </c>
      <c r="P4" s="309" t="s">
        <v>100</v>
      </c>
      <c r="Q4" s="309" t="s">
        <v>259</v>
      </c>
      <c r="R4" s="184" t="s">
        <v>185</v>
      </c>
      <c r="S4" s="683" t="s">
        <v>474</v>
      </c>
      <c r="T4" s="184"/>
      <c r="U4" s="184"/>
    </row>
    <row r="5" spans="1:21" s="222" customFormat="1" ht="27.95" customHeight="1">
      <c r="A5" s="217"/>
      <c r="B5" s="311"/>
      <c r="C5" s="677"/>
      <c r="D5" s="677"/>
      <c r="E5" s="311"/>
      <c r="F5" s="311"/>
      <c r="G5" s="311"/>
      <c r="H5" s="311"/>
      <c r="I5" s="311"/>
      <c r="J5" s="217"/>
      <c r="K5" s="311"/>
      <c r="L5" s="301" t="s">
        <v>386</v>
      </c>
      <c r="M5" s="160"/>
      <c r="N5" s="677"/>
      <c r="O5" s="679"/>
      <c r="P5" s="679"/>
      <c r="Q5" s="681"/>
      <c r="R5" s="184"/>
      <c r="S5" s="684"/>
      <c r="T5" s="184"/>
      <c r="U5" s="184"/>
    </row>
    <row r="6" spans="1:21" s="222" customFormat="1" ht="27.95" customHeight="1">
      <c r="A6" s="217"/>
      <c r="B6" s="311"/>
      <c r="C6" s="677"/>
      <c r="D6" s="677"/>
      <c r="E6" s="311"/>
      <c r="F6" s="311"/>
      <c r="G6" s="311"/>
      <c r="H6" s="311"/>
      <c r="I6" s="311"/>
      <c r="J6" s="217"/>
      <c r="K6" s="311"/>
      <c r="L6" s="184"/>
      <c r="M6" s="253" t="s">
        <v>475</v>
      </c>
      <c r="N6" s="677"/>
      <c r="O6" s="679"/>
      <c r="P6" s="679"/>
      <c r="Q6" s="681"/>
      <c r="R6" s="184"/>
      <c r="S6" s="684"/>
      <c r="T6" s="184"/>
      <c r="U6" s="184"/>
    </row>
    <row r="7" spans="1:21" s="222" customFormat="1" ht="10.5" customHeight="1">
      <c r="A7" s="217"/>
      <c r="B7" s="254"/>
      <c r="C7" s="677"/>
      <c r="D7" s="677"/>
      <c r="E7" s="254"/>
      <c r="F7" s="254"/>
      <c r="G7" s="254"/>
      <c r="H7" s="254"/>
      <c r="I7" s="254"/>
      <c r="J7" s="217"/>
      <c r="K7" s="254"/>
      <c r="L7" s="184"/>
      <c r="M7" s="254"/>
      <c r="N7" s="677"/>
      <c r="O7" s="680"/>
      <c r="P7" s="680"/>
      <c r="Q7" s="682"/>
      <c r="R7" s="184"/>
      <c r="S7" s="685"/>
      <c r="T7" s="184"/>
      <c r="U7" s="184"/>
    </row>
    <row r="8" spans="1:21" ht="27.95" customHeight="1">
      <c r="A8" s="97" t="s">
        <v>211</v>
      </c>
      <c r="B8" s="111">
        <v>195714</v>
      </c>
      <c r="C8" s="111">
        <v>122792</v>
      </c>
      <c r="D8" s="111">
        <v>40</v>
      </c>
      <c r="E8" s="505">
        <v>184736</v>
      </c>
      <c r="F8" s="111">
        <v>4943</v>
      </c>
      <c r="G8" s="505">
        <v>39</v>
      </c>
      <c r="H8" s="505">
        <v>42</v>
      </c>
      <c r="I8" s="505">
        <v>4824</v>
      </c>
      <c r="J8" s="505">
        <v>627</v>
      </c>
      <c r="K8" s="505">
        <v>88</v>
      </c>
      <c r="L8" s="505">
        <v>41</v>
      </c>
      <c r="M8" s="505">
        <v>11</v>
      </c>
      <c r="N8" s="505">
        <v>148</v>
      </c>
      <c r="O8" s="505">
        <v>76</v>
      </c>
      <c r="P8" s="505">
        <v>91</v>
      </c>
      <c r="Q8" s="505">
        <v>54</v>
      </c>
      <c r="R8" s="505">
        <v>599</v>
      </c>
      <c r="S8" s="505">
        <v>474</v>
      </c>
      <c r="T8" s="505">
        <v>314</v>
      </c>
      <c r="U8" s="505">
        <v>2353</v>
      </c>
    </row>
    <row r="9" spans="1:21" s="93" customFormat="1" ht="27.95" customHeight="1">
      <c r="A9" s="98" t="s">
        <v>315</v>
      </c>
      <c r="B9" s="358">
        <f t="shared" ref="B9:U9" si="0">IF(SUM(B10,B19)=0,"-",SUM(B10,B19))</f>
        <v>12302</v>
      </c>
      <c r="C9" s="358">
        <f t="shared" si="0"/>
        <v>12299</v>
      </c>
      <c r="D9" s="358">
        <f t="shared" si="0"/>
        <v>3</v>
      </c>
      <c r="E9" s="358">
        <f t="shared" si="0"/>
        <v>11975</v>
      </c>
      <c r="F9" s="358">
        <f t="shared" si="0"/>
        <v>320</v>
      </c>
      <c r="G9" s="358">
        <f t="shared" si="0"/>
        <v>2</v>
      </c>
      <c r="H9" s="358">
        <f t="shared" si="0"/>
        <v>5</v>
      </c>
      <c r="I9" s="358">
        <f t="shared" si="0"/>
        <v>314</v>
      </c>
      <c r="J9" s="358">
        <f t="shared" si="0"/>
        <v>118</v>
      </c>
      <c r="K9" s="358">
        <f t="shared" si="0"/>
        <v>16</v>
      </c>
      <c r="L9" s="358" t="str">
        <f t="shared" si="0"/>
        <v>-</v>
      </c>
      <c r="M9" s="358" t="str">
        <f t="shared" si="0"/>
        <v>-</v>
      </c>
      <c r="N9" s="358">
        <f t="shared" si="0"/>
        <v>11</v>
      </c>
      <c r="O9" s="358">
        <f t="shared" si="0"/>
        <v>17</v>
      </c>
      <c r="P9" s="358">
        <f t="shared" si="0"/>
        <v>21</v>
      </c>
      <c r="Q9" s="358">
        <f t="shared" si="0"/>
        <v>4</v>
      </c>
      <c r="R9" s="358">
        <f t="shared" si="0"/>
        <v>27</v>
      </c>
      <c r="S9" s="358">
        <f t="shared" si="0"/>
        <v>26</v>
      </c>
      <c r="T9" s="358">
        <f t="shared" si="0"/>
        <v>52</v>
      </c>
      <c r="U9" s="358">
        <f t="shared" si="0"/>
        <v>22</v>
      </c>
    </row>
    <row r="10" spans="1:21" ht="27.95" customHeight="1">
      <c r="A10" s="99" t="s">
        <v>168</v>
      </c>
      <c r="B10" s="603">
        <f t="shared" ref="B10:U10" si="1">IF(SUM(B11:B18)=0,"-",SUM(B11:B18))</f>
        <v>3387</v>
      </c>
      <c r="C10" s="603">
        <f t="shared" si="1"/>
        <v>3384</v>
      </c>
      <c r="D10" s="603">
        <f t="shared" si="1"/>
        <v>3</v>
      </c>
      <c r="E10" s="603">
        <f t="shared" si="1"/>
        <v>3269</v>
      </c>
      <c r="F10" s="603">
        <f t="shared" si="1"/>
        <v>111</v>
      </c>
      <c r="G10" s="603">
        <f t="shared" si="1"/>
        <v>2</v>
      </c>
      <c r="H10" s="603">
        <f t="shared" si="1"/>
        <v>5</v>
      </c>
      <c r="I10" s="603">
        <f t="shared" si="1"/>
        <v>105</v>
      </c>
      <c r="J10" s="603">
        <f t="shared" si="1"/>
        <v>34</v>
      </c>
      <c r="K10" s="603">
        <f t="shared" si="1"/>
        <v>3</v>
      </c>
      <c r="L10" s="603" t="str">
        <f t="shared" si="1"/>
        <v>-</v>
      </c>
      <c r="M10" s="603" t="str">
        <f t="shared" si="1"/>
        <v>-</v>
      </c>
      <c r="N10" s="603">
        <f t="shared" si="1"/>
        <v>6</v>
      </c>
      <c r="O10" s="603">
        <f t="shared" si="1"/>
        <v>9</v>
      </c>
      <c r="P10" s="603">
        <f t="shared" si="1"/>
        <v>4</v>
      </c>
      <c r="Q10" s="603">
        <f t="shared" si="1"/>
        <v>4</v>
      </c>
      <c r="R10" s="603">
        <f t="shared" si="1"/>
        <v>9</v>
      </c>
      <c r="S10" s="603">
        <f t="shared" si="1"/>
        <v>4</v>
      </c>
      <c r="T10" s="603">
        <f t="shared" si="1"/>
        <v>10</v>
      </c>
      <c r="U10" s="603">
        <f t="shared" si="1"/>
        <v>22</v>
      </c>
    </row>
    <row r="11" spans="1:21" ht="27.95" customHeight="1">
      <c r="A11" s="100" t="s">
        <v>465</v>
      </c>
      <c r="B11" s="634">
        <v>1086</v>
      </c>
      <c r="C11" s="634">
        <v>1083</v>
      </c>
      <c r="D11" s="634">
        <v>3</v>
      </c>
      <c r="E11" s="634">
        <v>1046</v>
      </c>
      <c r="F11" s="634">
        <v>37</v>
      </c>
      <c r="G11" s="634" t="s">
        <v>322</v>
      </c>
      <c r="H11" s="634">
        <v>3</v>
      </c>
      <c r="I11" s="634">
        <v>40</v>
      </c>
      <c r="J11" s="634">
        <v>13</v>
      </c>
      <c r="K11" s="603" t="s">
        <v>322</v>
      </c>
      <c r="L11" s="647" t="s">
        <v>322</v>
      </c>
      <c r="M11" s="647" t="s">
        <v>322</v>
      </c>
      <c r="N11" s="647">
        <v>2</v>
      </c>
      <c r="O11" s="647">
        <v>3</v>
      </c>
      <c r="P11" s="647">
        <v>2</v>
      </c>
      <c r="Q11" s="647" t="s">
        <v>322</v>
      </c>
      <c r="R11" s="647">
        <v>4</v>
      </c>
      <c r="S11" s="647">
        <v>1</v>
      </c>
      <c r="T11" s="647" t="s">
        <v>322</v>
      </c>
      <c r="U11" s="647">
        <v>15</v>
      </c>
    </row>
    <row r="12" spans="1:21" ht="27.95" customHeight="1">
      <c r="A12" s="101" t="s">
        <v>316</v>
      </c>
      <c r="B12" s="635">
        <v>270</v>
      </c>
      <c r="C12" s="635">
        <v>270</v>
      </c>
      <c r="D12" s="635" t="s">
        <v>322</v>
      </c>
      <c r="E12" s="635">
        <v>242</v>
      </c>
      <c r="F12" s="635">
        <v>28</v>
      </c>
      <c r="G12" s="635" t="s">
        <v>322</v>
      </c>
      <c r="H12" s="635" t="s">
        <v>322</v>
      </c>
      <c r="I12" s="635">
        <v>28</v>
      </c>
      <c r="J12" s="635">
        <v>10</v>
      </c>
      <c r="K12" s="632" t="s">
        <v>322</v>
      </c>
      <c r="L12" s="648" t="s">
        <v>322</v>
      </c>
      <c r="M12" s="648" t="s">
        <v>322</v>
      </c>
      <c r="N12" s="648">
        <v>4</v>
      </c>
      <c r="O12" s="648">
        <v>6</v>
      </c>
      <c r="P12" s="648">
        <v>2</v>
      </c>
      <c r="Q12" s="648" t="s">
        <v>322</v>
      </c>
      <c r="R12" s="648" t="s">
        <v>322</v>
      </c>
      <c r="S12" s="648" t="s">
        <v>322</v>
      </c>
      <c r="T12" s="648">
        <v>6</v>
      </c>
      <c r="U12" s="648" t="s">
        <v>322</v>
      </c>
    </row>
    <row r="13" spans="1:21" ht="27.95" customHeight="1">
      <c r="A13" s="101" t="s">
        <v>320</v>
      </c>
      <c r="B13" s="635">
        <v>152</v>
      </c>
      <c r="C13" s="635">
        <v>152</v>
      </c>
      <c r="D13" s="635" t="s">
        <v>322</v>
      </c>
      <c r="E13" s="635">
        <v>152</v>
      </c>
      <c r="F13" s="635" t="s">
        <v>322</v>
      </c>
      <c r="G13" s="635" t="s">
        <v>322</v>
      </c>
      <c r="H13" s="635" t="s">
        <v>322</v>
      </c>
      <c r="I13" s="635">
        <v>2</v>
      </c>
      <c r="J13" s="635" t="s">
        <v>322</v>
      </c>
      <c r="K13" s="632" t="s">
        <v>322</v>
      </c>
      <c r="L13" s="648" t="s">
        <v>322</v>
      </c>
      <c r="M13" s="648" t="s">
        <v>322</v>
      </c>
      <c r="N13" s="648" t="s">
        <v>322</v>
      </c>
      <c r="O13" s="648" t="s">
        <v>322</v>
      </c>
      <c r="P13" s="648" t="s">
        <v>322</v>
      </c>
      <c r="Q13" s="648" t="s">
        <v>322</v>
      </c>
      <c r="R13" s="648" t="s">
        <v>322</v>
      </c>
      <c r="S13" s="648">
        <v>2</v>
      </c>
      <c r="T13" s="648" t="s">
        <v>322</v>
      </c>
      <c r="U13" s="648" t="s">
        <v>322</v>
      </c>
    </row>
    <row r="14" spans="1:21" ht="27.95" customHeight="1">
      <c r="A14" s="101" t="s">
        <v>437</v>
      </c>
      <c r="B14" s="635">
        <v>117</v>
      </c>
      <c r="C14" s="635">
        <v>117</v>
      </c>
      <c r="D14" s="635" t="s">
        <v>322</v>
      </c>
      <c r="E14" s="635">
        <v>116</v>
      </c>
      <c r="F14" s="635">
        <v>1</v>
      </c>
      <c r="G14" s="635" t="s">
        <v>322</v>
      </c>
      <c r="H14" s="635" t="s">
        <v>322</v>
      </c>
      <c r="I14" s="635">
        <v>1</v>
      </c>
      <c r="J14" s="635">
        <v>1</v>
      </c>
      <c r="K14" s="632" t="s">
        <v>322</v>
      </c>
      <c r="L14" s="648" t="s">
        <v>322</v>
      </c>
      <c r="M14" s="648" t="s">
        <v>322</v>
      </c>
      <c r="N14" s="648" t="s">
        <v>322</v>
      </c>
      <c r="O14" s="648" t="s">
        <v>322</v>
      </c>
      <c r="P14" s="648" t="s">
        <v>322</v>
      </c>
      <c r="Q14" s="648" t="s">
        <v>322</v>
      </c>
      <c r="R14" s="648" t="s">
        <v>322</v>
      </c>
      <c r="S14" s="648" t="s">
        <v>322</v>
      </c>
      <c r="T14" s="648" t="s">
        <v>322</v>
      </c>
      <c r="U14" s="648" t="s">
        <v>322</v>
      </c>
    </row>
    <row r="15" spans="1:21" ht="27.95" customHeight="1">
      <c r="A15" s="101" t="s">
        <v>177</v>
      </c>
      <c r="B15" s="635">
        <v>158</v>
      </c>
      <c r="C15" s="635">
        <v>158</v>
      </c>
      <c r="D15" s="635" t="s">
        <v>322</v>
      </c>
      <c r="E15" s="635">
        <v>152</v>
      </c>
      <c r="F15" s="635">
        <v>4</v>
      </c>
      <c r="G15" s="635" t="s">
        <v>322</v>
      </c>
      <c r="H15" s="635">
        <v>2</v>
      </c>
      <c r="I15" s="635">
        <v>3</v>
      </c>
      <c r="J15" s="635">
        <v>2</v>
      </c>
      <c r="K15" s="632" t="s">
        <v>322</v>
      </c>
      <c r="L15" s="648" t="s">
        <v>322</v>
      </c>
      <c r="M15" s="648" t="s">
        <v>322</v>
      </c>
      <c r="N15" s="648" t="s">
        <v>322</v>
      </c>
      <c r="O15" s="648" t="s">
        <v>322</v>
      </c>
      <c r="P15" s="648" t="s">
        <v>322</v>
      </c>
      <c r="Q15" s="648" t="s">
        <v>322</v>
      </c>
      <c r="R15" s="648" t="s">
        <v>322</v>
      </c>
      <c r="S15" s="648" t="s">
        <v>322</v>
      </c>
      <c r="T15" s="648" t="s">
        <v>322</v>
      </c>
      <c r="U15" s="648">
        <v>1</v>
      </c>
    </row>
    <row r="16" spans="1:21" ht="27.95" customHeight="1">
      <c r="A16" s="101" t="s">
        <v>299</v>
      </c>
      <c r="B16" s="635">
        <v>1230</v>
      </c>
      <c r="C16" s="635">
        <v>1230</v>
      </c>
      <c r="D16" s="635" t="s">
        <v>322</v>
      </c>
      <c r="E16" s="635">
        <v>1193</v>
      </c>
      <c r="F16" s="635">
        <v>35</v>
      </c>
      <c r="G16" s="635">
        <v>2</v>
      </c>
      <c r="H16" s="635" t="s">
        <v>322</v>
      </c>
      <c r="I16" s="635">
        <v>25</v>
      </c>
      <c r="J16" s="635">
        <v>8</v>
      </c>
      <c r="K16" s="632">
        <v>3</v>
      </c>
      <c r="L16" s="648" t="s">
        <v>322</v>
      </c>
      <c r="M16" s="648" t="s">
        <v>322</v>
      </c>
      <c r="N16" s="648" t="s">
        <v>322</v>
      </c>
      <c r="O16" s="648" t="s">
        <v>322</v>
      </c>
      <c r="P16" s="648" t="s">
        <v>322</v>
      </c>
      <c r="Q16" s="648">
        <v>4</v>
      </c>
      <c r="R16" s="648">
        <v>5</v>
      </c>
      <c r="S16" s="648">
        <v>1</v>
      </c>
      <c r="T16" s="648">
        <v>4</v>
      </c>
      <c r="U16" s="648" t="s">
        <v>322</v>
      </c>
    </row>
    <row r="17" spans="1:26" ht="27.95" customHeight="1">
      <c r="A17" s="101" t="s">
        <v>326</v>
      </c>
      <c r="B17" s="635">
        <v>62</v>
      </c>
      <c r="C17" s="635">
        <v>62</v>
      </c>
      <c r="D17" s="635" t="s">
        <v>322</v>
      </c>
      <c r="E17" s="635">
        <v>62</v>
      </c>
      <c r="F17" s="635" t="s">
        <v>322</v>
      </c>
      <c r="G17" s="635" t="s">
        <v>322</v>
      </c>
      <c r="H17" s="635" t="s">
        <v>322</v>
      </c>
      <c r="I17" s="635" t="s">
        <v>322</v>
      </c>
      <c r="J17" s="635" t="s">
        <v>322</v>
      </c>
      <c r="K17" s="632" t="s">
        <v>322</v>
      </c>
      <c r="L17" s="648" t="s">
        <v>322</v>
      </c>
      <c r="M17" s="648" t="s">
        <v>322</v>
      </c>
      <c r="N17" s="648" t="s">
        <v>322</v>
      </c>
      <c r="O17" s="648" t="s">
        <v>322</v>
      </c>
      <c r="P17" s="648" t="s">
        <v>322</v>
      </c>
      <c r="Q17" s="648" t="s">
        <v>322</v>
      </c>
      <c r="R17" s="648" t="s">
        <v>322</v>
      </c>
      <c r="S17" s="648" t="s">
        <v>322</v>
      </c>
      <c r="T17" s="648" t="s">
        <v>322</v>
      </c>
      <c r="U17" s="648" t="s">
        <v>322</v>
      </c>
    </row>
    <row r="18" spans="1:26" ht="27.95" customHeight="1">
      <c r="A18" s="102" t="s">
        <v>328</v>
      </c>
      <c r="B18" s="641">
        <v>312</v>
      </c>
      <c r="C18" s="641">
        <v>312</v>
      </c>
      <c r="D18" s="641" t="s">
        <v>322</v>
      </c>
      <c r="E18" s="641">
        <v>306</v>
      </c>
      <c r="F18" s="641">
        <v>6</v>
      </c>
      <c r="G18" s="641" t="s">
        <v>322</v>
      </c>
      <c r="H18" s="641" t="s">
        <v>322</v>
      </c>
      <c r="I18" s="641">
        <v>6</v>
      </c>
      <c r="J18" s="641" t="s">
        <v>322</v>
      </c>
      <c r="K18" s="633" t="s">
        <v>322</v>
      </c>
      <c r="L18" s="649" t="s">
        <v>322</v>
      </c>
      <c r="M18" s="649" t="s">
        <v>322</v>
      </c>
      <c r="N18" s="649" t="s">
        <v>322</v>
      </c>
      <c r="O18" s="649" t="s">
        <v>322</v>
      </c>
      <c r="P18" s="649" t="s">
        <v>322</v>
      </c>
      <c r="Q18" s="649" t="s">
        <v>322</v>
      </c>
      <c r="R18" s="649" t="s">
        <v>322</v>
      </c>
      <c r="S18" s="649" t="s">
        <v>322</v>
      </c>
      <c r="T18" s="649" t="s">
        <v>322</v>
      </c>
      <c r="U18" s="649">
        <v>6</v>
      </c>
    </row>
    <row r="19" spans="1:26" ht="27.95" customHeight="1">
      <c r="A19" s="103" t="s">
        <v>229</v>
      </c>
      <c r="B19" s="633">
        <v>8915</v>
      </c>
      <c r="C19" s="633">
        <v>8915</v>
      </c>
      <c r="D19" s="633" t="s">
        <v>322</v>
      </c>
      <c r="E19" s="633">
        <v>8706</v>
      </c>
      <c r="F19" s="633">
        <v>209</v>
      </c>
      <c r="G19" s="633" t="s">
        <v>322</v>
      </c>
      <c r="H19" s="633" t="s">
        <v>322</v>
      </c>
      <c r="I19" s="633">
        <v>209</v>
      </c>
      <c r="J19" s="633">
        <v>84</v>
      </c>
      <c r="K19" s="633">
        <v>13</v>
      </c>
      <c r="L19" s="633" t="s">
        <v>322</v>
      </c>
      <c r="M19" s="633" t="s">
        <v>322</v>
      </c>
      <c r="N19" s="633">
        <v>5</v>
      </c>
      <c r="O19" s="633">
        <v>8</v>
      </c>
      <c r="P19" s="633">
        <v>17</v>
      </c>
      <c r="Q19" s="633" t="s">
        <v>322</v>
      </c>
      <c r="R19" s="633">
        <v>18</v>
      </c>
      <c r="S19" s="633">
        <v>22</v>
      </c>
      <c r="T19" s="633">
        <v>42</v>
      </c>
      <c r="U19" s="633" t="s">
        <v>322</v>
      </c>
    </row>
    <row r="20" spans="1:26" ht="27.95" customHeight="1">
      <c r="A20" s="98" t="s">
        <v>329</v>
      </c>
      <c r="B20" s="358">
        <v>1137</v>
      </c>
      <c r="C20" s="358">
        <v>1135</v>
      </c>
      <c r="D20" s="358">
        <v>2</v>
      </c>
      <c r="E20" s="358">
        <v>1121</v>
      </c>
      <c r="F20" s="358">
        <v>14</v>
      </c>
      <c r="G20" s="358" t="s">
        <v>268</v>
      </c>
      <c r="H20" s="358">
        <v>2</v>
      </c>
      <c r="I20" s="358">
        <v>23</v>
      </c>
      <c r="J20" s="358">
        <v>4</v>
      </c>
      <c r="K20" s="358" t="s">
        <v>268</v>
      </c>
      <c r="L20" s="358" t="s">
        <v>268</v>
      </c>
      <c r="M20" s="358" t="s">
        <v>268</v>
      </c>
      <c r="N20" s="358">
        <v>1</v>
      </c>
      <c r="O20" s="358" t="s">
        <v>268</v>
      </c>
      <c r="P20" s="358" t="s">
        <v>268</v>
      </c>
      <c r="Q20" s="358" t="s">
        <v>268</v>
      </c>
      <c r="R20" s="358">
        <v>1</v>
      </c>
      <c r="S20" s="358">
        <v>4</v>
      </c>
      <c r="T20" s="358">
        <v>10</v>
      </c>
      <c r="U20" s="358">
        <v>3</v>
      </c>
    </row>
    <row r="21" spans="1:26" ht="27.95" customHeight="1">
      <c r="A21" s="99" t="s">
        <v>330</v>
      </c>
      <c r="B21" s="603">
        <v>1137</v>
      </c>
      <c r="C21" s="603">
        <v>1135</v>
      </c>
      <c r="D21" s="603">
        <v>2</v>
      </c>
      <c r="E21" s="603">
        <v>1121</v>
      </c>
      <c r="F21" s="603">
        <v>14</v>
      </c>
      <c r="G21" s="603" t="s">
        <v>268</v>
      </c>
      <c r="H21" s="603">
        <v>2</v>
      </c>
      <c r="I21" s="603">
        <v>23</v>
      </c>
      <c r="J21" s="603">
        <v>4</v>
      </c>
      <c r="K21" s="603" t="s">
        <v>268</v>
      </c>
      <c r="L21" s="603" t="s">
        <v>268</v>
      </c>
      <c r="M21" s="603" t="s">
        <v>268</v>
      </c>
      <c r="N21" s="603">
        <v>1</v>
      </c>
      <c r="O21" s="603" t="s">
        <v>268</v>
      </c>
      <c r="P21" s="603" t="s">
        <v>268</v>
      </c>
      <c r="Q21" s="603" t="s">
        <v>268</v>
      </c>
      <c r="R21" s="603">
        <v>1</v>
      </c>
      <c r="S21" s="603">
        <v>4</v>
      </c>
      <c r="T21" s="603">
        <v>10</v>
      </c>
      <c r="U21" s="603">
        <v>3</v>
      </c>
    </row>
    <row r="22" spans="1:26" ht="27.95" customHeight="1">
      <c r="A22" s="99" t="s">
        <v>331</v>
      </c>
      <c r="B22" s="634">
        <v>522</v>
      </c>
      <c r="C22" s="634">
        <v>521</v>
      </c>
      <c r="D22" s="634">
        <v>1</v>
      </c>
      <c r="E22" s="634">
        <v>518</v>
      </c>
      <c r="F22" s="634">
        <v>3</v>
      </c>
      <c r="G22" s="634" t="s">
        <v>322</v>
      </c>
      <c r="H22" s="634">
        <v>1</v>
      </c>
      <c r="I22" s="634">
        <v>4</v>
      </c>
      <c r="J22" s="634" t="s">
        <v>322</v>
      </c>
      <c r="K22" s="603" t="s">
        <v>322</v>
      </c>
      <c r="L22" s="647" t="s">
        <v>322</v>
      </c>
      <c r="M22" s="647" t="s">
        <v>322</v>
      </c>
      <c r="N22" s="647">
        <v>1</v>
      </c>
      <c r="O22" s="647" t="s">
        <v>322</v>
      </c>
      <c r="P22" s="647" t="s">
        <v>322</v>
      </c>
      <c r="Q22" s="647" t="s">
        <v>322</v>
      </c>
      <c r="R22" s="647" t="s">
        <v>322</v>
      </c>
      <c r="S22" s="647">
        <v>1</v>
      </c>
      <c r="T22" s="647">
        <v>2</v>
      </c>
      <c r="U22" s="647" t="s">
        <v>322</v>
      </c>
    </row>
    <row r="23" spans="1:26" ht="27.95" customHeight="1">
      <c r="A23" s="286" t="s">
        <v>172</v>
      </c>
      <c r="B23" s="635">
        <v>74</v>
      </c>
      <c r="C23" s="635">
        <v>74</v>
      </c>
      <c r="D23" s="635" t="s">
        <v>322</v>
      </c>
      <c r="E23" s="635">
        <v>69</v>
      </c>
      <c r="F23" s="635">
        <v>5</v>
      </c>
      <c r="G23" s="635" t="s">
        <v>322</v>
      </c>
      <c r="H23" s="635" t="s">
        <v>322</v>
      </c>
      <c r="I23" s="635">
        <v>5</v>
      </c>
      <c r="J23" s="635" t="s">
        <v>322</v>
      </c>
      <c r="K23" s="632" t="s">
        <v>322</v>
      </c>
      <c r="L23" s="648" t="s">
        <v>322</v>
      </c>
      <c r="M23" s="648" t="s">
        <v>322</v>
      </c>
      <c r="N23" s="648" t="s">
        <v>322</v>
      </c>
      <c r="O23" s="648" t="s">
        <v>322</v>
      </c>
      <c r="P23" s="648" t="s">
        <v>322</v>
      </c>
      <c r="Q23" s="648" t="s">
        <v>322</v>
      </c>
      <c r="R23" s="648" t="s">
        <v>322</v>
      </c>
      <c r="S23" s="648" t="s">
        <v>322</v>
      </c>
      <c r="T23" s="648">
        <v>5</v>
      </c>
      <c r="U23" s="648" t="s">
        <v>322</v>
      </c>
    </row>
    <row r="24" spans="1:26" ht="27.95" customHeight="1">
      <c r="A24" s="286" t="s">
        <v>333</v>
      </c>
      <c r="B24" s="635">
        <v>165</v>
      </c>
      <c r="C24" s="635">
        <v>164</v>
      </c>
      <c r="D24" s="635">
        <v>1</v>
      </c>
      <c r="E24" s="635">
        <v>162</v>
      </c>
      <c r="F24" s="635">
        <v>2</v>
      </c>
      <c r="G24" s="635" t="s">
        <v>322</v>
      </c>
      <c r="H24" s="635">
        <v>1</v>
      </c>
      <c r="I24" s="635">
        <v>10</v>
      </c>
      <c r="J24" s="635">
        <v>4</v>
      </c>
      <c r="K24" s="632" t="s">
        <v>322</v>
      </c>
      <c r="L24" s="648" t="s">
        <v>322</v>
      </c>
      <c r="M24" s="648" t="s">
        <v>322</v>
      </c>
      <c r="N24" s="648" t="s">
        <v>322</v>
      </c>
      <c r="O24" s="648" t="s">
        <v>322</v>
      </c>
      <c r="P24" s="648" t="s">
        <v>322</v>
      </c>
      <c r="Q24" s="648" t="s">
        <v>322</v>
      </c>
      <c r="R24" s="648">
        <v>1</v>
      </c>
      <c r="S24" s="648">
        <v>2</v>
      </c>
      <c r="T24" s="648">
        <v>3</v>
      </c>
      <c r="U24" s="648" t="s">
        <v>322</v>
      </c>
    </row>
    <row r="25" spans="1:26" ht="27.95" customHeight="1">
      <c r="A25" s="103" t="s">
        <v>200</v>
      </c>
      <c r="B25" s="636">
        <v>376</v>
      </c>
      <c r="C25" s="636">
        <v>376</v>
      </c>
      <c r="D25" s="636" t="s">
        <v>322</v>
      </c>
      <c r="E25" s="636">
        <v>372</v>
      </c>
      <c r="F25" s="636">
        <v>4</v>
      </c>
      <c r="G25" s="636" t="s">
        <v>322</v>
      </c>
      <c r="H25" s="636" t="s">
        <v>322</v>
      </c>
      <c r="I25" s="636">
        <v>4</v>
      </c>
      <c r="J25" s="636" t="s">
        <v>322</v>
      </c>
      <c r="K25" s="645" t="s">
        <v>322</v>
      </c>
      <c r="L25" s="650" t="s">
        <v>322</v>
      </c>
      <c r="M25" s="650" t="s">
        <v>322</v>
      </c>
      <c r="N25" s="650" t="s">
        <v>322</v>
      </c>
      <c r="O25" s="650" t="s">
        <v>322</v>
      </c>
      <c r="P25" s="650" t="s">
        <v>322</v>
      </c>
      <c r="Q25" s="650" t="s">
        <v>322</v>
      </c>
      <c r="R25" s="650" t="s">
        <v>322</v>
      </c>
      <c r="S25" s="650">
        <v>1</v>
      </c>
      <c r="T25" s="650" t="s">
        <v>322</v>
      </c>
      <c r="U25" s="650">
        <v>3</v>
      </c>
    </row>
    <row r="26" spans="1:26" ht="27.95" customHeight="1">
      <c r="A26" s="104" t="s">
        <v>335</v>
      </c>
      <c r="B26" s="637">
        <f t="shared" ref="B26:U26" si="2">B27</f>
        <v>707</v>
      </c>
      <c r="C26" s="637">
        <f t="shared" si="2"/>
        <v>707</v>
      </c>
      <c r="D26" s="637" t="str">
        <f t="shared" si="2"/>
        <v>-</v>
      </c>
      <c r="E26" s="637">
        <f t="shared" si="2"/>
        <v>695</v>
      </c>
      <c r="F26" s="637">
        <f t="shared" si="2"/>
        <v>12</v>
      </c>
      <c r="G26" s="637" t="str">
        <f t="shared" si="2"/>
        <v>-</v>
      </c>
      <c r="H26" s="637" t="str">
        <f t="shared" si="2"/>
        <v>-</v>
      </c>
      <c r="I26" s="637">
        <f t="shared" si="2"/>
        <v>12</v>
      </c>
      <c r="J26" s="637">
        <f t="shared" si="2"/>
        <v>1</v>
      </c>
      <c r="K26" s="637" t="str">
        <f t="shared" si="2"/>
        <v>-</v>
      </c>
      <c r="L26" s="637" t="str">
        <f t="shared" si="2"/>
        <v>-</v>
      </c>
      <c r="M26" s="637" t="str">
        <f t="shared" si="2"/>
        <v>-</v>
      </c>
      <c r="N26" s="637">
        <f t="shared" si="2"/>
        <v>3</v>
      </c>
      <c r="O26" s="637">
        <f t="shared" si="2"/>
        <v>1</v>
      </c>
      <c r="P26" s="637">
        <f t="shared" si="2"/>
        <v>1</v>
      </c>
      <c r="Q26" s="637">
        <f t="shared" si="2"/>
        <v>1</v>
      </c>
      <c r="R26" s="637">
        <f t="shared" si="2"/>
        <v>1</v>
      </c>
      <c r="S26" s="637">
        <f t="shared" si="2"/>
        <v>1</v>
      </c>
      <c r="T26" s="637">
        <f t="shared" si="2"/>
        <v>2</v>
      </c>
      <c r="U26" s="637">
        <f t="shared" si="2"/>
        <v>1</v>
      </c>
    </row>
    <row r="27" spans="1:26" ht="27.95" customHeight="1">
      <c r="A27" s="99" t="s">
        <v>250</v>
      </c>
      <c r="B27" s="539">
        <v>707</v>
      </c>
      <c r="C27" s="539">
        <v>707</v>
      </c>
      <c r="D27" s="539" t="s">
        <v>322</v>
      </c>
      <c r="E27" s="539">
        <v>695</v>
      </c>
      <c r="F27" s="539">
        <v>12</v>
      </c>
      <c r="G27" s="539" t="s">
        <v>322</v>
      </c>
      <c r="H27" s="539" t="s">
        <v>322</v>
      </c>
      <c r="I27" s="539">
        <v>12</v>
      </c>
      <c r="J27" s="539">
        <v>1</v>
      </c>
      <c r="K27" s="539" t="s">
        <v>322</v>
      </c>
      <c r="L27" s="539" t="s">
        <v>322</v>
      </c>
      <c r="M27" s="539" t="s">
        <v>322</v>
      </c>
      <c r="N27" s="539">
        <v>3</v>
      </c>
      <c r="O27" s="539">
        <v>1</v>
      </c>
      <c r="P27" s="539">
        <v>1</v>
      </c>
      <c r="Q27" s="539">
        <v>1</v>
      </c>
      <c r="R27" s="539">
        <v>1</v>
      </c>
      <c r="S27" s="539">
        <v>1</v>
      </c>
      <c r="T27" s="539">
        <v>2</v>
      </c>
      <c r="U27" s="539">
        <v>1</v>
      </c>
    </row>
    <row r="28" spans="1:26" ht="27.95" customHeight="1">
      <c r="A28" s="100" t="s">
        <v>337</v>
      </c>
      <c r="B28" s="638">
        <v>219</v>
      </c>
      <c r="C28" s="638">
        <v>219</v>
      </c>
      <c r="D28" s="638" t="s">
        <v>322</v>
      </c>
      <c r="E28" s="638">
        <v>215</v>
      </c>
      <c r="F28" s="638">
        <v>4</v>
      </c>
      <c r="G28" s="638" t="s">
        <v>322</v>
      </c>
      <c r="H28" s="638" t="s">
        <v>322</v>
      </c>
      <c r="I28" s="638">
        <v>4</v>
      </c>
      <c r="J28" s="638" t="s">
        <v>322</v>
      </c>
      <c r="K28" s="539" t="s">
        <v>322</v>
      </c>
      <c r="L28" s="538" t="s">
        <v>322</v>
      </c>
      <c r="M28" s="538" t="s">
        <v>322</v>
      </c>
      <c r="N28" s="538">
        <v>1</v>
      </c>
      <c r="O28" s="538">
        <v>1</v>
      </c>
      <c r="P28" s="538">
        <v>1</v>
      </c>
      <c r="Q28" s="538" t="s">
        <v>322</v>
      </c>
      <c r="R28" s="538" t="s">
        <v>322</v>
      </c>
      <c r="S28" s="538" t="s">
        <v>322</v>
      </c>
      <c r="T28" s="538">
        <v>1</v>
      </c>
      <c r="U28" s="538" t="s">
        <v>322</v>
      </c>
    </row>
    <row r="29" spans="1:26" ht="27.95" customHeight="1">
      <c r="A29" s="101" t="s">
        <v>338</v>
      </c>
      <c r="B29" s="639">
        <v>168</v>
      </c>
      <c r="C29" s="639">
        <v>168</v>
      </c>
      <c r="D29" s="639" t="s">
        <v>322</v>
      </c>
      <c r="E29" s="639">
        <v>166</v>
      </c>
      <c r="F29" s="639">
        <v>2</v>
      </c>
      <c r="G29" s="639" t="s">
        <v>322</v>
      </c>
      <c r="H29" s="639" t="s">
        <v>322</v>
      </c>
      <c r="I29" s="639">
        <v>2</v>
      </c>
      <c r="J29" s="639">
        <v>1</v>
      </c>
      <c r="K29" s="646" t="s">
        <v>322</v>
      </c>
      <c r="L29" s="651" t="s">
        <v>322</v>
      </c>
      <c r="M29" s="651" t="s">
        <v>322</v>
      </c>
      <c r="N29" s="651">
        <v>1</v>
      </c>
      <c r="O29" s="651" t="s">
        <v>322</v>
      </c>
      <c r="P29" s="651" t="s">
        <v>322</v>
      </c>
      <c r="Q29" s="651" t="s">
        <v>322</v>
      </c>
      <c r="R29" s="651" t="s">
        <v>322</v>
      </c>
      <c r="S29" s="651" t="s">
        <v>322</v>
      </c>
      <c r="T29" s="651" t="s">
        <v>322</v>
      </c>
      <c r="U29" s="651" t="s">
        <v>322</v>
      </c>
    </row>
    <row r="30" spans="1:26" ht="27.75" customHeight="1">
      <c r="A30" s="101" t="s">
        <v>233</v>
      </c>
      <c r="B30" s="639">
        <v>142</v>
      </c>
      <c r="C30" s="639">
        <v>142</v>
      </c>
      <c r="D30" s="639" t="s">
        <v>322</v>
      </c>
      <c r="E30" s="639">
        <v>140</v>
      </c>
      <c r="F30" s="639">
        <v>2</v>
      </c>
      <c r="G30" s="639" t="s">
        <v>322</v>
      </c>
      <c r="H30" s="639" t="s">
        <v>322</v>
      </c>
      <c r="I30" s="639">
        <v>2</v>
      </c>
      <c r="J30" s="639" t="s">
        <v>322</v>
      </c>
      <c r="K30" s="646" t="s">
        <v>322</v>
      </c>
      <c r="L30" s="651" t="s">
        <v>322</v>
      </c>
      <c r="M30" s="651" t="s">
        <v>322</v>
      </c>
      <c r="N30" s="651" t="s">
        <v>322</v>
      </c>
      <c r="O30" s="651" t="s">
        <v>322</v>
      </c>
      <c r="P30" s="651" t="s">
        <v>322</v>
      </c>
      <c r="Q30" s="651" t="s">
        <v>322</v>
      </c>
      <c r="R30" s="651" t="s">
        <v>322</v>
      </c>
      <c r="S30" s="651">
        <v>1</v>
      </c>
      <c r="T30" s="651" t="s">
        <v>322</v>
      </c>
      <c r="U30" s="651">
        <v>1</v>
      </c>
    </row>
    <row r="31" spans="1:26" ht="27.75" customHeight="1">
      <c r="A31" s="101" t="s">
        <v>194</v>
      </c>
      <c r="B31" s="639">
        <v>92</v>
      </c>
      <c r="C31" s="639">
        <v>92</v>
      </c>
      <c r="D31" s="639" t="s">
        <v>322</v>
      </c>
      <c r="E31" s="639">
        <v>89</v>
      </c>
      <c r="F31" s="639">
        <v>3</v>
      </c>
      <c r="G31" s="639" t="s">
        <v>322</v>
      </c>
      <c r="H31" s="639" t="s">
        <v>322</v>
      </c>
      <c r="I31" s="639">
        <v>3</v>
      </c>
      <c r="J31" s="639" t="s">
        <v>322</v>
      </c>
      <c r="K31" s="646" t="s">
        <v>322</v>
      </c>
      <c r="L31" s="651" t="s">
        <v>322</v>
      </c>
      <c r="M31" s="651" t="s">
        <v>322</v>
      </c>
      <c r="N31" s="651" t="s">
        <v>322</v>
      </c>
      <c r="O31" s="651" t="s">
        <v>322</v>
      </c>
      <c r="P31" s="651" t="s">
        <v>322</v>
      </c>
      <c r="Q31" s="651">
        <v>1</v>
      </c>
      <c r="R31" s="651">
        <v>1</v>
      </c>
      <c r="S31" s="651" t="s">
        <v>322</v>
      </c>
      <c r="T31" s="651">
        <v>1</v>
      </c>
      <c r="U31" s="651" t="s">
        <v>322</v>
      </c>
    </row>
    <row r="32" spans="1:26" ht="27.75" customHeight="1">
      <c r="A32" s="102" t="s">
        <v>340</v>
      </c>
      <c r="B32" s="636">
        <v>86</v>
      </c>
      <c r="C32" s="636">
        <v>86</v>
      </c>
      <c r="D32" s="636" t="s">
        <v>322</v>
      </c>
      <c r="E32" s="636">
        <v>85</v>
      </c>
      <c r="F32" s="636">
        <v>1</v>
      </c>
      <c r="G32" s="636" t="s">
        <v>322</v>
      </c>
      <c r="H32" s="636" t="s">
        <v>322</v>
      </c>
      <c r="I32" s="636">
        <v>1</v>
      </c>
      <c r="J32" s="636" t="s">
        <v>322</v>
      </c>
      <c r="K32" s="645" t="s">
        <v>322</v>
      </c>
      <c r="L32" s="650" t="s">
        <v>322</v>
      </c>
      <c r="M32" s="650" t="s">
        <v>322</v>
      </c>
      <c r="N32" s="650">
        <v>1</v>
      </c>
      <c r="O32" s="650" t="s">
        <v>322</v>
      </c>
      <c r="P32" s="650" t="s">
        <v>322</v>
      </c>
      <c r="Q32" s="650" t="s">
        <v>322</v>
      </c>
      <c r="R32" s="650" t="s">
        <v>322</v>
      </c>
      <c r="S32" s="650" t="s">
        <v>322</v>
      </c>
      <c r="T32" s="650" t="s">
        <v>322</v>
      </c>
      <c r="U32" s="650" t="s">
        <v>322</v>
      </c>
      <c r="V32" s="222"/>
      <c r="W32" s="222"/>
      <c r="X32" s="222"/>
      <c r="Y32" s="222"/>
      <c r="Z32" s="222"/>
    </row>
    <row r="33" spans="1:21" ht="15.75" customHeight="1">
      <c r="A33" s="621" t="s">
        <v>1</v>
      </c>
      <c r="B33" s="508"/>
      <c r="C33" s="508"/>
      <c r="D33" s="508"/>
      <c r="E33" s="223"/>
      <c r="F33" s="508"/>
      <c r="G33" s="223"/>
      <c r="H33" s="223"/>
      <c r="I33" s="223"/>
      <c r="J33" s="508"/>
      <c r="K33" s="223"/>
      <c r="L33" s="223"/>
      <c r="M33" s="223"/>
      <c r="N33" s="223"/>
      <c r="O33" s="223"/>
      <c r="P33" s="223"/>
      <c r="Q33" s="223"/>
      <c r="R33" s="223"/>
      <c r="S33" s="223"/>
      <c r="T33" s="223"/>
      <c r="U33" s="223"/>
    </row>
    <row r="34" spans="1:21" ht="15.75" customHeight="1">
      <c r="A34" s="153"/>
      <c r="B34" s="468"/>
      <c r="C34" s="468"/>
      <c r="D34" s="468"/>
      <c r="E34" s="162"/>
      <c r="F34" s="468"/>
      <c r="G34" s="162"/>
      <c r="H34" s="162"/>
      <c r="I34" s="162"/>
      <c r="J34" s="468"/>
      <c r="K34" s="162"/>
      <c r="L34" s="162"/>
      <c r="M34" s="162"/>
      <c r="N34" s="162"/>
      <c r="O34" s="162"/>
      <c r="P34" s="162"/>
      <c r="Q34" s="162"/>
      <c r="R34" s="162"/>
      <c r="S34" s="162"/>
      <c r="T34" s="162"/>
      <c r="U34" s="162"/>
    </row>
    <row r="35" spans="1:21" s="222" customFormat="1" ht="15.75" customHeight="1">
      <c r="A35" s="153"/>
      <c r="B35" s="153"/>
      <c r="C35" s="153"/>
      <c r="D35" s="153"/>
      <c r="E35" s="153"/>
      <c r="F35" s="162"/>
      <c r="G35" s="468"/>
      <c r="H35" s="162"/>
      <c r="I35" s="162"/>
      <c r="J35" s="162"/>
      <c r="K35" s="162"/>
      <c r="L35" s="162"/>
      <c r="M35" s="162"/>
      <c r="N35" s="162"/>
      <c r="O35" s="162"/>
      <c r="P35" s="162"/>
      <c r="Q35" s="162"/>
      <c r="R35" s="162"/>
      <c r="S35" s="162"/>
      <c r="T35" s="162"/>
      <c r="U35" s="162"/>
    </row>
    <row r="36" spans="1:21" s="222" customFormat="1" ht="15.75" customHeight="1">
      <c r="A36" s="153"/>
      <c r="B36" s="153"/>
      <c r="C36" s="153"/>
      <c r="D36" s="153"/>
      <c r="E36" s="153"/>
      <c r="F36" s="162"/>
      <c r="G36" s="468"/>
      <c r="H36" s="162"/>
      <c r="I36" s="162"/>
      <c r="J36" s="162"/>
      <c r="K36" s="162"/>
      <c r="L36" s="162"/>
      <c r="M36" s="162"/>
      <c r="N36" s="162"/>
      <c r="O36" s="162"/>
      <c r="P36" s="162"/>
      <c r="Q36" s="162"/>
      <c r="R36" s="162"/>
      <c r="S36" s="162"/>
      <c r="T36" s="162"/>
      <c r="U36" s="162"/>
    </row>
    <row r="37" spans="1:21" s="222" customFormat="1" ht="15.75" customHeight="1">
      <c r="A37" s="153"/>
      <c r="B37" s="153"/>
      <c r="C37" s="153"/>
      <c r="D37" s="153"/>
      <c r="E37" s="153"/>
      <c r="F37" s="162"/>
      <c r="G37" s="468"/>
      <c r="H37" s="162"/>
      <c r="I37" s="162"/>
      <c r="J37" s="162"/>
      <c r="K37" s="162"/>
      <c r="L37" s="162"/>
      <c r="M37" s="162"/>
      <c r="N37" s="162"/>
      <c r="O37" s="162"/>
      <c r="P37" s="162"/>
      <c r="Q37" s="162"/>
      <c r="R37" s="162"/>
      <c r="S37" s="162"/>
      <c r="T37" s="162"/>
      <c r="U37" s="162"/>
    </row>
    <row r="38" spans="1:21" ht="16.5">
      <c r="A38" s="153"/>
      <c r="B38" s="468"/>
      <c r="C38" s="468"/>
      <c r="D38" s="468"/>
      <c r="E38" s="162"/>
      <c r="F38" s="468"/>
      <c r="G38" s="162"/>
      <c r="H38" s="162"/>
      <c r="I38" s="162"/>
      <c r="J38" s="468"/>
      <c r="K38" s="162"/>
      <c r="L38" s="162"/>
      <c r="M38" s="162"/>
      <c r="N38" s="162"/>
      <c r="O38" s="162"/>
      <c r="P38" s="162"/>
      <c r="Q38" s="162"/>
      <c r="R38" s="162"/>
      <c r="S38" s="162"/>
      <c r="T38" s="162"/>
      <c r="U38" s="162"/>
    </row>
  </sheetData>
  <mergeCells count="26">
    <mergeCell ref="C2:D2"/>
    <mergeCell ref="E2:H2"/>
    <mergeCell ref="J2:U2"/>
    <mergeCell ref="J3:S3"/>
    <mergeCell ref="L4:M4"/>
    <mergeCell ref="A2:A7"/>
    <mergeCell ref="B2:B7"/>
    <mergeCell ref="C3:C7"/>
    <mergeCell ref="D3:D7"/>
    <mergeCell ref="E3:E7"/>
    <mergeCell ref="F3:F7"/>
    <mergeCell ref="G3:G7"/>
    <mergeCell ref="H3:H7"/>
    <mergeCell ref="I3:I7"/>
    <mergeCell ref="T3:T7"/>
    <mergeCell ref="U3:U7"/>
    <mergeCell ref="J4:J7"/>
    <mergeCell ref="K4:K7"/>
    <mergeCell ref="N4:N7"/>
    <mergeCell ref="O4:O7"/>
    <mergeCell ref="P4:P7"/>
    <mergeCell ref="Q4:Q7"/>
    <mergeCell ref="R4:R7"/>
    <mergeCell ref="S4:S7"/>
    <mergeCell ref="L5:L7"/>
    <mergeCell ref="M6:M7"/>
  </mergeCells>
  <phoneticPr fontId="20" type="Hiragana"/>
  <printOptions horizontalCentered="1" verticalCentered="1"/>
  <pageMargins left="0.39370078740157483" right="0.23622047244094491" top="0.98425196850393704" bottom="0.78740157480314965" header="0" footer="0"/>
  <pageSetup paperSize="9" scale="58" fitToWidth="1" fitToHeight="1" orientation="portrait" usePrinterDefaults="1" blackAndWhite="1" r:id="rId1"/>
  <headerFooter alignWithMargins="0"/>
  <rowBreaks count="7" manualBreakCount="7">
    <brk id="33" max="20" man="1"/>
    <brk id="220" min="222" max="255" man="1"/>
    <brk id="224" min="226" max="255" man="1"/>
    <brk id="228" min="229" max="255" man="1"/>
    <brk id="35805" min="227" max="255" man="1"/>
    <brk id="36255" min="223" max="255" man="1"/>
    <brk id="36513" min="219" max="255" man="1"/>
  </rowBreaks>
</worksheet>
</file>

<file path=xl/worksheets/sheet22.xml><?xml version="1.0" encoding="utf-8"?>
<worksheet xmlns:r="http://schemas.openxmlformats.org/officeDocument/2006/relationships" xmlns:mc="http://schemas.openxmlformats.org/markup-compatibility/2006" xmlns="http://schemas.openxmlformats.org/spreadsheetml/2006/main">
  <dimension ref="A1:V48"/>
  <sheetViews>
    <sheetView showGridLines="0" view="pageBreakPreview" zoomScaleNormal="75" zoomScaleSheetLayoutView="100" workbookViewId="0">
      <pane xSplit="2" ySplit="8" topLeftCell="C9" activePane="bottomRight" state="frozen"/>
      <selection pane="topRight"/>
      <selection pane="bottomLeft"/>
      <selection pane="bottomRight" activeCell="A8" sqref="A8"/>
    </sheetView>
  </sheetViews>
  <sheetFormatPr defaultRowHeight="14.25"/>
  <cols>
    <col min="1" max="1" width="16.75390625" style="145" customWidth="1"/>
    <col min="2" max="2" width="10.375" style="93" customWidth="1"/>
    <col min="3" max="3" width="10.375" style="618" customWidth="1"/>
    <col min="4" max="4" width="7.75390625" style="93" customWidth="1"/>
    <col min="5" max="5" width="7.75390625" style="618" customWidth="1"/>
    <col min="6" max="15" width="7.75390625" style="93" customWidth="1"/>
    <col min="16" max="24" width="5.875" style="93" customWidth="1"/>
    <col min="25" max="16384" width="9.00390625" style="93" bestFit="1" customWidth="1"/>
  </cols>
  <sheetData>
    <row r="1" spans="1:22" ht="15" customHeight="1">
      <c r="A1" s="148" t="s">
        <v>476</v>
      </c>
      <c r="B1" s="148"/>
      <c r="C1" s="223"/>
      <c r="D1" s="508"/>
      <c r="E1" s="223"/>
      <c r="F1" s="508"/>
      <c r="G1" s="223"/>
      <c r="H1" s="223"/>
      <c r="I1" s="511"/>
      <c r="J1" s="176"/>
      <c r="K1" s="223"/>
      <c r="L1" s="223"/>
      <c r="M1" s="223"/>
      <c r="N1" s="176" t="s">
        <v>310</v>
      </c>
      <c r="O1" s="223"/>
      <c r="P1" s="93"/>
      <c r="Q1" s="93"/>
      <c r="R1" s="144"/>
      <c r="S1" s="469"/>
      <c r="T1" s="222"/>
      <c r="U1" s="222"/>
      <c r="V1" s="222"/>
    </row>
    <row r="2" spans="1:22" ht="15" customHeight="1">
      <c r="A2" s="149"/>
      <c r="B2" s="185" t="s">
        <v>477</v>
      </c>
      <c r="C2" s="187"/>
      <c r="D2" s="696" t="s">
        <v>392</v>
      </c>
      <c r="E2" s="701"/>
      <c r="F2" s="701"/>
      <c r="G2" s="701"/>
      <c r="H2" s="701"/>
      <c r="I2" s="706"/>
      <c r="J2" s="708" t="s">
        <v>478</v>
      </c>
      <c r="K2" s="708"/>
      <c r="L2" s="708"/>
      <c r="M2" s="708"/>
      <c r="N2" s="708"/>
      <c r="O2" s="708"/>
    </row>
    <row r="3" spans="1:22" ht="15" customHeight="1">
      <c r="A3" s="202"/>
      <c r="B3" s="169"/>
      <c r="C3" s="238"/>
      <c r="D3" s="697" t="s">
        <v>403</v>
      </c>
      <c r="E3" s="702"/>
      <c r="F3" s="702"/>
      <c r="G3" s="701"/>
      <c r="H3" s="701"/>
      <c r="I3" s="706"/>
      <c r="J3" s="697" t="s">
        <v>403</v>
      </c>
      <c r="K3" s="702"/>
      <c r="L3" s="702"/>
      <c r="M3" s="701"/>
      <c r="N3" s="701"/>
      <c r="O3" s="706"/>
    </row>
    <row r="4" spans="1:22" ht="15" customHeight="1">
      <c r="A4" s="202"/>
      <c r="B4" s="169"/>
      <c r="C4" s="238"/>
      <c r="D4" s="698"/>
      <c r="E4" s="703"/>
      <c r="F4" s="703"/>
      <c r="G4" s="705" t="s">
        <v>464</v>
      </c>
      <c r="H4" s="705"/>
      <c r="I4" s="705"/>
      <c r="J4" s="698"/>
      <c r="K4" s="703"/>
      <c r="L4" s="703"/>
      <c r="M4" s="710" t="s">
        <v>464</v>
      </c>
      <c r="N4" s="710"/>
      <c r="O4" s="710"/>
    </row>
    <row r="5" spans="1:22" s="147" customFormat="1" ht="15" customHeight="1">
      <c r="A5" s="202"/>
      <c r="B5" s="169" t="s">
        <v>479</v>
      </c>
      <c r="C5" s="238"/>
      <c r="D5" s="253" t="s">
        <v>441</v>
      </c>
      <c r="E5" s="462" t="s">
        <v>443</v>
      </c>
      <c r="F5" s="253" t="s">
        <v>312</v>
      </c>
      <c r="G5" s="253" t="s">
        <v>441</v>
      </c>
      <c r="H5" s="462" t="s">
        <v>443</v>
      </c>
      <c r="I5" s="253" t="s">
        <v>312</v>
      </c>
      <c r="J5" s="253" t="s">
        <v>441</v>
      </c>
      <c r="K5" s="462" t="s">
        <v>443</v>
      </c>
      <c r="L5" s="253" t="s">
        <v>312</v>
      </c>
      <c r="M5" s="711" t="s">
        <v>441</v>
      </c>
      <c r="N5" s="713" t="s">
        <v>443</v>
      </c>
      <c r="O5" s="253" t="s">
        <v>312</v>
      </c>
    </row>
    <row r="6" spans="1:22" ht="15" customHeight="1">
      <c r="A6" s="202"/>
      <c r="B6" s="308"/>
      <c r="C6" s="239"/>
      <c r="D6" s="311"/>
      <c r="E6" s="644"/>
      <c r="F6" s="311"/>
      <c r="G6" s="311"/>
      <c r="H6" s="644"/>
      <c r="I6" s="311"/>
      <c r="J6" s="311"/>
      <c r="K6" s="644"/>
      <c r="L6" s="254"/>
      <c r="M6" s="712"/>
      <c r="N6" s="714"/>
      <c r="O6" s="311"/>
    </row>
    <row r="7" spans="1:22" ht="15" customHeight="1">
      <c r="A7" s="227" t="s">
        <v>211</v>
      </c>
      <c r="B7" s="240" t="s">
        <v>384</v>
      </c>
      <c r="C7" s="111">
        <v>1247377</v>
      </c>
      <c r="D7" s="111">
        <v>1115</v>
      </c>
      <c r="E7" s="111">
        <v>295</v>
      </c>
      <c r="F7" s="111">
        <v>1410</v>
      </c>
      <c r="G7" s="111">
        <v>141</v>
      </c>
      <c r="H7" s="111" t="s">
        <v>268</v>
      </c>
      <c r="I7" s="111">
        <v>141</v>
      </c>
      <c r="J7" s="111">
        <v>61139</v>
      </c>
      <c r="K7" s="111">
        <v>65250</v>
      </c>
      <c r="L7" s="111">
        <v>126389</v>
      </c>
      <c r="M7" s="111">
        <v>7111</v>
      </c>
      <c r="N7" s="111">
        <v>2394</v>
      </c>
      <c r="O7" s="111">
        <v>9505</v>
      </c>
    </row>
    <row r="8" spans="1:22" s="93" customFormat="1" ht="33.75" customHeight="1">
      <c r="A8" s="686" t="s">
        <v>315</v>
      </c>
      <c r="B8" s="500" t="s">
        <v>384</v>
      </c>
      <c r="C8" s="502">
        <f>SUM(C9,C18)</f>
        <v>66629</v>
      </c>
      <c r="D8" s="502">
        <f>SUM(D9,D18)</f>
        <v>104</v>
      </c>
      <c r="E8" s="502" t="s">
        <v>322</v>
      </c>
      <c r="F8" s="502">
        <f>SUM(F9,F18)</f>
        <v>104</v>
      </c>
      <c r="G8" s="502" t="s">
        <v>322</v>
      </c>
      <c r="H8" s="502" t="s">
        <v>322</v>
      </c>
      <c r="I8" s="502" t="s">
        <v>322</v>
      </c>
      <c r="J8" s="502">
        <f t="shared" ref="J8:O8" si="0">SUM(J9,J18)</f>
        <v>1091</v>
      </c>
      <c r="K8" s="502">
        <f t="shared" si="0"/>
        <v>6185</v>
      </c>
      <c r="L8" s="502">
        <f t="shared" si="0"/>
        <v>7276</v>
      </c>
      <c r="M8" s="502">
        <f t="shared" si="0"/>
        <v>17</v>
      </c>
      <c r="N8" s="502">
        <f t="shared" si="0"/>
        <v>307</v>
      </c>
      <c r="O8" s="502">
        <f t="shared" si="0"/>
        <v>324</v>
      </c>
      <c r="P8" s="469"/>
    </row>
    <row r="9" spans="1:22" s="222" customFormat="1" ht="15" customHeight="1">
      <c r="A9" s="346" t="s">
        <v>168</v>
      </c>
      <c r="B9" s="598" t="s">
        <v>384</v>
      </c>
      <c r="C9" s="603">
        <f>IF(SUM(C10:C17)=0,"-",SUM(C10:C17))</f>
        <v>25165</v>
      </c>
      <c r="D9" s="603">
        <f>IF(SUM(D10:D17)=0,"-",SUM(D10:D17))</f>
        <v>104</v>
      </c>
      <c r="E9" s="603" t="str">
        <f>IF(SUM(E10:E17)=0,"-",SUM(E10:E17))</f>
        <v>-</v>
      </c>
      <c r="F9" s="603">
        <f>SUM(D9:E9)</f>
        <v>104</v>
      </c>
      <c r="G9" s="603" t="str">
        <f>IF(SUM(G10:G17)=0,"-",SUM(G10:G17))</f>
        <v>-</v>
      </c>
      <c r="H9" s="603" t="str">
        <f>IF(SUM(H10:H17)=0,"-",SUM(H10:H17))</f>
        <v>-</v>
      </c>
      <c r="I9" s="603" t="s">
        <v>322</v>
      </c>
      <c r="J9" s="603">
        <f>IF(SUM(J10:J17)=0,"-",SUM(J10:J17))</f>
        <v>914</v>
      </c>
      <c r="K9" s="603">
        <f>IF(SUM(K10:K17)=0,"-",SUM(K10:K17))</f>
        <v>770</v>
      </c>
      <c r="L9" s="603">
        <f>SUM(J9:K9)</f>
        <v>1684</v>
      </c>
      <c r="M9" s="603">
        <f>IF(SUM(M10:M17)=0,"-",SUM(M10:M17))</f>
        <v>15</v>
      </c>
      <c r="N9" s="603">
        <f>IF(SUM(N10:N17)=0,"-",SUM(N10:N17))</f>
        <v>63</v>
      </c>
      <c r="O9" s="603">
        <f>SUM(M9:N9)</f>
        <v>78</v>
      </c>
    </row>
    <row r="10" spans="1:22" s="222" customFormat="1" ht="15" customHeight="1">
      <c r="A10" s="100" t="s">
        <v>159</v>
      </c>
      <c r="B10" s="624" t="s">
        <v>384</v>
      </c>
      <c r="C10" s="634">
        <v>4570</v>
      </c>
      <c r="D10" s="634" t="s">
        <v>322</v>
      </c>
      <c r="E10" s="634" t="s">
        <v>322</v>
      </c>
      <c r="F10" s="634" t="s">
        <v>322</v>
      </c>
      <c r="G10" s="634" t="s">
        <v>322</v>
      </c>
      <c r="H10" s="603" t="s">
        <v>322</v>
      </c>
      <c r="I10" s="647" t="s">
        <v>322</v>
      </c>
      <c r="J10" s="647">
        <v>266</v>
      </c>
      <c r="K10" s="647" t="s">
        <v>322</v>
      </c>
      <c r="L10" s="647">
        <v>266</v>
      </c>
      <c r="M10" s="647">
        <v>1</v>
      </c>
      <c r="N10" s="647" t="s">
        <v>322</v>
      </c>
      <c r="O10" s="647">
        <v>1</v>
      </c>
    </row>
    <row r="11" spans="1:22" s="222" customFormat="1" ht="15" customHeight="1">
      <c r="A11" s="101" t="s">
        <v>316</v>
      </c>
      <c r="B11" s="625" t="s">
        <v>384</v>
      </c>
      <c r="C11" s="635">
        <v>3288</v>
      </c>
      <c r="D11" s="635" t="s">
        <v>322</v>
      </c>
      <c r="E11" s="635" t="s">
        <v>322</v>
      </c>
      <c r="F11" s="635" t="s">
        <v>322</v>
      </c>
      <c r="G11" s="635" t="s">
        <v>322</v>
      </c>
      <c r="H11" s="632" t="s">
        <v>322</v>
      </c>
      <c r="I11" s="648" t="s">
        <v>322</v>
      </c>
      <c r="J11" s="648">
        <v>170</v>
      </c>
      <c r="K11" s="648">
        <v>157</v>
      </c>
      <c r="L11" s="648">
        <v>327</v>
      </c>
      <c r="M11" s="648">
        <v>7</v>
      </c>
      <c r="N11" s="648">
        <v>47</v>
      </c>
      <c r="O11" s="648">
        <v>57</v>
      </c>
    </row>
    <row r="12" spans="1:22" s="222" customFormat="1" ht="15" customHeight="1">
      <c r="A12" s="101" t="s">
        <v>320</v>
      </c>
      <c r="B12" s="625" t="s">
        <v>384</v>
      </c>
      <c r="C12" s="635">
        <v>773</v>
      </c>
      <c r="D12" s="635">
        <v>104</v>
      </c>
      <c r="E12" s="635" t="s">
        <v>322</v>
      </c>
      <c r="F12" s="635">
        <v>104</v>
      </c>
      <c r="G12" s="635" t="s">
        <v>322</v>
      </c>
      <c r="H12" s="632" t="s">
        <v>322</v>
      </c>
      <c r="I12" s="648" t="s">
        <v>322</v>
      </c>
      <c r="J12" s="648" t="s">
        <v>322</v>
      </c>
      <c r="K12" s="648">
        <v>32</v>
      </c>
      <c r="L12" s="648">
        <v>32</v>
      </c>
      <c r="M12" s="648" t="s">
        <v>322</v>
      </c>
      <c r="N12" s="648" t="s">
        <v>322</v>
      </c>
      <c r="O12" s="648" t="s">
        <v>322</v>
      </c>
    </row>
    <row r="13" spans="1:22" s="222" customFormat="1" ht="15" customHeight="1">
      <c r="A13" s="101" t="s">
        <v>437</v>
      </c>
      <c r="B13" s="625" t="s">
        <v>384</v>
      </c>
      <c r="C13" s="635">
        <v>1729</v>
      </c>
      <c r="D13" s="635" t="s">
        <v>322</v>
      </c>
      <c r="E13" s="635" t="s">
        <v>322</v>
      </c>
      <c r="F13" s="635" t="s">
        <v>322</v>
      </c>
      <c r="G13" s="635" t="s">
        <v>322</v>
      </c>
      <c r="H13" s="632" t="s">
        <v>322</v>
      </c>
      <c r="I13" s="648" t="s">
        <v>322</v>
      </c>
      <c r="J13" s="648">
        <v>71</v>
      </c>
      <c r="K13" s="648">
        <v>20</v>
      </c>
      <c r="L13" s="648">
        <v>91</v>
      </c>
      <c r="M13" s="648">
        <v>2</v>
      </c>
      <c r="N13" s="648">
        <v>2</v>
      </c>
      <c r="O13" s="648">
        <v>4</v>
      </c>
    </row>
    <row r="14" spans="1:22" s="222" customFormat="1" ht="15" customHeight="1">
      <c r="A14" s="101" t="s">
        <v>177</v>
      </c>
      <c r="B14" s="625" t="s">
        <v>384</v>
      </c>
      <c r="C14" s="635">
        <v>746</v>
      </c>
      <c r="D14" s="635" t="s">
        <v>322</v>
      </c>
      <c r="E14" s="635" t="s">
        <v>322</v>
      </c>
      <c r="F14" s="635" t="s">
        <v>322</v>
      </c>
      <c r="G14" s="635" t="s">
        <v>322</v>
      </c>
      <c r="H14" s="632" t="s">
        <v>322</v>
      </c>
      <c r="I14" s="648" t="s">
        <v>322</v>
      </c>
      <c r="J14" s="648">
        <v>87</v>
      </c>
      <c r="K14" s="648">
        <v>40</v>
      </c>
      <c r="L14" s="648">
        <v>127</v>
      </c>
      <c r="M14" s="648">
        <v>4</v>
      </c>
      <c r="N14" s="648">
        <v>8</v>
      </c>
      <c r="O14" s="648">
        <v>12</v>
      </c>
    </row>
    <row r="15" spans="1:22" s="222" customFormat="1" ht="15" customHeight="1">
      <c r="A15" s="101" t="s">
        <v>299</v>
      </c>
      <c r="B15" s="625" t="s">
        <v>384</v>
      </c>
      <c r="C15" s="635">
        <v>10379</v>
      </c>
      <c r="D15" s="635" t="s">
        <v>322</v>
      </c>
      <c r="E15" s="635" t="s">
        <v>322</v>
      </c>
      <c r="F15" s="635" t="s">
        <v>322</v>
      </c>
      <c r="G15" s="635" t="s">
        <v>322</v>
      </c>
      <c r="H15" s="632" t="s">
        <v>322</v>
      </c>
      <c r="I15" s="648" t="s">
        <v>322</v>
      </c>
      <c r="J15" s="648">
        <v>173</v>
      </c>
      <c r="K15" s="648">
        <v>376</v>
      </c>
      <c r="L15" s="648">
        <v>549</v>
      </c>
      <c r="M15" s="648" t="s">
        <v>322</v>
      </c>
      <c r="N15" s="648">
        <v>5</v>
      </c>
      <c r="O15" s="648">
        <v>5</v>
      </c>
    </row>
    <row r="16" spans="1:22" s="222" customFormat="1" ht="15" customHeight="1">
      <c r="A16" s="101" t="s">
        <v>326</v>
      </c>
      <c r="B16" s="625" t="s">
        <v>384</v>
      </c>
      <c r="C16" s="635">
        <v>710</v>
      </c>
      <c r="D16" s="635" t="s">
        <v>322</v>
      </c>
      <c r="E16" s="635" t="s">
        <v>322</v>
      </c>
      <c r="F16" s="635" t="s">
        <v>322</v>
      </c>
      <c r="G16" s="635" t="s">
        <v>322</v>
      </c>
      <c r="H16" s="632" t="s">
        <v>322</v>
      </c>
      <c r="I16" s="648" t="s">
        <v>322</v>
      </c>
      <c r="J16" s="648">
        <v>26</v>
      </c>
      <c r="K16" s="648">
        <v>38</v>
      </c>
      <c r="L16" s="648">
        <v>64</v>
      </c>
      <c r="M16" s="648" t="s">
        <v>322</v>
      </c>
      <c r="N16" s="648" t="s">
        <v>322</v>
      </c>
      <c r="O16" s="648" t="s">
        <v>322</v>
      </c>
    </row>
    <row r="17" spans="1:15" s="222" customFormat="1" ht="15" customHeight="1">
      <c r="A17" s="102" t="s">
        <v>328</v>
      </c>
      <c r="B17" s="690" t="s">
        <v>384</v>
      </c>
      <c r="C17" s="641">
        <v>2970</v>
      </c>
      <c r="D17" s="641" t="s">
        <v>322</v>
      </c>
      <c r="E17" s="641" t="s">
        <v>322</v>
      </c>
      <c r="F17" s="641" t="s">
        <v>322</v>
      </c>
      <c r="G17" s="641" t="s">
        <v>322</v>
      </c>
      <c r="H17" s="633" t="s">
        <v>322</v>
      </c>
      <c r="I17" s="649" t="s">
        <v>322</v>
      </c>
      <c r="J17" s="649">
        <v>121</v>
      </c>
      <c r="K17" s="649">
        <v>107</v>
      </c>
      <c r="L17" s="649">
        <v>228</v>
      </c>
      <c r="M17" s="649">
        <v>1</v>
      </c>
      <c r="N17" s="649">
        <v>1</v>
      </c>
      <c r="O17" s="649">
        <v>2</v>
      </c>
    </row>
    <row r="18" spans="1:15" s="222" customFormat="1" ht="15" customHeight="1">
      <c r="A18" s="103" t="s">
        <v>229</v>
      </c>
      <c r="B18" s="623" t="s">
        <v>384</v>
      </c>
      <c r="C18" s="633">
        <v>41464</v>
      </c>
      <c r="D18" s="633" t="s">
        <v>322</v>
      </c>
      <c r="E18" s="633" t="s">
        <v>322</v>
      </c>
      <c r="F18" s="633" t="s">
        <v>322</v>
      </c>
      <c r="G18" s="633" t="s">
        <v>322</v>
      </c>
      <c r="H18" s="633" t="s">
        <v>322</v>
      </c>
      <c r="I18" s="633" t="s">
        <v>322</v>
      </c>
      <c r="J18" s="633">
        <v>177</v>
      </c>
      <c r="K18" s="633">
        <v>5415</v>
      </c>
      <c r="L18" s="633">
        <v>5592</v>
      </c>
      <c r="M18" s="633">
        <v>2</v>
      </c>
      <c r="N18" s="633">
        <v>244</v>
      </c>
      <c r="O18" s="633">
        <v>246</v>
      </c>
    </row>
    <row r="19" spans="1:15" s="222" customFormat="1" ht="33.75" customHeight="1">
      <c r="A19" s="687" t="s">
        <v>329</v>
      </c>
      <c r="B19" s="500" t="s">
        <v>384</v>
      </c>
      <c r="C19" s="502">
        <v>9120</v>
      </c>
      <c r="D19" s="502" t="s">
        <v>268</v>
      </c>
      <c r="E19" s="502" t="s">
        <v>268</v>
      </c>
      <c r="F19" s="502" t="s">
        <v>268</v>
      </c>
      <c r="G19" s="502" t="s">
        <v>268</v>
      </c>
      <c r="H19" s="502" t="s">
        <v>268</v>
      </c>
      <c r="I19" s="502" t="s">
        <v>268</v>
      </c>
      <c r="J19" s="502">
        <v>864</v>
      </c>
      <c r="K19" s="502">
        <v>151</v>
      </c>
      <c r="L19" s="502">
        <v>1015</v>
      </c>
      <c r="M19" s="502">
        <v>324</v>
      </c>
      <c r="N19" s="502">
        <v>35</v>
      </c>
      <c r="O19" s="502">
        <v>359</v>
      </c>
    </row>
    <row r="20" spans="1:15" s="222" customFormat="1" ht="15" customHeight="1">
      <c r="A20" s="99" t="s">
        <v>330</v>
      </c>
      <c r="B20" s="598" t="s">
        <v>384</v>
      </c>
      <c r="C20" s="603">
        <v>9120</v>
      </c>
      <c r="D20" s="603" t="s">
        <v>268</v>
      </c>
      <c r="E20" s="603" t="s">
        <v>268</v>
      </c>
      <c r="F20" s="603" t="s">
        <v>268</v>
      </c>
      <c r="G20" s="603" t="s">
        <v>268</v>
      </c>
      <c r="H20" s="603" t="s">
        <v>268</v>
      </c>
      <c r="I20" s="603" t="s">
        <v>268</v>
      </c>
      <c r="J20" s="603">
        <v>864</v>
      </c>
      <c r="K20" s="603">
        <v>151</v>
      </c>
      <c r="L20" s="603">
        <v>1015</v>
      </c>
      <c r="M20" s="603">
        <v>324</v>
      </c>
      <c r="N20" s="603">
        <v>35</v>
      </c>
      <c r="O20" s="603">
        <v>359</v>
      </c>
    </row>
    <row r="21" spans="1:15" s="222" customFormat="1" ht="15" customHeight="1">
      <c r="A21" s="99" t="s">
        <v>331</v>
      </c>
      <c r="B21" s="624" t="s">
        <v>384</v>
      </c>
      <c r="C21" s="634">
        <v>4320</v>
      </c>
      <c r="D21" s="634" t="s">
        <v>322</v>
      </c>
      <c r="E21" s="634" t="s">
        <v>322</v>
      </c>
      <c r="F21" s="634" t="s">
        <v>268</v>
      </c>
      <c r="G21" s="634" t="s">
        <v>322</v>
      </c>
      <c r="H21" s="634" t="s">
        <v>322</v>
      </c>
      <c r="I21" s="603" t="s">
        <v>268</v>
      </c>
      <c r="J21" s="647">
        <v>394</v>
      </c>
      <c r="K21" s="647">
        <v>50</v>
      </c>
      <c r="L21" s="647">
        <v>444</v>
      </c>
      <c r="M21" s="647">
        <v>263</v>
      </c>
      <c r="N21" s="647">
        <v>9</v>
      </c>
      <c r="O21" s="647">
        <v>272</v>
      </c>
    </row>
    <row r="22" spans="1:15" s="222" customFormat="1" ht="15" customHeight="1">
      <c r="A22" s="286" t="s">
        <v>172</v>
      </c>
      <c r="B22" s="625" t="s">
        <v>384</v>
      </c>
      <c r="C22" s="635">
        <v>748</v>
      </c>
      <c r="D22" s="635" t="s">
        <v>322</v>
      </c>
      <c r="E22" s="635" t="s">
        <v>322</v>
      </c>
      <c r="F22" s="635" t="s">
        <v>268</v>
      </c>
      <c r="G22" s="635" t="s">
        <v>322</v>
      </c>
      <c r="H22" s="635" t="s">
        <v>322</v>
      </c>
      <c r="I22" s="632" t="s">
        <v>268</v>
      </c>
      <c r="J22" s="648">
        <v>13</v>
      </c>
      <c r="K22" s="648">
        <v>31</v>
      </c>
      <c r="L22" s="648">
        <v>44</v>
      </c>
      <c r="M22" s="648">
        <v>1</v>
      </c>
      <c r="N22" s="648">
        <v>1</v>
      </c>
      <c r="O22" s="648">
        <v>2</v>
      </c>
    </row>
    <row r="23" spans="1:15" s="222" customFormat="1" ht="15" customHeight="1">
      <c r="A23" s="286" t="s">
        <v>333</v>
      </c>
      <c r="B23" s="625" t="s">
        <v>384</v>
      </c>
      <c r="C23" s="635">
        <v>2132</v>
      </c>
      <c r="D23" s="635" t="s">
        <v>322</v>
      </c>
      <c r="E23" s="635" t="s">
        <v>322</v>
      </c>
      <c r="F23" s="635" t="s">
        <v>268</v>
      </c>
      <c r="G23" s="635" t="s">
        <v>322</v>
      </c>
      <c r="H23" s="635" t="s">
        <v>322</v>
      </c>
      <c r="I23" s="632" t="s">
        <v>268</v>
      </c>
      <c r="J23" s="648">
        <v>180</v>
      </c>
      <c r="K23" s="648">
        <v>27</v>
      </c>
      <c r="L23" s="648">
        <v>207</v>
      </c>
      <c r="M23" s="648">
        <v>60</v>
      </c>
      <c r="N23" s="648">
        <v>16</v>
      </c>
      <c r="O23" s="648">
        <v>76</v>
      </c>
    </row>
    <row r="24" spans="1:15" s="222" customFormat="1" ht="15" customHeight="1">
      <c r="A24" s="103" t="s">
        <v>200</v>
      </c>
      <c r="B24" s="690" t="s">
        <v>384</v>
      </c>
      <c r="C24" s="641">
        <v>1920</v>
      </c>
      <c r="D24" s="641" t="s">
        <v>322</v>
      </c>
      <c r="E24" s="641" t="s">
        <v>322</v>
      </c>
      <c r="F24" s="641" t="s">
        <v>268</v>
      </c>
      <c r="G24" s="641" t="s">
        <v>322</v>
      </c>
      <c r="H24" s="641" t="s">
        <v>322</v>
      </c>
      <c r="I24" s="633" t="s">
        <v>268</v>
      </c>
      <c r="J24" s="649">
        <v>277</v>
      </c>
      <c r="K24" s="649">
        <v>43</v>
      </c>
      <c r="L24" s="649">
        <v>320</v>
      </c>
      <c r="M24" s="649" t="s">
        <v>322</v>
      </c>
      <c r="N24" s="649">
        <v>9</v>
      </c>
      <c r="O24" s="649">
        <v>9</v>
      </c>
    </row>
    <row r="25" spans="1:15" s="222" customFormat="1" ht="33.75" customHeight="1">
      <c r="A25" s="421" t="s">
        <v>335</v>
      </c>
      <c r="B25" s="691" t="s">
        <v>384</v>
      </c>
      <c r="C25" s="692">
        <f t="shared" ref="C25:O25" si="1">C26</f>
        <v>8241</v>
      </c>
      <c r="D25" s="692">
        <f t="shared" si="1"/>
        <v>77</v>
      </c>
      <c r="E25" s="692" t="str">
        <f t="shared" si="1"/>
        <v>-</v>
      </c>
      <c r="F25" s="692">
        <f t="shared" si="1"/>
        <v>77</v>
      </c>
      <c r="G25" s="692">
        <f t="shared" si="1"/>
        <v>7</v>
      </c>
      <c r="H25" s="692" t="str">
        <f t="shared" si="1"/>
        <v>-</v>
      </c>
      <c r="I25" s="692">
        <f t="shared" si="1"/>
        <v>7</v>
      </c>
      <c r="J25" s="692">
        <f t="shared" si="1"/>
        <v>566</v>
      </c>
      <c r="K25" s="692">
        <f t="shared" si="1"/>
        <v>157</v>
      </c>
      <c r="L25" s="692">
        <f t="shared" si="1"/>
        <v>723</v>
      </c>
      <c r="M25" s="692">
        <f t="shared" si="1"/>
        <v>217</v>
      </c>
      <c r="N25" s="692">
        <f t="shared" si="1"/>
        <v>9</v>
      </c>
      <c r="O25" s="692">
        <f t="shared" si="1"/>
        <v>226</v>
      </c>
    </row>
    <row r="26" spans="1:15" s="222" customFormat="1" ht="15" customHeight="1">
      <c r="A26" s="99" t="s">
        <v>250</v>
      </c>
      <c r="B26" s="598" t="s">
        <v>384</v>
      </c>
      <c r="C26" s="539">
        <v>8241</v>
      </c>
      <c r="D26" s="539">
        <v>77</v>
      </c>
      <c r="E26" s="539" t="s">
        <v>322</v>
      </c>
      <c r="F26" s="539">
        <v>77</v>
      </c>
      <c r="G26" s="539">
        <v>7</v>
      </c>
      <c r="H26" s="539" t="s">
        <v>322</v>
      </c>
      <c r="I26" s="539">
        <v>7</v>
      </c>
      <c r="J26" s="539">
        <v>566</v>
      </c>
      <c r="K26" s="539">
        <v>157</v>
      </c>
      <c r="L26" s="539">
        <v>723</v>
      </c>
      <c r="M26" s="539">
        <v>217</v>
      </c>
      <c r="N26" s="539">
        <v>9</v>
      </c>
      <c r="O26" s="539">
        <v>226</v>
      </c>
    </row>
    <row r="27" spans="1:15" s="222" customFormat="1" ht="15" customHeight="1">
      <c r="A27" s="100" t="s">
        <v>337</v>
      </c>
      <c r="B27" s="624" t="s">
        <v>384</v>
      </c>
      <c r="C27" s="638">
        <v>3097</v>
      </c>
      <c r="D27" s="638" t="s">
        <v>322</v>
      </c>
      <c r="E27" s="638" t="s">
        <v>322</v>
      </c>
      <c r="F27" s="638" t="s">
        <v>322</v>
      </c>
      <c r="G27" s="638" t="s">
        <v>322</v>
      </c>
      <c r="H27" s="539" t="s">
        <v>322</v>
      </c>
      <c r="I27" s="538" t="s">
        <v>322</v>
      </c>
      <c r="J27" s="538">
        <v>140</v>
      </c>
      <c r="K27" s="538">
        <v>78</v>
      </c>
      <c r="L27" s="538">
        <v>218</v>
      </c>
      <c r="M27" s="538">
        <v>13</v>
      </c>
      <c r="N27" s="538">
        <v>5</v>
      </c>
      <c r="O27" s="538">
        <v>18</v>
      </c>
    </row>
    <row r="28" spans="1:15" s="222" customFormat="1" ht="15" customHeight="1">
      <c r="A28" s="101" t="s">
        <v>338</v>
      </c>
      <c r="B28" s="625" t="s">
        <v>384</v>
      </c>
      <c r="C28" s="639">
        <v>1374</v>
      </c>
      <c r="D28" s="639" t="s">
        <v>322</v>
      </c>
      <c r="E28" s="639" t="s">
        <v>322</v>
      </c>
      <c r="F28" s="639" t="s">
        <v>322</v>
      </c>
      <c r="G28" s="639" t="s">
        <v>322</v>
      </c>
      <c r="H28" s="646" t="s">
        <v>322</v>
      </c>
      <c r="I28" s="651" t="s">
        <v>322</v>
      </c>
      <c r="J28" s="651">
        <v>173</v>
      </c>
      <c r="K28" s="651">
        <v>21</v>
      </c>
      <c r="L28" s="651">
        <v>194</v>
      </c>
      <c r="M28" s="651">
        <v>92</v>
      </c>
      <c r="N28" s="651" t="s">
        <v>322</v>
      </c>
      <c r="O28" s="651">
        <v>92</v>
      </c>
    </row>
    <row r="29" spans="1:15" s="222" customFormat="1" ht="15" customHeight="1">
      <c r="A29" s="101" t="s">
        <v>233</v>
      </c>
      <c r="B29" s="625" t="s">
        <v>384</v>
      </c>
      <c r="C29" s="639">
        <v>1540</v>
      </c>
      <c r="D29" s="639" t="s">
        <v>322</v>
      </c>
      <c r="E29" s="704" t="s">
        <v>322</v>
      </c>
      <c r="F29" s="639" t="s">
        <v>322</v>
      </c>
      <c r="G29" s="639" t="s">
        <v>322</v>
      </c>
      <c r="H29" s="646" t="s">
        <v>322</v>
      </c>
      <c r="I29" s="651" t="s">
        <v>322</v>
      </c>
      <c r="J29" s="651">
        <v>166</v>
      </c>
      <c r="K29" s="651">
        <v>18</v>
      </c>
      <c r="L29" s="651">
        <v>184</v>
      </c>
      <c r="M29" s="651">
        <v>111</v>
      </c>
      <c r="N29" s="651">
        <v>3</v>
      </c>
      <c r="O29" s="651">
        <v>114</v>
      </c>
    </row>
    <row r="30" spans="1:15" ht="15" customHeight="1">
      <c r="A30" s="101" t="s">
        <v>194</v>
      </c>
      <c r="B30" s="625" t="s">
        <v>384</v>
      </c>
      <c r="C30" s="639">
        <v>1178</v>
      </c>
      <c r="D30" s="639">
        <v>77</v>
      </c>
      <c r="E30" s="639" t="s">
        <v>322</v>
      </c>
      <c r="F30" s="639">
        <v>77</v>
      </c>
      <c r="G30" s="639">
        <v>7</v>
      </c>
      <c r="H30" s="646" t="s">
        <v>322</v>
      </c>
      <c r="I30" s="651">
        <v>7</v>
      </c>
      <c r="J30" s="651" t="s">
        <v>322</v>
      </c>
      <c r="K30" s="651">
        <v>40</v>
      </c>
      <c r="L30" s="651">
        <v>40</v>
      </c>
      <c r="M30" s="651" t="s">
        <v>322</v>
      </c>
      <c r="N30" s="651">
        <v>1</v>
      </c>
      <c r="O30" s="651">
        <v>1</v>
      </c>
    </row>
    <row r="31" spans="1:15" ht="15" customHeight="1">
      <c r="A31" s="102" t="s">
        <v>340</v>
      </c>
      <c r="B31" s="690" t="s">
        <v>384</v>
      </c>
      <c r="C31" s="636">
        <v>1052</v>
      </c>
      <c r="D31" s="636" t="s">
        <v>322</v>
      </c>
      <c r="E31" s="636" t="s">
        <v>322</v>
      </c>
      <c r="F31" s="636" t="s">
        <v>322</v>
      </c>
      <c r="G31" s="636" t="s">
        <v>322</v>
      </c>
      <c r="H31" s="645" t="s">
        <v>322</v>
      </c>
      <c r="I31" s="650" t="s">
        <v>322</v>
      </c>
      <c r="J31" s="650">
        <v>87</v>
      </c>
      <c r="K31" s="650" t="s">
        <v>322</v>
      </c>
      <c r="L31" s="650">
        <v>87</v>
      </c>
      <c r="M31" s="650">
        <v>1</v>
      </c>
      <c r="N31" s="650" t="s">
        <v>322</v>
      </c>
      <c r="O31" s="650">
        <v>1</v>
      </c>
    </row>
    <row r="32" spans="1:15" ht="15" customHeight="1">
      <c r="A32" s="148"/>
      <c r="B32" s="293"/>
      <c r="C32" s="176"/>
      <c r="D32" s="176"/>
      <c r="E32" s="176"/>
      <c r="F32" s="176"/>
      <c r="G32" s="176"/>
      <c r="H32" s="176"/>
      <c r="I32" s="176"/>
      <c r="J32" s="176"/>
      <c r="K32" s="176"/>
      <c r="L32" s="176"/>
      <c r="M32" s="176"/>
      <c r="N32" s="176"/>
      <c r="O32" s="176"/>
    </row>
    <row r="33" spans="1:22" ht="15" customHeight="1">
      <c r="A33" s="621" t="s">
        <v>1</v>
      </c>
      <c r="B33" s="148"/>
      <c r="C33" s="223"/>
      <c r="D33" s="508"/>
      <c r="E33" s="223"/>
      <c r="F33" s="508"/>
      <c r="G33" s="223"/>
      <c r="H33" s="223"/>
      <c r="I33" s="223"/>
      <c r="J33" s="223"/>
      <c r="K33" s="508"/>
      <c r="L33" s="223"/>
      <c r="M33" s="223"/>
      <c r="N33" s="223"/>
      <c r="O33" s="223"/>
    </row>
    <row r="34" spans="1:22" ht="15" customHeight="1">
      <c r="A34" s="688"/>
      <c r="B34" s="531"/>
      <c r="C34" s="531"/>
      <c r="D34" s="531"/>
      <c r="E34" s="531"/>
      <c r="F34" s="531"/>
      <c r="G34" s="531"/>
      <c r="H34" s="531"/>
      <c r="I34" s="531"/>
      <c r="J34" s="531"/>
      <c r="K34" s="531"/>
      <c r="L34" s="531"/>
      <c r="M34" s="531"/>
      <c r="N34" s="531"/>
      <c r="O34" s="531"/>
      <c r="P34" s="93"/>
      <c r="Q34" s="93"/>
      <c r="R34" s="144"/>
      <c r="S34" s="469"/>
      <c r="T34" s="222"/>
      <c r="U34" s="222"/>
      <c r="V34" s="222"/>
    </row>
    <row r="35" spans="1:22" ht="15" customHeight="1">
      <c r="A35" s="153"/>
      <c r="B35" s="153"/>
      <c r="C35" s="162"/>
      <c r="D35" s="468"/>
      <c r="E35" s="162"/>
      <c r="F35" s="468"/>
      <c r="G35" s="162"/>
      <c r="H35" s="162"/>
      <c r="I35" s="162"/>
      <c r="J35" s="162"/>
      <c r="K35" s="162"/>
      <c r="L35" s="162"/>
      <c r="M35" s="162"/>
      <c r="N35" s="162"/>
      <c r="O35" s="162"/>
    </row>
    <row r="36" spans="1:22" s="513" customFormat="1" ht="15" customHeight="1">
      <c r="A36" s="157"/>
      <c r="B36" s="157"/>
      <c r="C36" s="144"/>
      <c r="D36" s="469"/>
      <c r="E36" s="144"/>
      <c r="F36" s="469"/>
      <c r="G36" s="144"/>
      <c r="H36" s="144"/>
      <c r="I36" s="93"/>
      <c r="J36" s="93"/>
      <c r="K36" s="93"/>
      <c r="L36" s="93"/>
      <c r="M36" s="93"/>
      <c r="N36" s="93"/>
      <c r="O36" s="93"/>
    </row>
    <row r="37" spans="1:22" s="222" customFormat="1" ht="15" customHeight="1">
      <c r="A37" s="157"/>
      <c r="B37" s="630"/>
      <c r="C37" s="157"/>
      <c r="D37" s="157"/>
      <c r="E37" s="157"/>
      <c r="F37" s="144"/>
      <c r="G37" s="469"/>
      <c r="H37" s="144"/>
      <c r="I37" s="144"/>
    </row>
    <row r="38" spans="1:22" ht="15" customHeight="1">
      <c r="A38" s="445"/>
      <c r="B38" s="445"/>
      <c r="C38" s="445"/>
      <c r="D38" s="445"/>
      <c r="E38" s="445"/>
      <c r="F38" s="445"/>
      <c r="G38" s="445"/>
      <c r="H38" s="445"/>
      <c r="I38" s="445"/>
      <c r="J38" s="445"/>
      <c r="K38" s="445"/>
      <c r="L38" s="445"/>
      <c r="M38" s="445"/>
      <c r="N38" s="445"/>
      <c r="O38" s="445"/>
    </row>
    <row r="39" spans="1:22" ht="15" customHeight="1">
      <c r="A39" s="157"/>
      <c r="B39" s="157"/>
      <c r="C39" s="157"/>
      <c r="D39" s="157"/>
      <c r="E39" s="157"/>
      <c r="F39" s="144"/>
      <c r="G39" s="469"/>
      <c r="H39" s="144"/>
      <c r="I39" s="144"/>
      <c r="J39" s="144"/>
      <c r="K39" s="222"/>
      <c r="L39" s="222"/>
      <c r="M39" s="222"/>
      <c r="N39" s="222"/>
      <c r="O39" s="222"/>
    </row>
    <row r="40" spans="1:22" ht="15" customHeight="1">
      <c r="A40" s="157"/>
      <c r="B40" s="157"/>
      <c r="C40" s="157"/>
      <c r="D40" s="157"/>
      <c r="E40" s="157"/>
      <c r="F40" s="144"/>
      <c r="G40" s="469"/>
      <c r="H40" s="144"/>
      <c r="I40" s="144"/>
      <c r="J40" s="222"/>
      <c r="K40" s="222"/>
      <c r="L40" s="222"/>
      <c r="M40" s="222"/>
      <c r="N40" s="222"/>
      <c r="O40" s="222"/>
    </row>
    <row r="41" spans="1:22" ht="15" customHeight="1">
      <c r="A41" s="157"/>
      <c r="B41" s="157"/>
      <c r="C41" s="144"/>
      <c r="D41" s="469"/>
      <c r="E41" s="144"/>
      <c r="F41" s="469"/>
      <c r="G41" s="144"/>
      <c r="H41" s="144"/>
    </row>
    <row r="42" spans="1:22" ht="15" customHeight="1">
      <c r="A42" s="157"/>
      <c r="B42" s="157"/>
      <c r="C42" s="144"/>
      <c r="D42" s="469"/>
      <c r="E42" s="144"/>
      <c r="F42" s="469"/>
      <c r="G42" s="144"/>
      <c r="H42" s="144"/>
    </row>
    <row r="43" spans="1:22" ht="15" customHeight="1">
      <c r="A43" s="157"/>
      <c r="B43" s="157"/>
      <c r="C43" s="693"/>
      <c r="D43" s="699"/>
      <c r="E43" s="693"/>
      <c r="F43" s="699"/>
      <c r="G43" s="693"/>
      <c r="H43" s="693"/>
      <c r="I43" s="695"/>
      <c r="J43" s="695"/>
      <c r="K43" s="695"/>
      <c r="L43" s="695"/>
      <c r="M43" s="695"/>
      <c r="N43" s="695"/>
      <c r="O43" s="695"/>
    </row>
    <row r="44" spans="1:22" ht="15" customHeight="1">
      <c r="A44" s="630"/>
      <c r="B44" s="630"/>
      <c r="C44" s="694"/>
      <c r="D44" s="699"/>
      <c r="E44" s="693"/>
      <c r="F44" s="699"/>
      <c r="G44" s="693"/>
      <c r="H44" s="693"/>
      <c r="I44" s="707"/>
      <c r="J44" s="709"/>
      <c r="K44" s="695"/>
      <c r="L44" s="695"/>
      <c r="M44" s="695"/>
      <c r="N44" s="695"/>
      <c r="O44" s="695"/>
    </row>
    <row r="45" spans="1:22" ht="15" customHeight="1">
      <c r="A45" s="689"/>
      <c r="B45" s="689"/>
      <c r="C45" s="695"/>
      <c r="D45" s="700"/>
      <c r="E45" s="695"/>
      <c r="F45" s="700"/>
      <c r="G45" s="695"/>
      <c r="H45" s="695"/>
      <c r="I45" s="695"/>
      <c r="J45" s="695"/>
      <c r="K45" s="695"/>
      <c r="L45" s="695"/>
      <c r="M45" s="695"/>
      <c r="N45" s="695"/>
      <c r="O45" s="695"/>
    </row>
    <row r="46" spans="1:22" ht="15" customHeight="1">
      <c r="B46" s="145"/>
      <c r="C46" s="93"/>
      <c r="D46" s="618"/>
      <c r="E46" s="93"/>
      <c r="F46" s="618"/>
    </row>
    <row r="47" spans="1:22" ht="15" customHeight="1">
      <c r="B47" s="145"/>
      <c r="C47" s="93"/>
      <c r="D47" s="618"/>
      <c r="E47" s="93"/>
      <c r="F47" s="618"/>
    </row>
    <row r="48" spans="1:22" ht="15" customHeight="1">
      <c r="B48" s="145"/>
      <c r="C48" s="93"/>
      <c r="D48" s="618"/>
      <c r="E48" s="93"/>
      <c r="F48" s="618"/>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sheetData>
  <mergeCells count="11">
    <mergeCell ref="D2:I2"/>
    <mergeCell ref="J2:O2"/>
    <mergeCell ref="M3:O3"/>
    <mergeCell ref="G4:I4"/>
    <mergeCell ref="M4:O4"/>
    <mergeCell ref="A34:O34"/>
    <mergeCell ref="A38:O38"/>
    <mergeCell ref="B2:C4"/>
    <mergeCell ref="D3:F4"/>
    <mergeCell ref="J3:L4"/>
    <mergeCell ref="B5:C6"/>
  </mergeCells>
  <phoneticPr fontId="20" type="Hiragana"/>
  <printOptions horizontalCentered="1" verticalCentered="1"/>
  <pageMargins left="1.1811023622047245" right="0.78740157480314965" top="0.98425196850393704" bottom="0.78740157480314965" header="0" footer="0"/>
  <pageSetup paperSize="9" scale="93" fitToWidth="1" fitToHeight="1" orientation="portrait" usePrinterDefaults="1" blackAndWhite="1" r:id="rId1"/>
  <headerFooter alignWithMargins="0"/>
  <rowBreaks count="6" manualBreakCount="6">
    <brk id="220" min="222" max="255" man="1"/>
    <brk id="224" min="226" max="255" man="1"/>
    <brk id="228" min="229" max="255" man="1"/>
    <brk id="35805" min="227" max="255" man="1"/>
    <brk id="36255" min="223" max="255" man="1"/>
    <brk id="36513" min="219" max="255" man="1"/>
  </rowBreaks>
</worksheet>
</file>

<file path=xl/worksheets/sheet23.xml><?xml version="1.0" encoding="utf-8"?>
<worksheet xmlns:r="http://schemas.openxmlformats.org/officeDocument/2006/relationships" xmlns:mc="http://schemas.openxmlformats.org/markup-compatibility/2006" xmlns="http://schemas.openxmlformats.org/spreadsheetml/2006/main">
  <dimension ref="A1:I46"/>
  <sheetViews>
    <sheetView showGridLines="0" view="pageBreakPreview" zoomScaleNormal="75" zoomScaleSheetLayoutView="100" workbookViewId="0">
      <pane xSplit="1" ySplit="10" topLeftCell="B11" activePane="bottomRight" state="frozen"/>
      <selection pane="topRight"/>
      <selection pane="bottomLeft"/>
      <selection pane="bottomRight" activeCell="D10" sqref="D10"/>
    </sheetView>
  </sheetViews>
  <sheetFormatPr defaultRowHeight="14.25"/>
  <cols>
    <col min="1" max="1" width="16.625" style="145" customWidth="1"/>
    <col min="2" max="6" width="15.625" style="93" customWidth="1"/>
    <col min="7" max="12" width="8.25390625" style="93" customWidth="1"/>
    <col min="13" max="16384" width="9.00390625" style="93" bestFit="1" customWidth="1"/>
  </cols>
  <sheetData>
    <row r="1" spans="1:9" ht="12.75" customHeight="1">
      <c r="A1" s="148" t="s">
        <v>448</v>
      </c>
      <c r="B1" s="718"/>
      <c r="C1" s="718"/>
      <c r="D1" s="722"/>
      <c r="E1" s="722"/>
      <c r="F1" s="176" t="s">
        <v>310</v>
      </c>
    </row>
    <row r="2" spans="1:9" ht="23.25" customHeight="1">
      <c r="A2" s="391"/>
      <c r="B2" s="159" t="s">
        <v>470</v>
      </c>
      <c r="C2" s="181"/>
      <c r="D2" s="181"/>
      <c r="E2" s="181"/>
      <c r="F2" s="193"/>
    </row>
    <row r="3" spans="1:9" ht="11.25" customHeight="1">
      <c r="A3" s="619"/>
      <c r="B3" s="391" t="s">
        <v>216</v>
      </c>
      <c r="C3" s="253" t="s">
        <v>69</v>
      </c>
      <c r="D3" s="253" t="s">
        <v>466</v>
      </c>
      <c r="E3" s="253" t="s">
        <v>309</v>
      </c>
      <c r="F3" s="391" t="s">
        <v>455</v>
      </c>
    </row>
    <row r="4" spans="1:9" ht="12.75" customHeight="1">
      <c r="A4" s="619"/>
      <c r="B4" s="654"/>
      <c r="C4" s="656"/>
      <c r="D4" s="656"/>
      <c r="E4" s="656"/>
      <c r="F4" s="654"/>
    </row>
    <row r="5" spans="1:9" ht="12.75" customHeight="1">
      <c r="A5" s="619"/>
      <c r="B5" s="654"/>
      <c r="C5" s="656"/>
      <c r="D5" s="656"/>
      <c r="E5" s="656"/>
      <c r="F5" s="654"/>
    </row>
    <row r="6" spans="1:9" s="147" customFormat="1" ht="12" customHeight="1">
      <c r="A6" s="619"/>
      <c r="B6" s="654"/>
      <c r="C6" s="656"/>
      <c r="D6" s="656"/>
      <c r="E6" s="656"/>
      <c r="F6" s="654"/>
    </row>
    <row r="7" spans="1:9" s="147" customFormat="1" ht="10.5" customHeight="1">
      <c r="A7" s="619"/>
      <c r="B7" s="654"/>
      <c r="C7" s="656"/>
      <c r="D7" s="656"/>
      <c r="E7" s="656"/>
      <c r="F7" s="654"/>
    </row>
    <row r="8" spans="1:9" s="147" customFormat="1" ht="15" customHeight="1">
      <c r="A8" s="395"/>
      <c r="B8" s="392" t="s">
        <v>446</v>
      </c>
      <c r="C8" s="657" t="s">
        <v>372</v>
      </c>
      <c r="D8" s="657" t="s">
        <v>219</v>
      </c>
      <c r="E8" s="186" t="s">
        <v>348</v>
      </c>
      <c r="F8" s="392" t="s">
        <v>467</v>
      </c>
    </row>
    <row r="9" spans="1:9" ht="18" customHeight="1">
      <c r="A9" s="227" t="s">
        <v>211</v>
      </c>
      <c r="B9" s="655">
        <v>733099</v>
      </c>
      <c r="C9" s="655">
        <v>106030</v>
      </c>
      <c r="D9" s="655">
        <v>113751</v>
      </c>
      <c r="E9" s="655">
        <v>7874</v>
      </c>
      <c r="F9" s="655">
        <v>29.5</v>
      </c>
    </row>
    <row r="10" spans="1:9" s="93" customFormat="1" ht="28.5" customHeight="1">
      <c r="A10" s="686" t="s">
        <v>315</v>
      </c>
      <c r="B10" s="502">
        <f>SUM(B11,B20)</f>
        <v>37358</v>
      </c>
      <c r="C10" s="502">
        <f>SUM(C11,C20)</f>
        <v>7008</v>
      </c>
      <c r="D10" s="502">
        <f>SUM(D11,D20)</f>
        <v>8997</v>
      </c>
      <c r="E10" s="502">
        <f>SUM(E11,E20)</f>
        <v>314</v>
      </c>
      <c r="F10" s="482">
        <f t="shared" ref="F10:F20" si="0">(C10+D10-E10)/B10*100</f>
        <v>42.001713153809092</v>
      </c>
    </row>
    <row r="11" spans="1:9" ht="18" customHeight="1">
      <c r="A11" s="346" t="s">
        <v>168</v>
      </c>
      <c r="B11" s="603">
        <f>IF(SUM(B12:B19)=0,"-",SUM(B12:B19))</f>
        <v>16347</v>
      </c>
      <c r="C11" s="603">
        <f>IF(SUM(C12:C19)=0,"-",SUM(C12:C19))</f>
        <v>1416</v>
      </c>
      <c r="D11" s="603">
        <f>IF(SUM(D12:D19)=0,"-",SUM(D12:D19))</f>
        <v>2201</v>
      </c>
      <c r="E11" s="603">
        <f>IF(SUM(E12:E19)=0,"-",SUM(E12:E19))</f>
        <v>68</v>
      </c>
      <c r="F11" s="659">
        <f t="shared" si="0"/>
        <v>21.710405579005322</v>
      </c>
      <c r="G11" s="618"/>
      <c r="H11" s="93"/>
      <c r="I11" s="618"/>
    </row>
    <row r="12" spans="1:9" ht="18" customHeight="1">
      <c r="A12" s="100" t="s">
        <v>159</v>
      </c>
      <c r="B12" s="634">
        <v>3780</v>
      </c>
      <c r="C12" s="603">
        <v>208</v>
      </c>
      <c r="D12" s="647">
        <v>708</v>
      </c>
      <c r="E12" s="647">
        <v>1</v>
      </c>
      <c r="F12" s="660">
        <f t="shared" si="0"/>
        <v>24.206349206349206</v>
      </c>
    </row>
    <row r="13" spans="1:9" ht="18" customHeight="1">
      <c r="A13" s="101" t="s">
        <v>316</v>
      </c>
      <c r="B13" s="635">
        <v>1749</v>
      </c>
      <c r="C13" s="632">
        <v>262</v>
      </c>
      <c r="D13" s="648">
        <v>236</v>
      </c>
      <c r="E13" s="648">
        <v>48</v>
      </c>
      <c r="F13" s="661">
        <f t="shared" si="0"/>
        <v>25.728987993138936</v>
      </c>
    </row>
    <row r="14" spans="1:9" ht="18" customHeight="1">
      <c r="A14" s="101" t="s">
        <v>320</v>
      </c>
      <c r="B14" s="635">
        <v>425</v>
      </c>
      <c r="C14" s="632">
        <v>32</v>
      </c>
      <c r="D14" s="648">
        <v>36</v>
      </c>
      <c r="E14" s="648">
        <v>0</v>
      </c>
      <c r="F14" s="661">
        <f t="shared" si="0"/>
        <v>16</v>
      </c>
      <c r="G14" s="618"/>
      <c r="H14" s="93"/>
      <c r="I14" s="618"/>
    </row>
    <row r="15" spans="1:9" ht="18" customHeight="1">
      <c r="A15" s="101" t="s">
        <v>437</v>
      </c>
      <c r="B15" s="635">
        <v>1003</v>
      </c>
      <c r="C15" s="632">
        <v>71</v>
      </c>
      <c r="D15" s="648">
        <v>92</v>
      </c>
      <c r="E15" s="648">
        <v>2</v>
      </c>
      <c r="F15" s="661">
        <f t="shared" si="0"/>
        <v>16.051844466600198</v>
      </c>
    </row>
    <row r="16" spans="1:9" ht="18" customHeight="1">
      <c r="A16" s="101" t="s">
        <v>177</v>
      </c>
      <c r="B16" s="635">
        <v>451</v>
      </c>
      <c r="C16" s="632">
        <v>110</v>
      </c>
      <c r="D16" s="648">
        <v>101</v>
      </c>
      <c r="E16" s="648">
        <v>10</v>
      </c>
      <c r="F16" s="661">
        <f t="shared" si="0"/>
        <v>44.567627494456765</v>
      </c>
    </row>
    <row r="17" spans="1:9" ht="18" customHeight="1">
      <c r="A17" s="101" t="s">
        <v>299</v>
      </c>
      <c r="B17" s="635">
        <v>6604</v>
      </c>
      <c r="C17" s="632">
        <v>479</v>
      </c>
      <c r="D17" s="648">
        <v>812</v>
      </c>
      <c r="E17" s="648">
        <v>5</v>
      </c>
      <c r="F17" s="661">
        <f t="shared" si="0"/>
        <v>19.473046638400969</v>
      </c>
      <c r="G17" s="618"/>
      <c r="H17" s="93"/>
      <c r="I17" s="618"/>
    </row>
    <row r="18" spans="1:9" ht="18" customHeight="1">
      <c r="A18" s="101" t="s">
        <v>326</v>
      </c>
      <c r="B18" s="635">
        <v>545</v>
      </c>
      <c r="C18" s="632">
        <v>55</v>
      </c>
      <c r="D18" s="648">
        <v>27</v>
      </c>
      <c r="E18" s="648">
        <v>0</v>
      </c>
      <c r="F18" s="661">
        <f t="shared" si="0"/>
        <v>15.045871559633028</v>
      </c>
    </row>
    <row r="19" spans="1:9" ht="18" customHeight="1">
      <c r="A19" s="102" t="s">
        <v>328</v>
      </c>
      <c r="B19" s="641">
        <v>1790</v>
      </c>
      <c r="C19" s="633">
        <v>199</v>
      </c>
      <c r="D19" s="649">
        <v>189</v>
      </c>
      <c r="E19" s="649">
        <v>2</v>
      </c>
      <c r="F19" s="662">
        <f t="shared" si="0"/>
        <v>21.564245810055866</v>
      </c>
    </row>
    <row r="20" spans="1:9" ht="18" customHeight="1">
      <c r="A20" s="715" t="s">
        <v>229</v>
      </c>
      <c r="B20" s="719">
        <v>21011</v>
      </c>
      <c r="C20" s="719">
        <v>5592</v>
      </c>
      <c r="D20" s="719">
        <v>6796</v>
      </c>
      <c r="E20" s="719">
        <v>246</v>
      </c>
      <c r="F20" s="723">
        <f t="shared" si="0"/>
        <v>57.788777307124839</v>
      </c>
      <c r="G20" s="618"/>
      <c r="H20" s="93"/>
      <c r="I20" s="618"/>
    </row>
    <row r="21" spans="1:9" ht="35.25" customHeight="1">
      <c r="A21" s="687" t="s">
        <v>329</v>
      </c>
      <c r="B21" s="502">
        <v>5931</v>
      </c>
      <c r="C21" s="502">
        <v>829</v>
      </c>
      <c r="D21" s="502">
        <v>918</v>
      </c>
      <c r="E21" s="502">
        <v>304</v>
      </c>
      <c r="F21" s="482">
        <v>24.329792615073341</v>
      </c>
    </row>
    <row r="22" spans="1:9" ht="18" customHeight="1">
      <c r="A22" s="716" t="s">
        <v>330</v>
      </c>
      <c r="B22" s="720">
        <v>5931</v>
      </c>
      <c r="C22" s="720">
        <v>829</v>
      </c>
      <c r="D22" s="720">
        <v>918</v>
      </c>
      <c r="E22" s="720">
        <v>304</v>
      </c>
      <c r="F22" s="724">
        <v>24.329792615073341</v>
      </c>
    </row>
    <row r="23" spans="1:9" ht="18" customHeight="1">
      <c r="A23" s="100" t="s">
        <v>331</v>
      </c>
      <c r="B23" s="634">
        <v>3015</v>
      </c>
      <c r="C23" s="634">
        <v>376</v>
      </c>
      <c r="D23" s="603">
        <v>455</v>
      </c>
      <c r="E23" s="647">
        <v>230</v>
      </c>
      <c r="F23" s="660">
        <v>19.933665008291872</v>
      </c>
      <c r="G23" s="618"/>
      <c r="H23" s="93"/>
      <c r="I23" s="618"/>
    </row>
    <row r="24" spans="1:9" ht="18" customHeight="1">
      <c r="A24" s="101" t="s">
        <v>172</v>
      </c>
      <c r="B24" s="635">
        <v>451</v>
      </c>
      <c r="C24" s="635">
        <v>40</v>
      </c>
      <c r="D24" s="632">
        <v>44</v>
      </c>
      <c r="E24" s="648">
        <v>2</v>
      </c>
      <c r="F24" s="661">
        <v>18.181818181818183</v>
      </c>
    </row>
    <row r="25" spans="1:9" ht="18" customHeight="1">
      <c r="A25" s="101" t="s">
        <v>333</v>
      </c>
      <c r="B25" s="635">
        <v>1175</v>
      </c>
      <c r="C25" s="635">
        <v>169</v>
      </c>
      <c r="D25" s="632">
        <v>154</v>
      </c>
      <c r="E25" s="648">
        <v>63</v>
      </c>
      <c r="F25" s="661">
        <v>22.127659574468083</v>
      </c>
    </row>
    <row r="26" spans="1:9" ht="18" customHeight="1">
      <c r="A26" s="102" t="s">
        <v>200</v>
      </c>
      <c r="B26" s="641">
        <v>1290</v>
      </c>
      <c r="C26" s="641">
        <v>244</v>
      </c>
      <c r="D26" s="633">
        <v>265</v>
      </c>
      <c r="E26" s="649">
        <v>9</v>
      </c>
      <c r="F26" s="662">
        <v>38.759689922480625</v>
      </c>
      <c r="G26" s="618"/>
      <c r="H26" s="93"/>
      <c r="I26" s="618"/>
    </row>
    <row r="27" spans="1:9" ht="30" customHeight="1">
      <c r="A27" s="421" t="s">
        <v>335</v>
      </c>
      <c r="B27" s="692">
        <f>B28</f>
        <v>4463</v>
      </c>
      <c r="C27" s="692">
        <f>C28</f>
        <v>582</v>
      </c>
      <c r="D27" s="692">
        <f>D28</f>
        <v>636</v>
      </c>
      <c r="E27" s="692">
        <f>E28</f>
        <v>172</v>
      </c>
      <c r="F27" s="725">
        <f t="shared" ref="F27:F33" si="1">(C27+D27-E27)/B27*100</f>
        <v>23.437149899170961</v>
      </c>
    </row>
    <row r="28" spans="1:9" ht="18" customHeight="1">
      <c r="A28" s="716" t="s">
        <v>250</v>
      </c>
      <c r="B28" s="535">
        <v>4463</v>
      </c>
      <c r="C28" s="535">
        <v>582</v>
      </c>
      <c r="D28" s="535">
        <v>636</v>
      </c>
      <c r="E28" s="535">
        <v>172</v>
      </c>
      <c r="F28" s="566">
        <f t="shared" si="1"/>
        <v>23.437149899170961</v>
      </c>
    </row>
    <row r="29" spans="1:9" ht="18" customHeight="1">
      <c r="A29" s="99" t="s">
        <v>337</v>
      </c>
      <c r="B29" s="638">
        <v>1791</v>
      </c>
      <c r="C29" s="638">
        <v>174</v>
      </c>
      <c r="D29" s="539">
        <v>192</v>
      </c>
      <c r="E29" s="538">
        <v>14</v>
      </c>
      <c r="F29" s="565">
        <f t="shared" si="1"/>
        <v>19.653824678950308</v>
      </c>
      <c r="G29" s="618"/>
      <c r="H29" s="93"/>
      <c r="I29" s="618"/>
    </row>
    <row r="30" spans="1:9" ht="18" customHeight="1">
      <c r="A30" s="286" t="s">
        <v>338</v>
      </c>
      <c r="B30" s="639">
        <v>706</v>
      </c>
      <c r="C30" s="639">
        <v>147</v>
      </c>
      <c r="D30" s="646">
        <v>162</v>
      </c>
      <c r="E30" s="651">
        <v>64</v>
      </c>
      <c r="F30" s="726">
        <f t="shared" si="1"/>
        <v>34.702549575070826</v>
      </c>
    </row>
    <row r="31" spans="1:9" ht="15">
      <c r="A31" s="286" t="s">
        <v>233</v>
      </c>
      <c r="B31" s="639">
        <v>871</v>
      </c>
      <c r="C31" s="639">
        <v>151</v>
      </c>
      <c r="D31" s="646">
        <v>156</v>
      </c>
      <c r="E31" s="651">
        <v>92</v>
      </c>
      <c r="F31" s="726">
        <f t="shared" si="1"/>
        <v>24.684270952927669</v>
      </c>
    </row>
    <row r="32" spans="1:9" ht="15">
      <c r="A32" s="286" t="s">
        <v>194</v>
      </c>
      <c r="B32" s="639">
        <v>518</v>
      </c>
      <c r="C32" s="639">
        <v>40</v>
      </c>
      <c r="D32" s="646">
        <v>43</v>
      </c>
      <c r="E32" s="651">
        <v>1</v>
      </c>
      <c r="F32" s="726">
        <f t="shared" si="1"/>
        <v>15.83011583011583</v>
      </c>
    </row>
    <row r="33" spans="1:6" ht="15">
      <c r="A33" s="103" t="s">
        <v>340</v>
      </c>
      <c r="B33" s="636">
        <v>577</v>
      </c>
      <c r="C33" s="636">
        <v>70</v>
      </c>
      <c r="D33" s="645">
        <v>83</v>
      </c>
      <c r="E33" s="650">
        <v>1</v>
      </c>
      <c r="F33" s="665">
        <f t="shared" si="1"/>
        <v>26.343154246100518</v>
      </c>
    </row>
    <row r="34" spans="1:6" ht="15">
      <c r="A34" s="293"/>
      <c r="B34" s="176"/>
      <c r="C34" s="176"/>
      <c r="D34" s="176"/>
      <c r="E34" s="176"/>
      <c r="F34" s="176"/>
    </row>
    <row r="35" spans="1:6" ht="15">
      <c r="A35" s="621" t="s">
        <v>1</v>
      </c>
      <c r="B35" s="508"/>
      <c r="C35" s="508"/>
      <c r="D35" s="223"/>
      <c r="E35" s="223"/>
      <c r="F35" s="223"/>
    </row>
    <row r="36" spans="1:6" ht="15">
      <c r="A36" s="717" t="s">
        <v>480</v>
      </c>
      <c r="B36" s="721"/>
      <c r="C36" s="721"/>
      <c r="D36" s="721"/>
      <c r="E36" s="721"/>
      <c r="F36" s="721"/>
    </row>
    <row r="37" spans="1:6" ht="15">
      <c r="A37" s="522" t="s">
        <v>24</v>
      </c>
      <c r="B37" s="580"/>
      <c r="C37" s="580"/>
      <c r="D37" s="506"/>
      <c r="E37" s="506"/>
      <c r="F37" s="506"/>
    </row>
    <row r="38" spans="1:6" s="513" customFormat="1" ht="12" customHeight="1">
      <c r="A38" s="148"/>
      <c r="B38" s="508"/>
      <c r="C38" s="508"/>
      <c r="D38" s="223"/>
      <c r="E38" s="223"/>
      <c r="F38" s="223"/>
    </row>
    <row r="39" spans="1:6" s="222" customFormat="1" ht="13.5">
      <c r="A39" s="157"/>
      <c r="B39" s="144"/>
      <c r="C39" s="144"/>
      <c r="D39" s="144"/>
      <c r="E39" s="144"/>
    </row>
    <row r="40" spans="1:6">
      <c r="A40" s="445"/>
      <c r="B40" s="631"/>
      <c r="C40" s="631"/>
      <c r="D40" s="631"/>
      <c r="E40" s="631"/>
      <c r="F40" s="631"/>
    </row>
    <row r="41" spans="1:6">
      <c r="A41" s="157"/>
      <c r="B41" s="144"/>
      <c r="C41" s="144"/>
      <c r="D41" s="144"/>
      <c r="E41" s="144"/>
      <c r="F41" s="144"/>
    </row>
    <row r="42" spans="1:6">
      <c r="A42" s="157"/>
      <c r="B42" s="469"/>
      <c r="C42" s="469"/>
      <c r="D42" s="144"/>
    </row>
    <row r="43" spans="1:6">
      <c r="A43" s="157"/>
      <c r="B43" s="469"/>
      <c r="C43" s="469"/>
      <c r="D43" s="144"/>
    </row>
    <row r="44" spans="1:6">
      <c r="A44" s="157"/>
      <c r="B44" s="469"/>
      <c r="C44" s="469"/>
      <c r="D44" s="144"/>
    </row>
    <row r="45" spans="1:6">
      <c r="B45" s="618"/>
      <c r="C45" s="618"/>
    </row>
    <row r="46" spans="1:6">
      <c r="B46" s="618"/>
      <c r="C46" s="618"/>
    </row>
  </sheetData>
  <mergeCells count="9">
    <mergeCell ref="B2:F2"/>
    <mergeCell ref="A36:F36"/>
    <mergeCell ref="A40:F40"/>
    <mergeCell ref="B3:B7"/>
    <mergeCell ref="C3:C7"/>
    <mergeCell ref="D3:D7"/>
    <mergeCell ref="E3:E7"/>
    <mergeCell ref="F3:F7"/>
    <mergeCell ref="A2:A8"/>
  </mergeCells>
  <phoneticPr fontId="20" type="Hiragana"/>
  <printOptions horizontalCentered="1" verticalCentered="1"/>
  <pageMargins left="0.98425196850393704" right="0.39370078740157483" top="1.1811023622047245" bottom="0.78740157480314965" header="0" footer="0"/>
  <pageSetup paperSize="9" scale="93" fitToWidth="1" fitToHeight="1" orientation="portrait" usePrinterDefaults="1" blackAndWhite="1" r:id="rId1"/>
  <headerFooter alignWithMargins="0"/>
  <rowBreaks count="6" manualBreakCount="6">
    <brk id="220" min="222" max="255" man="1"/>
    <brk id="224" min="226" max="255" man="1"/>
    <brk id="228" min="229" max="255" man="1"/>
    <brk id="35805" min="227" max="255" man="1"/>
    <brk id="36255" min="223" max="255" man="1"/>
    <brk id="36513" min="219" max="255" man="1"/>
  </rowBreaks>
</worksheet>
</file>

<file path=xl/worksheets/sheet24.xml><?xml version="1.0" encoding="utf-8"?>
<worksheet xmlns:r="http://schemas.openxmlformats.org/officeDocument/2006/relationships" xmlns:mc="http://schemas.openxmlformats.org/markup-compatibility/2006" xmlns="http://schemas.openxmlformats.org/spreadsheetml/2006/main">
  <dimension ref="A1:X38"/>
  <sheetViews>
    <sheetView showGridLines="0" view="pageBreakPreview" zoomScale="75" zoomScaleSheetLayoutView="75" workbookViewId="0">
      <pane xSplit="1" ySplit="9" topLeftCell="B10" activePane="bottomRight" state="frozen"/>
      <selection pane="topRight"/>
      <selection pane="bottomLeft"/>
      <selection pane="bottomRight" activeCell="C27" sqref="C27"/>
    </sheetView>
  </sheetViews>
  <sheetFormatPr defaultRowHeight="14.25"/>
  <cols>
    <col min="1" max="1" width="19.50390625" style="145" customWidth="1"/>
    <col min="2" max="2" width="19.50390625" style="618" customWidth="1"/>
    <col min="3" max="4" width="9.125" style="618" customWidth="1"/>
    <col min="5" max="5" width="7.75390625" style="93" customWidth="1"/>
    <col min="6" max="6" width="7.75390625" style="618" customWidth="1"/>
    <col min="7" max="9" width="7.75390625" style="93" customWidth="1"/>
    <col min="10" max="10" width="8.875" style="93" customWidth="1"/>
    <col min="11" max="11" width="8.75390625" style="93" customWidth="1"/>
    <col min="12" max="12" width="7.75390625" style="93" customWidth="1"/>
    <col min="13" max="13" width="11.25390625" style="93" customWidth="1"/>
    <col min="14" max="17" width="7.75390625" style="93" customWidth="1"/>
    <col min="18" max="26" width="5.875" style="93" customWidth="1"/>
    <col min="27" max="16384" width="9.00390625" style="93" bestFit="1" customWidth="1"/>
  </cols>
  <sheetData>
    <row r="1" spans="1:24" ht="17.25" customHeight="1">
      <c r="A1" s="148" t="s">
        <v>401</v>
      </c>
      <c r="B1" s="508"/>
      <c r="C1" s="508"/>
      <c r="D1" s="508"/>
      <c r="E1" s="223"/>
      <c r="F1" s="508"/>
      <c r="G1" s="223"/>
      <c r="H1" s="223"/>
      <c r="I1" s="223"/>
      <c r="J1" s="176"/>
      <c r="K1" s="176"/>
      <c r="L1" s="223"/>
      <c r="M1" s="223"/>
      <c r="N1" s="223"/>
      <c r="O1" s="223"/>
      <c r="P1" s="223"/>
      <c r="Q1" s="511" t="s">
        <v>310</v>
      </c>
      <c r="R1" s="511"/>
      <c r="S1" s="511"/>
      <c r="T1" s="144"/>
      <c r="U1" s="469"/>
      <c r="V1" s="222"/>
      <c r="W1" s="222"/>
      <c r="X1" s="222"/>
    </row>
    <row r="2" spans="1:24" s="222" customFormat="1" ht="12" customHeight="1">
      <c r="A2" s="217"/>
      <c r="B2" s="253" t="s">
        <v>450</v>
      </c>
      <c r="C2" s="333" t="s">
        <v>15</v>
      </c>
      <c r="D2" s="333"/>
      <c r="E2" s="184" t="s">
        <v>481</v>
      </c>
      <c r="F2" s="184"/>
      <c r="G2" s="184"/>
      <c r="H2" s="184"/>
      <c r="I2" s="184"/>
      <c r="J2" s="301"/>
      <c r="K2" s="159" t="s">
        <v>482</v>
      </c>
      <c r="L2" s="160"/>
      <c r="M2" s="160"/>
      <c r="N2" s="160"/>
      <c r="O2" s="160"/>
      <c r="P2" s="160"/>
      <c r="Q2" s="160"/>
      <c r="R2" s="160"/>
      <c r="S2" s="164"/>
    </row>
    <row r="3" spans="1:24" s="222" customFormat="1" ht="12" customHeight="1">
      <c r="A3" s="217"/>
      <c r="B3" s="311"/>
      <c r="C3" s="331" t="s">
        <v>483</v>
      </c>
      <c r="D3" s="331" t="s">
        <v>484</v>
      </c>
      <c r="E3" s="253" t="s">
        <v>14</v>
      </c>
      <c r="F3" s="253" t="s">
        <v>485</v>
      </c>
      <c r="G3" s="253" t="s">
        <v>286</v>
      </c>
      <c r="H3" s="253" t="s">
        <v>444</v>
      </c>
      <c r="I3" s="253" t="s">
        <v>366</v>
      </c>
      <c r="J3" s="253" t="s">
        <v>486</v>
      </c>
      <c r="K3" s="159" t="s">
        <v>445</v>
      </c>
      <c r="L3" s="160"/>
      <c r="M3" s="160"/>
      <c r="N3" s="160"/>
      <c r="O3" s="160"/>
      <c r="P3" s="160"/>
      <c r="Q3" s="164"/>
      <c r="R3" s="184" t="s">
        <v>451</v>
      </c>
      <c r="S3" s="184" t="s">
        <v>247</v>
      </c>
    </row>
    <row r="4" spans="1:24" s="222" customFormat="1" ht="12" customHeight="1">
      <c r="A4" s="217"/>
      <c r="B4" s="311"/>
      <c r="C4" s="551"/>
      <c r="D4" s="551"/>
      <c r="E4" s="311"/>
      <c r="F4" s="311"/>
      <c r="G4" s="311"/>
      <c r="H4" s="311"/>
      <c r="I4" s="311"/>
      <c r="J4" s="311"/>
      <c r="K4" s="253" t="s">
        <v>424</v>
      </c>
      <c r="L4" s="185" t="s">
        <v>9</v>
      </c>
      <c r="M4" s="160"/>
      <c r="N4" s="160"/>
      <c r="O4" s="160"/>
      <c r="P4" s="184" t="s">
        <v>185</v>
      </c>
      <c r="Q4" s="187" t="s">
        <v>47</v>
      </c>
      <c r="R4" s="184"/>
      <c r="S4" s="184"/>
    </row>
    <row r="5" spans="1:24" s="222" customFormat="1" ht="12" customHeight="1">
      <c r="A5" s="217"/>
      <c r="B5" s="311"/>
      <c r="C5" s="551"/>
      <c r="D5" s="551"/>
      <c r="E5" s="311"/>
      <c r="F5" s="311"/>
      <c r="G5" s="311"/>
      <c r="H5" s="311"/>
      <c r="I5" s="311"/>
      <c r="J5" s="311"/>
      <c r="K5" s="311"/>
      <c r="L5" s="169"/>
      <c r="M5" s="185" t="s">
        <v>487</v>
      </c>
      <c r="N5" s="160"/>
      <c r="O5" s="160"/>
      <c r="P5" s="184"/>
      <c r="Q5" s="238"/>
      <c r="R5" s="184"/>
      <c r="S5" s="184"/>
    </row>
    <row r="6" spans="1:24" s="222" customFormat="1" ht="12" customHeight="1">
      <c r="A6" s="217"/>
      <c r="B6" s="311"/>
      <c r="C6" s="551"/>
      <c r="D6" s="551"/>
      <c r="E6" s="311"/>
      <c r="F6" s="311"/>
      <c r="G6" s="311"/>
      <c r="H6" s="311"/>
      <c r="I6" s="311"/>
      <c r="J6" s="311"/>
      <c r="K6" s="311"/>
      <c r="L6" s="169"/>
      <c r="M6" s="169"/>
      <c r="N6" s="185" t="s">
        <v>458</v>
      </c>
      <c r="O6" s="253" t="s">
        <v>488</v>
      </c>
      <c r="P6" s="184"/>
      <c r="Q6" s="238"/>
      <c r="R6" s="184"/>
      <c r="S6" s="184"/>
    </row>
    <row r="7" spans="1:24" s="222" customFormat="1" ht="43.5" customHeight="1">
      <c r="A7" s="217"/>
      <c r="B7" s="254"/>
      <c r="C7" s="338"/>
      <c r="D7" s="338"/>
      <c r="E7" s="254"/>
      <c r="F7" s="254"/>
      <c r="G7" s="254"/>
      <c r="H7" s="254"/>
      <c r="I7" s="254"/>
      <c r="J7" s="254"/>
      <c r="K7" s="254"/>
      <c r="L7" s="308"/>
      <c r="M7" s="308"/>
      <c r="N7" s="308"/>
      <c r="O7" s="254"/>
      <c r="P7" s="184"/>
      <c r="Q7" s="239"/>
      <c r="R7" s="184"/>
      <c r="S7" s="184"/>
    </row>
    <row r="8" spans="1:24" ht="18" customHeight="1">
      <c r="A8" s="97" t="s">
        <v>211</v>
      </c>
      <c r="B8" s="111">
        <v>132706</v>
      </c>
      <c r="C8" s="655">
        <v>1</v>
      </c>
      <c r="D8" s="655">
        <v>4</v>
      </c>
      <c r="E8" s="111">
        <v>78256</v>
      </c>
      <c r="F8" s="111">
        <v>5203</v>
      </c>
      <c r="G8" s="111">
        <v>4693</v>
      </c>
      <c r="H8" s="111">
        <v>343</v>
      </c>
      <c r="I8" s="111">
        <v>88</v>
      </c>
      <c r="J8" s="111">
        <v>8377</v>
      </c>
      <c r="K8" s="111">
        <v>1938</v>
      </c>
      <c r="L8" s="111">
        <v>600</v>
      </c>
      <c r="M8" s="111">
        <v>331</v>
      </c>
      <c r="N8" s="111">
        <v>166</v>
      </c>
      <c r="O8" s="111">
        <v>31</v>
      </c>
      <c r="P8" s="111">
        <v>676</v>
      </c>
      <c r="Q8" s="111">
        <v>3545</v>
      </c>
      <c r="R8" s="111">
        <v>1075</v>
      </c>
      <c r="S8" s="111">
        <v>543</v>
      </c>
    </row>
    <row r="9" spans="1:24" s="93" customFormat="1" ht="32.25" customHeight="1">
      <c r="A9" s="98" t="s">
        <v>315</v>
      </c>
      <c r="B9" s="358">
        <f t="shared" ref="B9:S9" si="0">IF(SUM(B10,B19)=0,"-",SUM(B10,B19))</f>
        <v>9690</v>
      </c>
      <c r="C9" s="358" t="str">
        <f t="shared" si="0"/>
        <v>-</v>
      </c>
      <c r="D9" s="358" t="str">
        <f t="shared" si="0"/>
        <v>-</v>
      </c>
      <c r="E9" s="358">
        <f t="shared" si="0"/>
        <v>2491</v>
      </c>
      <c r="F9" s="358">
        <f t="shared" si="0"/>
        <v>112</v>
      </c>
      <c r="G9" s="358">
        <f t="shared" si="0"/>
        <v>124</v>
      </c>
      <c r="H9" s="358">
        <f t="shared" si="0"/>
        <v>9</v>
      </c>
      <c r="I9" s="358">
        <f t="shared" si="0"/>
        <v>3</v>
      </c>
      <c r="J9" s="358">
        <f t="shared" si="0"/>
        <v>701</v>
      </c>
      <c r="K9" s="358">
        <f t="shared" si="0"/>
        <v>217</v>
      </c>
      <c r="L9" s="358">
        <f t="shared" si="0"/>
        <v>62</v>
      </c>
      <c r="M9" s="358">
        <f t="shared" si="0"/>
        <v>5</v>
      </c>
      <c r="N9" s="358">
        <f t="shared" si="0"/>
        <v>1</v>
      </c>
      <c r="O9" s="358">
        <f t="shared" si="0"/>
        <v>1</v>
      </c>
      <c r="P9" s="358">
        <f t="shared" si="0"/>
        <v>21</v>
      </c>
      <c r="Q9" s="358">
        <f t="shared" si="0"/>
        <v>324</v>
      </c>
      <c r="R9" s="358">
        <f t="shared" si="0"/>
        <v>61</v>
      </c>
      <c r="S9" s="358">
        <f t="shared" si="0"/>
        <v>16</v>
      </c>
    </row>
    <row r="10" spans="1:24" ht="18" customHeight="1">
      <c r="A10" s="152" t="s">
        <v>168</v>
      </c>
      <c r="B10" s="603">
        <f t="shared" ref="B10:S10" si="1">IF(SUM(B11:B18)=0,"-",SUM(B11:B18))</f>
        <v>2550</v>
      </c>
      <c r="C10" s="603" t="str">
        <f t="shared" si="1"/>
        <v>-</v>
      </c>
      <c r="D10" s="603" t="str">
        <f t="shared" si="1"/>
        <v>-</v>
      </c>
      <c r="E10" s="603">
        <f t="shared" si="1"/>
        <v>2310</v>
      </c>
      <c r="F10" s="603">
        <f t="shared" si="1"/>
        <v>110</v>
      </c>
      <c r="G10" s="603">
        <f t="shared" si="1"/>
        <v>118</v>
      </c>
      <c r="H10" s="603">
        <f t="shared" si="1"/>
        <v>9</v>
      </c>
      <c r="I10" s="603">
        <f t="shared" si="1"/>
        <v>3</v>
      </c>
      <c r="J10" s="603">
        <f t="shared" si="1"/>
        <v>130</v>
      </c>
      <c r="K10" s="603">
        <f t="shared" si="1"/>
        <v>36</v>
      </c>
      <c r="L10" s="603">
        <f t="shared" si="1"/>
        <v>10</v>
      </c>
      <c r="M10" s="603">
        <f t="shared" si="1"/>
        <v>5</v>
      </c>
      <c r="N10" s="603">
        <f t="shared" si="1"/>
        <v>1</v>
      </c>
      <c r="O10" s="603">
        <f t="shared" si="1"/>
        <v>1</v>
      </c>
      <c r="P10" s="603">
        <f t="shared" si="1"/>
        <v>5</v>
      </c>
      <c r="Q10" s="603">
        <f t="shared" si="1"/>
        <v>54</v>
      </c>
      <c r="R10" s="603">
        <f t="shared" si="1"/>
        <v>9</v>
      </c>
      <c r="S10" s="603">
        <f t="shared" si="1"/>
        <v>16</v>
      </c>
    </row>
    <row r="11" spans="1:24" ht="18" customHeight="1">
      <c r="A11" s="100" t="s">
        <v>465</v>
      </c>
      <c r="B11" s="634">
        <v>766</v>
      </c>
      <c r="C11" s="634" t="s">
        <v>322</v>
      </c>
      <c r="D11" s="634" t="s">
        <v>322</v>
      </c>
      <c r="E11" s="634">
        <v>681</v>
      </c>
      <c r="F11" s="634">
        <v>34</v>
      </c>
      <c r="G11" s="634">
        <v>47</v>
      </c>
      <c r="H11" s="634">
        <v>3</v>
      </c>
      <c r="I11" s="634">
        <v>1</v>
      </c>
      <c r="J11" s="634">
        <v>48</v>
      </c>
      <c r="K11" s="603">
        <v>12</v>
      </c>
      <c r="L11" s="647">
        <v>5</v>
      </c>
      <c r="M11" s="647">
        <v>5</v>
      </c>
      <c r="N11" s="647">
        <v>1</v>
      </c>
      <c r="O11" s="647">
        <v>1</v>
      </c>
      <c r="P11" s="647">
        <v>2</v>
      </c>
      <c r="Q11" s="647">
        <v>19</v>
      </c>
      <c r="R11" s="647" t="s">
        <v>322</v>
      </c>
      <c r="S11" s="647">
        <v>10</v>
      </c>
    </row>
    <row r="12" spans="1:24" ht="18" customHeight="1">
      <c r="A12" s="101" t="s">
        <v>316</v>
      </c>
      <c r="B12" s="635">
        <v>288</v>
      </c>
      <c r="C12" s="635" t="s">
        <v>322</v>
      </c>
      <c r="D12" s="635" t="s">
        <v>322</v>
      </c>
      <c r="E12" s="635">
        <v>273</v>
      </c>
      <c r="F12" s="635">
        <v>9</v>
      </c>
      <c r="G12" s="635">
        <v>5</v>
      </c>
      <c r="H12" s="635">
        <v>1</v>
      </c>
      <c r="I12" s="635" t="s">
        <v>322</v>
      </c>
      <c r="J12" s="635">
        <v>9</v>
      </c>
      <c r="K12" s="632">
        <v>3</v>
      </c>
      <c r="L12" s="648">
        <v>1</v>
      </c>
      <c r="M12" s="648" t="s">
        <v>322</v>
      </c>
      <c r="N12" s="648" t="s">
        <v>322</v>
      </c>
      <c r="O12" s="648" t="s">
        <v>322</v>
      </c>
      <c r="P12" s="648" t="s">
        <v>322</v>
      </c>
      <c r="Q12" s="648" t="s">
        <v>322</v>
      </c>
      <c r="R12" s="648">
        <v>5</v>
      </c>
      <c r="S12" s="648" t="s">
        <v>322</v>
      </c>
    </row>
    <row r="13" spans="1:24" ht="18" customHeight="1">
      <c r="A13" s="101" t="s">
        <v>320</v>
      </c>
      <c r="B13" s="635">
        <v>142</v>
      </c>
      <c r="C13" s="635" t="s">
        <v>322</v>
      </c>
      <c r="D13" s="635" t="s">
        <v>322</v>
      </c>
      <c r="E13" s="635">
        <v>138</v>
      </c>
      <c r="F13" s="635">
        <v>1</v>
      </c>
      <c r="G13" s="635">
        <v>3</v>
      </c>
      <c r="H13" s="635" t="s">
        <v>322</v>
      </c>
      <c r="I13" s="635" t="s">
        <v>322</v>
      </c>
      <c r="J13" s="635">
        <v>3</v>
      </c>
      <c r="K13" s="632">
        <v>2</v>
      </c>
      <c r="L13" s="648" t="s">
        <v>322</v>
      </c>
      <c r="M13" s="648" t="s">
        <v>322</v>
      </c>
      <c r="N13" s="648" t="s">
        <v>322</v>
      </c>
      <c r="O13" s="648" t="s">
        <v>322</v>
      </c>
      <c r="P13" s="648" t="s">
        <v>322</v>
      </c>
      <c r="Q13" s="648">
        <v>1</v>
      </c>
      <c r="R13" s="648" t="s">
        <v>322</v>
      </c>
      <c r="S13" s="648" t="s">
        <v>322</v>
      </c>
    </row>
    <row r="14" spans="1:24" ht="18" customHeight="1">
      <c r="A14" s="101" t="s">
        <v>437</v>
      </c>
      <c r="B14" s="635">
        <v>115</v>
      </c>
      <c r="C14" s="635" t="s">
        <v>322</v>
      </c>
      <c r="D14" s="635" t="s">
        <v>322</v>
      </c>
      <c r="E14" s="635">
        <v>108</v>
      </c>
      <c r="F14" s="635">
        <v>5</v>
      </c>
      <c r="G14" s="635">
        <v>2</v>
      </c>
      <c r="H14" s="635" t="s">
        <v>322</v>
      </c>
      <c r="I14" s="635" t="s">
        <v>322</v>
      </c>
      <c r="J14" s="635">
        <v>2</v>
      </c>
      <c r="K14" s="632">
        <v>2</v>
      </c>
      <c r="L14" s="648" t="s">
        <v>322</v>
      </c>
      <c r="M14" s="648" t="s">
        <v>322</v>
      </c>
      <c r="N14" s="648" t="s">
        <v>322</v>
      </c>
      <c r="O14" s="648" t="s">
        <v>322</v>
      </c>
      <c r="P14" s="648" t="s">
        <v>322</v>
      </c>
      <c r="Q14" s="648" t="s">
        <v>322</v>
      </c>
      <c r="R14" s="648" t="s">
        <v>322</v>
      </c>
      <c r="S14" s="648" t="s">
        <v>322</v>
      </c>
    </row>
    <row r="15" spans="1:24" ht="18" customHeight="1">
      <c r="A15" s="101" t="s">
        <v>177</v>
      </c>
      <c r="B15" s="635">
        <v>117</v>
      </c>
      <c r="C15" s="635" t="s">
        <v>322</v>
      </c>
      <c r="D15" s="635" t="s">
        <v>322</v>
      </c>
      <c r="E15" s="635">
        <v>104</v>
      </c>
      <c r="F15" s="635">
        <v>9</v>
      </c>
      <c r="G15" s="635">
        <v>4</v>
      </c>
      <c r="H15" s="635" t="s">
        <v>322</v>
      </c>
      <c r="I15" s="635" t="s">
        <v>322</v>
      </c>
      <c r="J15" s="635">
        <v>4</v>
      </c>
      <c r="K15" s="632" t="s">
        <v>322</v>
      </c>
      <c r="L15" s="648" t="s">
        <v>322</v>
      </c>
      <c r="M15" s="648" t="s">
        <v>322</v>
      </c>
      <c r="N15" s="648" t="s">
        <v>322</v>
      </c>
      <c r="O15" s="648" t="s">
        <v>322</v>
      </c>
      <c r="P15" s="648" t="s">
        <v>322</v>
      </c>
      <c r="Q15" s="648">
        <v>3</v>
      </c>
      <c r="R15" s="648" t="s">
        <v>322</v>
      </c>
      <c r="S15" s="648">
        <v>1</v>
      </c>
    </row>
    <row r="16" spans="1:24" ht="18" customHeight="1">
      <c r="A16" s="101" t="s">
        <v>299</v>
      </c>
      <c r="B16" s="635">
        <v>865</v>
      </c>
      <c r="C16" s="635" t="s">
        <v>322</v>
      </c>
      <c r="D16" s="635" t="s">
        <v>322</v>
      </c>
      <c r="E16" s="635">
        <v>769</v>
      </c>
      <c r="F16" s="635">
        <v>39</v>
      </c>
      <c r="G16" s="635">
        <v>50</v>
      </c>
      <c r="H16" s="635">
        <v>5</v>
      </c>
      <c r="I16" s="635">
        <v>2</v>
      </c>
      <c r="J16" s="635">
        <v>51</v>
      </c>
      <c r="K16" s="632">
        <v>13</v>
      </c>
      <c r="L16" s="648">
        <v>4</v>
      </c>
      <c r="M16" s="648" t="s">
        <v>322</v>
      </c>
      <c r="N16" s="648" t="s">
        <v>322</v>
      </c>
      <c r="O16" s="648" t="s">
        <v>322</v>
      </c>
      <c r="P16" s="648" t="s">
        <v>322</v>
      </c>
      <c r="Q16" s="648">
        <v>30</v>
      </c>
      <c r="R16" s="648">
        <v>4</v>
      </c>
      <c r="S16" s="648" t="s">
        <v>322</v>
      </c>
    </row>
    <row r="17" spans="1:19" ht="18" customHeight="1">
      <c r="A17" s="101" t="s">
        <v>326</v>
      </c>
      <c r="B17" s="635">
        <v>33</v>
      </c>
      <c r="C17" s="635" t="s">
        <v>322</v>
      </c>
      <c r="D17" s="635" t="s">
        <v>322</v>
      </c>
      <c r="E17" s="635">
        <v>30</v>
      </c>
      <c r="F17" s="635" t="s">
        <v>322</v>
      </c>
      <c r="G17" s="635">
        <v>3</v>
      </c>
      <c r="H17" s="635" t="s">
        <v>322</v>
      </c>
      <c r="I17" s="635" t="s">
        <v>322</v>
      </c>
      <c r="J17" s="635">
        <v>3</v>
      </c>
      <c r="K17" s="632">
        <v>2</v>
      </c>
      <c r="L17" s="648" t="s">
        <v>322</v>
      </c>
      <c r="M17" s="648" t="s">
        <v>322</v>
      </c>
      <c r="N17" s="648" t="s">
        <v>322</v>
      </c>
      <c r="O17" s="648" t="s">
        <v>322</v>
      </c>
      <c r="P17" s="648">
        <v>1</v>
      </c>
      <c r="Q17" s="648" t="s">
        <v>322</v>
      </c>
      <c r="R17" s="648" t="s">
        <v>322</v>
      </c>
      <c r="S17" s="648" t="s">
        <v>322</v>
      </c>
    </row>
    <row r="18" spans="1:19" ht="18" customHeight="1">
      <c r="A18" s="102" t="s">
        <v>328</v>
      </c>
      <c r="B18" s="641">
        <v>224</v>
      </c>
      <c r="C18" s="641" t="s">
        <v>322</v>
      </c>
      <c r="D18" s="641" t="s">
        <v>322</v>
      </c>
      <c r="E18" s="641">
        <v>207</v>
      </c>
      <c r="F18" s="641">
        <v>13</v>
      </c>
      <c r="G18" s="641">
        <v>4</v>
      </c>
      <c r="H18" s="641" t="s">
        <v>322</v>
      </c>
      <c r="I18" s="641" t="s">
        <v>322</v>
      </c>
      <c r="J18" s="641">
        <v>10</v>
      </c>
      <c r="K18" s="633">
        <v>2</v>
      </c>
      <c r="L18" s="649" t="s">
        <v>322</v>
      </c>
      <c r="M18" s="649" t="s">
        <v>322</v>
      </c>
      <c r="N18" s="649" t="s">
        <v>322</v>
      </c>
      <c r="O18" s="649" t="s">
        <v>322</v>
      </c>
      <c r="P18" s="649">
        <v>2</v>
      </c>
      <c r="Q18" s="649">
        <v>1</v>
      </c>
      <c r="R18" s="649" t="s">
        <v>322</v>
      </c>
      <c r="S18" s="649">
        <v>5</v>
      </c>
    </row>
    <row r="19" spans="1:19" ht="18" customHeight="1">
      <c r="A19" s="152" t="s">
        <v>229</v>
      </c>
      <c r="B19" s="633">
        <v>7140</v>
      </c>
      <c r="C19" s="633" t="s">
        <v>322</v>
      </c>
      <c r="D19" s="633" t="s">
        <v>322</v>
      </c>
      <c r="E19" s="633">
        <v>181</v>
      </c>
      <c r="F19" s="633">
        <v>2</v>
      </c>
      <c r="G19" s="633">
        <v>6</v>
      </c>
      <c r="H19" s="633" t="s">
        <v>322</v>
      </c>
      <c r="I19" s="633" t="s">
        <v>322</v>
      </c>
      <c r="J19" s="633">
        <v>571</v>
      </c>
      <c r="K19" s="633">
        <v>181</v>
      </c>
      <c r="L19" s="633">
        <v>52</v>
      </c>
      <c r="M19" s="633" t="s">
        <v>322</v>
      </c>
      <c r="N19" s="633" t="s">
        <v>322</v>
      </c>
      <c r="O19" s="633" t="s">
        <v>322</v>
      </c>
      <c r="P19" s="633">
        <v>16</v>
      </c>
      <c r="Q19" s="633">
        <v>270</v>
      </c>
      <c r="R19" s="633">
        <v>52</v>
      </c>
      <c r="S19" s="633" t="s">
        <v>322</v>
      </c>
    </row>
    <row r="20" spans="1:19" ht="32.25" customHeight="1">
      <c r="A20" s="98" t="s">
        <v>329</v>
      </c>
      <c r="B20" s="358">
        <v>1116</v>
      </c>
      <c r="C20" s="358" t="s">
        <v>268</v>
      </c>
      <c r="D20" s="358" t="s">
        <v>268</v>
      </c>
      <c r="E20" s="358">
        <v>1056</v>
      </c>
      <c r="F20" s="358">
        <v>30</v>
      </c>
      <c r="G20" s="358">
        <v>26</v>
      </c>
      <c r="H20" s="358">
        <v>2</v>
      </c>
      <c r="I20" s="358">
        <v>2</v>
      </c>
      <c r="J20" s="358">
        <v>31</v>
      </c>
      <c r="K20" s="358">
        <v>13</v>
      </c>
      <c r="L20" s="358">
        <v>2</v>
      </c>
      <c r="M20" s="358">
        <v>2</v>
      </c>
      <c r="N20" s="358">
        <v>2</v>
      </c>
      <c r="O20" s="358">
        <v>1</v>
      </c>
      <c r="P20" s="358">
        <v>4</v>
      </c>
      <c r="Q20" s="358">
        <v>10</v>
      </c>
      <c r="R20" s="358">
        <v>1</v>
      </c>
      <c r="S20" s="358">
        <v>1</v>
      </c>
    </row>
    <row r="21" spans="1:19" ht="18" customHeight="1">
      <c r="A21" s="152" t="s">
        <v>330</v>
      </c>
      <c r="B21" s="603">
        <v>1116</v>
      </c>
      <c r="C21" s="603" t="s">
        <v>268</v>
      </c>
      <c r="D21" s="603" t="s">
        <v>268</v>
      </c>
      <c r="E21" s="603">
        <v>1056</v>
      </c>
      <c r="F21" s="603">
        <v>30</v>
      </c>
      <c r="G21" s="603">
        <v>26</v>
      </c>
      <c r="H21" s="603">
        <v>2</v>
      </c>
      <c r="I21" s="603">
        <v>2</v>
      </c>
      <c r="J21" s="603">
        <v>31</v>
      </c>
      <c r="K21" s="603">
        <v>13</v>
      </c>
      <c r="L21" s="603">
        <v>2</v>
      </c>
      <c r="M21" s="603">
        <v>2</v>
      </c>
      <c r="N21" s="603">
        <v>2</v>
      </c>
      <c r="O21" s="603">
        <v>1</v>
      </c>
      <c r="P21" s="603">
        <v>4</v>
      </c>
      <c r="Q21" s="603">
        <v>10</v>
      </c>
      <c r="R21" s="603">
        <v>1</v>
      </c>
      <c r="S21" s="603">
        <v>1</v>
      </c>
    </row>
    <row r="22" spans="1:19" ht="18" customHeight="1">
      <c r="A22" s="100" t="s">
        <v>331</v>
      </c>
      <c r="B22" s="634">
        <v>526</v>
      </c>
      <c r="C22" s="634" t="s">
        <v>322</v>
      </c>
      <c r="D22" s="634" t="s">
        <v>322</v>
      </c>
      <c r="E22" s="634">
        <v>503</v>
      </c>
      <c r="F22" s="634">
        <v>12</v>
      </c>
      <c r="G22" s="634">
        <v>10</v>
      </c>
      <c r="H22" s="634">
        <v>1</v>
      </c>
      <c r="I22" s="634" t="s">
        <v>322</v>
      </c>
      <c r="J22" s="603">
        <v>11</v>
      </c>
      <c r="K22" s="647">
        <v>6</v>
      </c>
      <c r="L22" s="647" t="s">
        <v>322</v>
      </c>
      <c r="M22" s="647" t="s">
        <v>322</v>
      </c>
      <c r="N22" s="647" t="s">
        <v>322</v>
      </c>
      <c r="O22" s="647" t="s">
        <v>322</v>
      </c>
      <c r="P22" s="647">
        <v>2</v>
      </c>
      <c r="Q22" s="647">
        <v>3</v>
      </c>
      <c r="R22" s="647" t="s">
        <v>322</v>
      </c>
      <c r="S22" s="647" t="s">
        <v>322</v>
      </c>
    </row>
    <row r="23" spans="1:19" ht="18" customHeight="1">
      <c r="A23" s="101" t="s">
        <v>172</v>
      </c>
      <c r="B23" s="635">
        <v>59</v>
      </c>
      <c r="C23" s="635" t="s">
        <v>322</v>
      </c>
      <c r="D23" s="635" t="s">
        <v>322</v>
      </c>
      <c r="E23" s="635">
        <v>57</v>
      </c>
      <c r="F23" s="635">
        <v>1</v>
      </c>
      <c r="G23" s="635">
        <v>1</v>
      </c>
      <c r="H23" s="635" t="s">
        <v>322</v>
      </c>
      <c r="I23" s="635" t="s">
        <v>322</v>
      </c>
      <c r="J23" s="632">
        <v>1</v>
      </c>
      <c r="K23" s="648"/>
      <c r="L23" s="648" t="s">
        <v>322</v>
      </c>
      <c r="M23" s="648" t="s">
        <v>322</v>
      </c>
      <c r="N23" s="648" t="s">
        <v>322</v>
      </c>
      <c r="O23" s="648" t="s">
        <v>322</v>
      </c>
      <c r="P23" s="648" t="s">
        <v>322</v>
      </c>
      <c r="Q23" s="648" t="s">
        <v>322</v>
      </c>
      <c r="R23" s="648">
        <v>1</v>
      </c>
      <c r="S23" s="648" t="s">
        <v>322</v>
      </c>
    </row>
    <row r="24" spans="1:19" ht="18" customHeight="1">
      <c r="A24" s="101" t="s">
        <v>333</v>
      </c>
      <c r="B24" s="635">
        <v>194</v>
      </c>
      <c r="C24" s="635" t="s">
        <v>322</v>
      </c>
      <c r="D24" s="635" t="s">
        <v>322</v>
      </c>
      <c r="E24" s="635">
        <v>186</v>
      </c>
      <c r="F24" s="635">
        <v>4</v>
      </c>
      <c r="G24" s="635">
        <v>4</v>
      </c>
      <c r="H24" s="635" t="s">
        <v>322</v>
      </c>
      <c r="I24" s="635" t="s">
        <v>322</v>
      </c>
      <c r="J24" s="632">
        <v>4</v>
      </c>
      <c r="K24" s="648">
        <v>3</v>
      </c>
      <c r="L24" s="648" t="s">
        <v>322</v>
      </c>
      <c r="M24" s="648" t="s">
        <v>322</v>
      </c>
      <c r="N24" s="648" t="s">
        <v>322</v>
      </c>
      <c r="O24" s="648" t="s">
        <v>322</v>
      </c>
      <c r="P24" s="648" t="s">
        <v>322</v>
      </c>
      <c r="Q24" s="648">
        <v>1</v>
      </c>
      <c r="R24" s="648" t="s">
        <v>322</v>
      </c>
      <c r="S24" s="648" t="s">
        <v>322</v>
      </c>
    </row>
    <row r="25" spans="1:19" ht="18" customHeight="1">
      <c r="A25" s="102" t="s">
        <v>200</v>
      </c>
      <c r="B25" s="641">
        <v>337</v>
      </c>
      <c r="C25" s="641" t="s">
        <v>322</v>
      </c>
      <c r="D25" s="641" t="s">
        <v>322</v>
      </c>
      <c r="E25" s="641">
        <v>310</v>
      </c>
      <c r="F25" s="641">
        <v>13</v>
      </c>
      <c r="G25" s="641">
        <v>11</v>
      </c>
      <c r="H25" s="641">
        <v>1</v>
      </c>
      <c r="I25" s="641">
        <v>2</v>
      </c>
      <c r="J25" s="633">
        <v>15</v>
      </c>
      <c r="K25" s="649">
        <v>4</v>
      </c>
      <c r="L25" s="649">
        <v>2</v>
      </c>
      <c r="M25" s="649">
        <v>2</v>
      </c>
      <c r="N25" s="649">
        <v>2</v>
      </c>
      <c r="O25" s="649">
        <v>1</v>
      </c>
      <c r="P25" s="649">
        <v>2</v>
      </c>
      <c r="Q25" s="649">
        <v>6</v>
      </c>
      <c r="R25" s="649" t="s">
        <v>322</v>
      </c>
      <c r="S25" s="649">
        <v>1</v>
      </c>
    </row>
    <row r="26" spans="1:19" ht="32.25" customHeight="1">
      <c r="A26" s="98" t="s">
        <v>335</v>
      </c>
      <c r="B26" s="637">
        <f>B27</f>
        <v>804</v>
      </c>
      <c r="C26" s="637" t="s">
        <v>322</v>
      </c>
      <c r="D26" s="637" t="s">
        <v>322</v>
      </c>
      <c r="E26" s="637">
        <f t="shared" ref="E26:S26" si="2">E27</f>
        <v>724</v>
      </c>
      <c r="F26" s="637">
        <f t="shared" si="2"/>
        <v>35</v>
      </c>
      <c r="G26" s="637">
        <f t="shared" si="2"/>
        <v>43</v>
      </c>
      <c r="H26" s="637">
        <f t="shared" si="2"/>
        <v>1</v>
      </c>
      <c r="I26" s="637">
        <f t="shared" si="2"/>
        <v>1</v>
      </c>
      <c r="J26" s="637">
        <f t="shared" si="2"/>
        <v>44</v>
      </c>
      <c r="K26" s="637">
        <f t="shared" si="2"/>
        <v>16</v>
      </c>
      <c r="L26" s="637">
        <f t="shared" si="2"/>
        <v>1</v>
      </c>
      <c r="M26" s="637">
        <f t="shared" si="2"/>
        <v>1</v>
      </c>
      <c r="N26" s="637" t="str">
        <f t="shared" si="2"/>
        <v>-</v>
      </c>
      <c r="O26" s="637" t="str">
        <f t="shared" si="2"/>
        <v>-</v>
      </c>
      <c r="P26" s="637">
        <f t="shared" si="2"/>
        <v>5</v>
      </c>
      <c r="Q26" s="637">
        <f t="shared" si="2"/>
        <v>19</v>
      </c>
      <c r="R26" s="637">
        <f t="shared" si="2"/>
        <v>3</v>
      </c>
      <c r="S26" s="637" t="str">
        <f t="shared" si="2"/>
        <v>-</v>
      </c>
    </row>
    <row r="27" spans="1:19" ht="18" customHeight="1">
      <c r="A27" s="152" t="s">
        <v>250</v>
      </c>
      <c r="B27" s="539">
        <v>804</v>
      </c>
      <c r="C27" s="539" t="s">
        <v>322</v>
      </c>
      <c r="D27" s="539" t="s">
        <v>322</v>
      </c>
      <c r="E27" s="539">
        <v>724</v>
      </c>
      <c r="F27" s="539">
        <v>35</v>
      </c>
      <c r="G27" s="539">
        <v>43</v>
      </c>
      <c r="H27" s="539">
        <v>1</v>
      </c>
      <c r="I27" s="539">
        <v>1</v>
      </c>
      <c r="J27" s="539">
        <v>44</v>
      </c>
      <c r="K27" s="539">
        <v>16</v>
      </c>
      <c r="L27" s="539">
        <v>1</v>
      </c>
      <c r="M27" s="539">
        <v>1</v>
      </c>
      <c r="N27" s="539" t="s">
        <v>322</v>
      </c>
      <c r="O27" s="539" t="s">
        <v>322</v>
      </c>
      <c r="P27" s="539">
        <v>5</v>
      </c>
      <c r="Q27" s="539">
        <v>19</v>
      </c>
      <c r="R27" s="539">
        <v>3</v>
      </c>
      <c r="S27" s="539" t="s">
        <v>322</v>
      </c>
    </row>
    <row r="28" spans="1:19" ht="18" customHeight="1">
      <c r="A28" s="100" t="s">
        <v>337</v>
      </c>
      <c r="B28" s="638">
        <v>216</v>
      </c>
      <c r="C28" s="638" t="s">
        <v>322</v>
      </c>
      <c r="D28" s="727" t="s">
        <v>322</v>
      </c>
      <c r="E28" s="638">
        <v>196</v>
      </c>
      <c r="F28" s="638">
        <v>1</v>
      </c>
      <c r="G28" s="638">
        <v>19</v>
      </c>
      <c r="H28" s="638" t="s">
        <v>322</v>
      </c>
      <c r="I28" s="638" t="s">
        <v>322</v>
      </c>
      <c r="J28" s="539">
        <v>19</v>
      </c>
      <c r="K28" s="538">
        <v>7</v>
      </c>
      <c r="L28" s="538" t="s">
        <v>322</v>
      </c>
      <c r="M28" s="538" t="s">
        <v>322</v>
      </c>
      <c r="N28" s="538" t="s">
        <v>322</v>
      </c>
      <c r="O28" s="538" t="s">
        <v>322</v>
      </c>
      <c r="P28" s="538">
        <v>1</v>
      </c>
      <c r="Q28" s="538">
        <v>8</v>
      </c>
      <c r="R28" s="538">
        <v>3</v>
      </c>
      <c r="S28" s="538" t="s">
        <v>322</v>
      </c>
    </row>
    <row r="29" spans="1:19" ht="18" customHeight="1">
      <c r="A29" s="101" t="s">
        <v>338</v>
      </c>
      <c r="B29" s="639">
        <v>201</v>
      </c>
      <c r="C29" s="639" t="s">
        <v>322</v>
      </c>
      <c r="D29" s="639" t="s">
        <v>322</v>
      </c>
      <c r="E29" s="639">
        <v>189</v>
      </c>
      <c r="F29" s="639">
        <v>5</v>
      </c>
      <c r="G29" s="639">
        <v>7</v>
      </c>
      <c r="H29" s="639" t="s">
        <v>322</v>
      </c>
      <c r="I29" s="639" t="s">
        <v>322</v>
      </c>
      <c r="J29" s="646">
        <v>7</v>
      </c>
      <c r="K29" s="651">
        <v>2</v>
      </c>
      <c r="L29" s="651" t="s">
        <v>322</v>
      </c>
      <c r="M29" s="651" t="s">
        <v>322</v>
      </c>
      <c r="N29" s="651" t="s">
        <v>322</v>
      </c>
      <c r="O29" s="651" t="s">
        <v>322</v>
      </c>
      <c r="P29" s="651">
        <v>2</v>
      </c>
      <c r="Q29" s="651">
        <v>3</v>
      </c>
      <c r="R29" s="651" t="s">
        <v>322</v>
      </c>
      <c r="S29" s="651" t="s">
        <v>322</v>
      </c>
    </row>
    <row r="30" spans="1:19" ht="12.75" customHeight="1">
      <c r="A30" s="101" t="s">
        <v>233</v>
      </c>
      <c r="B30" s="639">
        <v>196</v>
      </c>
      <c r="C30" s="639" t="s">
        <v>322</v>
      </c>
      <c r="D30" s="639" t="s">
        <v>322</v>
      </c>
      <c r="E30" s="639">
        <v>178</v>
      </c>
      <c r="F30" s="639">
        <v>8</v>
      </c>
      <c r="G30" s="639">
        <v>10</v>
      </c>
      <c r="H30" s="639" t="s">
        <v>322</v>
      </c>
      <c r="I30" s="639" t="s">
        <v>322</v>
      </c>
      <c r="J30" s="646">
        <v>9</v>
      </c>
      <c r="K30" s="651">
        <v>2</v>
      </c>
      <c r="L30" s="651" t="s">
        <v>322</v>
      </c>
      <c r="M30" s="651" t="s">
        <v>322</v>
      </c>
      <c r="N30" s="651" t="s">
        <v>322</v>
      </c>
      <c r="O30" s="651" t="s">
        <v>322</v>
      </c>
      <c r="P30" s="651">
        <v>1</v>
      </c>
      <c r="Q30" s="651">
        <v>6</v>
      </c>
      <c r="R30" s="651" t="s">
        <v>322</v>
      </c>
      <c r="S30" s="651" t="s">
        <v>322</v>
      </c>
    </row>
    <row r="31" spans="1:19" ht="13.5" customHeight="1">
      <c r="A31" s="101" t="s">
        <v>194</v>
      </c>
      <c r="B31" s="639">
        <v>98</v>
      </c>
      <c r="C31" s="639" t="s">
        <v>322</v>
      </c>
      <c r="D31" s="639" t="s">
        <v>322</v>
      </c>
      <c r="E31" s="639">
        <v>89</v>
      </c>
      <c r="F31" s="639">
        <v>2</v>
      </c>
      <c r="G31" s="639">
        <v>6</v>
      </c>
      <c r="H31" s="639">
        <v>1</v>
      </c>
      <c r="I31" s="639" t="s">
        <v>322</v>
      </c>
      <c r="J31" s="646">
        <v>7</v>
      </c>
      <c r="K31" s="651">
        <v>4</v>
      </c>
      <c r="L31" s="651" t="s">
        <v>322</v>
      </c>
      <c r="M31" s="651" t="s">
        <v>322</v>
      </c>
      <c r="N31" s="651" t="s">
        <v>322</v>
      </c>
      <c r="O31" s="651" t="s">
        <v>322</v>
      </c>
      <c r="P31" s="651">
        <v>1</v>
      </c>
      <c r="Q31" s="651">
        <v>2</v>
      </c>
      <c r="R31" s="651" t="s">
        <v>322</v>
      </c>
      <c r="S31" s="651" t="s">
        <v>322</v>
      </c>
    </row>
    <row r="32" spans="1:19" ht="13.5" customHeight="1">
      <c r="A32" s="102" t="s">
        <v>340</v>
      </c>
      <c r="B32" s="636">
        <v>93</v>
      </c>
      <c r="C32" s="636" t="s">
        <v>322</v>
      </c>
      <c r="D32" s="636" t="s">
        <v>322</v>
      </c>
      <c r="E32" s="636">
        <v>72</v>
      </c>
      <c r="F32" s="636">
        <v>19</v>
      </c>
      <c r="G32" s="636">
        <v>1</v>
      </c>
      <c r="H32" s="636" t="s">
        <v>322</v>
      </c>
      <c r="I32" s="636">
        <v>1</v>
      </c>
      <c r="J32" s="645">
        <v>2</v>
      </c>
      <c r="K32" s="650">
        <v>1</v>
      </c>
      <c r="L32" s="650">
        <v>1</v>
      </c>
      <c r="M32" s="650">
        <v>1</v>
      </c>
      <c r="N32" s="650" t="s">
        <v>322</v>
      </c>
      <c r="O32" s="650" t="s">
        <v>322</v>
      </c>
      <c r="P32" s="650" t="s">
        <v>322</v>
      </c>
      <c r="Q32" s="650" t="s">
        <v>322</v>
      </c>
      <c r="R32" s="650" t="s">
        <v>322</v>
      </c>
      <c r="S32" s="650" t="s">
        <v>322</v>
      </c>
    </row>
    <row r="33" spans="1:19" ht="13.5" customHeight="1">
      <c r="A33" s="621" t="s">
        <v>1</v>
      </c>
      <c r="B33" s="508"/>
      <c r="C33" s="508"/>
      <c r="D33" s="508"/>
      <c r="E33" s="223"/>
      <c r="F33" s="508"/>
      <c r="G33" s="223"/>
      <c r="H33" s="223"/>
      <c r="I33" s="223"/>
      <c r="J33" s="223"/>
      <c r="K33" s="223"/>
      <c r="L33" s="223"/>
      <c r="M33" s="223"/>
      <c r="N33" s="223"/>
      <c r="O33" s="223"/>
      <c r="P33" s="223"/>
      <c r="Q33" s="223"/>
      <c r="R33" s="223"/>
      <c r="S33" s="223"/>
    </row>
    <row r="34" spans="1:19" ht="13.5" customHeight="1">
      <c r="A34" s="153"/>
      <c r="B34" s="468"/>
      <c r="C34" s="468"/>
      <c r="D34" s="468"/>
      <c r="E34" s="162"/>
      <c r="F34" s="468"/>
      <c r="G34" s="162"/>
      <c r="H34" s="162"/>
      <c r="I34" s="162"/>
      <c r="J34" s="162"/>
      <c r="K34" s="162"/>
      <c r="L34" s="162"/>
      <c r="M34" s="162"/>
      <c r="N34" s="162"/>
      <c r="O34" s="162"/>
      <c r="P34" s="162"/>
      <c r="Q34" s="162"/>
      <c r="R34" s="162"/>
      <c r="S34" s="162"/>
    </row>
    <row r="35" spans="1:19" s="222" customFormat="1" ht="9.75" customHeight="1">
      <c r="A35" s="153"/>
      <c r="B35" s="153"/>
      <c r="C35" s="153"/>
      <c r="D35" s="153"/>
      <c r="E35" s="153"/>
      <c r="F35" s="162"/>
      <c r="G35" s="468"/>
      <c r="H35" s="162"/>
      <c r="I35" s="162"/>
      <c r="J35" s="162"/>
      <c r="K35" s="162"/>
      <c r="L35" s="162"/>
      <c r="M35" s="162"/>
      <c r="N35" s="162"/>
      <c r="O35" s="162"/>
      <c r="P35" s="162"/>
      <c r="Q35" s="162"/>
      <c r="R35" s="162"/>
      <c r="S35" s="162"/>
    </row>
    <row r="36" spans="1:19" s="222" customFormat="1" ht="9.75" customHeight="1">
      <c r="A36" s="153"/>
      <c r="B36" s="153"/>
      <c r="C36" s="153"/>
      <c r="D36" s="153"/>
      <c r="E36" s="153"/>
      <c r="F36" s="162"/>
      <c r="G36" s="468"/>
      <c r="H36" s="162"/>
      <c r="I36" s="162"/>
      <c r="J36" s="162"/>
      <c r="K36" s="162"/>
      <c r="L36" s="162"/>
      <c r="M36" s="162"/>
      <c r="N36" s="162"/>
      <c r="O36" s="162"/>
      <c r="P36" s="162"/>
      <c r="Q36" s="162"/>
      <c r="R36" s="162"/>
      <c r="S36" s="162"/>
    </row>
    <row r="37" spans="1:19" s="222" customFormat="1" ht="9.75" customHeight="1">
      <c r="A37" s="153"/>
      <c r="B37" s="153"/>
      <c r="C37" s="153"/>
      <c r="D37" s="153"/>
      <c r="E37" s="153"/>
      <c r="F37" s="162"/>
      <c r="G37" s="468"/>
      <c r="H37" s="162"/>
      <c r="I37" s="162"/>
      <c r="J37" s="162"/>
      <c r="K37" s="162"/>
      <c r="L37" s="162"/>
      <c r="M37" s="162"/>
      <c r="N37" s="162"/>
      <c r="O37" s="162"/>
      <c r="P37" s="162"/>
      <c r="Q37" s="162"/>
      <c r="R37" s="162"/>
      <c r="S37" s="162"/>
    </row>
    <row r="38" spans="1:19" s="222" customFormat="1" ht="9.75" customHeight="1">
      <c r="A38" s="411"/>
      <c r="B38" s="411"/>
      <c r="C38" s="411"/>
      <c r="D38" s="411"/>
      <c r="E38" s="411"/>
      <c r="G38" s="412"/>
    </row>
  </sheetData>
  <mergeCells count="25">
    <mergeCell ref="Q1:S1"/>
    <mergeCell ref="C2:D2"/>
    <mergeCell ref="E2:I2"/>
    <mergeCell ref="K2:S2"/>
    <mergeCell ref="K3:Q3"/>
    <mergeCell ref="M4:N4"/>
    <mergeCell ref="A2:A7"/>
    <mergeCell ref="B2:B7"/>
    <mergeCell ref="C3:C7"/>
    <mergeCell ref="D3:D7"/>
    <mergeCell ref="E3:E7"/>
    <mergeCell ref="F3:F7"/>
    <mergeCell ref="G3:G7"/>
    <mergeCell ref="H3:H7"/>
    <mergeCell ref="I3:I7"/>
    <mergeCell ref="J3:J7"/>
    <mergeCell ref="R3:R7"/>
    <mergeCell ref="S3:S7"/>
    <mergeCell ref="K4:K7"/>
    <mergeCell ref="L4:L7"/>
    <mergeCell ref="P4:P7"/>
    <mergeCell ref="Q4:Q7"/>
    <mergeCell ref="M5:M7"/>
    <mergeCell ref="N6:N7"/>
    <mergeCell ref="O6:O7"/>
  </mergeCells>
  <phoneticPr fontId="20" type="Hiragana"/>
  <printOptions horizontalCentered="1" verticalCentered="1"/>
  <pageMargins left="0.59055118110236227" right="0.27559055118110237" top="0.98425196850393704" bottom="0.78740157480314965" header="0" footer="0"/>
  <pageSetup paperSize="9" scale="77" fitToWidth="1" fitToHeight="1" orientation="portrait" usePrinterDefaults="1" blackAndWhite="1" r:id="rId1"/>
  <headerFooter alignWithMargins="0"/>
  <rowBreaks count="6" manualBreakCount="6">
    <brk id="220" min="222" max="255" man="1"/>
    <brk id="224" min="226" max="255" man="1"/>
    <brk id="228" min="229" max="255" man="1"/>
    <brk id="35805" min="227" max="255" man="1"/>
    <brk id="36255" min="223" max="255" man="1"/>
    <brk id="36513" min="219" max="255" man="1"/>
  </rowBreaks>
</worksheet>
</file>

<file path=xl/worksheets/sheet25.xml><?xml version="1.0" encoding="utf-8"?>
<worksheet xmlns:r="http://schemas.openxmlformats.org/officeDocument/2006/relationships" xmlns:mc="http://schemas.openxmlformats.org/markup-compatibility/2006" xmlns="http://schemas.openxmlformats.org/spreadsheetml/2006/main">
  <dimension ref="A1:U43"/>
  <sheetViews>
    <sheetView showGridLines="0" view="pageBreakPreview" zoomScaleNormal="75" zoomScaleSheetLayoutView="100" workbookViewId="0">
      <pane xSplit="1" ySplit="6" topLeftCell="J7" activePane="bottomRight" state="frozen"/>
      <selection pane="topRight"/>
      <selection pane="bottomLeft"/>
      <selection pane="bottomRight" activeCell="P10" sqref="P10"/>
    </sheetView>
  </sheetViews>
  <sheetFormatPr defaultRowHeight="14.25"/>
  <cols>
    <col min="1" max="1" width="15.875" style="145" customWidth="1"/>
    <col min="2" max="2" width="9.625" style="93" customWidth="1"/>
    <col min="3" max="5" width="9.625" style="618" customWidth="1"/>
    <col min="6" max="6" width="9.625" style="93" customWidth="1"/>
    <col min="7" max="7" width="9.625" style="618" customWidth="1"/>
    <col min="8" max="21" width="9.625" style="93" customWidth="1"/>
    <col min="22" max="16384" width="9.00390625" style="93" bestFit="1" customWidth="1"/>
  </cols>
  <sheetData>
    <row r="1" spans="1:21" ht="18" customHeight="1">
      <c r="A1" s="148" t="s">
        <v>317</v>
      </c>
      <c r="B1" s="223"/>
      <c r="C1" s="508"/>
      <c r="D1" s="508"/>
      <c r="E1" s="508"/>
      <c r="F1" s="223"/>
      <c r="G1" s="508"/>
      <c r="H1" s="223"/>
      <c r="I1" s="223"/>
      <c r="J1" s="223"/>
      <c r="K1" s="223"/>
      <c r="L1" s="223"/>
      <c r="M1" s="223"/>
      <c r="N1" s="223"/>
      <c r="O1" s="223"/>
      <c r="P1" s="223"/>
      <c r="Q1" s="223"/>
      <c r="R1" s="511" t="s">
        <v>310</v>
      </c>
      <c r="S1" s="511"/>
      <c r="T1" s="511"/>
      <c r="U1" s="511"/>
    </row>
    <row r="2" spans="1:21" ht="15" customHeight="1">
      <c r="A2" s="149"/>
      <c r="B2" s="728" t="s">
        <v>489</v>
      </c>
      <c r="C2" s="731"/>
      <c r="D2" s="731"/>
      <c r="E2" s="731"/>
      <c r="F2" s="731"/>
      <c r="G2" s="731"/>
      <c r="H2" s="731"/>
      <c r="I2" s="731"/>
      <c r="J2" s="731"/>
      <c r="K2" s="731"/>
      <c r="L2" s="728" t="s">
        <v>490</v>
      </c>
      <c r="M2" s="731"/>
      <c r="N2" s="731"/>
      <c r="O2" s="731"/>
      <c r="P2" s="731"/>
      <c r="Q2" s="731"/>
      <c r="R2" s="731"/>
      <c r="S2" s="731"/>
      <c r="T2" s="731"/>
      <c r="U2" s="743"/>
    </row>
    <row r="3" spans="1:21" s="93" customFormat="1" ht="16.5" customHeight="1">
      <c r="A3" s="202"/>
      <c r="B3" s="729" t="s">
        <v>491</v>
      </c>
      <c r="C3" s="732"/>
      <c r="D3" s="733" t="s">
        <v>321</v>
      </c>
      <c r="E3" s="733"/>
      <c r="F3" s="734" t="s">
        <v>103</v>
      </c>
      <c r="G3" s="733"/>
      <c r="H3" s="736"/>
      <c r="I3" s="736"/>
      <c r="J3" s="736"/>
      <c r="K3" s="737"/>
      <c r="L3" s="729" t="s">
        <v>403</v>
      </c>
      <c r="M3" s="732"/>
      <c r="N3" s="733" t="s">
        <v>321</v>
      </c>
      <c r="O3" s="739"/>
      <c r="P3" s="740" t="s">
        <v>103</v>
      </c>
      <c r="Q3" s="741"/>
      <c r="R3" s="742"/>
      <c r="S3" s="742"/>
      <c r="T3" s="742"/>
      <c r="U3" s="744"/>
    </row>
    <row r="4" spans="1:21" s="147" customFormat="1" ht="13.5" customHeight="1">
      <c r="A4" s="202"/>
      <c r="B4" s="730" t="s">
        <v>145</v>
      </c>
      <c r="C4" s="184" t="s">
        <v>492</v>
      </c>
      <c r="D4" s="184" t="s">
        <v>68</v>
      </c>
      <c r="E4" s="300" t="s">
        <v>493</v>
      </c>
      <c r="F4" s="730" t="s">
        <v>179</v>
      </c>
      <c r="G4" s="735" t="s">
        <v>237</v>
      </c>
      <c r="H4" s="175" t="s">
        <v>415</v>
      </c>
      <c r="I4" s="184" t="s">
        <v>419</v>
      </c>
      <c r="J4" s="184" t="s">
        <v>75</v>
      </c>
      <c r="K4" s="238" t="s">
        <v>312</v>
      </c>
      <c r="L4" s="169" t="s">
        <v>145</v>
      </c>
      <c r="M4" s="730" t="s">
        <v>492</v>
      </c>
      <c r="N4" s="738" t="s">
        <v>68</v>
      </c>
      <c r="O4" s="735" t="s">
        <v>493</v>
      </c>
      <c r="P4" s="730" t="s">
        <v>179</v>
      </c>
      <c r="Q4" s="735" t="s">
        <v>237</v>
      </c>
      <c r="R4" s="184" t="s">
        <v>415</v>
      </c>
      <c r="S4" s="184" t="s">
        <v>419</v>
      </c>
      <c r="T4" s="184" t="s">
        <v>75</v>
      </c>
      <c r="U4" s="238" t="s">
        <v>312</v>
      </c>
    </row>
    <row r="5" spans="1:21" ht="15">
      <c r="A5" s="97" t="s">
        <v>211</v>
      </c>
      <c r="B5" s="111">
        <v>2626</v>
      </c>
      <c r="C5" s="111">
        <v>2636</v>
      </c>
      <c r="D5" s="111">
        <v>13</v>
      </c>
      <c r="E5" s="111">
        <v>2613</v>
      </c>
      <c r="F5" s="111">
        <v>2</v>
      </c>
      <c r="G5" s="111" t="s">
        <v>268</v>
      </c>
      <c r="H5" s="168">
        <v>2</v>
      </c>
      <c r="I5" s="168">
        <v>1642</v>
      </c>
      <c r="J5" s="168">
        <v>990</v>
      </c>
      <c r="K5" s="111">
        <v>2636</v>
      </c>
      <c r="L5" s="111">
        <v>34057</v>
      </c>
      <c r="M5" s="111">
        <v>34153</v>
      </c>
      <c r="N5" s="111">
        <v>486</v>
      </c>
      <c r="O5" s="111">
        <v>33571</v>
      </c>
      <c r="P5" s="111">
        <v>58</v>
      </c>
      <c r="Q5" s="111">
        <v>29</v>
      </c>
      <c r="R5" s="168">
        <v>111</v>
      </c>
      <c r="S5" s="168">
        <v>21348</v>
      </c>
      <c r="T5" s="168">
        <v>12607</v>
      </c>
      <c r="U5" s="111">
        <v>34153</v>
      </c>
    </row>
    <row r="6" spans="1:21" s="93" customFormat="1" ht="30">
      <c r="A6" s="98" t="s">
        <v>315</v>
      </c>
      <c r="B6" s="358">
        <f t="shared" ref="B6:U6" si="0">IF(SUM(B7,B16)=0,"-",SUM(B7,B16))</f>
        <v>113</v>
      </c>
      <c r="C6" s="358">
        <f t="shared" si="0"/>
        <v>113</v>
      </c>
      <c r="D6" s="358" t="str">
        <f t="shared" si="0"/>
        <v>-</v>
      </c>
      <c r="E6" s="358">
        <f t="shared" si="0"/>
        <v>113</v>
      </c>
      <c r="F6" s="358" t="str">
        <f t="shared" si="0"/>
        <v>-</v>
      </c>
      <c r="G6" s="358" t="str">
        <f t="shared" si="0"/>
        <v>-</v>
      </c>
      <c r="H6" s="358" t="str">
        <f t="shared" si="0"/>
        <v>-</v>
      </c>
      <c r="I6" s="358">
        <f t="shared" si="0"/>
        <v>105</v>
      </c>
      <c r="J6" s="358">
        <f t="shared" si="0"/>
        <v>8</v>
      </c>
      <c r="K6" s="358">
        <f t="shared" si="0"/>
        <v>113</v>
      </c>
      <c r="L6" s="358">
        <f t="shared" si="0"/>
        <v>1947</v>
      </c>
      <c r="M6" s="358">
        <f t="shared" si="0"/>
        <v>1944</v>
      </c>
      <c r="N6" s="358">
        <f t="shared" si="0"/>
        <v>33</v>
      </c>
      <c r="O6" s="358">
        <f t="shared" si="0"/>
        <v>1914</v>
      </c>
      <c r="P6" s="358">
        <f t="shared" si="0"/>
        <v>5</v>
      </c>
      <c r="Q6" s="358">
        <f t="shared" si="0"/>
        <v>2</v>
      </c>
      <c r="R6" s="358">
        <f t="shared" si="0"/>
        <v>9</v>
      </c>
      <c r="S6" s="358">
        <f t="shared" si="0"/>
        <v>1805</v>
      </c>
      <c r="T6" s="358">
        <f t="shared" si="0"/>
        <v>123</v>
      </c>
      <c r="U6" s="358">
        <f t="shared" si="0"/>
        <v>1944</v>
      </c>
    </row>
    <row r="7" spans="1:21" ht="15">
      <c r="A7" s="152" t="s">
        <v>168</v>
      </c>
      <c r="B7" s="603">
        <f t="shared" ref="B7:J7" si="1">IF(SUM(B8:B15)=0,"-",SUM(B8:B15))</f>
        <v>33</v>
      </c>
      <c r="C7" s="603">
        <f t="shared" si="1"/>
        <v>33</v>
      </c>
      <c r="D7" s="603" t="str">
        <f t="shared" si="1"/>
        <v>-</v>
      </c>
      <c r="E7" s="603">
        <f t="shared" si="1"/>
        <v>33</v>
      </c>
      <c r="F7" s="603" t="str">
        <f t="shared" si="1"/>
        <v>-</v>
      </c>
      <c r="G7" s="603" t="str">
        <f t="shared" si="1"/>
        <v>-</v>
      </c>
      <c r="H7" s="603" t="str">
        <f t="shared" si="1"/>
        <v>-</v>
      </c>
      <c r="I7" s="603">
        <f t="shared" si="1"/>
        <v>25</v>
      </c>
      <c r="J7" s="603">
        <f t="shared" si="1"/>
        <v>8</v>
      </c>
      <c r="K7" s="603">
        <f>SUM(F7:J7)</f>
        <v>33</v>
      </c>
      <c r="L7" s="603">
        <f t="shared" ref="L7:T7" si="2">IF(SUM(L8:L15)=0,"-",SUM(L8:L15))</f>
        <v>752</v>
      </c>
      <c r="M7" s="603">
        <f t="shared" si="2"/>
        <v>750</v>
      </c>
      <c r="N7" s="603">
        <f t="shared" si="2"/>
        <v>16</v>
      </c>
      <c r="O7" s="603">
        <f t="shared" si="2"/>
        <v>736</v>
      </c>
      <c r="P7" s="603">
        <f t="shared" si="2"/>
        <v>2</v>
      </c>
      <c r="Q7" s="603">
        <f t="shared" si="2"/>
        <v>1</v>
      </c>
      <c r="R7" s="603">
        <f t="shared" si="2"/>
        <v>3</v>
      </c>
      <c r="S7" s="603">
        <f t="shared" si="2"/>
        <v>621</v>
      </c>
      <c r="T7" s="603">
        <f t="shared" si="2"/>
        <v>123</v>
      </c>
      <c r="U7" s="603">
        <f t="shared" ref="U7:U15" si="3">SUM(P7:T7)</f>
        <v>750</v>
      </c>
    </row>
    <row r="8" spans="1:21" ht="15">
      <c r="A8" s="100" t="s">
        <v>465</v>
      </c>
      <c r="B8" s="634">
        <v>6</v>
      </c>
      <c r="C8" s="634">
        <v>6</v>
      </c>
      <c r="D8" s="634" t="s">
        <v>322</v>
      </c>
      <c r="E8" s="634">
        <v>6</v>
      </c>
      <c r="F8" s="634" t="s">
        <v>322</v>
      </c>
      <c r="G8" s="634" t="s">
        <v>322</v>
      </c>
      <c r="H8" s="634" t="s">
        <v>322</v>
      </c>
      <c r="I8" s="634">
        <v>6</v>
      </c>
      <c r="J8" s="634" t="s">
        <v>322</v>
      </c>
      <c r="K8" s="634">
        <f>SUM(F8:J8)</f>
        <v>6</v>
      </c>
      <c r="L8" s="603">
        <v>374</v>
      </c>
      <c r="M8" s="647">
        <v>374</v>
      </c>
      <c r="N8" s="647">
        <v>8</v>
      </c>
      <c r="O8" s="647">
        <v>366</v>
      </c>
      <c r="P8" s="647" t="s">
        <v>322</v>
      </c>
      <c r="Q8" s="647" t="s">
        <v>322</v>
      </c>
      <c r="R8" s="647">
        <v>2</v>
      </c>
      <c r="S8" s="647">
        <v>372</v>
      </c>
      <c r="T8" s="647" t="s">
        <v>322</v>
      </c>
      <c r="U8" s="647">
        <f t="shared" si="3"/>
        <v>374</v>
      </c>
    </row>
    <row r="9" spans="1:21" ht="15">
      <c r="A9" s="101" t="s">
        <v>316</v>
      </c>
      <c r="B9" s="635">
        <v>4</v>
      </c>
      <c r="C9" s="635">
        <v>4</v>
      </c>
      <c r="D9" s="635" t="s">
        <v>322</v>
      </c>
      <c r="E9" s="635">
        <v>4</v>
      </c>
      <c r="F9" s="635" t="s">
        <v>322</v>
      </c>
      <c r="G9" s="635" t="s">
        <v>322</v>
      </c>
      <c r="H9" s="635" t="s">
        <v>322</v>
      </c>
      <c r="I9" s="635" t="s">
        <v>322</v>
      </c>
      <c r="J9" s="635">
        <v>4</v>
      </c>
      <c r="K9" s="635">
        <f>SUM(F9:J9)</f>
        <v>4</v>
      </c>
      <c r="L9" s="632">
        <v>70</v>
      </c>
      <c r="M9" s="648">
        <v>68</v>
      </c>
      <c r="N9" s="648">
        <v>4</v>
      </c>
      <c r="O9" s="648">
        <v>66</v>
      </c>
      <c r="P9" s="648" t="s">
        <v>322</v>
      </c>
      <c r="Q9" s="648" t="s">
        <v>322</v>
      </c>
      <c r="R9" s="648" t="s">
        <v>322</v>
      </c>
      <c r="S9" s="648" t="s">
        <v>322</v>
      </c>
      <c r="T9" s="648">
        <v>68</v>
      </c>
      <c r="U9" s="648">
        <f t="shared" si="3"/>
        <v>68</v>
      </c>
    </row>
    <row r="10" spans="1:21" ht="15">
      <c r="A10" s="101" t="s">
        <v>320</v>
      </c>
      <c r="B10" s="635">
        <v>3</v>
      </c>
      <c r="C10" s="635">
        <v>3</v>
      </c>
      <c r="D10" s="635" t="s">
        <v>322</v>
      </c>
      <c r="E10" s="635">
        <v>3</v>
      </c>
      <c r="F10" s="635" t="s">
        <v>322</v>
      </c>
      <c r="G10" s="635" t="s">
        <v>322</v>
      </c>
      <c r="H10" s="635" t="s">
        <v>322</v>
      </c>
      <c r="I10" s="635" t="s">
        <v>322</v>
      </c>
      <c r="J10" s="635">
        <v>3</v>
      </c>
      <c r="K10" s="635">
        <f>SUM(F10:J10)</f>
        <v>3</v>
      </c>
      <c r="L10" s="632">
        <v>28</v>
      </c>
      <c r="M10" s="648">
        <v>28</v>
      </c>
      <c r="N10" s="648">
        <v>1</v>
      </c>
      <c r="O10" s="648">
        <v>27</v>
      </c>
      <c r="P10" s="648" t="s">
        <v>322</v>
      </c>
      <c r="Q10" s="648" t="s">
        <v>322</v>
      </c>
      <c r="R10" s="648" t="s">
        <v>322</v>
      </c>
      <c r="S10" s="648" t="s">
        <v>322</v>
      </c>
      <c r="T10" s="648">
        <v>28</v>
      </c>
      <c r="U10" s="648">
        <f t="shared" si="3"/>
        <v>28</v>
      </c>
    </row>
    <row r="11" spans="1:21" ht="15">
      <c r="A11" s="101" t="s">
        <v>437</v>
      </c>
      <c r="B11" s="635" t="s">
        <v>322</v>
      </c>
      <c r="C11" s="635" t="s">
        <v>322</v>
      </c>
      <c r="D11" s="635" t="s">
        <v>322</v>
      </c>
      <c r="E11" s="635" t="s">
        <v>322</v>
      </c>
      <c r="F11" s="635" t="s">
        <v>322</v>
      </c>
      <c r="G11" s="635" t="s">
        <v>322</v>
      </c>
      <c r="H11" s="635" t="s">
        <v>322</v>
      </c>
      <c r="I11" s="635" t="s">
        <v>322</v>
      </c>
      <c r="J11" s="635" t="s">
        <v>322</v>
      </c>
      <c r="K11" s="635" t="s">
        <v>322</v>
      </c>
      <c r="L11" s="632">
        <v>15</v>
      </c>
      <c r="M11" s="648">
        <v>15</v>
      </c>
      <c r="N11" s="648" t="s">
        <v>322</v>
      </c>
      <c r="O11" s="648">
        <v>15</v>
      </c>
      <c r="P11" s="648" t="s">
        <v>322</v>
      </c>
      <c r="Q11" s="648" t="s">
        <v>322</v>
      </c>
      <c r="R11" s="648" t="s">
        <v>322</v>
      </c>
      <c r="S11" s="648">
        <v>15</v>
      </c>
      <c r="T11" s="648" t="s">
        <v>322</v>
      </c>
      <c r="U11" s="648">
        <f t="shared" si="3"/>
        <v>15</v>
      </c>
    </row>
    <row r="12" spans="1:21" ht="15">
      <c r="A12" s="101" t="s">
        <v>177</v>
      </c>
      <c r="B12" s="635" t="s">
        <v>322</v>
      </c>
      <c r="C12" s="635" t="s">
        <v>322</v>
      </c>
      <c r="D12" s="635" t="s">
        <v>322</v>
      </c>
      <c r="E12" s="635" t="s">
        <v>322</v>
      </c>
      <c r="F12" s="635" t="s">
        <v>322</v>
      </c>
      <c r="G12" s="635" t="s">
        <v>322</v>
      </c>
      <c r="H12" s="635" t="s">
        <v>322</v>
      </c>
      <c r="I12" s="635" t="s">
        <v>322</v>
      </c>
      <c r="J12" s="635" t="s">
        <v>322</v>
      </c>
      <c r="K12" s="635" t="s">
        <v>322</v>
      </c>
      <c r="L12" s="632">
        <v>8</v>
      </c>
      <c r="M12" s="648">
        <v>8</v>
      </c>
      <c r="N12" s="648" t="s">
        <v>322</v>
      </c>
      <c r="O12" s="648">
        <v>8</v>
      </c>
      <c r="P12" s="648" t="s">
        <v>322</v>
      </c>
      <c r="Q12" s="648" t="s">
        <v>322</v>
      </c>
      <c r="R12" s="648" t="s">
        <v>322</v>
      </c>
      <c r="S12" s="648" t="s">
        <v>322</v>
      </c>
      <c r="T12" s="648">
        <v>8</v>
      </c>
      <c r="U12" s="648">
        <f t="shared" si="3"/>
        <v>8</v>
      </c>
    </row>
    <row r="13" spans="1:21" ht="15">
      <c r="A13" s="101" t="s">
        <v>299</v>
      </c>
      <c r="B13" s="635">
        <v>4</v>
      </c>
      <c r="C13" s="635">
        <v>4</v>
      </c>
      <c r="D13" s="635" t="s">
        <v>322</v>
      </c>
      <c r="E13" s="635">
        <v>4</v>
      </c>
      <c r="F13" s="635" t="s">
        <v>322</v>
      </c>
      <c r="G13" s="635" t="s">
        <v>322</v>
      </c>
      <c r="H13" s="635" t="s">
        <v>322</v>
      </c>
      <c r="I13" s="635">
        <v>3</v>
      </c>
      <c r="J13" s="635">
        <v>1</v>
      </c>
      <c r="K13" s="635">
        <f>SUM(F13:J13)</f>
        <v>4</v>
      </c>
      <c r="L13" s="632">
        <v>76</v>
      </c>
      <c r="M13" s="648">
        <v>76</v>
      </c>
      <c r="N13" s="648">
        <v>1</v>
      </c>
      <c r="O13" s="648">
        <v>75</v>
      </c>
      <c r="P13" s="648" t="s">
        <v>322</v>
      </c>
      <c r="Q13" s="648" t="s">
        <v>322</v>
      </c>
      <c r="R13" s="648" t="s">
        <v>322</v>
      </c>
      <c r="S13" s="648">
        <v>57</v>
      </c>
      <c r="T13" s="648">
        <v>19</v>
      </c>
      <c r="U13" s="648">
        <f t="shared" si="3"/>
        <v>76</v>
      </c>
    </row>
    <row r="14" spans="1:21" ht="15">
      <c r="A14" s="101" t="s">
        <v>326</v>
      </c>
      <c r="B14" s="635">
        <v>2</v>
      </c>
      <c r="C14" s="635">
        <v>2</v>
      </c>
      <c r="D14" s="635" t="s">
        <v>322</v>
      </c>
      <c r="E14" s="635">
        <v>2</v>
      </c>
      <c r="F14" s="635" t="s">
        <v>322</v>
      </c>
      <c r="G14" s="635" t="s">
        <v>322</v>
      </c>
      <c r="H14" s="635" t="s">
        <v>322</v>
      </c>
      <c r="I14" s="635">
        <v>2</v>
      </c>
      <c r="J14" s="635" t="s">
        <v>322</v>
      </c>
      <c r="K14" s="635">
        <f>SUM(F14:J14)</f>
        <v>2</v>
      </c>
      <c r="L14" s="632">
        <v>40</v>
      </c>
      <c r="M14" s="648">
        <v>40</v>
      </c>
      <c r="N14" s="648" t="s">
        <v>322</v>
      </c>
      <c r="O14" s="648">
        <v>40</v>
      </c>
      <c r="P14" s="648" t="s">
        <v>322</v>
      </c>
      <c r="Q14" s="648" t="s">
        <v>322</v>
      </c>
      <c r="R14" s="648" t="s">
        <v>322</v>
      </c>
      <c r="S14" s="648">
        <v>40</v>
      </c>
      <c r="T14" s="648" t="s">
        <v>322</v>
      </c>
      <c r="U14" s="648">
        <f t="shared" si="3"/>
        <v>40</v>
      </c>
    </row>
    <row r="15" spans="1:21" ht="15">
      <c r="A15" s="102" t="s">
        <v>328</v>
      </c>
      <c r="B15" s="641">
        <v>14</v>
      </c>
      <c r="C15" s="641">
        <v>14</v>
      </c>
      <c r="D15" s="641" t="s">
        <v>322</v>
      </c>
      <c r="E15" s="641">
        <v>14</v>
      </c>
      <c r="F15" s="641" t="s">
        <v>322</v>
      </c>
      <c r="G15" s="641" t="s">
        <v>322</v>
      </c>
      <c r="H15" s="641" t="s">
        <v>322</v>
      </c>
      <c r="I15" s="641">
        <v>14</v>
      </c>
      <c r="J15" s="641" t="s">
        <v>322</v>
      </c>
      <c r="K15" s="641">
        <f>SUM(F15:J15)</f>
        <v>14</v>
      </c>
      <c r="L15" s="633">
        <v>141</v>
      </c>
      <c r="M15" s="649">
        <v>141</v>
      </c>
      <c r="N15" s="649">
        <v>2</v>
      </c>
      <c r="O15" s="649">
        <v>139</v>
      </c>
      <c r="P15" s="649">
        <v>2</v>
      </c>
      <c r="Q15" s="649">
        <v>1</v>
      </c>
      <c r="R15" s="649">
        <v>1</v>
      </c>
      <c r="S15" s="649">
        <v>137</v>
      </c>
      <c r="T15" s="649" t="s">
        <v>322</v>
      </c>
      <c r="U15" s="649">
        <f t="shared" si="3"/>
        <v>141</v>
      </c>
    </row>
    <row r="16" spans="1:21" ht="15">
      <c r="A16" s="152" t="s">
        <v>229</v>
      </c>
      <c r="B16" s="633">
        <v>80</v>
      </c>
      <c r="C16" s="633">
        <v>80</v>
      </c>
      <c r="D16" s="633" t="s">
        <v>322</v>
      </c>
      <c r="E16" s="633">
        <v>80</v>
      </c>
      <c r="F16" s="633" t="s">
        <v>322</v>
      </c>
      <c r="G16" s="633" t="s">
        <v>322</v>
      </c>
      <c r="H16" s="633" t="s">
        <v>322</v>
      </c>
      <c r="I16" s="633">
        <v>80</v>
      </c>
      <c r="J16" s="633" t="s">
        <v>322</v>
      </c>
      <c r="K16" s="633">
        <v>80</v>
      </c>
      <c r="L16" s="633">
        <v>1195</v>
      </c>
      <c r="M16" s="633">
        <v>1194</v>
      </c>
      <c r="N16" s="633">
        <v>17</v>
      </c>
      <c r="O16" s="633">
        <v>1178</v>
      </c>
      <c r="P16" s="633">
        <v>3</v>
      </c>
      <c r="Q16" s="633">
        <v>1</v>
      </c>
      <c r="R16" s="633">
        <v>6</v>
      </c>
      <c r="S16" s="633">
        <v>1184</v>
      </c>
      <c r="T16" s="633" t="s">
        <v>322</v>
      </c>
      <c r="U16" s="633">
        <v>1194</v>
      </c>
    </row>
    <row r="17" spans="1:21" ht="30">
      <c r="A17" s="98" t="s">
        <v>329</v>
      </c>
      <c r="B17" s="358">
        <v>23</v>
      </c>
      <c r="C17" s="358">
        <v>23</v>
      </c>
      <c r="D17" s="358">
        <v>1</v>
      </c>
      <c r="E17" s="358">
        <v>22</v>
      </c>
      <c r="F17" s="358" t="s">
        <v>268</v>
      </c>
      <c r="G17" s="358" t="s">
        <v>268</v>
      </c>
      <c r="H17" s="358" t="s">
        <v>268</v>
      </c>
      <c r="I17" s="358">
        <v>7</v>
      </c>
      <c r="J17" s="358">
        <v>16</v>
      </c>
      <c r="K17" s="358">
        <v>23</v>
      </c>
      <c r="L17" s="358">
        <v>166</v>
      </c>
      <c r="M17" s="358">
        <v>166</v>
      </c>
      <c r="N17" s="358">
        <v>2</v>
      </c>
      <c r="O17" s="358">
        <v>164</v>
      </c>
      <c r="P17" s="358" t="s">
        <v>268</v>
      </c>
      <c r="Q17" s="358" t="s">
        <v>268</v>
      </c>
      <c r="R17" s="358">
        <v>1</v>
      </c>
      <c r="S17" s="358">
        <v>88</v>
      </c>
      <c r="T17" s="358">
        <v>77</v>
      </c>
      <c r="U17" s="358">
        <v>166</v>
      </c>
    </row>
    <row r="18" spans="1:21" ht="15">
      <c r="A18" s="152" t="s">
        <v>330</v>
      </c>
      <c r="B18" s="603">
        <v>23</v>
      </c>
      <c r="C18" s="603">
        <v>23</v>
      </c>
      <c r="D18" s="603">
        <v>1</v>
      </c>
      <c r="E18" s="603">
        <v>22</v>
      </c>
      <c r="F18" s="603" t="s">
        <v>268</v>
      </c>
      <c r="G18" s="603" t="s">
        <v>268</v>
      </c>
      <c r="H18" s="603" t="s">
        <v>268</v>
      </c>
      <c r="I18" s="603">
        <v>7</v>
      </c>
      <c r="J18" s="603">
        <v>16</v>
      </c>
      <c r="K18" s="603">
        <v>23</v>
      </c>
      <c r="L18" s="603">
        <v>166</v>
      </c>
      <c r="M18" s="603">
        <v>166</v>
      </c>
      <c r="N18" s="603">
        <v>2</v>
      </c>
      <c r="O18" s="603">
        <v>164</v>
      </c>
      <c r="P18" s="603" t="s">
        <v>268</v>
      </c>
      <c r="Q18" s="603" t="s">
        <v>268</v>
      </c>
      <c r="R18" s="603">
        <v>1</v>
      </c>
      <c r="S18" s="603">
        <v>88</v>
      </c>
      <c r="T18" s="603">
        <v>77</v>
      </c>
      <c r="U18" s="603">
        <v>166</v>
      </c>
    </row>
    <row r="19" spans="1:21" ht="15">
      <c r="A19" s="100" t="s">
        <v>331</v>
      </c>
      <c r="B19" s="634" t="s">
        <v>322</v>
      </c>
      <c r="C19" s="634" t="s">
        <v>322</v>
      </c>
      <c r="D19" s="634" t="s">
        <v>322</v>
      </c>
      <c r="E19" s="634" t="s">
        <v>322</v>
      </c>
      <c r="F19" s="634" t="s">
        <v>322</v>
      </c>
      <c r="G19" s="634" t="s">
        <v>322</v>
      </c>
      <c r="H19" s="634" t="s">
        <v>322</v>
      </c>
      <c r="I19" s="634" t="s">
        <v>322</v>
      </c>
      <c r="J19" s="634" t="s">
        <v>322</v>
      </c>
      <c r="K19" s="634" t="s">
        <v>268</v>
      </c>
      <c r="L19" s="603" t="s">
        <v>322</v>
      </c>
      <c r="M19" s="647" t="s">
        <v>322</v>
      </c>
      <c r="N19" s="647" t="s">
        <v>322</v>
      </c>
      <c r="O19" s="647" t="s">
        <v>322</v>
      </c>
      <c r="P19" s="647" t="s">
        <v>322</v>
      </c>
      <c r="Q19" s="647" t="s">
        <v>322</v>
      </c>
      <c r="R19" s="647" t="s">
        <v>322</v>
      </c>
      <c r="S19" s="647" t="s">
        <v>322</v>
      </c>
      <c r="T19" s="647" t="s">
        <v>322</v>
      </c>
      <c r="U19" s="647" t="s">
        <v>268</v>
      </c>
    </row>
    <row r="20" spans="1:21" ht="15">
      <c r="A20" s="101" t="s">
        <v>172</v>
      </c>
      <c r="B20" s="635" t="s">
        <v>322</v>
      </c>
      <c r="C20" s="635" t="s">
        <v>322</v>
      </c>
      <c r="D20" s="635" t="s">
        <v>322</v>
      </c>
      <c r="E20" s="635" t="s">
        <v>322</v>
      </c>
      <c r="F20" s="635" t="s">
        <v>322</v>
      </c>
      <c r="G20" s="635" t="s">
        <v>322</v>
      </c>
      <c r="H20" s="635" t="s">
        <v>322</v>
      </c>
      <c r="I20" s="635" t="s">
        <v>322</v>
      </c>
      <c r="J20" s="635" t="s">
        <v>322</v>
      </c>
      <c r="K20" s="635" t="s">
        <v>268</v>
      </c>
      <c r="L20" s="632">
        <v>10</v>
      </c>
      <c r="M20" s="648">
        <v>10</v>
      </c>
      <c r="N20" s="648" t="s">
        <v>322</v>
      </c>
      <c r="O20" s="648">
        <v>10</v>
      </c>
      <c r="P20" s="648" t="s">
        <v>322</v>
      </c>
      <c r="Q20" s="648" t="s">
        <v>322</v>
      </c>
      <c r="R20" s="648" t="s">
        <v>322</v>
      </c>
      <c r="S20" s="648" t="s">
        <v>322</v>
      </c>
      <c r="T20" s="648">
        <v>10</v>
      </c>
      <c r="U20" s="648">
        <v>10</v>
      </c>
    </row>
    <row r="21" spans="1:21" ht="15">
      <c r="A21" s="101" t="s">
        <v>333</v>
      </c>
      <c r="B21" s="635">
        <v>16</v>
      </c>
      <c r="C21" s="635">
        <v>16</v>
      </c>
      <c r="D21" s="635">
        <v>1</v>
      </c>
      <c r="E21" s="635">
        <v>15</v>
      </c>
      <c r="F21" s="635" t="s">
        <v>322</v>
      </c>
      <c r="G21" s="635" t="s">
        <v>322</v>
      </c>
      <c r="H21" s="635" t="s">
        <v>322</v>
      </c>
      <c r="I21" s="635" t="s">
        <v>322</v>
      </c>
      <c r="J21" s="635">
        <v>16</v>
      </c>
      <c r="K21" s="635">
        <v>16</v>
      </c>
      <c r="L21" s="632">
        <v>67</v>
      </c>
      <c r="M21" s="648">
        <v>67</v>
      </c>
      <c r="N21" s="648" t="s">
        <v>322</v>
      </c>
      <c r="O21" s="648">
        <v>67</v>
      </c>
      <c r="P21" s="648" t="s">
        <v>322</v>
      </c>
      <c r="Q21" s="648" t="s">
        <v>322</v>
      </c>
      <c r="R21" s="648" t="s">
        <v>322</v>
      </c>
      <c r="S21" s="648" t="s">
        <v>322</v>
      </c>
      <c r="T21" s="648">
        <v>67</v>
      </c>
      <c r="U21" s="648">
        <v>67</v>
      </c>
    </row>
    <row r="22" spans="1:21" ht="15">
      <c r="A22" s="102" t="s">
        <v>200</v>
      </c>
      <c r="B22" s="641">
        <v>7</v>
      </c>
      <c r="C22" s="641">
        <v>7</v>
      </c>
      <c r="D22" s="641" t="s">
        <v>322</v>
      </c>
      <c r="E22" s="641">
        <v>7</v>
      </c>
      <c r="F22" s="641" t="s">
        <v>322</v>
      </c>
      <c r="G22" s="641" t="s">
        <v>322</v>
      </c>
      <c r="H22" s="641" t="s">
        <v>322</v>
      </c>
      <c r="I22" s="641">
        <v>7</v>
      </c>
      <c r="J22" s="641" t="s">
        <v>322</v>
      </c>
      <c r="K22" s="641">
        <v>7</v>
      </c>
      <c r="L22" s="633">
        <v>89</v>
      </c>
      <c r="M22" s="649">
        <v>89</v>
      </c>
      <c r="N22" s="649">
        <v>2</v>
      </c>
      <c r="O22" s="649">
        <v>87</v>
      </c>
      <c r="P22" s="649" t="s">
        <v>322</v>
      </c>
      <c r="Q22" s="649" t="s">
        <v>322</v>
      </c>
      <c r="R22" s="649">
        <v>1</v>
      </c>
      <c r="S22" s="649">
        <v>88</v>
      </c>
      <c r="T22" s="649" t="s">
        <v>322</v>
      </c>
      <c r="U22" s="649">
        <v>89</v>
      </c>
    </row>
    <row r="23" spans="1:21" ht="30">
      <c r="A23" s="98" t="s">
        <v>335</v>
      </c>
      <c r="B23" s="637">
        <f t="shared" ref="B23:T23" si="4">B24</f>
        <v>38</v>
      </c>
      <c r="C23" s="637">
        <f t="shared" si="4"/>
        <v>38</v>
      </c>
      <c r="D23" s="637" t="str">
        <f t="shared" si="4"/>
        <v>-</v>
      </c>
      <c r="E23" s="637">
        <f t="shared" si="4"/>
        <v>38</v>
      </c>
      <c r="F23" s="637" t="str">
        <f t="shared" si="4"/>
        <v>-</v>
      </c>
      <c r="G23" s="637" t="str">
        <f t="shared" si="4"/>
        <v>-</v>
      </c>
      <c r="H23" s="637" t="str">
        <f t="shared" si="4"/>
        <v>-</v>
      </c>
      <c r="I23" s="637">
        <f t="shared" si="4"/>
        <v>23</v>
      </c>
      <c r="J23" s="637">
        <f t="shared" si="4"/>
        <v>15</v>
      </c>
      <c r="K23" s="637">
        <f t="shared" si="4"/>
        <v>38</v>
      </c>
      <c r="L23" s="637">
        <f t="shared" si="4"/>
        <v>367</v>
      </c>
      <c r="M23" s="637">
        <f t="shared" si="4"/>
        <v>367</v>
      </c>
      <c r="N23" s="637">
        <f t="shared" si="4"/>
        <v>9</v>
      </c>
      <c r="O23" s="637">
        <f t="shared" si="4"/>
        <v>358</v>
      </c>
      <c r="P23" s="637" t="str">
        <f t="shared" si="4"/>
        <v>-</v>
      </c>
      <c r="Q23" s="637" t="str">
        <f t="shared" si="4"/>
        <v>-</v>
      </c>
      <c r="R23" s="637">
        <f t="shared" si="4"/>
        <v>1</v>
      </c>
      <c r="S23" s="637">
        <f t="shared" si="4"/>
        <v>314</v>
      </c>
      <c r="T23" s="637">
        <f t="shared" si="4"/>
        <v>52</v>
      </c>
      <c r="U23" s="637">
        <f>SUM(P23:T23)</f>
        <v>367</v>
      </c>
    </row>
    <row r="24" spans="1:21" ht="15">
      <c r="A24" s="152" t="s">
        <v>250</v>
      </c>
      <c r="B24" s="539">
        <v>38</v>
      </c>
      <c r="C24" s="539">
        <v>38</v>
      </c>
      <c r="D24" s="539" t="s">
        <v>268</v>
      </c>
      <c r="E24" s="539">
        <v>38</v>
      </c>
      <c r="F24" s="539" t="s">
        <v>268</v>
      </c>
      <c r="G24" s="539" t="s">
        <v>268</v>
      </c>
      <c r="H24" s="539" t="s">
        <v>268</v>
      </c>
      <c r="I24" s="539">
        <v>23</v>
      </c>
      <c r="J24" s="539">
        <v>15</v>
      </c>
      <c r="K24" s="539">
        <v>38</v>
      </c>
      <c r="L24" s="539">
        <v>367</v>
      </c>
      <c r="M24" s="539">
        <v>367</v>
      </c>
      <c r="N24" s="539">
        <v>9</v>
      </c>
      <c r="O24" s="539">
        <v>358</v>
      </c>
      <c r="P24" s="539" t="s">
        <v>268</v>
      </c>
      <c r="Q24" s="539" t="s">
        <v>268</v>
      </c>
      <c r="R24" s="539">
        <v>1</v>
      </c>
      <c r="S24" s="539">
        <v>314</v>
      </c>
      <c r="T24" s="539">
        <v>52</v>
      </c>
      <c r="U24" s="539">
        <v>367</v>
      </c>
    </row>
    <row r="25" spans="1:21" ht="15">
      <c r="A25" s="100" t="s">
        <v>337</v>
      </c>
      <c r="B25" s="638">
        <v>15</v>
      </c>
      <c r="C25" s="638">
        <v>15</v>
      </c>
      <c r="D25" s="638" t="s">
        <v>322</v>
      </c>
      <c r="E25" s="638">
        <v>15</v>
      </c>
      <c r="F25" s="638" t="s">
        <v>322</v>
      </c>
      <c r="G25" s="638" t="s">
        <v>322</v>
      </c>
      <c r="H25" s="638" t="s">
        <v>322</v>
      </c>
      <c r="I25" s="638" t="s">
        <v>322</v>
      </c>
      <c r="J25" s="638">
        <v>15</v>
      </c>
      <c r="K25" s="638">
        <v>15</v>
      </c>
      <c r="L25" s="539">
        <v>52</v>
      </c>
      <c r="M25" s="538">
        <v>52</v>
      </c>
      <c r="N25" s="538">
        <v>3</v>
      </c>
      <c r="O25" s="538">
        <v>49</v>
      </c>
      <c r="P25" s="538" t="s">
        <v>322</v>
      </c>
      <c r="Q25" s="538" t="s">
        <v>322</v>
      </c>
      <c r="R25" s="538" t="s">
        <v>322</v>
      </c>
      <c r="S25" s="538" t="s">
        <v>322</v>
      </c>
      <c r="T25" s="538">
        <v>52</v>
      </c>
      <c r="U25" s="538">
        <v>52</v>
      </c>
    </row>
    <row r="26" spans="1:21" ht="15">
      <c r="A26" s="101" t="s">
        <v>338</v>
      </c>
      <c r="B26" s="639">
        <v>4</v>
      </c>
      <c r="C26" s="639">
        <v>4</v>
      </c>
      <c r="D26" s="639" t="s">
        <v>322</v>
      </c>
      <c r="E26" s="639">
        <v>4</v>
      </c>
      <c r="F26" s="639" t="s">
        <v>322</v>
      </c>
      <c r="G26" s="639" t="s">
        <v>322</v>
      </c>
      <c r="H26" s="639" t="s">
        <v>322</v>
      </c>
      <c r="I26" s="639">
        <v>4</v>
      </c>
      <c r="J26" s="639" t="s">
        <v>322</v>
      </c>
      <c r="K26" s="639">
        <v>4</v>
      </c>
      <c r="L26" s="646">
        <v>80</v>
      </c>
      <c r="M26" s="651">
        <v>80</v>
      </c>
      <c r="N26" s="651">
        <v>1</v>
      </c>
      <c r="O26" s="651">
        <v>79</v>
      </c>
      <c r="P26" s="651" t="s">
        <v>322</v>
      </c>
      <c r="Q26" s="651" t="s">
        <v>322</v>
      </c>
      <c r="R26" s="651">
        <v>1</v>
      </c>
      <c r="S26" s="651">
        <v>79</v>
      </c>
      <c r="T26" s="651" t="s">
        <v>322</v>
      </c>
      <c r="U26" s="651">
        <v>80</v>
      </c>
    </row>
    <row r="27" spans="1:21" ht="15">
      <c r="A27" s="101" t="s">
        <v>233</v>
      </c>
      <c r="B27" s="639">
        <v>11</v>
      </c>
      <c r="C27" s="639">
        <v>11</v>
      </c>
      <c r="D27" s="639" t="s">
        <v>322</v>
      </c>
      <c r="E27" s="639">
        <v>11</v>
      </c>
      <c r="F27" s="639" t="s">
        <v>322</v>
      </c>
      <c r="G27" s="639" t="s">
        <v>322</v>
      </c>
      <c r="H27" s="639" t="s">
        <v>322</v>
      </c>
      <c r="I27" s="639">
        <v>11</v>
      </c>
      <c r="J27" s="639" t="s">
        <v>322</v>
      </c>
      <c r="K27" s="639">
        <v>11</v>
      </c>
      <c r="L27" s="646">
        <v>159</v>
      </c>
      <c r="M27" s="651">
        <v>159</v>
      </c>
      <c r="N27" s="651">
        <v>2</v>
      </c>
      <c r="O27" s="651">
        <v>157</v>
      </c>
      <c r="P27" s="651" t="s">
        <v>322</v>
      </c>
      <c r="Q27" s="651" t="s">
        <v>322</v>
      </c>
      <c r="R27" s="651" t="s">
        <v>322</v>
      </c>
      <c r="S27" s="651">
        <v>159</v>
      </c>
      <c r="T27" s="651" t="s">
        <v>322</v>
      </c>
      <c r="U27" s="651">
        <v>159</v>
      </c>
    </row>
    <row r="28" spans="1:21" s="222" customFormat="1" ht="15">
      <c r="A28" s="101" t="s">
        <v>194</v>
      </c>
      <c r="B28" s="639">
        <v>3</v>
      </c>
      <c r="C28" s="639">
        <v>3</v>
      </c>
      <c r="D28" s="639" t="s">
        <v>322</v>
      </c>
      <c r="E28" s="639">
        <v>3</v>
      </c>
      <c r="F28" s="639" t="s">
        <v>322</v>
      </c>
      <c r="G28" s="639" t="s">
        <v>322</v>
      </c>
      <c r="H28" s="639" t="s">
        <v>322</v>
      </c>
      <c r="I28" s="639">
        <v>3</v>
      </c>
      <c r="J28" s="639" t="s">
        <v>322</v>
      </c>
      <c r="K28" s="639">
        <v>3</v>
      </c>
      <c r="L28" s="646">
        <v>32</v>
      </c>
      <c r="M28" s="651">
        <v>32</v>
      </c>
      <c r="N28" s="651" t="s">
        <v>322</v>
      </c>
      <c r="O28" s="651">
        <v>32</v>
      </c>
      <c r="P28" s="651" t="s">
        <v>322</v>
      </c>
      <c r="Q28" s="651" t="s">
        <v>322</v>
      </c>
      <c r="R28" s="651" t="s">
        <v>322</v>
      </c>
      <c r="S28" s="651">
        <v>32</v>
      </c>
      <c r="T28" s="651" t="s">
        <v>322</v>
      </c>
      <c r="U28" s="651">
        <v>32</v>
      </c>
    </row>
    <row r="29" spans="1:21" ht="15">
      <c r="A29" s="102" t="s">
        <v>340</v>
      </c>
      <c r="B29" s="636">
        <v>5</v>
      </c>
      <c r="C29" s="636">
        <v>5</v>
      </c>
      <c r="D29" s="636" t="s">
        <v>322</v>
      </c>
      <c r="E29" s="636">
        <v>5</v>
      </c>
      <c r="F29" s="636" t="s">
        <v>322</v>
      </c>
      <c r="G29" s="636" t="s">
        <v>322</v>
      </c>
      <c r="H29" s="636" t="s">
        <v>322</v>
      </c>
      <c r="I29" s="636">
        <v>5</v>
      </c>
      <c r="J29" s="636" t="s">
        <v>322</v>
      </c>
      <c r="K29" s="636">
        <v>5</v>
      </c>
      <c r="L29" s="645">
        <v>44</v>
      </c>
      <c r="M29" s="650">
        <v>44</v>
      </c>
      <c r="N29" s="650">
        <v>3</v>
      </c>
      <c r="O29" s="650">
        <v>41</v>
      </c>
      <c r="P29" s="650" t="s">
        <v>322</v>
      </c>
      <c r="Q29" s="650" t="s">
        <v>322</v>
      </c>
      <c r="R29" s="650" t="s">
        <v>322</v>
      </c>
      <c r="S29" s="650">
        <v>44</v>
      </c>
      <c r="T29" s="650" t="s">
        <v>322</v>
      </c>
      <c r="U29" s="650">
        <v>44</v>
      </c>
    </row>
    <row r="30" spans="1:21" ht="15">
      <c r="A30" s="148" t="s">
        <v>1</v>
      </c>
      <c r="B30" s="162"/>
      <c r="C30" s="468"/>
      <c r="D30" s="468"/>
      <c r="E30" s="468"/>
      <c r="F30" s="162"/>
      <c r="G30" s="468"/>
      <c r="H30" s="162"/>
      <c r="I30" s="162"/>
      <c r="J30" s="162"/>
      <c r="K30" s="162"/>
      <c r="L30" s="162"/>
      <c r="M30" s="162"/>
      <c r="N30" s="162"/>
      <c r="O30" s="162"/>
      <c r="P30" s="162"/>
      <c r="Q30" s="162"/>
      <c r="R30" s="162"/>
      <c r="S30" s="162"/>
      <c r="T30" s="162"/>
      <c r="U30" s="162"/>
    </row>
    <row r="31" spans="1:21" ht="15">
      <c r="A31" s="153"/>
      <c r="B31" s="162"/>
      <c r="C31" s="468"/>
      <c r="D31" s="468"/>
      <c r="E31" s="468"/>
      <c r="F31" s="162"/>
      <c r="G31" s="468"/>
      <c r="H31" s="162"/>
      <c r="I31" s="162"/>
      <c r="J31" s="162"/>
      <c r="K31" s="162"/>
      <c r="L31" s="162"/>
      <c r="M31" s="162"/>
      <c r="N31" s="162"/>
      <c r="O31" s="162"/>
      <c r="P31" s="162"/>
      <c r="Q31" s="162"/>
      <c r="R31" s="162"/>
      <c r="S31" s="162"/>
      <c r="T31" s="162"/>
      <c r="U31" s="162"/>
    </row>
    <row r="32" spans="1:21" ht="15">
      <c r="A32" s="153"/>
      <c r="B32" s="162"/>
      <c r="C32" s="468"/>
      <c r="D32" s="468"/>
      <c r="E32" s="468"/>
      <c r="F32" s="162"/>
      <c r="G32" s="468"/>
      <c r="H32" s="162"/>
      <c r="I32" s="162"/>
      <c r="J32" s="162"/>
      <c r="K32" s="162"/>
      <c r="L32" s="162"/>
      <c r="M32" s="162"/>
      <c r="N32" s="162"/>
      <c r="O32" s="162"/>
      <c r="P32" s="162"/>
      <c r="Q32" s="162"/>
      <c r="R32" s="162"/>
      <c r="S32" s="162"/>
      <c r="T32" s="162"/>
      <c r="U32" s="162"/>
    </row>
    <row r="33" spans="1:21" ht="15">
      <c r="A33" s="153"/>
      <c r="B33" s="162"/>
      <c r="C33" s="468"/>
      <c r="D33" s="468"/>
      <c r="E33" s="468"/>
      <c r="F33" s="162"/>
      <c r="G33" s="468"/>
      <c r="H33" s="162"/>
      <c r="I33" s="162"/>
      <c r="J33" s="162"/>
      <c r="K33" s="162"/>
      <c r="L33" s="162"/>
      <c r="M33" s="162"/>
      <c r="N33" s="162"/>
      <c r="O33" s="162"/>
      <c r="P33" s="162"/>
      <c r="Q33" s="162"/>
      <c r="R33" s="162"/>
      <c r="S33" s="162"/>
      <c r="T33" s="162"/>
      <c r="U33" s="162"/>
    </row>
    <row r="34" spans="1:21">
      <c r="A34" s="157"/>
      <c r="B34" s="144"/>
      <c r="C34" s="469"/>
      <c r="D34" s="469"/>
      <c r="E34" s="469"/>
      <c r="F34" s="144"/>
      <c r="G34" s="469"/>
      <c r="H34" s="144"/>
      <c r="I34" s="144"/>
      <c r="J34" s="144"/>
      <c r="K34" s="144"/>
    </row>
    <row r="41" spans="1:21">
      <c r="L41" s="93"/>
    </row>
    <row r="42" spans="1:21">
      <c r="G42" s="618"/>
      <c r="H42" s="93"/>
      <c r="I42" s="93"/>
      <c r="J42" s="93"/>
      <c r="K42" s="93"/>
      <c r="L42" s="93"/>
    </row>
    <row r="43" spans="1:21">
      <c r="H43" s="93"/>
      <c r="I43" s="93"/>
      <c r="J43" s="93"/>
    </row>
  </sheetData>
  <mergeCells count="9">
    <mergeCell ref="R1:U1"/>
    <mergeCell ref="B2:K2"/>
    <mergeCell ref="L2:U2"/>
    <mergeCell ref="B3:C3"/>
    <mergeCell ref="D3:E3"/>
    <mergeCell ref="F3:K3"/>
    <mergeCell ref="L3:M3"/>
    <mergeCell ref="N3:O3"/>
    <mergeCell ref="P3:U3"/>
  </mergeCells>
  <phoneticPr fontId="20" type="Hiragana"/>
  <printOptions horizontalCentered="1" verticalCentered="1"/>
  <pageMargins left="0.78740157480314965" right="0.54" top="0.79" bottom="0.78740157480314965" header="0" footer="0"/>
  <pageSetup paperSize="9" scale="59" fitToWidth="1" fitToHeight="1" orientation="portrait" usePrinterDefaults="1" blackAndWhite="1" r:id="rId1"/>
  <headerFooter alignWithMargins="0"/>
  <rowBreaks count="6" manualBreakCount="6">
    <brk id="220" min="222" max="255" man="1"/>
    <brk id="224" min="226" max="255" man="1"/>
    <brk id="228" min="229" max="255" man="1"/>
    <brk id="35805" min="227" max="255" man="1"/>
    <brk id="36255" min="223" max="255" man="1"/>
    <brk id="36513" min="219" max="255" man="1"/>
  </rowBreaks>
</worksheet>
</file>

<file path=xl/worksheets/sheet26.xml><?xml version="1.0" encoding="utf-8"?>
<worksheet xmlns:r="http://schemas.openxmlformats.org/officeDocument/2006/relationships" xmlns:mc="http://schemas.openxmlformats.org/markup-compatibility/2006" xmlns="http://schemas.openxmlformats.org/spreadsheetml/2006/main">
  <dimension ref="A1:I33"/>
  <sheetViews>
    <sheetView showGridLines="0" view="pageBreakPreview" zoomScaleNormal="75" zoomScaleSheetLayoutView="100" workbookViewId="0">
      <pane xSplit="1" ySplit="5" topLeftCell="B21" activePane="bottomRight" state="frozen"/>
      <selection pane="topRight"/>
      <selection pane="bottomLeft"/>
      <selection pane="bottomRight" activeCell="C27" sqref="C27"/>
    </sheetView>
  </sheetViews>
  <sheetFormatPr defaultRowHeight="14.25"/>
  <cols>
    <col min="1" max="1" width="17.25390625" style="145" customWidth="1"/>
    <col min="2" max="2" width="20.875" style="93" customWidth="1"/>
    <col min="3" max="3" width="20.875" style="618" customWidth="1"/>
    <col min="4" max="4" width="20.875" style="93" customWidth="1"/>
    <col min="5" max="5" width="20.875" style="618" customWidth="1"/>
    <col min="6" max="16384" width="9.00390625" style="93" bestFit="1" customWidth="1"/>
  </cols>
  <sheetData>
    <row r="1" spans="1:5" ht="18" customHeight="1">
      <c r="A1" s="148" t="s">
        <v>494</v>
      </c>
      <c r="B1" s="223"/>
      <c r="C1" s="508"/>
      <c r="D1" s="223"/>
      <c r="E1" s="176" t="s">
        <v>310</v>
      </c>
    </row>
    <row r="2" spans="1:5" s="93" customFormat="1" ht="16.5" customHeight="1">
      <c r="A2" s="391"/>
      <c r="B2" s="159" t="s">
        <v>153</v>
      </c>
      <c r="C2" s="211"/>
      <c r="D2" s="212" t="s">
        <v>112</v>
      </c>
      <c r="E2" s="164"/>
    </row>
    <row r="3" spans="1:5" s="147" customFormat="1" ht="13.5" customHeight="1">
      <c r="A3" s="395"/>
      <c r="B3" s="175" t="s">
        <v>369</v>
      </c>
      <c r="C3" s="730" t="s">
        <v>38</v>
      </c>
      <c r="D3" s="730" t="s">
        <v>369</v>
      </c>
      <c r="E3" s="745" t="s">
        <v>38</v>
      </c>
    </row>
    <row r="4" spans="1:5" ht="15">
      <c r="A4" s="97" t="s">
        <v>211</v>
      </c>
      <c r="B4" s="111">
        <v>66</v>
      </c>
      <c r="C4" s="111">
        <v>1441</v>
      </c>
      <c r="D4" s="111">
        <v>128</v>
      </c>
      <c r="E4" s="111">
        <v>473</v>
      </c>
    </row>
    <row r="5" spans="1:5" ht="30">
      <c r="A5" s="98" t="s">
        <v>315</v>
      </c>
      <c r="B5" s="358" t="str">
        <f>IF(SUM(B6,B15)=0,"-",SUM(B6,B15))</f>
        <v>-</v>
      </c>
      <c r="C5" s="358" t="str">
        <f>IF(SUM(C6,C15)=0,"-",SUM(C6,C15))</f>
        <v>-</v>
      </c>
      <c r="D5" s="358">
        <f>IF(SUM(D6,D15)=0,"-",SUM(D6,D15))</f>
        <v>4</v>
      </c>
      <c r="E5" s="358">
        <f>IF(SUM(E6,E15)=0,"-",SUM(E6,E15))</f>
        <v>4</v>
      </c>
    </row>
    <row r="6" spans="1:5" ht="15">
      <c r="A6" s="152" t="s">
        <v>168</v>
      </c>
      <c r="B6" s="603" t="str">
        <f>IF(SUM(B7:B14)=0,"-",SUM(B7:B14))</f>
        <v>-</v>
      </c>
      <c r="C6" s="603" t="str">
        <f>IF(SUM(C7:C14)=0,"-",SUM(C7:C14))</f>
        <v>-</v>
      </c>
      <c r="D6" s="603" t="str">
        <f>IF(SUM(D7:D14)=0,"-",SUM(D7:D14))</f>
        <v>-</v>
      </c>
      <c r="E6" s="603" t="str">
        <f>IF(SUM(E7:E14)=0,"-",SUM(E7:E14))</f>
        <v>-</v>
      </c>
    </row>
    <row r="7" spans="1:5" ht="15">
      <c r="A7" s="100" t="s">
        <v>465</v>
      </c>
      <c r="B7" s="634" t="s">
        <v>322</v>
      </c>
      <c r="C7" s="634" t="s">
        <v>322</v>
      </c>
      <c r="D7" s="603" t="s">
        <v>322</v>
      </c>
      <c r="E7" s="647" t="s">
        <v>322</v>
      </c>
    </row>
    <row r="8" spans="1:5" ht="15">
      <c r="A8" s="101" t="s">
        <v>316</v>
      </c>
      <c r="B8" s="635" t="s">
        <v>322</v>
      </c>
      <c r="C8" s="635" t="s">
        <v>322</v>
      </c>
      <c r="D8" s="632" t="s">
        <v>322</v>
      </c>
      <c r="E8" s="648" t="s">
        <v>322</v>
      </c>
    </row>
    <row r="9" spans="1:5" ht="15">
      <c r="A9" s="101" t="s">
        <v>320</v>
      </c>
      <c r="B9" s="635" t="s">
        <v>322</v>
      </c>
      <c r="C9" s="635" t="s">
        <v>322</v>
      </c>
      <c r="D9" s="632" t="s">
        <v>322</v>
      </c>
      <c r="E9" s="648" t="s">
        <v>322</v>
      </c>
    </row>
    <row r="10" spans="1:5" ht="15">
      <c r="A10" s="101" t="s">
        <v>437</v>
      </c>
      <c r="B10" s="635" t="s">
        <v>322</v>
      </c>
      <c r="C10" s="635" t="s">
        <v>322</v>
      </c>
      <c r="D10" s="632" t="s">
        <v>322</v>
      </c>
      <c r="E10" s="648" t="s">
        <v>322</v>
      </c>
    </row>
    <row r="11" spans="1:5" ht="15">
      <c r="A11" s="101" t="s">
        <v>177</v>
      </c>
      <c r="B11" s="635"/>
      <c r="C11" s="635" t="s">
        <v>322</v>
      </c>
      <c r="D11" s="632" t="s">
        <v>322</v>
      </c>
      <c r="E11" s="648" t="s">
        <v>322</v>
      </c>
    </row>
    <row r="12" spans="1:5" ht="15">
      <c r="A12" s="101" t="s">
        <v>299</v>
      </c>
      <c r="B12" s="635" t="s">
        <v>322</v>
      </c>
      <c r="C12" s="635" t="s">
        <v>322</v>
      </c>
      <c r="D12" s="632" t="s">
        <v>322</v>
      </c>
      <c r="E12" s="648" t="s">
        <v>322</v>
      </c>
    </row>
    <row r="13" spans="1:5" ht="15">
      <c r="A13" s="101" t="s">
        <v>326</v>
      </c>
      <c r="B13" s="635" t="s">
        <v>322</v>
      </c>
      <c r="C13" s="635" t="s">
        <v>322</v>
      </c>
      <c r="D13" s="632" t="s">
        <v>322</v>
      </c>
      <c r="E13" s="648" t="s">
        <v>322</v>
      </c>
    </row>
    <row r="14" spans="1:5" ht="15">
      <c r="A14" s="102" t="s">
        <v>328</v>
      </c>
      <c r="B14" s="641" t="s">
        <v>322</v>
      </c>
      <c r="C14" s="641" t="s">
        <v>322</v>
      </c>
      <c r="D14" s="633" t="s">
        <v>322</v>
      </c>
      <c r="E14" s="649" t="s">
        <v>322</v>
      </c>
    </row>
    <row r="15" spans="1:5" ht="15">
      <c r="A15" s="152" t="s">
        <v>229</v>
      </c>
      <c r="B15" s="633" t="s">
        <v>322</v>
      </c>
      <c r="C15" s="633" t="s">
        <v>322</v>
      </c>
      <c r="D15" s="633">
        <v>4</v>
      </c>
      <c r="E15" s="633">
        <v>4</v>
      </c>
    </row>
    <row r="16" spans="1:5" ht="30">
      <c r="A16" s="98" t="s">
        <v>329</v>
      </c>
      <c r="B16" s="358" t="s">
        <v>322</v>
      </c>
      <c r="C16" s="358" t="s">
        <v>322</v>
      </c>
      <c r="D16" s="358" t="s">
        <v>322</v>
      </c>
      <c r="E16" s="358" t="s">
        <v>322</v>
      </c>
    </row>
    <row r="17" spans="1:9" ht="15">
      <c r="A17" s="152" t="s">
        <v>330</v>
      </c>
      <c r="B17" s="603" t="s">
        <v>268</v>
      </c>
      <c r="C17" s="603" t="s">
        <v>268</v>
      </c>
      <c r="D17" s="603" t="s">
        <v>268</v>
      </c>
      <c r="E17" s="603" t="s">
        <v>268</v>
      </c>
    </row>
    <row r="18" spans="1:9" ht="15">
      <c r="A18" s="100" t="s">
        <v>331</v>
      </c>
      <c r="B18" s="634" t="s">
        <v>268</v>
      </c>
      <c r="C18" s="634" t="s">
        <v>268</v>
      </c>
      <c r="D18" s="603" t="s">
        <v>268</v>
      </c>
      <c r="E18" s="647" t="s">
        <v>268</v>
      </c>
    </row>
    <row r="19" spans="1:9" ht="15">
      <c r="A19" s="101" t="s">
        <v>172</v>
      </c>
      <c r="B19" s="635" t="s">
        <v>268</v>
      </c>
      <c r="C19" s="635" t="s">
        <v>268</v>
      </c>
      <c r="D19" s="632" t="s">
        <v>268</v>
      </c>
      <c r="E19" s="648" t="s">
        <v>268</v>
      </c>
    </row>
    <row r="20" spans="1:9" ht="15">
      <c r="A20" s="101" t="s">
        <v>333</v>
      </c>
      <c r="B20" s="635" t="s">
        <v>268</v>
      </c>
      <c r="C20" s="635" t="s">
        <v>268</v>
      </c>
      <c r="D20" s="632" t="s">
        <v>268</v>
      </c>
      <c r="E20" s="648" t="s">
        <v>268</v>
      </c>
    </row>
    <row r="21" spans="1:9" ht="15">
      <c r="A21" s="102" t="s">
        <v>200</v>
      </c>
      <c r="B21" s="641" t="s">
        <v>268</v>
      </c>
      <c r="C21" s="641" t="s">
        <v>322</v>
      </c>
      <c r="D21" s="633" t="s">
        <v>268</v>
      </c>
      <c r="E21" s="649" t="s">
        <v>268</v>
      </c>
    </row>
    <row r="22" spans="1:9" ht="30">
      <c r="A22" s="98" t="s">
        <v>335</v>
      </c>
      <c r="B22" s="637" t="str">
        <f>B23</f>
        <v>-</v>
      </c>
      <c r="C22" s="637" t="str">
        <f>C23</f>
        <v>-</v>
      </c>
      <c r="D22" s="637" t="str">
        <f>D23</f>
        <v>-</v>
      </c>
      <c r="E22" s="637" t="str">
        <f>E23</f>
        <v>-</v>
      </c>
    </row>
    <row r="23" spans="1:9" ht="15">
      <c r="A23" s="152" t="s">
        <v>250</v>
      </c>
      <c r="B23" s="539" t="s">
        <v>268</v>
      </c>
      <c r="C23" s="539" t="s">
        <v>268</v>
      </c>
      <c r="D23" s="539" t="s">
        <v>268</v>
      </c>
      <c r="E23" s="539" t="s">
        <v>268</v>
      </c>
    </row>
    <row r="24" spans="1:9" ht="15">
      <c r="A24" s="100" t="s">
        <v>337</v>
      </c>
      <c r="B24" s="539" t="s">
        <v>322</v>
      </c>
      <c r="C24" s="539" t="s">
        <v>322</v>
      </c>
      <c r="D24" s="538" t="s">
        <v>322</v>
      </c>
      <c r="E24" s="538" t="s">
        <v>322</v>
      </c>
    </row>
    <row r="25" spans="1:9" ht="15">
      <c r="A25" s="101" t="s">
        <v>338</v>
      </c>
      <c r="B25" s="646" t="s">
        <v>322</v>
      </c>
      <c r="C25" s="646" t="s">
        <v>322</v>
      </c>
      <c r="D25" s="651" t="s">
        <v>322</v>
      </c>
      <c r="E25" s="651" t="s">
        <v>322</v>
      </c>
    </row>
    <row r="26" spans="1:9" ht="15">
      <c r="A26" s="101" t="s">
        <v>233</v>
      </c>
      <c r="B26" s="646" t="s">
        <v>322</v>
      </c>
      <c r="C26" s="646" t="s">
        <v>322</v>
      </c>
      <c r="D26" s="651" t="s">
        <v>322</v>
      </c>
      <c r="E26" s="651" t="s">
        <v>322</v>
      </c>
    </row>
    <row r="27" spans="1:9" s="222" customFormat="1" ht="15">
      <c r="A27" s="101" t="s">
        <v>194</v>
      </c>
      <c r="B27" s="646" t="s">
        <v>322</v>
      </c>
      <c r="C27" s="646" t="s">
        <v>322</v>
      </c>
      <c r="D27" s="651" t="s">
        <v>322</v>
      </c>
      <c r="E27" s="651" t="s">
        <v>322</v>
      </c>
    </row>
    <row r="28" spans="1:9" ht="15">
      <c r="A28" s="102" t="s">
        <v>340</v>
      </c>
      <c r="B28" s="645" t="s">
        <v>322</v>
      </c>
      <c r="C28" s="645" t="s">
        <v>322</v>
      </c>
      <c r="D28" s="650" t="s">
        <v>322</v>
      </c>
      <c r="E28" s="650" t="s">
        <v>322</v>
      </c>
      <c r="F28" s="93"/>
      <c r="G28" s="93"/>
      <c r="H28" s="93"/>
      <c r="I28" s="93"/>
    </row>
    <row r="29" spans="1:9" ht="15">
      <c r="A29" s="148" t="s">
        <v>358</v>
      </c>
      <c r="B29" s="223"/>
      <c r="C29" s="508"/>
      <c r="D29" s="223"/>
      <c r="E29" s="508"/>
      <c r="F29" s="93"/>
      <c r="G29" s="93"/>
      <c r="H29" s="93"/>
      <c r="I29" s="93"/>
    </row>
    <row r="30" spans="1:9">
      <c r="A30" s="157"/>
      <c r="B30" s="144"/>
      <c r="C30" s="469"/>
      <c r="D30" s="144"/>
      <c r="E30" s="469"/>
      <c r="F30" s="93"/>
      <c r="G30" s="93"/>
      <c r="H30" s="93"/>
      <c r="I30" s="93"/>
    </row>
    <row r="31" spans="1:9">
      <c r="A31" s="157"/>
      <c r="B31" s="144"/>
      <c r="C31" s="469"/>
      <c r="D31" s="144"/>
      <c r="E31" s="469"/>
    </row>
    <row r="32" spans="1:9">
      <c r="A32" s="157"/>
      <c r="B32" s="144"/>
      <c r="C32" s="469"/>
      <c r="D32" s="144"/>
      <c r="E32" s="469"/>
    </row>
    <row r="33" spans="1:5">
      <c r="A33" s="157"/>
      <c r="B33" s="144"/>
      <c r="C33" s="469"/>
      <c r="D33" s="144"/>
      <c r="E33" s="469"/>
    </row>
  </sheetData>
  <mergeCells count="3">
    <mergeCell ref="B2:C2"/>
    <mergeCell ref="D2:E2"/>
    <mergeCell ref="A2:A3"/>
  </mergeCells>
  <phoneticPr fontId="20" type="Hiragana"/>
  <printOptions horizontalCentered="1" verticalCentered="1"/>
  <pageMargins left="0.78740157480314965" right="0.78740157480314965" top="0.78740157480314965" bottom="0.78740157480314965" header="0" footer="0"/>
  <pageSetup paperSize="9" scale="89" fitToWidth="1" fitToHeight="1" orientation="portrait" usePrinterDefaults="1" blackAndWhite="1" r:id="rId1"/>
  <headerFooter alignWithMargins="0"/>
  <rowBreaks count="6" manualBreakCount="6">
    <brk id="220" min="222" max="255" man="1"/>
    <brk id="224" min="226" max="255" man="1"/>
    <brk id="228" min="229" max="255" man="1"/>
    <brk id="35805" min="227" max="255" man="1"/>
    <brk id="36255" min="223" max="255" man="1"/>
    <brk id="36513" min="219" max="255" man="1"/>
  </rowBreaks>
</worksheet>
</file>

<file path=xl/worksheets/sheet3.xml><?xml version="1.0" encoding="utf-8"?>
<worksheet xmlns:r="http://schemas.openxmlformats.org/officeDocument/2006/relationships" xmlns:mc="http://schemas.openxmlformats.org/markup-compatibility/2006" xmlns="http://schemas.openxmlformats.org/spreadsheetml/2006/main">
  <dimension ref="A1:S40"/>
  <sheetViews>
    <sheetView showGridLines="0" view="pageBreakPreview" zoomScaleSheetLayoutView="100" workbookViewId="0">
      <pane xSplit="1" ySplit="6" topLeftCell="F28" activePane="bottomRight" state="frozen"/>
      <selection pane="topRight"/>
      <selection pane="bottomLeft"/>
      <selection pane="bottomRight" activeCell="C27" sqref="C27"/>
    </sheetView>
  </sheetViews>
  <sheetFormatPr defaultRowHeight="14.25"/>
  <cols>
    <col min="1" max="1" width="17.625" style="145" customWidth="1"/>
    <col min="2" max="2" width="6.875" style="93" customWidth="1"/>
    <col min="3" max="14" width="6.75390625" style="93" customWidth="1"/>
    <col min="15" max="15" width="7.00390625" style="93" customWidth="1"/>
    <col min="16" max="17" width="6.75390625" style="93" customWidth="1"/>
    <col min="18" max="16384" width="9.00390625" style="93" bestFit="1" customWidth="1"/>
  </cols>
  <sheetData>
    <row r="1" spans="1:18" ht="18" customHeight="1">
      <c r="A1" s="148" t="s">
        <v>164</v>
      </c>
      <c r="B1" s="158"/>
      <c r="C1" s="158"/>
      <c r="D1" s="158"/>
      <c r="E1" s="158"/>
      <c r="F1" s="162"/>
      <c r="G1" s="162"/>
      <c r="H1" s="166"/>
      <c r="I1" s="162"/>
      <c r="J1" s="162"/>
      <c r="K1" s="162"/>
      <c r="L1" s="162"/>
      <c r="M1" s="139"/>
      <c r="N1" s="139"/>
      <c r="O1" s="139" t="s">
        <v>310</v>
      </c>
      <c r="P1" s="162"/>
      <c r="Q1" s="162"/>
    </row>
    <row r="2" spans="1:18" ht="16.5">
      <c r="A2" s="149"/>
      <c r="B2" s="159" t="s">
        <v>346</v>
      </c>
      <c r="C2" s="163"/>
      <c r="D2" s="163"/>
      <c r="E2" s="163"/>
      <c r="F2" s="163"/>
      <c r="G2" s="163"/>
      <c r="H2" s="163"/>
      <c r="I2" s="163"/>
      <c r="J2" s="159" t="s">
        <v>347</v>
      </c>
      <c r="K2" s="163"/>
      <c r="L2" s="163"/>
      <c r="M2" s="163"/>
      <c r="N2" s="163"/>
      <c r="O2" s="163"/>
      <c r="P2" s="169"/>
      <c r="Q2" s="174"/>
      <c r="R2" s="93"/>
    </row>
    <row r="3" spans="1:18" ht="16.5">
      <c r="A3" s="150"/>
      <c r="B3" s="160" t="s">
        <v>272</v>
      </c>
      <c r="C3" s="164"/>
      <c r="D3" s="159" t="s">
        <v>349</v>
      </c>
      <c r="E3" s="164"/>
      <c r="F3" s="159" t="s">
        <v>4</v>
      </c>
      <c r="G3" s="164"/>
      <c r="H3" s="159" t="s">
        <v>123</v>
      </c>
      <c r="I3" s="160"/>
      <c r="J3" s="159" t="s">
        <v>272</v>
      </c>
      <c r="K3" s="164"/>
      <c r="L3" s="159" t="s">
        <v>341</v>
      </c>
      <c r="M3" s="164"/>
      <c r="N3" s="159" t="s">
        <v>4</v>
      </c>
      <c r="O3" s="164"/>
      <c r="P3" s="170"/>
      <c r="Q3" s="174"/>
      <c r="R3" s="93"/>
    </row>
    <row r="4" spans="1:18" ht="30">
      <c r="A4" s="151"/>
      <c r="B4" s="161" t="s">
        <v>350</v>
      </c>
      <c r="C4" s="165" t="s">
        <v>351</v>
      </c>
      <c r="D4" s="161" t="s">
        <v>350</v>
      </c>
      <c r="E4" s="165" t="s">
        <v>351</v>
      </c>
      <c r="F4" s="161" t="s">
        <v>350</v>
      </c>
      <c r="G4" s="165" t="s">
        <v>351</v>
      </c>
      <c r="H4" s="161" t="s">
        <v>350</v>
      </c>
      <c r="I4" s="165" t="s">
        <v>351</v>
      </c>
      <c r="J4" s="161" t="s">
        <v>350</v>
      </c>
      <c r="K4" s="165" t="s">
        <v>351</v>
      </c>
      <c r="L4" s="161" t="s">
        <v>350</v>
      </c>
      <c r="M4" s="165" t="s">
        <v>351</v>
      </c>
      <c r="N4" s="161" t="s">
        <v>350</v>
      </c>
      <c r="O4" s="165" t="s">
        <v>351</v>
      </c>
      <c r="P4" s="169"/>
      <c r="Q4" s="175"/>
      <c r="R4" s="93"/>
    </row>
    <row r="5" spans="1:18" s="146" customFormat="1" ht="15">
      <c r="A5" s="97" t="s">
        <v>211</v>
      </c>
      <c r="B5" s="111">
        <v>678</v>
      </c>
      <c r="C5" s="111">
        <v>616</v>
      </c>
      <c r="D5" s="111">
        <v>875</v>
      </c>
      <c r="E5" s="111">
        <v>778</v>
      </c>
      <c r="F5" s="111">
        <v>711</v>
      </c>
      <c r="G5" s="111">
        <v>625</v>
      </c>
      <c r="H5" s="111">
        <v>232</v>
      </c>
      <c r="I5" s="167">
        <v>172</v>
      </c>
      <c r="J5" s="111">
        <v>163</v>
      </c>
      <c r="K5" s="111">
        <v>149</v>
      </c>
      <c r="L5" s="168">
        <v>216</v>
      </c>
      <c r="M5" s="111">
        <v>193</v>
      </c>
      <c r="N5" s="168">
        <v>250</v>
      </c>
      <c r="O5" s="111">
        <v>236</v>
      </c>
      <c r="P5" s="171"/>
      <c r="Q5" s="176"/>
      <c r="R5" s="146"/>
    </row>
    <row r="6" spans="1:18" s="93" customFormat="1" ht="30">
      <c r="A6" s="98" t="s">
        <v>315</v>
      </c>
      <c r="B6" s="112">
        <f t="shared" ref="B6:O6" si="0">IF(SUM(B7,B16)=0,"-",SUM(B7,B16))</f>
        <v>7</v>
      </c>
      <c r="C6" s="112">
        <f t="shared" si="0"/>
        <v>7</v>
      </c>
      <c r="D6" s="112">
        <f t="shared" si="0"/>
        <v>6</v>
      </c>
      <c r="E6" s="112">
        <f t="shared" si="0"/>
        <v>5</v>
      </c>
      <c r="F6" s="112">
        <f t="shared" si="0"/>
        <v>5</v>
      </c>
      <c r="G6" s="112">
        <f t="shared" si="0"/>
        <v>5</v>
      </c>
      <c r="H6" s="112">
        <f t="shared" si="0"/>
        <v>1</v>
      </c>
      <c r="I6" s="112">
        <f t="shared" si="0"/>
        <v>1</v>
      </c>
      <c r="J6" s="112" t="str">
        <f t="shared" si="0"/>
        <v>-</v>
      </c>
      <c r="K6" s="112" t="str">
        <f t="shared" si="0"/>
        <v>-</v>
      </c>
      <c r="L6" s="112" t="str">
        <f t="shared" si="0"/>
        <v>-</v>
      </c>
      <c r="M6" s="112" t="str">
        <f t="shared" si="0"/>
        <v>-</v>
      </c>
      <c r="N6" s="112" t="str">
        <f t="shared" si="0"/>
        <v>-</v>
      </c>
      <c r="O6" s="112" t="str">
        <f t="shared" si="0"/>
        <v>-</v>
      </c>
      <c r="P6" s="172"/>
      <c r="Q6" s="139"/>
      <c r="R6" s="93"/>
    </row>
    <row r="7" spans="1:18" ht="16.5">
      <c r="A7" s="152" t="s">
        <v>168</v>
      </c>
      <c r="B7" s="113">
        <f t="shared" ref="B7:I7" si="1">SUM(B8:B15)</f>
        <v>7</v>
      </c>
      <c r="C7" s="113">
        <f t="shared" si="1"/>
        <v>7</v>
      </c>
      <c r="D7" s="113">
        <f t="shared" si="1"/>
        <v>6</v>
      </c>
      <c r="E7" s="113">
        <f t="shared" si="1"/>
        <v>5</v>
      </c>
      <c r="F7" s="113">
        <f t="shared" si="1"/>
        <v>5</v>
      </c>
      <c r="G7" s="113">
        <f t="shared" si="1"/>
        <v>5</v>
      </c>
      <c r="H7" s="113">
        <f t="shared" si="1"/>
        <v>1</v>
      </c>
      <c r="I7" s="113">
        <f t="shared" si="1"/>
        <v>1</v>
      </c>
      <c r="J7" s="113" t="s">
        <v>322</v>
      </c>
      <c r="K7" s="113" t="s">
        <v>322</v>
      </c>
      <c r="L7" s="113" t="s">
        <v>322</v>
      </c>
      <c r="M7" s="113" t="s">
        <v>322</v>
      </c>
      <c r="N7" s="113" t="s">
        <v>322</v>
      </c>
      <c r="O7" s="113" t="s">
        <v>322</v>
      </c>
      <c r="P7" s="172"/>
      <c r="Q7" s="139"/>
      <c r="R7" s="93"/>
    </row>
    <row r="8" spans="1:18" ht="16.5">
      <c r="A8" s="100" t="s">
        <v>159</v>
      </c>
      <c r="B8" s="114" t="s">
        <v>322</v>
      </c>
      <c r="C8" s="114" t="s">
        <v>322</v>
      </c>
      <c r="D8" s="114" t="s">
        <v>322</v>
      </c>
      <c r="E8" s="114" t="s">
        <v>322</v>
      </c>
      <c r="F8" s="114" t="s">
        <v>322</v>
      </c>
      <c r="G8" s="114" t="s">
        <v>322</v>
      </c>
      <c r="H8" s="113" t="s">
        <v>322</v>
      </c>
      <c r="I8" s="132" t="s">
        <v>322</v>
      </c>
      <c r="J8" s="132" t="s">
        <v>322</v>
      </c>
      <c r="K8" s="132" t="s">
        <v>322</v>
      </c>
      <c r="L8" s="132" t="s">
        <v>322</v>
      </c>
      <c r="M8" s="132" t="s">
        <v>322</v>
      </c>
      <c r="N8" s="132" t="s">
        <v>322</v>
      </c>
      <c r="O8" s="132" t="s">
        <v>322</v>
      </c>
      <c r="P8" s="139"/>
      <c r="Q8" s="139"/>
      <c r="R8" s="93"/>
    </row>
    <row r="9" spans="1:18" ht="16.5">
      <c r="A9" s="101" t="s">
        <v>352</v>
      </c>
      <c r="B9" s="115" t="s">
        <v>322</v>
      </c>
      <c r="C9" s="115" t="s">
        <v>322</v>
      </c>
      <c r="D9" s="115" t="s">
        <v>322</v>
      </c>
      <c r="E9" s="115" t="s">
        <v>322</v>
      </c>
      <c r="F9" s="115" t="s">
        <v>322</v>
      </c>
      <c r="G9" s="115" t="s">
        <v>322</v>
      </c>
      <c r="H9" s="128" t="s">
        <v>322</v>
      </c>
      <c r="I9" s="133" t="s">
        <v>322</v>
      </c>
      <c r="J9" s="133" t="s">
        <v>322</v>
      </c>
      <c r="K9" s="133" t="s">
        <v>322</v>
      </c>
      <c r="L9" s="133" t="s">
        <v>322</v>
      </c>
      <c r="M9" s="133" t="s">
        <v>322</v>
      </c>
      <c r="N9" s="133" t="s">
        <v>322</v>
      </c>
      <c r="O9" s="133" t="s">
        <v>322</v>
      </c>
      <c r="P9" s="139"/>
      <c r="Q9" s="139"/>
      <c r="R9" s="93"/>
    </row>
    <row r="10" spans="1:18" ht="16.5">
      <c r="A10" s="101" t="s">
        <v>353</v>
      </c>
      <c r="B10" s="115" t="s">
        <v>322</v>
      </c>
      <c r="C10" s="115" t="s">
        <v>322</v>
      </c>
      <c r="D10" s="115" t="s">
        <v>322</v>
      </c>
      <c r="E10" s="115" t="s">
        <v>322</v>
      </c>
      <c r="F10" s="115" t="s">
        <v>322</v>
      </c>
      <c r="G10" s="115" t="s">
        <v>322</v>
      </c>
      <c r="H10" s="128" t="s">
        <v>322</v>
      </c>
      <c r="I10" s="133" t="s">
        <v>322</v>
      </c>
      <c r="J10" s="133" t="s">
        <v>322</v>
      </c>
      <c r="K10" s="133" t="s">
        <v>322</v>
      </c>
      <c r="L10" s="133" t="s">
        <v>322</v>
      </c>
      <c r="M10" s="133" t="s">
        <v>322</v>
      </c>
      <c r="N10" s="133" t="s">
        <v>322</v>
      </c>
      <c r="O10" s="133" t="s">
        <v>322</v>
      </c>
      <c r="P10" s="139"/>
      <c r="Q10" s="139"/>
      <c r="R10" s="93"/>
    </row>
    <row r="11" spans="1:18" ht="16.5">
      <c r="A11" s="101" t="s">
        <v>65</v>
      </c>
      <c r="B11" s="115" t="s">
        <v>322</v>
      </c>
      <c r="C11" s="115" t="s">
        <v>322</v>
      </c>
      <c r="D11" s="115" t="s">
        <v>322</v>
      </c>
      <c r="E11" s="115" t="s">
        <v>322</v>
      </c>
      <c r="F11" s="115" t="s">
        <v>322</v>
      </c>
      <c r="G11" s="115" t="s">
        <v>322</v>
      </c>
      <c r="H11" s="128" t="s">
        <v>322</v>
      </c>
      <c r="I11" s="133" t="s">
        <v>322</v>
      </c>
      <c r="J11" s="133" t="s">
        <v>322</v>
      </c>
      <c r="K11" s="133" t="s">
        <v>322</v>
      </c>
      <c r="L11" s="133" t="s">
        <v>322</v>
      </c>
      <c r="M11" s="133" t="s">
        <v>322</v>
      </c>
      <c r="N11" s="133" t="s">
        <v>322</v>
      </c>
      <c r="O11" s="133" t="s">
        <v>322</v>
      </c>
      <c r="P11" s="139"/>
      <c r="Q11" s="139"/>
      <c r="R11" s="93"/>
    </row>
    <row r="12" spans="1:18" ht="16.5">
      <c r="A12" s="101" t="s">
        <v>177</v>
      </c>
      <c r="B12" s="115">
        <v>7</v>
      </c>
      <c r="C12" s="115">
        <v>7</v>
      </c>
      <c r="D12" s="115">
        <v>6</v>
      </c>
      <c r="E12" s="115">
        <v>5</v>
      </c>
      <c r="F12" s="115">
        <v>5</v>
      </c>
      <c r="G12" s="115">
        <v>5</v>
      </c>
      <c r="H12" s="128">
        <v>1</v>
      </c>
      <c r="I12" s="133">
        <v>1</v>
      </c>
      <c r="J12" s="133" t="s">
        <v>322</v>
      </c>
      <c r="K12" s="133" t="s">
        <v>322</v>
      </c>
      <c r="L12" s="133" t="s">
        <v>322</v>
      </c>
      <c r="M12" s="133" t="s">
        <v>322</v>
      </c>
      <c r="N12" s="133" t="s">
        <v>322</v>
      </c>
      <c r="O12" s="133" t="s">
        <v>322</v>
      </c>
      <c r="P12" s="139"/>
      <c r="Q12" s="139"/>
      <c r="R12" s="93"/>
    </row>
    <row r="13" spans="1:18" ht="16.5">
      <c r="A13" s="101" t="s">
        <v>324</v>
      </c>
      <c r="B13" s="115" t="s">
        <v>322</v>
      </c>
      <c r="C13" s="115" t="s">
        <v>322</v>
      </c>
      <c r="D13" s="115" t="s">
        <v>322</v>
      </c>
      <c r="E13" s="115" t="s">
        <v>322</v>
      </c>
      <c r="F13" s="115" t="s">
        <v>322</v>
      </c>
      <c r="G13" s="115" t="s">
        <v>322</v>
      </c>
      <c r="H13" s="128" t="s">
        <v>322</v>
      </c>
      <c r="I13" s="133" t="s">
        <v>322</v>
      </c>
      <c r="J13" s="133" t="s">
        <v>322</v>
      </c>
      <c r="K13" s="133" t="s">
        <v>322</v>
      </c>
      <c r="L13" s="133" t="s">
        <v>322</v>
      </c>
      <c r="M13" s="133" t="s">
        <v>322</v>
      </c>
      <c r="N13" s="133" t="s">
        <v>322</v>
      </c>
      <c r="O13" s="133" t="s">
        <v>322</v>
      </c>
      <c r="P13" s="139"/>
      <c r="Q13" s="139"/>
      <c r="R13" s="93"/>
    </row>
    <row r="14" spans="1:18" ht="16.5">
      <c r="A14" s="101" t="s">
        <v>326</v>
      </c>
      <c r="B14" s="115" t="s">
        <v>322</v>
      </c>
      <c r="C14" s="115" t="s">
        <v>322</v>
      </c>
      <c r="D14" s="115" t="s">
        <v>322</v>
      </c>
      <c r="E14" s="115" t="s">
        <v>322</v>
      </c>
      <c r="F14" s="115" t="s">
        <v>322</v>
      </c>
      <c r="G14" s="115" t="s">
        <v>322</v>
      </c>
      <c r="H14" s="128" t="s">
        <v>322</v>
      </c>
      <c r="I14" s="133" t="s">
        <v>322</v>
      </c>
      <c r="J14" s="133" t="s">
        <v>322</v>
      </c>
      <c r="K14" s="133" t="s">
        <v>322</v>
      </c>
      <c r="L14" s="133" t="s">
        <v>322</v>
      </c>
      <c r="M14" s="133" t="s">
        <v>322</v>
      </c>
      <c r="N14" s="133" t="s">
        <v>322</v>
      </c>
      <c r="O14" s="133" t="s">
        <v>322</v>
      </c>
      <c r="P14" s="139"/>
      <c r="Q14" s="139"/>
      <c r="R14" s="93"/>
    </row>
    <row r="15" spans="1:18" ht="16.5">
      <c r="A15" s="102" t="s">
        <v>356</v>
      </c>
      <c r="B15" s="116" t="s">
        <v>322</v>
      </c>
      <c r="C15" s="116" t="s">
        <v>322</v>
      </c>
      <c r="D15" s="116" t="s">
        <v>322</v>
      </c>
      <c r="E15" s="116" t="s">
        <v>322</v>
      </c>
      <c r="F15" s="116" t="s">
        <v>322</v>
      </c>
      <c r="G15" s="116" t="s">
        <v>322</v>
      </c>
      <c r="H15" s="117" t="s">
        <v>322</v>
      </c>
      <c r="I15" s="134" t="s">
        <v>322</v>
      </c>
      <c r="J15" s="134" t="s">
        <v>322</v>
      </c>
      <c r="K15" s="134" t="s">
        <v>322</v>
      </c>
      <c r="L15" s="134" t="s">
        <v>322</v>
      </c>
      <c r="M15" s="134" t="s">
        <v>322</v>
      </c>
      <c r="N15" s="134" t="s">
        <v>322</v>
      </c>
      <c r="O15" s="134" t="s">
        <v>322</v>
      </c>
      <c r="P15" s="139"/>
      <c r="Q15" s="139"/>
      <c r="R15" s="93"/>
    </row>
    <row r="16" spans="1:18" ht="16.5">
      <c r="A16" s="152" t="s">
        <v>229</v>
      </c>
      <c r="B16" s="117" t="s">
        <v>322</v>
      </c>
      <c r="C16" s="117" t="s">
        <v>322</v>
      </c>
      <c r="D16" s="117" t="s">
        <v>322</v>
      </c>
      <c r="E16" s="117" t="s">
        <v>322</v>
      </c>
      <c r="F16" s="117" t="s">
        <v>322</v>
      </c>
      <c r="G16" s="117" t="s">
        <v>322</v>
      </c>
      <c r="H16" s="117" t="s">
        <v>322</v>
      </c>
      <c r="I16" s="117" t="s">
        <v>322</v>
      </c>
      <c r="J16" s="117" t="s">
        <v>322</v>
      </c>
      <c r="K16" s="117" t="s">
        <v>322</v>
      </c>
      <c r="L16" s="117" t="s">
        <v>322</v>
      </c>
      <c r="M16" s="117" t="s">
        <v>322</v>
      </c>
      <c r="N16" s="117" t="s">
        <v>322</v>
      </c>
      <c r="O16" s="117" t="s">
        <v>322</v>
      </c>
      <c r="P16" s="172"/>
      <c r="Q16" s="139"/>
      <c r="R16" s="93"/>
    </row>
    <row r="17" spans="1:18" ht="30">
      <c r="A17" s="98" t="s">
        <v>329</v>
      </c>
      <c r="B17" s="112" t="s">
        <v>268</v>
      </c>
      <c r="C17" s="112" t="s">
        <v>268</v>
      </c>
      <c r="D17" s="112" t="s">
        <v>268</v>
      </c>
      <c r="E17" s="112" t="s">
        <v>268</v>
      </c>
      <c r="F17" s="112" t="s">
        <v>268</v>
      </c>
      <c r="G17" s="112" t="s">
        <v>268</v>
      </c>
      <c r="H17" s="112" t="s">
        <v>268</v>
      </c>
      <c r="I17" s="112" t="s">
        <v>268</v>
      </c>
      <c r="J17" s="112" t="s">
        <v>268</v>
      </c>
      <c r="K17" s="112" t="s">
        <v>268</v>
      </c>
      <c r="L17" s="112" t="s">
        <v>268</v>
      </c>
      <c r="M17" s="112" t="s">
        <v>268</v>
      </c>
      <c r="N17" s="112" t="s">
        <v>268</v>
      </c>
      <c r="O17" s="112" t="s">
        <v>268</v>
      </c>
      <c r="P17" s="172"/>
      <c r="Q17" s="139"/>
      <c r="R17" s="93"/>
    </row>
    <row r="18" spans="1:18" ht="16.5">
      <c r="A18" s="152" t="s">
        <v>330</v>
      </c>
      <c r="B18" s="113" t="s">
        <v>268</v>
      </c>
      <c r="C18" s="113" t="s">
        <v>268</v>
      </c>
      <c r="D18" s="113" t="s">
        <v>268</v>
      </c>
      <c r="E18" s="113" t="s">
        <v>268</v>
      </c>
      <c r="F18" s="113" t="s">
        <v>268</v>
      </c>
      <c r="G18" s="113" t="s">
        <v>268</v>
      </c>
      <c r="H18" s="113" t="s">
        <v>268</v>
      </c>
      <c r="I18" s="113" t="s">
        <v>268</v>
      </c>
      <c r="J18" s="113" t="s">
        <v>268</v>
      </c>
      <c r="K18" s="113" t="s">
        <v>268</v>
      </c>
      <c r="L18" s="113" t="s">
        <v>268</v>
      </c>
      <c r="M18" s="113" t="s">
        <v>268</v>
      </c>
      <c r="N18" s="113" t="s">
        <v>268</v>
      </c>
      <c r="O18" s="113" t="s">
        <v>268</v>
      </c>
      <c r="P18" s="172"/>
      <c r="Q18" s="139"/>
      <c r="R18" s="93"/>
    </row>
    <row r="19" spans="1:18" ht="16.5">
      <c r="A19" s="100" t="s">
        <v>331</v>
      </c>
      <c r="B19" s="114" t="s">
        <v>322</v>
      </c>
      <c r="C19" s="114" t="s">
        <v>322</v>
      </c>
      <c r="D19" s="114" t="s">
        <v>322</v>
      </c>
      <c r="E19" s="114" t="s">
        <v>322</v>
      </c>
      <c r="F19" s="114" t="s">
        <v>322</v>
      </c>
      <c r="G19" s="114" t="s">
        <v>322</v>
      </c>
      <c r="H19" s="113" t="s">
        <v>322</v>
      </c>
      <c r="I19" s="132" t="s">
        <v>322</v>
      </c>
      <c r="J19" s="132" t="s">
        <v>322</v>
      </c>
      <c r="K19" s="132" t="s">
        <v>322</v>
      </c>
      <c r="L19" s="132" t="s">
        <v>322</v>
      </c>
      <c r="M19" s="132" t="s">
        <v>322</v>
      </c>
      <c r="N19" s="132" t="s">
        <v>322</v>
      </c>
      <c r="O19" s="132" t="s">
        <v>322</v>
      </c>
      <c r="P19" s="139"/>
      <c r="Q19" s="139"/>
      <c r="R19" s="93"/>
    </row>
    <row r="20" spans="1:18" ht="16.5">
      <c r="A20" s="101" t="s">
        <v>172</v>
      </c>
      <c r="B20" s="115" t="s">
        <v>322</v>
      </c>
      <c r="C20" s="115" t="s">
        <v>322</v>
      </c>
      <c r="D20" s="115" t="s">
        <v>322</v>
      </c>
      <c r="E20" s="115" t="s">
        <v>322</v>
      </c>
      <c r="F20" s="115" t="s">
        <v>322</v>
      </c>
      <c r="G20" s="115" t="s">
        <v>322</v>
      </c>
      <c r="H20" s="128" t="s">
        <v>322</v>
      </c>
      <c r="I20" s="133" t="s">
        <v>322</v>
      </c>
      <c r="J20" s="133" t="s">
        <v>322</v>
      </c>
      <c r="K20" s="133" t="s">
        <v>322</v>
      </c>
      <c r="L20" s="133" t="s">
        <v>322</v>
      </c>
      <c r="M20" s="133" t="s">
        <v>322</v>
      </c>
      <c r="N20" s="133" t="s">
        <v>322</v>
      </c>
      <c r="O20" s="133" t="s">
        <v>322</v>
      </c>
      <c r="P20" s="139"/>
      <c r="Q20" s="139"/>
      <c r="R20" s="93"/>
    </row>
    <row r="21" spans="1:18" ht="16.5">
      <c r="A21" s="101" t="s">
        <v>333</v>
      </c>
      <c r="B21" s="115" t="s">
        <v>322</v>
      </c>
      <c r="C21" s="115" t="s">
        <v>322</v>
      </c>
      <c r="D21" s="115" t="s">
        <v>322</v>
      </c>
      <c r="E21" s="115" t="s">
        <v>322</v>
      </c>
      <c r="F21" s="115" t="s">
        <v>322</v>
      </c>
      <c r="G21" s="115" t="s">
        <v>322</v>
      </c>
      <c r="H21" s="128" t="s">
        <v>322</v>
      </c>
      <c r="I21" s="133" t="s">
        <v>322</v>
      </c>
      <c r="J21" s="133" t="s">
        <v>322</v>
      </c>
      <c r="K21" s="133" t="s">
        <v>322</v>
      </c>
      <c r="L21" s="133" t="s">
        <v>322</v>
      </c>
      <c r="M21" s="133" t="s">
        <v>322</v>
      </c>
      <c r="N21" s="133" t="s">
        <v>322</v>
      </c>
      <c r="O21" s="133" t="s">
        <v>322</v>
      </c>
      <c r="P21" s="139"/>
      <c r="Q21" s="139"/>
      <c r="R21" s="93"/>
    </row>
    <row r="22" spans="1:18" ht="16.5">
      <c r="A22" s="102" t="s">
        <v>200</v>
      </c>
      <c r="B22" s="116" t="s">
        <v>322</v>
      </c>
      <c r="C22" s="116" t="s">
        <v>322</v>
      </c>
      <c r="D22" s="116" t="s">
        <v>322</v>
      </c>
      <c r="E22" s="116" t="s">
        <v>322</v>
      </c>
      <c r="F22" s="116" t="s">
        <v>322</v>
      </c>
      <c r="G22" s="116" t="s">
        <v>322</v>
      </c>
      <c r="H22" s="117" t="s">
        <v>322</v>
      </c>
      <c r="I22" s="134" t="s">
        <v>322</v>
      </c>
      <c r="J22" s="134" t="s">
        <v>322</v>
      </c>
      <c r="K22" s="134" t="s">
        <v>322</v>
      </c>
      <c r="L22" s="134" t="s">
        <v>322</v>
      </c>
      <c r="M22" s="134" t="s">
        <v>322</v>
      </c>
      <c r="N22" s="134" t="s">
        <v>322</v>
      </c>
      <c r="O22" s="134" t="s">
        <v>322</v>
      </c>
      <c r="P22" s="139"/>
      <c r="Q22" s="139"/>
      <c r="R22" s="93"/>
    </row>
    <row r="23" spans="1:18" ht="30">
      <c r="A23" s="98" t="s">
        <v>335</v>
      </c>
      <c r="B23" s="118" t="str">
        <f t="shared" ref="B23:O23" si="2">B24</f>
        <v>-</v>
      </c>
      <c r="C23" s="118" t="str">
        <f t="shared" si="2"/>
        <v>-</v>
      </c>
      <c r="D23" s="118" t="str">
        <f t="shared" si="2"/>
        <v>-</v>
      </c>
      <c r="E23" s="118" t="str">
        <f t="shared" si="2"/>
        <v>-</v>
      </c>
      <c r="F23" s="118" t="str">
        <f t="shared" si="2"/>
        <v>-</v>
      </c>
      <c r="G23" s="118" t="str">
        <f t="shared" si="2"/>
        <v>-</v>
      </c>
      <c r="H23" s="118" t="str">
        <f t="shared" si="2"/>
        <v>-</v>
      </c>
      <c r="I23" s="118" t="str">
        <f t="shared" si="2"/>
        <v>-</v>
      </c>
      <c r="J23" s="118" t="str">
        <f t="shared" si="2"/>
        <v>-</v>
      </c>
      <c r="K23" s="118" t="str">
        <f t="shared" si="2"/>
        <v>-</v>
      </c>
      <c r="L23" s="118" t="str">
        <f t="shared" si="2"/>
        <v>-</v>
      </c>
      <c r="M23" s="118" t="str">
        <f t="shared" si="2"/>
        <v>-</v>
      </c>
      <c r="N23" s="118" t="str">
        <f t="shared" si="2"/>
        <v>-</v>
      </c>
      <c r="O23" s="118" t="str">
        <f t="shared" si="2"/>
        <v>-</v>
      </c>
      <c r="P23" s="172"/>
      <c r="Q23" s="139"/>
      <c r="R23" s="93"/>
    </row>
    <row r="24" spans="1:18" ht="16.5">
      <c r="A24" s="152" t="s">
        <v>250</v>
      </c>
      <c r="B24" s="119" t="s">
        <v>268</v>
      </c>
      <c r="C24" s="119" t="s">
        <v>268</v>
      </c>
      <c r="D24" s="119" t="s">
        <v>268</v>
      </c>
      <c r="E24" s="119" t="s">
        <v>268</v>
      </c>
      <c r="F24" s="119" t="s">
        <v>268</v>
      </c>
      <c r="G24" s="119" t="s">
        <v>268</v>
      </c>
      <c r="H24" s="119" t="s">
        <v>268</v>
      </c>
      <c r="I24" s="119" t="s">
        <v>268</v>
      </c>
      <c r="J24" s="119" t="s">
        <v>268</v>
      </c>
      <c r="K24" s="119" t="s">
        <v>268</v>
      </c>
      <c r="L24" s="119" t="s">
        <v>268</v>
      </c>
      <c r="M24" s="119" t="s">
        <v>268</v>
      </c>
      <c r="N24" s="119" t="s">
        <v>268</v>
      </c>
      <c r="O24" s="119" t="s">
        <v>268</v>
      </c>
      <c r="P24" s="172"/>
      <c r="Q24" s="139"/>
      <c r="R24" s="93"/>
    </row>
    <row r="25" spans="1:18" ht="16.5">
      <c r="A25" s="100" t="s">
        <v>337</v>
      </c>
      <c r="B25" s="120" t="s">
        <v>322</v>
      </c>
      <c r="C25" s="120" t="s">
        <v>322</v>
      </c>
      <c r="D25" s="120" t="s">
        <v>322</v>
      </c>
      <c r="E25" s="120" t="s">
        <v>322</v>
      </c>
      <c r="F25" s="120" t="s">
        <v>322</v>
      </c>
      <c r="G25" s="120" t="s">
        <v>322</v>
      </c>
      <c r="H25" s="119" t="s">
        <v>322</v>
      </c>
      <c r="I25" s="135" t="s">
        <v>322</v>
      </c>
      <c r="J25" s="135" t="s">
        <v>322</v>
      </c>
      <c r="K25" s="135" t="s">
        <v>322</v>
      </c>
      <c r="L25" s="135" t="s">
        <v>322</v>
      </c>
      <c r="M25" s="135" t="s">
        <v>322</v>
      </c>
      <c r="N25" s="135" t="s">
        <v>322</v>
      </c>
      <c r="O25" s="135" t="s">
        <v>322</v>
      </c>
      <c r="P25" s="139"/>
      <c r="Q25" s="139"/>
      <c r="R25" s="93"/>
    </row>
    <row r="26" spans="1:18" ht="15" customHeight="1">
      <c r="A26" s="101" t="s">
        <v>338</v>
      </c>
      <c r="B26" s="121" t="s">
        <v>322</v>
      </c>
      <c r="C26" s="121" t="s">
        <v>322</v>
      </c>
      <c r="D26" s="121" t="s">
        <v>322</v>
      </c>
      <c r="E26" s="121" t="s">
        <v>322</v>
      </c>
      <c r="F26" s="121" t="s">
        <v>322</v>
      </c>
      <c r="G26" s="121" t="s">
        <v>322</v>
      </c>
      <c r="H26" s="130" t="s">
        <v>322</v>
      </c>
      <c r="I26" s="136" t="s">
        <v>322</v>
      </c>
      <c r="J26" s="136" t="s">
        <v>322</v>
      </c>
      <c r="K26" s="136" t="s">
        <v>322</v>
      </c>
      <c r="L26" s="136" t="s">
        <v>322</v>
      </c>
      <c r="M26" s="136" t="s">
        <v>322</v>
      </c>
      <c r="N26" s="136" t="s">
        <v>322</v>
      </c>
      <c r="O26" s="136" t="s">
        <v>322</v>
      </c>
      <c r="P26" s="139"/>
      <c r="Q26" s="139"/>
      <c r="R26" s="93"/>
    </row>
    <row r="27" spans="1:18" ht="15" customHeight="1">
      <c r="A27" s="101" t="s">
        <v>233</v>
      </c>
      <c r="B27" s="121" t="s">
        <v>322</v>
      </c>
      <c r="C27" s="121" t="s">
        <v>322</v>
      </c>
      <c r="D27" s="121" t="s">
        <v>322</v>
      </c>
      <c r="E27" s="121" t="s">
        <v>322</v>
      </c>
      <c r="F27" s="121" t="s">
        <v>322</v>
      </c>
      <c r="G27" s="121" t="s">
        <v>322</v>
      </c>
      <c r="H27" s="130" t="s">
        <v>322</v>
      </c>
      <c r="I27" s="136" t="s">
        <v>322</v>
      </c>
      <c r="J27" s="136" t="s">
        <v>322</v>
      </c>
      <c r="K27" s="136" t="s">
        <v>322</v>
      </c>
      <c r="L27" s="136" t="s">
        <v>322</v>
      </c>
      <c r="M27" s="136" t="s">
        <v>322</v>
      </c>
      <c r="N27" s="136" t="s">
        <v>322</v>
      </c>
      <c r="O27" s="136" t="s">
        <v>322</v>
      </c>
      <c r="P27" s="139"/>
      <c r="Q27" s="139"/>
      <c r="R27" s="93"/>
    </row>
    <row r="28" spans="1:18" ht="15" customHeight="1">
      <c r="A28" s="101" t="s">
        <v>194</v>
      </c>
      <c r="B28" s="121" t="s">
        <v>322</v>
      </c>
      <c r="C28" s="121" t="s">
        <v>322</v>
      </c>
      <c r="D28" s="121" t="s">
        <v>322</v>
      </c>
      <c r="E28" s="121" t="s">
        <v>322</v>
      </c>
      <c r="F28" s="121" t="s">
        <v>322</v>
      </c>
      <c r="G28" s="121" t="s">
        <v>322</v>
      </c>
      <c r="H28" s="130" t="s">
        <v>322</v>
      </c>
      <c r="I28" s="136" t="s">
        <v>322</v>
      </c>
      <c r="J28" s="136" t="s">
        <v>322</v>
      </c>
      <c r="K28" s="136" t="s">
        <v>322</v>
      </c>
      <c r="L28" s="136" t="s">
        <v>322</v>
      </c>
      <c r="M28" s="136" t="s">
        <v>322</v>
      </c>
      <c r="N28" s="136" t="s">
        <v>322</v>
      </c>
      <c r="O28" s="136" t="s">
        <v>322</v>
      </c>
      <c r="P28" s="139"/>
      <c r="Q28" s="139"/>
      <c r="R28" s="93"/>
    </row>
    <row r="29" spans="1:18" ht="15" customHeight="1">
      <c r="A29" s="102" t="s">
        <v>340</v>
      </c>
      <c r="B29" s="122" t="s">
        <v>322</v>
      </c>
      <c r="C29" s="122" t="s">
        <v>322</v>
      </c>
      <c r="D29" s="122" t="s">
        <v>322</v>
      </c>
      <c r="E29" s="122" t="s">
        <v>322</v>
      </c>
      <c r="F29" s="122" t="s">
        <v>322</v>
      </c>
      <c r="G29" s="122" t="s">
        <v>322</v>
      </c>
      <c r="H29" s="131" t="s">
        <v>322</v>
      </c>
      <c r="I29" s="137" t="s">
        <v>322</v>
      </c>
      <c r="J29" s="137" t="s">
        <v>322</v>
      </c>
      <c r="K29" s="137" t="s">
        <v>322</v>
      </c>
      <c r="L29" s="137" t="s">
        <v>322</v>
      </c>
      <c r="M29" s="137" t="s">
        <v>322</v>
      </c>
      <c r="N29" s="137" t="s">
        <v>322</v>
      </c>
      <c r="O29" s="137" t="s">
        <v>322</v>
      </c>
      <c r="P29" s="139"/>
      <c r="Q29" s="139"/>
      <c r="R29" s="93"/>
    </row>
    <row r="30" spans="1:18" ht="16.5">
      <c r="A30" s="153" t="s">
        <v>357</v>
      </c>
      <c r="B30" s="162"/>
      <c r="C30" s="162"/>
      <c r="D30" s="162"/>
      <c r="E30" s="162"/>
      <c r="F30" s="162"/>
      <c r="G30" s="162"/>
      <c r="H30" s="162"/>
      <c r="I30" s="162"/>
      <c r="J30" s="162"/>
      <c r="K30" s="162"/>
      <c r="L30" s="162"/>
      <c r="M30" s="162"/>
      <c r="N30" s="162"/>
      <c r="O30" s="162"/>
      <c r="P30" s="162"/>
      <c r="Q30" s="162"/>
    </row>
    <row r="31" spans="1:18" ht="16.5">
      <c r="A31" s="154"/>
      <c r="B31" s="162"/>
      <c r="C31" s="162"/>
      <c r="D31" s="162"/>
      <c r="E31" s="162"/>
      <c r="F31" s="162"/>
      <c r="G31" s="162"/>
      <c r="H31" s="162"/>
      <c r="I31" s="162"/>
      <c r="J31" s="162"/>
      <c r="K31" s="162"/>
      <c r="L31" s="162"/>
      <c r="M31" s="162"/>
      <c r="N31" s="162"/>
      <c r="O31" s="162"/>
      <c r="P31" s="162"/>
      <c r="Q31" s="162"/>
    </row>
    <row r="32" spans="1:18" ht="16.5">
      <c r="A32" s="155" t="s">
        <v>359</v>
      </c>
      <c r="B32" s="155"/>
      <c r="C32" s="155"/>
      <c r="D32" s="155"/>
      <c r="E32" s="155"/>
      <c r="F32" s="155"/>
      <c r="G32" s="155"/>
      <c r="H32" s="155"/>
      <c r="I32" s="155"/>
      <c r="J32" s="155"/>
      <c r="K32" s="155"/>
      <c r="L32" s="155"/>
      <c r="M32" s="155"/>
      <c r="N32" s="155"/>
      <c r="O32" s="155"/>
      <c r="P32" s="162"/>
      <c r="Q32" s="162"/>
    </row>
    <row r="33" spans="1:19" ht="14.25" customHeight="1">
      <c r="A33" s="156" t="s">
        <v>147</v>
      </c>
      <c r="B33" s="156"/>
      <c r="C33" s="156"/>
      <c r="D33" s="156"/>
      <c r="E33" s="156"/>
      <c r="F33" s="156"/>
      <c r="G33" s="156"/>
      <c r="H33" s="156"/>
      <c r="I33" s="156"/>
      <c r="J33" s="156"/>
      <c r="K33" s="156"/>
      <c r="L33" s="156"/>
      <c r="M33" s="156"/>
      <c r="N33" s="156"/>
      <c r="O33" s="156"/>
      <c r="P33" s="162"/>
      <c r="Q33" s="162"/>
    </row>
    <row r="34" spans="1:19" s="147" customFormat="1" ht="14.25" customHeight="1">
      <c r="A34" s="156"/>
      <c r="B34" s="156"/>
      <c r="C34" s="156"/>
      <c r="D34" s="156"/>
      <c r="E34" s="156"/>
      <c r="F34" s="156"/>
      <c r="G34" s="156"/>
      <c r="H34" s="156"/>
      <c r="I34" s="156"/>
      <c r="J34" s="156"/>
      <c r="K34" s="156"/>
      <c r="L34" s="156"/>
      <c r="M34" s="156"/>
      <c r="N34" s="156"/>
      <c r="O34" s="156"/>
      <c r="P34" s="173"/>
      <c r="Q34" s="173"/>
    </row>
    <row r="35" spans="1:19" ht="42" customHeight="1">
      <c r="A35" s="155" t="s">
        <v>355</v>
      </c>
      <c r="B35" s="155"/>
      <c r="C35" s="155"/>
      <c r="D35" s="155"/>
      <c r="E35" s="155"/>
      <c r="F35" s="155"/>
      <c r="G35" s="155"/>
      <c r="H35" s="155"/>
      <c r="I35" s="155"/>
      <c r="J35" s="155"/>
      <c r="K35" s="155"/>
      <c r="L35" s="155"/>
      <c r="M35" s="155"/>
      <c r="N35" s="155"/>
      <c r="O35" s="155"/>
      <c r="P35" s="162"/>
      <c r="Q35" s="162"/>
    </row>
    <row r="36" spans="1:19" ht="14.25" customHeight="1">
      <c r="A36" s="155"/>
      <c r="B36" s="155"/>
      <c r="C36" s="155"/>
      <c r="D36" s="155"/>
      <c r="E36" s="155"/>
      <c r="F36" s="155"/>
      <c r="G36" s="155"/>
      <c r="H36" s="155"/>
      <c r="I36" s="155"/>
      <c r="J36" s="155"/>
      <c r="K36" s="155"/>
      <c r="L36" s="155"/>
      <c r="M36" s="155"/>
      <c r="N36" s="155"/>
      <c r="O36" s="155"/>
      <c r="P36" s="162"/>
      <c r="Q36" s="162"/>
    </row>
    <row r="37" spans="1:19" ht="16.5">
      <c r="A37" s="153"/>
      <c r="B37" s="162"/>
      <c r="C37" s="162"/>
      <c r="D37" s="162"/>
      <c r="E37" s="162"/>
      <c r="F37" s="162"/>
      <c r="G37" s="162"/>
      <c r="H37" s="162"/>
      <c r="I37" s="162"/>
      <c r="J37" s="162"/>
      <c r="K37" s="162"/>
      <c r="L37" s="162"/>
      <c r="M37" s="162"/>
      <c r="N37" s="162"/>
      <c r="O37" s="162"/>
      <c r="P37" s="162"/>
      <c r="Q37" s="162"/>
      <c r="R37" s="144"/>
      <c r="S37" s="144"/>
    </row>
    <row r="38" spans="1:19">
      <c r="A38" s="157"/>
      <c r="B38" s="144"/>
      <c r="C38" s="144"/>
      <c r="D38" s="144"/>
      <c r="E38" s="144"/>
      <c r="F38" s="144"/>
      <c r="G38" s="144"/>
      <c r="H38" s="144"/>
      <c r="I38" s="144"/>
      <c r="J38" s="144"/>
      <c r="K38" s="144"/>
      <c r="L38" s="144"/>
      <c r="M38" s="144"/>
      <c r="N38" s="144"/>
      <c r="O38" s="144"/>
      <c r="P38" s="144"/>
      <c r="Q38" s="144"/>
      <c r="R38" s="144"/>
      <c r="S38" s="144"/>
    </row>
    <row r="39" spans="1:19">
      <c r="A39" s="157"/>
      <c r="B39" s="144"/>
      <c r="C39" s="144"/>
      <c r="D39" s="144"/>
      <c r="E39" s="144"/>
      <c r="F39" s="144"/>
      <c r="G39" s="144"/>
      <c r="H39" s="144"/>
      <c r="I39" s="144"/>
      <c r="J39" s="144"/>
      <c r="K39" s="144"/>
      <c r="L39" s="144"/>
      <c r="M39" s="144"/>
      <c r="N39" s="144"/>
      <c r="O39" s="144"/>
      <c r="P39" s="144"/>
      <c r="Q39" s="144"/>
      <c r="R39" s="144"/>
      <c r="S39" s="144"/>
    </row>
    <row r="40" spans="1:19">
      <c r="A40" s="157"/>
      <c r="B40" s="144"/>
      <c r="C40" s="144"/>
      <c r="D40" s="144"/>
      <c r="E40" s="144"/>
      <c r="F40" s="144"/>
      <c r="G40" s="144"/>
      <c r="H40" s="144"/>
      <c r="I40" s="144"/>
      <c r="J40" s="144"/>
      <c r="K40" s="144"/>
      <c r="L40" s="144"/>
      <c r="M40" s="144"/>
      <c r="N40" s="144"/>
      <c r="O40" s="144"/>
      <c r="P40" s="144"/>
      <c r="Q40" s="144"/>
      <c r="R40" s="144"/>
      <c r="S40" s="144"/>
    </row>
  </sheetData>
  <customSheetViews>
    <customSheetView guid="{B606BD3A-C42E-4EF1-8D52-58C00303D192}" scale="60" showPageBreaks="1" showGridLines="0" printArea="1" view="pageBreakPreview">
      <selection activeCell="E11" sqref="E11"/>
      <pageMargins left="0.78740157480314965" right="0.78740157480314965" top="0.35" bottom="0.78740157480314965" header="0" footer="0"/>
      <pageSetup paperSize="9" scale="78" orientation="landscape" r:id="rId1"/>
      <headerFooter alignWithMargins="0"/>
    </customSheetView>
    <customSheetView guid="{26A1900F-5848-4061-AA0B-E0B8C2AC890B}" scale="60" showPageBreaks="1" showGridLines="0" printArea="1" view="pageBreakPreview">
      <selection activeCell="O27" sqref="O27"/>
      <pageMargins left="0.78740157480314965" right="0.78740157480314965" top="0.35" bottom="0.78740157480314965" header="0" footer="0"/>
      <pageSetup paperSize="9" scale="78" orientation="landscape" r:id="rId2"/>
      <headerFooter alignWithMargins="0"/>
    </customSheetView>
  </customSheetViews>
  <mergeCells count="13">
    <mergeCell ref="B2:I2"/>
    <mergeCell ref="J2:O2"/>
    <mergeCell ref="B3:C3"/>
    <mergeCell ref="D3:E3"/>
    <mergeCell ref="F3:G3"/>
    <mergeCell ref="H3:I3"/>
    <mergeCell ref="J3:K3"/>
    <mergeCell ref="L3:M3"/>
    <mergeCell ref="N3:O3"/>
    <mergeCell ref="A32:O32"/>
    <mergeCell ref="A35:O35"/>
    <mergeCell ref="P2:Q3"/>
    <mergeCell ref="A33:O34"/>
  </mergeCells>
  <phoneticPr fontId="20" type="Hiragana"/>
  <printOptions horizontalCentered="1" verticalCentered="1"/>
  <pageMargins left="0.78740157480314965" right="0.78740157480314965" top="0.78740157480314965" bottom="0.78740157480314965" header="0" footer="0"/>
  <pageSetup paperSize="9" scale="80" fitToWidth="1" fitToHeight="1" orientation="portrait" usePrinterDefaults="1" blackAndWhite="1" r:id="rId3"/>
  <headerFooter alignWithMargins="0"/>
</worksheet>
</file>

<file path=xl/worksheets/sheet4.xml><?xml version="1.0" encoding="utf-8"?>
<worksheet xmlns:r="http://schemas.openxmlformats.org/officeDocument/2006/relationships" xmlns:mc="http://schemas.openxmlformats.org/markup-compatibility/2006" xmlns="http://schemas.openxmlformats.org/spreadsheetml/2006/main">
  <dimension ref="A1:Q37"/>
  <sheetViews>
    <sheetView showGridLines="0" view="pageBreakPreview" zoomScaleSheetLayoutView="100" workbookViewId="0">
      <pane xSplit="1" ySplit="7" topLeftCell="B23" activePane="bottomRight" state="frozen"/>
      <selection pane="topRight"/>
      <selection pane="bottomLeft"/>
      <selection pane="bottomRight" activeCell="F35" sqref="F35"/>
    </sheetView>
  </sheetViews>
  <sheetFormatPr defaultRowHeight="14.25"/>
  <cols>
    <col min="1" max="1" width="16.625" style="145" customWidth="1"/>
    <col min="2" max="13" width="10.625" style="93" customWidth="1"/>
    <col min="14" max="15" width="6.75390625" style="93" customWidth="1"/>
    <col min="16" max="16384" width="9.00390625" style="93" bestFit="1" customWidth="1"/>
  </cols>
  <sheetData>
    <row r="1" spans="1:16" ht="18" customHeight="1">
      <c r="A1" s="148" t="s">
        <v>300</v>
      </c>
      <c r="B1" s="158"/>
      <c r="C1" s="158"/>
      <c r="D1" s="158"/>
      <c r="E1" s="158"/>
      <c r="F1" s="162"/>
      <c r="G1" s="162"/>
      <c r="H1" s="162"/>
      <c r="I1" s="162"/>
      <c r="J1" s="166"/>
      <c r="K1" s="162"/>
      <c r="L1" s="190"/>
      <c r="M1" s="190" t="s">
        <v>310</v>
      </c>
      <c r="O1" s="93"/>
    </row>
    <row r="2" spans="1:16" ht="15" customHeight="1">
      <c r="A2" s="149"/>
      <c r="B2" s="159" t="s">
        <v>166</v>
      </c>
      <c r="C2" s="181"/>
      <c r="D2" s="181"/>
      <c r="E2" s="181"/>
      <c r="F2" s="181"/>
      <c r="G2" s="181"/>
      <c r="H2" s="181"/>
      <c r="I2" s="181"/>
      <c r="J2" s="181"/>
      <c r="K2" s="181"/>
      <c r="L2" s="181"/>
      <c r="M2" s="193"/>
      <c r="N2" s="194"/>
      <c r="O2" s="199"/>
      <c r="P2" s="93"/>
    </row>
    <row r="3" spans="1:16" ht="15" customHeight="1">
      <c r="A3" s="150"/>
      <c r="B3" s="177" t="s">
        <v>360</v>
      </c>
      <c r="C3" s="182"/>
      <c r="D3" s="177" t="s">
        <v>361</v>
      </c>
      <c r="E3" s="182"/>
      <c r="F3" s="185" t="s">
        <v>362</v>
      </c>
      <c r="G3" s="187"/>
      <c r="H3" s="185" t="s">
        <v>363</v>
      </c>
      <c r="I3" s="189"/>
      <c r="J3" s="177" t="s">
        <v>364</v>
      </c>
      <c r="K3" s="182"/>
      <c r="L3" s="191" t="s">
        <v>365</v>
      </c>
      <c r="M3" s="182"/>
      <c r="N3" s="195"/>
      <c r="O3" s="199"/>
      <c r="P3" s="93"/>
    </row>
    <row r="4" spans="1:16" ht="15" customHeight="1">
      <c r="A4" s="150"/>
      <c r="B4" s="178"/>
      <c r="C4" s="183"/>
      <c r="D4" s="178"/>
      <c r="E4" s="183"/>
      <c r="F4" s="186"/>
      <c r="G4" s="188"/>
      <c r="H4" s="186" t="s">
        <v>368</v>
      </c>
      <c r="I4" s="188"/>
      <c r="J4" s="178"/>
      <c r="K4" s="183"/>
      <c r="L4" s="192"/>
      <c r="M4" s="183"/>
      <c r="N4" s="195"/>
      <c r="O4" s="199"/>
      <c r="P4" s="93"/>
    </row>
    <row r="5" spans="1:16" ht="28.5" customHeight="1">
      <c r="A5" s="151"/>
      <c r="B5" s="179" t="s">
        <v>369</v>
      </c>
      <c r="C5" s="184" t="s">
        <v>225</v>
      </c>
      <c r="D5" s="179" t="s">
        <v>369</v>
      </c>
      <c r="E5" s="184" t="s">
        <v>225</v>
      </c>
      <c r="F5" s="179" t="s">
        <v>369</v>
      </c>
      <c r="G5" s="184" t="s">
        <v>225</v>
      </c>
      <c r="H5" s="179" t="s">
        <v>369</v>
      </c>
      <c r="I5" s="184" t="s">
        <v>225</v>
      </c>
      <c r="J5" s="179" t="s">
        <v>369</v>
      </c>
      <c r="K5" s="184" t="s">
        <v>225</v>
      </c>
      <c r="L5" s="179" t="s">
        <v>369</v>
      </c>
      <c r="M5" s="184" t="s">
        <v>225</v>
      </c>
      <c r="N5" s="194"/>
      <c r="O5" s="200"/>
      <c r="P5" s="93"/>
    </row>
    <row r="6" spans="1:16" s="146" customFormat="1" ht="15">
      <c r="A6" s="97" t="s">
        <v>211</v>
      </c>
      <c r="B6" s="111">
        <v>4727</v>
      </c>
      <c r="C6" s="111">
        <v>88600</v>
      </c>
      <c r="D6" s="111">
        <v>175</v>
      </c>
      <c r="E6" s="111">
        <v>3058</v>
      </c>
      <c r="F6" s="111">
        <v>554</v>
      </c>
      <c r="G6" s="111">
        <v>9705</v>
      </c>
      <c r="H6" s="111">
        <v>35</v>
      </c>
      <c r="I6" s="111">
        <v>1278</v>
      </c>
      <c r="J6" s="111">
        <v>995</v>
      </c>
      <c r="K6" s="167">
        <v>19540</v>
      </c>
      <c r="L6" s="111">
        <v>17</v>
      </c>
      <c r="M6" s="111">
        <v>504</v>
      </c>
      <c r="N6" s="196"/>
      <c r="O6" s="201"/>
      <c r="P6" s="146"/>
    </row>
    <row r="7" spans="1:16" s="93" customFormat="1" ht="30">
      <c r="A7" s="98" t="s">
        <v>315</v>
      </c>
      <c r="B7" s="112">
        <f t="shared" ref="B7:M7" si="0">IF(SUM(B8,B17)=0,"-",SUM(B8,B17))</f>
        <v>227</v>
      </c>
      <c r="C7" s="112">
        <f t="shared" si="0"/>
        <v>4442</v>
      </c>
      <c r="D7" s="112">
        <f t="shared" si="0"/>
        <v>2</v>
      </c>
      <c r="E7" s="112">
        <f t="shared" si="0"/>
        <v>30</v>
      </c>
      <c r="F7" s="112">
        <f t="shared" si="0"/>
        <v>90</v>
      </c>
      <c r="G7" s="112">
        <f t="shared" si="0"/>
        <v>1776</v>
      </c>
      <c r="H7" s="112">
        <f t="shared" si="0"/>
        <v>8</v>
      </c>
      <c r="I7" s="112">
        <f t="shared" si="0"/>
        <v>756</v>
      </c>
      <c r="J7" s="112">
        <f t="shared" si="0"/>
        <v>60</v>
      </c>
      <c r="K7" s="112">
        <f t="shared" si="0"/>
        <v>1380</v>
      </c>
      <c r="L7" s="112">
        <f t="shared" si="0"/>
        <v>111</v>
      </c>
      <c r="M7" s="112">
        <f t="shared" si="0"/>
        <v>3552</v>
      </c>
      <c r="N7" s="197"/>
      <c r="O7" s="198"/>
      <c r="P7" s="93"/>
    </row>
    <row r="8" spans="1:16" ht="16.5">
      <c r="A8" s="152" t="s">
        <v>168</v>
      </c>
      <c r="B8" s="113">
        <v>159</v>
      </c>
      <c r="C8" s="113">
        <v>2654</v>
      </c>
      <c r="D8" s="113" t="s">
        <v>322</v>
      </c>
      <c r="E8" s="113" t="s">
        <v>322</v>
      </c>
      <c r="F8" s="113">
        <v>82</v>
      </c>
      <c r="G8" s="113">
        <v>1356</v>
      </c>
      <c r="H8" s="113" t="s">
        <v>322</v>
      </c>
      <c r="I8" s="113" t="s">
        <v>322</v>
      </c>
      <c r="J8" s="113">
        <v>35</v>
      </c>
      <c r="K8" s="113">
        <v>822</v>
      </c>
      <c r="L8" s="113" t="s">
        <v>322</v>
      </c>
      <c r="M8" s="113" t="s">
        <v>322</v>
      </c>
      <c r="N8" s="197"/>
      <c r="O8" s="198"/>
      <c r="P8" s="93"/>
    </row>
    <row r="9" spans="1:16" ht="16.5">
      <c r="A9" s="100" t="s">
        <v>305</v>
      </c>
      <c r="B9" s="114">
        <v>68</v>
      </c>
      <c r="C9" s="114">
        <v>990</v>
      </c>
      <c r="D9" s="114" t="s">
        <v>322</v>
      </c>
      <c r="E9" s="114" t="s">
        <v>322</v>
      </c>
      <c r="F9" s="114">
        <v>1</v>
      </c>
      <c r="G9" s="113">
        <v>300</v>
      </c>
      <c r="H9" s="132" t="s">
        <v>322</v>
      </c>
      <c r="I9" s="132" t="s">
        <v>322</v>
      </c>
      <c r="J9" s="132">
        <v>11</v>
      </c>
      <c r="K9" s="132">
        <v>276</v>
      </c>
      <c r="L9" s="132" t="s">
        <v>322</v>
      </c>
      <c r="M9" s="132" t="s">
        <v>322</v>
      </c>
      <c r="N9" s="198"/>
      <c r="O9" s="198"/>
      <c r="P9" s="93"/>
    </row>
    <row r="10" spans="1:16" ht="16.5">
      <c r="A10" s="101" t="s">
        <v>316</v>
      </c>
      <c r="B10" s="115">
        <v>21</v>
      </c>
      <c r="C10" s="115">
        <v>329</v>
      </c>
      <c r="D10" s="115" t="s">
        <v>322</v>
      </c>
      <c r="E10" s="115" t="s">
        <v>322</v>
      </c>
      <c r="F10" s="115" t="s">
        <v>322</v>
      </c>
      <c r="G10" s="128" t="s">
        <v>322</v>
      </c>
      <c r="H10" s="133" t="s">
        <v>322</v>
      </c>
      <c r="I10" s="133" t="s">
        <v>322</v>
      </c>
      <c r="J10" s="133" t="s">
        <v>322</v>
      </c>
      <c r="K10" s="133" t="s">
        <v>322</v>
      </c>
      <c r="L10" s="133" t="s">
        <v>322</v>
      </c>
      <c r="M10" s="133" t="s">
        <v>322</v>
      </c>
      <c r="N10" s="198"/>
      <c r="O10" s="198"/>
      <c r="P10" s="93"/>
    </row>
    <row r="11" spans="1:16" ht="16.5">
      <c r="A11" s="101" t="s">
        <v>320</v>
      </c>
      <c r="B11" s="115">
        <v>11</v>
      </c>
      <c r="C11" s="115">
        <v>315</v>
      </c>
      <c r="D11" s="115" t="s">
        <v>322</v>
      </c>
      <c r="E11" s="115" t="s">
        <v>322</v>
      </c>
      <c r="F11" s="115">
        <v>4</v>
      </c>
      <c r="G11" s="128">
        <v>170</v>
      </c>
      <c r="H11" s="133" t="s">
        <v>322</v>
      </c>
      <c r="I11" s="133" t="s">
        <v>322</v>
      </c>
      <c r="J11" s="133">
        <v>6</v>
      </c>
      <c r="K11" s="133">
        <v>51</v>
      </c>
      <c r="L11" s="133" t="s">
        <v>322</v>
      </c>
      <c r="M11" s="133" t="s">
        <v>322</v>
      </c>
      <c r="N11" s="198"/>
      <c r="O11" s="198"/>
      <c r="P11" s="93"/>
    </row>
    <row r="12" spans="1:16" ht="16.5">
      <c r="A12" s="101" t="s">
        <v>65</v>
      </c>
      <c r="B12" s="115">
        <v>3</v>
      </c>
      <c r="C12" s="115">
        <v>340</v>
      </c>
      <c r="D12" s="115" t="s">
        <v>322</v>
      </c>
      <c r="E12" s="115" t="s">
        <v>322</v>
      </c>
      <c r="F12" s="115">
        <v>65</v>
      </c>
      <c r="G12" s="128">
        <v>780</v>
      </c>
      <c r="H12" s="133" t="s">
        <v>322</v>
      </c>
      <c r="I12" s="133" t="s">
        <v>322</v>
      </c>
      <c r="J12" s="133">
        <v>9</v>
      </c>
      <c r="K12" s="133">
        <v>190</v>
      </c>
      <c r="L12" s="133" t="s">
        <v>322</v>
      </c>
      <c r="M12" s="133" t="s">
        <v>322</v>
      </c>
      <c r="N12" s="198"/>
      <c r="O12" s="198"/>
      <c r="P12" s="93"/>
    </row>
    <row r="13" spans="1:16" ht="16.5">
      <c r="A13" s="101" t="s">
        <v>180</v>
      </c>
      <c r="B13" s="115">
        <v>12</v>
      </c>
      <c r="C13" s="115">
        <v>157</v>
      </c>
      <c r="D13" s="115" t="s">
        <v>322</v>
      </c>
      <c r="E13" s="115" t="s">
        <v>322</v>
      </c>
      <c r="F13" s="115" t="s">
        <v>322</v>
      </c>
      <c r="G13" s="128" t="s">
        <v>322</v>
      </c>
      <c r="H13" s="133" t="s">
        <v>322</v>
      </c>
      <c r="I13" s="133" t="s">
        <v>322</v>
      </c>
      <c r="J13" s="133">
        <v>2</v>
      </c>
      <c r="K13" s="133">
        <v>180</v>
      </c>
      <c r="L13" s="133" t="s">
        <v>322</v>
      </c>
      <c r="M13" s="133" t="s">
        <v>322</v>
      </c>
      <c r="N13" s="198"/>
      <c r="O13" s="198"/>
      <c r="P13" s="93"/>
    </row>
    <row r="14" spans="1:16" ht="16.5">
      <c r="A14" s="101" t="s">
        <v>299</v>
      </c>
      <c r="B14" s="115">
        <v>5</v>
      </c>
      <c r="C14" s="115">
        <v>56</v>
      </c>
      <c r="D14" s="115" t="s">
        <v>322</v>
      </c>
      <c r="E14" s="115" t="s">
        <v>322</v>
      </c>
      <c r="F14" s="115">
        <v>12</v>
      </c>
      <c r="G14" s="128">
        <v>106</v>
      </c>
      <c r="H14" s="133" t="s">
        <v>322</v>
      </c>
      <c r="I14" s="133" t="s">
        <v>322</v>
      </c>
      <c r="J14" s="133">
        <v>5</v>
      </c>
      <c r="K14" s="133">
        <v>115</v>
      </c>
      <c r="L14" s="133" t="s">
        <v>322</v>
      </c>
      <c r="M14" s="133" t="s">
        <v>322</v>
      </c>
      <c r="N14" s="198"/>
      <c r="O14" s="198"/>
      <c r="P14" s="93"/>
    </row>
    <row r="15" spans="1:16" ht="16.5">
      <c r="A15" s="101" t="s">
        <v>326</v>
      </c>
      <c r="B15" s="115">
        <v>1</v>
      </c>
      <c r="C15" s="115">
        <v>47</v>
      </c>
      <c r="D15" s="115" t="s">
        <v>322</v>
      </c>
      <c r="E15" s="115" t="s">
        <v>322</v>
      </c>
      <c r="F15" s="115" t="s">
        <v>322</v>
      </c>
      <c r="G15" s="128" t="s">
        <v>322</v>
      </c>
      <c r="H15" s="133" t="s">
        <v>322</v>
      </c>
      <c r="I15" s="133" t="s">
        <v>322</v>
      </c>
      <c r="J15" s="133">
        <v>2</v>
      </c>
      <c r="K15" s="133">
        <v>10</v>
      </c>
      <c r="L15" s="133" t="s">
        <v>322</v>
      </c>
      <c r="M15" s="133" t="s">
        <v>322</v>
      </c>
      <c r="N15" s="198"/>
      <c r="O15" s="198"/>
      <c r="P15" s="93"/>
    </row>
    <row r="16" spans="1:16" ht="16.5">
      <c r="A16" s="102" t="s">
        <v>328</v>
      </c>
      <c r="B16" s="116">
        <v>38</v>
      </c>
      <c r="C16" s="116">
        <v>420</v>
      </c>
      <c r="D16" s="116" t="s">
        <v>322</v>
      </c>
      <c r="E16" s="116" t="s">
        <v>322</v>
      </c>
      <c r="F16" s="116" t="s">
        <v>322</v>
      </c>
      <c r="G16" s="117" t="s">
        <v>322</v>
      </c>
      <c r="H16" s="134" t="s">
        <v>322</v>
      </c>
      <c r="I16" s="134" t="s">
        <v>322</v>
      </c>
      <c r="J16" s="134" t="s">
        <v>322</v>
      </c>
      <c r="K16" s="134" t="s">
        <v>322</v>
      </c>
      <c r="L16" s="134" t="s">
        <v>322</v>
      </c>
      <c r="M16" s="134" t="s">
        <v>322</v>
      </c>
      <c r="N16" s="198"/>
      <c r="O16" s="198"/>
      <c r="P16" s="93"/>
    </row>
    <row r="17" spans="1:16" ht="16.5">
      <c r="A17" s="152" t="s">
        <v>229</v>
      </c>
      <c r="B17" s="117">
        <v>68</v>
      </c>
      <c r="C17" s="117">
        <v>1788</v>
      </c>
      <c r="D17" s="117">
        <v>2</v>
      </c>
      <c r="E17" s="117">
        <v>30</v>
      </c>
      <c r="F17" s="117">
        <v>8</v>
      </c>
      <c r="G17" s="117">
        <v>420</v>
      </c>
      <c r="H17" s="117">
        <v>8</v>
      </c>
      <c r="I17" s="117">
        <v>756</v>
      </c>
      <c r="J17" s="117">
        <v>25</v>
      </c>
      <c r="K17" s="117">
        <v>558</v>
      </c>
      <c r="L17" s="117">
        <v>111</v>
      </c>
      <c r="M17" s="117">
        <v>3552</v>
      </c>
      <c r="N17" s="197"/>
      <c r="O17" s="198"/>
      <c r="P17" s="93"/>
    </row>
    <row r="18" spans="1:16" ht="30">
      <c r="A18" s="98" t="s">
        <v>329</v>
      </c>
      <c r="B18" s="112">
        <v>158</v>
      </c>
      <c r="C18" s="112">
        <v>1987</v>
      </c>
      <c r="D18" s="112">
        <v>18</v>
      </c>
      <c r="E18" s="112">
        <v>172</v>
      </c>
      <c r="F18" s="112">
        <v>20</v>
      </c>
      <c r="G18" s="112">
        <v>293</v>
      </c>
      <c r="H18" s="112">
        <v>1</v>
      </c>
      <c r="I18" s="112">
        <v>21</v>
      </c>
      <c r="J18" s="112">
        <v>30</v>
      </c>
      <c r="K18" s="112">
        <v>464</v>
      </c>
      <c r="L18" s="112">
        <v>1</v>
      </c>
      <c r="M18" s="112">
        <v>62</v>
      </c>
      <c r="N18" s="197"/>
      <c r="O18" s="198"/>
      <c r="P18" s="93"/>
    </row>
    <row r="19" spans="1:16" ht="16.5">
      <c r="A19" s="152" t="s">
        <v>330</v>
      </c>
      <c r="B19" s="113">
        <v>158</v>
      </c>
      <c r="C19" s="113">
        <v>1987</v>
      </c>
      <c r="D19" s="113">
        <v>18</v>
      </c>
      <c r="E19" s="113">
        <v>172</v>
      </c>
      <c r="F19" s="113">
        <v>20</v>
      </c>
      <c r="G19" s="113">
        <v>293</v>
      </c>
      <c r="H19" s="113">
        <v>1</v>
      </c>
      <c r="I19" s="113">
        <v>21</v>
      </c>
      <c r="J19" s="113">
        <v>30</v>
      </c>
      <c r="K19" s="113">
        <v>464</v>
      </c>
      <c r="L19" s="113">
        <v>1</v>
      </c>
      <c r="M19" s="113">
        <v>62</v>
      </c>
      <c r="N19" s="197"/>
      <c r="O19" s="198"/>
      <c r="P19" s="93"/>
    </row>
    <row r="20" spans="1:16" ht="16.5">
      <c r="A20" s="100" t="s">
        <v>331</v>
      </c>
      <c r="B20" s="113">
        <v>75</v>
      </c>
      <c r="C20" s="114">
        <v>719</v>
      </c>
      <c r="D20" s="114">
        <v>11</v>
      </c>
      <c r="E20" s="114">
        <v>25</v>
      </c>
      <c r="F20" s="114" t="s">
        <v>322</v>
      </c>
      <c r="G20" s="113" t="s">
        <v>322</v>
      </c>
      <c r="H20" s="132" t="s">
        <v>322</v>
      </c>
      <c r="I20" s="132" t="s">
        <v>322</v>
      </c>
      <c r="J20" s="132">
        <v>4</v>
      </c>
      <c r="K20" s="132">
        <v>8</v>
      </c>
      <c r="L20" s="132" t="s">
        <v>322</v>
      </c>
      <c r="M20" s="132" t="s">
        <v>322</v>
      </c>
      <c r="N20" s="198"/>
      <c r="O20" s="198"/>
      <c r="P20" s="93"/>
    </row>
    <row r="21" spans="1:16" ht="16.5">
      <c r="A21" s="101" t="s">
        <v>172</v>
      </c>
      <c r="B21" s="128">
        <v>27</v>
      </c>
      <c r="C21" s="115">
        <v>253</v>
      </c>
      <c r="D21" s="115">
        <v>2</v>
      </c>
      <c r="E21" s="115">
        <v>29</v>
      </c>
      <c r="F21" s="115">
        <v>16</v>
      </c>
      <c r="G21" s="128">
        <v>212</v>
      </c>
      <c r="H21" s="133" t="s">
        <v>322</v>
      </c>
      <c r="I21" s="133" t="s">
        <v>322</v>
      </c>
      <c r="J21" s="133" t="s">
        <v>322</v>
      </c>
      <c r="K21" s="133" t="s">
        <v>322</v>
      </c>
      <c r="L21" s="133" t="s">
        <v>322</v>
      </c>
      <c r="M21" s="133" t="s">
        <v>322</v>
      </c>
      <c r="N21" s="198"/>
      <c r="O21" s="198"/>
      <c r="P21" s="93"/>
    </row>
    <row r="22" spans="1:16" ht="16.5">
      <c r="A22" s="101" t="s">
        <v>333</v>
      </c>
      <c r="B22" s="128">
        <v>49</v>
      </c>
      <c r="C22" s="115">
        <v>883</v>
      </c>
      <c r="D22" s="115">
        <v>5</v>
      </c>
      <c r="E22" s="115">
        <v>118</v>
      </c>
      <c r="F22" s="115">
        <v>4</v>
      </c>
      <c r="G22" s="128">
        <v>81</v>
      </c>
      <c r="H22" s="133">
        <v>1</v>
      </c>
      <c r="I22" s="133">
        <v>21</v>
      </c>
      <c r="J22" s="133">
        <v>24</v>
      </c>
      <c r="K22" s="133">
        <v>376</v>
      </c>
      <c r="L22" s="133" t="s">
        <v>322</v>
      </c>
      <c r="M22" s="133" t="s">
        <v>322</v>
      </c>
      <c r="N22" s="198"/>
      <c r="O22" s="198"/>
      <c r="P22" s="93"/>
    </row>
    <row r="23" spans="1:16" ht="16.5">
      <c r="A23" s="102" t="s">
        <v>200</v>
      </c>
      <c r="B23" s="117">
        <v>7</v>
      </c>
      <c r="C23" s="116">
        <v>132</v>
      </c>
      <c r="D23" s="116" t="s">
        <v>322</v>
      </c>
      <c r="E23" s="116" t="s">
        <v>322</v>
      </c>
      <c r="F23" s="116" t="s">
        <v>322</v>
      </c>
      <c r="G23" s="117" t="s">
        <v>322</v>
      </c>
      <c r="H23" s="134" t="s">
        <v>322</v>
      </c>
      <c r="I23" s="134" t="s">
        <v>322</v>
      </c>
      <c r="J23" s="134" t="s">
        <v>322</v>
      </c>
      <c r="K23" s="134">
        <v>80</v>
      </c>
      <c r="L23" s="134">
        <v>1</v>
      </c>
      <c r="M23" s="134">
        <v>62</v>
      </c>
      <c r="N23" s="198"/>
      <c r="O23" s="198"/>
      <c r="P23" s="93"/>
    </row>
    <row r="24" spans="1:16" ht="30">
      <c r="A24" s="98" t="s">
        <v>335</v>
      </c>
      <c r="B24" s="118">
        <f t="shared" ref="B24:M24" si="1">B25</f>
        <v>121</v>
      </c>
      <c r="C24" s="118">
        <f t="shared" si="1"/>
        <v>1316</v>
      </c>
      <c r="D24" s="118">
        <f t="shared" si="1"/>
        <v>3</v>
      </c>
      <c r="E24" s="118">
        <f t="shared" si="1"/>
        <v>50</v>
      </c>
      <c r="F24" s="118">
        <f t="shared" si="1"/>
        <v>1</v>
      </c>
      <c r="G24" s="118">
        <f t="shared" si="1"/>
        <v>13</v>
      </c>
      <c r="H24" s="118" t="str">
        <f t="shared" si="1"/>
        <v>-</v>
      </c>
      <c r="I24" s="118" t="str">
        <f t="shared" si="1"/>
        <v>-</v>
      </c>
      <c r="J24" s="118">
        <f t="shared" si="1"/>
        <v>20</v>
      </c>
      <c r="K24" s="118">
        <f t="shared" si="1"/>
        <v>138</v>
      </c>
      <c r="L24" s="118" t="str">
        <f t="shared" si="1"/>
        <v>-</v>
      </c>
      <c r="M24" s="118" t="str">
        <f t="shared" si="1"/>
        <v>-</v>
      </c>
      <c r="N24" s="197"/>
      <c r="O24" s="198"/>
      <c r="P24" s="93"/>
    </row>
    <row r="25" spans="1:16" ht="16.5">
      <c r="A25" s="152" t="s">
        <v>250</v>
      </c>
      <c r="B25" s="119">
        <v>121</v>
      </c>
      <c r="C25" s="119">
        <v>1316</v>
      </c>
      <c r="D25" s="119">
        <v>3</v>
      </c>
      <c r="E25" s="119">
        <v>50</v>
      </c>
      <c r="F25" s="119">
        <v>1</v>
      </c>
      <c r="G25" s="119">
        <v>13</v>
      </c>
      <c r="H25" s="119" t="s">
        <v>268</v>
      </c>
      <c r="I25" s="119" t="s">
        <v>268</v>
      </c>
      <c r="J25" s="119">
        <v>20</v>
      </c>
      <c r="K25" s="119">
        <v>138</v>
      </c>
      <c r="L25" s="119" t="s">
        <v>268</v>
      </c>
      <c r="M25" s="119" t="s">
        <v>268</v>
      </c>
      <c r="N25" s="197"/>
      <c r="O25" s="198"/>
      <c r="P25" s="93"/>
    </row>
    <row r="26" spans="1:16" ht="16.5">
      <c r="A26" s="100" t="s">
        <v>337</v>
      </c>
      <c r="B26" s="120">
        <v>86</v>
      </c>
      <c r="C26" s="120">
        <v>702</v>
      </c>
      <c r="D26" s="120" t="s">
        <v>322</v>
      </c>
      <c r="E26" s="120" t="s">
        <v>322</v>
      </c>
      <c r="F26" s="120" t="s">
        <v>322</v>
      </c>
      <c r="G26" s="120" t="s">
        <v>322</v>
      </c>
      <c r="H26" s="119" t="s">
        <v>322</v>
      </c>
      <c r="I26" s="135" t="s">
        <v>322</v>
      </c>
      <c r="J26" s="135">
        <v>11</v>
      </c>
      <c r="K26" s="135">
        <v>45</v>
      </c>
      <c r="L26" s="135" t="s">
        <v>322</v>
      </c>
      <c r="M26" s="135" t="s">
        <v>322</v>
      </c>
      <c r="N26" s="198"/>
      <c r="O26" s="198"/>
      <c r="P26" s="93"/>
    </row>
    <row r="27" spans="1:16" ht="16.5">
      <c r="A27" s="101" t="s">
        <v>338</v>
      </c>
      <c r="B27" s="121">
        <v>9</v>
      </c>
      <c r="C27" s="121">
        <v>174</v>
      </c>
      <c r="D27" s="121" t="s">
        <v>322</v>
      </c>
      <c r="E27" s="121" t="s">
        <v>322</v>
      </c>
      <c r="F27" s="121" t="s">
        <v>322</v>
      </c>
      <c r="G27" s="121" t="s">
        <v>322</v>
      </c>
      <c r="H27" s="130" t="s">
        <v>322</v>
      </c>
      <c r="I27" s="136" t="s">
        <v>322</v>
      </c>
      <c r="J27" s="136" t="s">
        <v>322</v>
      </c>
      <c r="K27" s="136" t="s">
        <v>322</v>
      </c>
      <c r="L27" s="136" t="s">
        <v>322</v>
      </c>
      <c r="M27" s="136" t="s">
        <v>322</v>
      </c>
      <c r="N27" s="198"/>
      <c r="O27" s="198"/>
      <c r="P27" s="93"/>
    </row>
    <row r="28" spans="1:16" ht="16.5">
      <c r="A28" s="101" t="s">
        <v>370</v>
      </c>
      <c r="B28" s="121" t="s">
        <v>322</v>
      </c>
      <c r="C28" s="121" t="s">
        <v>322</v>
      </c>
      <c r="D28" s="121" t="s">
        <v>322</v>
      </c>
      <c r="E28" s="121" t="s">
        <v>322</v>
      </c>
      <c r="F28" s="121" t="s">
        <v>322</v>
      </c>
      <c r="G28" s="121" t="s">
        <v>322</v>
      </c>
      <c r="H28" s="130" t="s">
        <v>322</v>
      </c>
      <c r="I28" s="136" t="s">
        <v>322</v>
      </c>
      <c r="J28" s="136">
        <v>9</v>
      </c>
      <c r="K28" s="136">
        <v>93</v>
      </c>
      <c r="L28" s="136" t="s">
        <v>322</v>
      </c>
      <c r="M28" s="136" t="s">
        <v>322</v>
      </c>
      <c r="N28" s="198"/>
      <c r="O28" s="198"/>
      <c r="P28" s="93"/>
    </row>
    <row r="29" spans="1:16" ht="16.5">
      <c r="A29" s="101" t="s">
        <v>194</v>
      </c>
      <c r="B29" s="121">
        <v>23</v>
      </c>
      <c r="C29" s="121">
        <v>380</v>
      </c>
      <c r="D29" s="121">
        <v>3</v>
      </c>
      <c r="E29" s="121">
        <v>50</v>
      </c>
      <c r="F29" s="121">
        <v>1</v>
      </c>
      <c r="G29" s="121">
        <v>13</v>
      </c>
      <c r="H29" s="130" t="s">
        <v>322</v>
      </c>
      <c r="I29" s="136" t="s">
        <v>322</v>
      </c>
      <c r="J29" s="136" t="s">
        <v>322</v>
      </c>
      <c r="K29" s="136" t="s">
        <v>322</v>
      </c>
      <c r="L29" s="136" t="s">
        <v>322</v>
      </c>
      <c r="M29" s="136" t="s">
        <v>322</v>
      </c>
      <c r="N29" s="198"/>
      <c r="O29" s="198"/>
      <c r="P29" s="93"/>
    </row>
    <row r="30" spans="1:16" ht="16.5">
      <c r="A30" s="102" t="s">
        <v>340</v>
      </c>
      <c r="B30" s="122">
        <v>3</v>
      </c>
      <c r="C30" s="122">
        <v>60</v>
      </c>
      <c r="D30" s="122" t="s">
        <v>322</v>
      </c>
      <c r="E30" s="122" t="s">
        <v>322</v>
      </c>
      <c r="F30" s="122" t="s">
        <v>322</v>
      </c>
      <c r="G30" s="122" t="s">
        <v>322</v>
      </c>
      <c r="H30" s="131" t="s">
        <v>322</v>
      </c>
      <c r="I30" s="137" t="s">
        <v>322</v>
      </c>
      <c r="J30" s="137" t="s">
        <v>322</v>
      </c>
      <c r="K30" s="137" t="s">
        <v>322</v>
      </c>
      <c r="L30" s="137" t="s">
        <v>322</v>
      </c>
      <c r="M30" s="137" t="s">
        <v>322</v>
      </c>
      <c r="N30" s="198"/>
      <c r="O30" s="198"/>
      <c r="P30" s="93"/>
    </row>
    <row r="31" spans="1:16" ht="16.5">
      <c r="A31" s="153" t="s">
        <v>357</v>
      </c>
      <c r="B31" s="180"/>
      <c r="C31" s="180"/>
      <c r="D31" s="180"/>
      <c r="E31" s="180"/>
      <c r="F31" s="180"/>
      <c r="G31" s="180"/>
      <c r="H31" s="180"/>
      <c r="I31" s="180"/>
      <c r="J31" s="180"/>
      <c r="K31" s="180"/>
      <c r="L31" s="180"/>
      <c r="M31" s="180"/>
      <c r="N31" s="144"/>
      <c r="O31" s="144"/>
    </row>
    <row r="32" spans="1:16" ht="16.5">
      <c r="A32" s="154"/>
      <c r="B32" s="162"/>
      <c r="C32" s="162"/>
      <c r="D32" s="162"/>
      <c r="E32" s="162"/>
      <c r="F32" s="162"/>
      <c r="G32" s="162"/>
      <c r="H32" s="162"/>
      <c r="I32" s="162"/>
      <c r="J32" s="162"/>
      <c r="K32" s="162"/>
      <c r="L32" s="162"/>
      <c r="M32" s="162"/>
    </row>
    <row r="33" spans="1:17" ht="16.5">
      <c r="A33" s="153"/>
      <c r="B33" s="162"/>
      <c r="C33" s="162"/>
      <c r="D33" s="162"/>
      <c r="E33" s="162"/>
      <c r="F33" s="162"/>
      <c r="G33" s="162"/>
      <c r="H33" s="162"/>
      <c r="I33" s="162"/>
      <c r="J33" s="162"/>
      <c r="K33" s="162"/>
      <c r="L33" s="162"/>
      <c r="M33" s="162"/>
    </row>
    <row r="34" spans="1:17">
      <c r="A34" s="157"/>
      <c r="B34" s="144"/>
      <c r="C34" s="144"/>
      <c r="D34" s="144"/>
      <c r="E34" s="144"/>
      <c r="F34" s="144"/>
      <c r="G34" s="144"/>
      <c r="H34" s="144"/>
      <c r="I34" s="144"/>
      <c r="J34" s="144"/>
      <c r="K34" s="144"/>
      <c r="L34" s="144"/>
      <c r="M34" s="144"/>
      <c r="N34" s="144"/>
      <c r="O34" s="144"/>
      <c r="P34" s="144"/>
      <c r="Q34" s="144"/>
    </row>
    <row r="35" spans="1:17">
      <c r="A35" s="157"/>
      <c r="B35" s="144"/>
      <c r="C35" s="144"/>
      <c r="D35" s="144"/>
      <c r="E35" s="144"/>
      <c r="F35" s="144"/>
      <c r="G35" s="144"/>
      <c r="H35" s="144"/>
      <c r="I35" s="144"/>
      <c r="J35" s="144"/>
      <c r="K35" s="144"/>
      <c r="L35" s="144"/>
      <c r="M35" s="144"/>
      <c r="N35" s="144"/>
      <c r="O35" s="144"/>
      <c r="P35" s="144"/>
      <c r="Q35" s="144"/>
    </row>
    <row r="36" spans="1:17">
      <c r="A36" s="157"/>
      <c r="B36" s="144"/>
      <c r="C36" s="144"/>
      <c r="D36" s="144"/>
      <c r="E36" s="144"/>
      <c r="F36" s="144"/>
      <c r="G36" s="144"/>
      <c r="H36" s="144"/>
      <c r="I36" s="144"/>
      <c r="J36" s="144"/>
      <c r="K36" s="144"/>
      <c r="L36" s="144"/>
      <c r="M36" s="144"/>
      <c r="N36" s="144"/>
      <c r="O36" s="144"/>
      <c r="P36" s="144"/>
      <c r="Q36" s="144"/>
    </row>
    <row r="37" spans="1:17">
      <c r="A37" s="157"/>
      <c r="B37" s="144"/>
      <c r="C37" s="144"/>
      <c r="D37" s="144"/>
      <c r="E37" s="144"/>
      <c r="F37" s="144"/>
      <c r="G37" s="144"/>
      <c r="H37" s="144"/>
      <c r="I37" s="144"/>
      <c r="J37" s="144"/>
      <c r="K37" s="144"/>
      <c r="L37" s="144"/>
      <c r="M37" s="144"/>
      <c r="N37" s="144"/>
      <c r="O37" s="144"/>
      <c r="P37" s="144"/>
      <c r="Q37" s="144"/>
    </row>
  </sheetData>
  <mergeCells count="9">
    <mergeCell ref="B2:M2"/>
    <mergeCell ref="H3:I3"/>
    <mergeCell ref="H4:I4"/>
    <mergeCell ref="N2:O3"/>
    <mergeCell ref="B3:C4"/>
    <mergeCell ref="D3:E4"/>
    <mergeCell ref="F3:G4"/>
    <mergeCell ref="J3:K4"/>
    <mergeCell ref="L3:M4"/>
  </mergeCells>
  <phoneticPr fontId="20" type="Hiragana"/>
  <printOptions horizontalCentered="1" verticalCentered="1"/>
  <pageMargins left="1.1811023622047245" right="0.78740157480314965" top="1.1811023622047245" bottom="0.78740157480314965" header="0" footer="0"/>
  <pageSetup paperSize="9" scale="87" fitToWidth="1" fitToHeight="1" orientation="portrait" usePrinterDefaults="1" blackAndWhite="1" r:id="rId1"/>
  <headerFooter alignWithMargins="0"/>
</worksheet>
</file>

<file path=xl/worksheets/sheet5.xml><?xml version="1.0" encoding="utf-8"?>
<worksheet xmlns:r="http://schemas.openxmlformats.org/officeDocument/2006/relationships" xmlns:mc="http://schemas.openxmlformats.org/markup-compatibility/2006" xmlns="http://schemas.openxmlformats.org/spreadsheetml/2006/main">
  <dimension ref="A1:U41"/>
  <sheetViews>
    <sheetView showGridLines="0" view="pageBreakPreview" zoomScaleSheetLayoutView="100" workbookViewId="0">
      <pane xSplit="1" ySplit="6" topLeftCell="F21" activePane="bottomRight" state="frozen"/>
      <selection pane="topRight"/>
      <selection pane="bottomLeft"/>
      <selection pane="bottomRight" activeCell="C27" sqref="C27"/>
    </sheetView>
  </sheetViews>
  <sheetFormatPr defaultRowHeight="14.25"/>
  <cols>
    <col min="1" max="1" width="15.625" style="145" customWidth="1"/>
    <col min="2" max="17" width="10.625" style="93" customWidth="1"/>
    <col min="18" max="16384" width="9.00390625" style="93" bestFit="1" customWidth="1"/>
  </cols>
  <sheetData>
    <row r="1" spans="1:21" ht="18" customHeight="1">
      <c r="A1" s="148" t="s">
        <v>371</v>
      </c>
      <c r="B1" s="123"/>
      <c r="C1" s="123"/>
      <c r="D1" s="123"/>
      <c r="E1" s="123"/>
      <c r="F1" s="123"/>
      <c r="G1" s="123"/>
      <c r="H1" s="123"/>
      <c r="I1" s="123"/>
      <c r="J1" s="123"/>
      <c r="K1" s="123"/>
      <c r="L1" s="123"/>
      <c r="M1" s="123"/>
      <c r="N1" s="123"/>
      <c r="O1" s="123"/>
      <c r="P1" s="219"/>
      <c r="Q1" s="139" t="s">
        <v>310</v>
      </c>
      <c r="R1" s="124"/>
      <c r="S1" s="124"/>
      <c r="T1" s="124"/>
      <c r="U1" s="124"/>
    </row>
    <row r="2" spans="1:21" ht="12" customHeight="1">
      <c r="A2" s="149"/>
      <c r="B2" s="210" t="s">
        <v>373</v>
      </c>
      <c r="C2" s="210"/>
      <c r="D2" s="210"/>
      <c r="E2" s="210"/>
      <c r="F2" s="210"/>
      <c r="G2" s="210"/>
      <c r="H2" s="210"/>
      <c r="I2" s="210"/>
      <c r="J2" s="210"/>
      <c r="K2" s="210"/>
      <c r="L2" s="210"/>
      <c r="M2" s="210"/>
      <c r="N2" s="216"/>
      <c r="O2" s="216"/>
      <c r="P2" s="185" t="s">
        <v>374</v>
      </c>
      <c r="Q2" s="220"/>
      <c r="R2" s="124"/>
      <c r="S2" s="124"/>
      <c r="T2" s="124"/>
      <c r="U2" s="124"/>
    </row>
    <row r="3" spans="1:21" ht="15">
      <c r="A3" s="202"/>
      <c r="B3" s="159" t="s">
        <v>272</v>
      </c>
      <c r="C3" s="211"/>
      <c r="D3" s="212" t="s">
        <v>341</v>
      </c>
      <c r="E3" s="211"/>
      <c r="F3" s="212" t="s">
        <v>4</v>
      </c>
      <c r="G3" s="211"/>
      <c r="H3" s="212" t="s">
        <v>89</v>
      </c>
      <c r="I3" s="211"/>
      <c r="J3" s="212" t="s">
        <v>375</v>
      </c>
      <c r="K3" s="160"/>
      <c r="L3" s="212" t="s">
        <v>267</v>
      </c>
      <c r="M3" s="160"/>
      <c r="N3" s="217" t="s">
        <v>364</v>
      </c>
      <c r="O3" s="218"/>
      <c r="P3" s="178"/>
      <c r="Q3" s="183"/>
      <c r="R3" s="124"/>
      <c r="S3" s="124"/>
      <c r="T3" s="124"/>
      <c r="U3" s="124"/>
    </row>
    <row r="4" spans="1:21" ht="15">
      <c r="A4" s="203"/>
      <c r="B4" s="184" t="s">
        <v>369</v>
      </c>
      <c r="C4" s="184" t="s">
        <v>367</v>
      </c>
      <c r="D4" s="184" t="s">
        <v>369</v>
      </c>
      <c r="E4" s="184" t="s">
        <v>367</v>
      </c>
      <c r="F4" s="184" t="s">
        <v>369</v>
      </c>
      <c r="G4" s="184" t="s">
        <v>367</v>
      </c>
      <c r="H4" s="184" t="s">
        <v>369</v>
      </c>
      <c r="I4" s="184" t="s">
        <v>367</v>
      </c>
      <c r="J4" s="184" t="s">
        <v>369</v>
      </c>
      <c r="K4" s="184" t="s">
        <v>367</v>
      </c>
      <c r="L4" s="184" t="s">
        <v>369</v>
      </c>
      <c r="M4" s="184" t="s">
        <v>367</v>
      </c>
      <c r="N4" s="184" t="s">
        <v>369</v>
      </c>
      <c r="O4" s="184" t="s">
        <v>367</v>
      </c>
      <c r="P4" s="184" t="s">
        <v>369</v>
      </c>
      <c r="Q4" s="184" t="s">
        <v>367</v>
      </c>
      <c r="R4" s="124"/>
      <c r="S4" s="124"/>
      <c r="T4" s="124"/>
      <c r="U4" s="124"/>
    </row>
    <row r="5" spans="1:21" ht="15">
      <c r="A5" s="204" t="s">
        <v>211</v>
      </c>
      <c r="B5" s="111">
        <v>1094</v>
      </c>
      <c r="C5" s="111">
        <v>5451</v>
      </c>
      <c r="D5" s="111">
        <v>738</v>
      </c>
      <c r="E5" s="111">
        <v>1943</v>
      </c>
      <c r="F5" s="111">
        <v>789</v>
      </c>
      <c r="G5" s="111">
        <v>2318</v>
      </c>
      <c r="H5" s="111">
        <v>205</v>
      </c>
      <c r="I5" s="111">
        <v>2175</v>
      </c>
      <c r="J5" s="111">
        <v>71</v>
      </c>
      <c r="K5" s="111">
        <v>777</v>
      </c>
      <c r="L5" s="111">
        <v>301</v>
      </c>
      <c r="M5" s="111">
        <v>648</v>
      </c>
      <c r="N5" s="111">
        <v>2806</v>
      </c>
      <c r="O5" s="111">
        <v>12909</v>
      </c>
      <c r="P5" s="111">
        <v>8747</v>
      </c>
      <c r="Q5" s="111">
        <v>42693</v>
      </c>
      <c r="R5" s="93"/>
    </row>
    <row r="6" spans="1:21" s="93" customFormat="1" ht="30">
      <c r="A6" s="104" t="s">
        <v>315</v>
      </c>
      <c r="B6" s="112">
        <f t="shared" ref="B6:Q6" si="0">IF(SUM(B7:B26)=0,"-",SUM(B7:B26))</f>
        <v>50</v>
      </c>
      <c r="C6" s="112">
        <f t="shared" si="0"/>
        <v>824</v>
      </c>
      <c r="D6" s="112">
        <f t="shared" si="0"/>
        <v>43</v>
      </c>
      <c r="E6" s="112">
        <f t="shared" si="0"/>
        <v>444</v>
      </c>
      <c r="F6" s="112">
        <f t="shared" si="0"/>
        <v>64</v>
      </c>
      <c r="G6" s="112">
        <f t="shared" si="0"/>
        <v>609</v>
      </c>
      <c r="H6" s="112">
        <f t="shared" si="0"/>
        <v>5</v>
      </c>
      <c r="I6" s="112">
        <f t="shared" si="0"/>
        <v>106</v>
      </c>
      <c r="J6" s="112">
        <f t="shared" si="0"/>
        <v>3</v>
      </c>
      <c r="K6" s="112">
        <f t="shared" si="0"/>
        <v>58</v>
      </c>
      <c r="L6" s="112">
        <f t="shared" si="0"/>
        <v>3</v>
      </c>
      <c r="M6" s="112">
        <f t="shared" si="0"/>
        <v>3</v>
      </c>
      <c r="N6" s="112">
        <f t="shared" si="0"/>
        <v>207</v>
      </c>
      <c r="O6" s="112">
        <f t="shared" si="0"/>
        <v>2565</v>
      </c>
      <c r="P6" s="112">
        <f t="shared" si="0"/>
        <v>1414</v>
      </c>
      <c r="Q6" s="112">
        <f t="shared" si="0"/>
        <v>19442</v>
      </c>
      <c r="R6" s="93"/>
    </row>
    <row r="7" spans="1:21" ht="16.5">
      <c r="A7" s="152" t="s">
        <v>168</v>
      </c>
      <c r="B7" s="113"/>
      <c r="C7" s="113"/>
      <c r="D7" s="113"/>
      <c r="E7" s="113"/>
      <c r="F7" s="113"/>
      <c r="G7" s="113"/>
      <c r="H7" s="113"/>
      <c r="I7" s="113"/>
      <c r="J7" s="113"/>
      <c r="K7" s="113"/>
      <c r="L7" s="113"/>
      <c r="M7" s="113"/>
      <c r="N7" s="113"/>
      <c r="O7" s="113"/>
      <c r="P7" s="113"/>
      <c r="Q7" s="113"/>
      <c r="R7" s="93"/>
    </row>
    <row r="8" spans="1:21" ht="16.5">
      <c r="A8" s="100" t="s">
        <v>305</v>
      </c>
      <c r="B8" s="114" t="s">
        <v>322</v>
      </c>
      <c r="C8" s="114" t="s">
        <v>322</v>
      </c>
      <c r="D8" s="114">
        <v>4</v>
      </c>
      <c r="E8" s="114">
        <v>59</v>
      </c>
      <c r="F8" s="113">
        <v>4</v>
      </c>
      <c r="G8" s="213">
        <v>79</v>
      </c>
      <c r="H8" s="213" t="s">
        <v>322</v>
      </c>
      <c r="I8" s="114" t="s">
        <v>322</v>
      </c>
      <c r="J8" s="113" t="s">
        <v>322</v>
      </c>
      <c r="K8" s="213" t="s">
        <v>322</v>
      </c>
      <c r="L8" s="113" t="s">
        <v>322</v>
      </c>
      <c r="M8" s="132" t="s">
        <v>322</v>
      </c>
      <c r="N8" s="132">
        <v>74</v>
      </c>
      <c r="O8" s="132">
        <v>1406</v>
      </c>
      <c r="P8" s="132">
        <v>11</v>
      </c>
      <c r="Q8" s="132">
        <v>63</v>
      </c>
      <c r="R8" s="93"/>
    </row>
    <row r="9" spans="1:21" ht="16.5">
      <c r="A9" s="101" t="s">
        <v>316</v>
      </c>
      <c r="B9" s="115" t="s">
        <v>322</v>
      </c>
      <c r="C9" s="115" t="s">
        <v>322</v>
      </c>
      <c r="D9" s="115" t="s">
        <v>322</v>
      </c>
      <c r="E9" s="115" t="s">
        <v>322</v>
      </c>
      <c r="F9" s="128" t="s">
        <v>322</v>
      </c>
      <c r="G9" s="214" t="s">
        <v>322</v>
      </c>
      <c r="H9" s="214" t="s">
        <v>322</v>
      </c>
      <c r="I9" s="115" t="s">
        <v>322</v>
      </c>
      <c r="J9" s="128" t="s">
        <v>322</v>
      </c>
      <c r="K9" s="214" t="s">
        <v>322</v>
      </c>
      <c r="L9" s="128" t="s">
        <v>322</v>
      </c>
      <c r="M9" s="133" t="s">
        <v>322</v>
      </c>
      <c r="N9" s="133" t="s">
        <v>322</v>
      </c>
      <c r="O9" s="133" t="s">
        <v>322</v>
      </c>
      <c r="P9" s="133">
        <v>58</v>
      </c>
      <c r="Q9" s="133">
        <v>455</v>
      </c>
      <c r="R9" s="93"/>
    </row>
    <row r="10" spans="1:21" ht="16.5">
      <c r="A10" s="101" t="s">
        <v>320</v>
      </c>
      <c r="B10" s="115">
        <v>2</v>
      </c>
      <c r="C10" s="115">
        <v>134</v>
      </c>
      <c r="D10" s="115">
        <v>2</v>
      </c>
      <c r="E10" s="115">
        <v>75</v>
      </c>
      <c r="F10" s="128">
        <v>2</v>
      </c>
      <c r="G10" s="214">
        <v>51</v>
      </c>
      <c r="H10" s="214">
        <v>2</v>
      </c>
      <c r="I10" s="115">
        <v>61</v>
      </c>
      <c r="J10" s="128">
        <v>2</v>
      </c>
      <c r="K10" s="214">
        <v>57</v>
      </c>
      <c r="L10" s="128" t="s">
        <v>322</v>
      </c>
      <c r="M10" s="133" t="s">
        <v>322</v>
      </c>
      <c r="N10" s="133">
        <v>2</v>
      </c>
      <c r="O10" s="133">
        <v>68</v>
      </c>
      <c r="P10" s="133">
        <v>33</v>
      </c>
      <c r="Q10" s="133">
        <v>542</v>
      </c>
      <c r="R10" s="93"/>
    </row>
    <row r="11" spans="1:21" ht="16.5">
      <c r="A11" s="101" t="s">
        <v>65</v>
      </c>
      <c r="B11" s="115">
        <v>17</v>
      </c>
      <c r="C11" s="115">
        <v>392</v>
      </c>
      <c r="D11" s="115" t="s">
        <v>322</v>
      </c>
      <c r="E11" s="115" t="s">
        <v>322</v>
      </c>
      <c r="F11" s="128" t="s">
        <v>322</v>
      </c>
      <c r="G11" s="214" t="s">
        <v>322</v>
      </c>
      <c r="H11" s="214" t="s">
        <v>322</v>
      </c>
      <c r="I11" s="115" t="s">
        <v>322</v>
      </c>
      <c r="J11" s="128" t="s">
        <v>322</v>
      </c>
      <c r="K11" s="214" t="s">
        <v>322</v>
      </c>
      <c r="L11" s="128" t="s">
        <v>322</v>
      </c>
      <c r="M11" s="133" t="s">
        <v>322</v>
      </c>
      <c r="N11" s="133" t="s">
        <v>322</v>
      </c>
      <c r="O11" s="133" t="s">
        <v>322</v>
      </c>
      <c r="P11" s="133">
        <v>4</v>
      </c>
      <c r="Q11" s="133">
        <v>114</v>
      </c>
      <c r="R11" s="93"/>
    </row>
    <row r="12" spans="1:21" ht="16.5">
      <c r="A12" s="101" t="s">
        <v>180</v>
      </c>
      <c r="B12" s="115" t="s">
        <v>322</v>
      </c>
      <c r="C12" s="115" t="s">
        <v>322</v>
      </c>
      <c r="D12" s="115" t="s">
        <v>322</v>
      </c>
      <c r="E12" s="115" t="s">
        <v>322</v>
      </c>
      <c r="F12" s="128" t="s">
        <v>322</v>
      </c>
      <c r="G12" s="214" t="s">
        <v>322</v>
      </c>
      <c r="H12" s="214" t="s">
        <v>322</v>
      </c>
      <c r="I12" s="115" t="s">
        <v>322</v>
      </c>
      <c r="J12" s="128" t="s">
        <v>322</v>
      </c>
      <c r="K12" s="214" t="s">
        <v>322</v>
      </c>
      <c r="L12" s="128" t="s">
        <v>322</v>
      </c>
      <c r="M12" s="133" t="s">
        <v>322</v>
      </c>
      <c r="N12" s="133" t="s">
        <v>322</v>
      </c>
      <c r="O12" s="133" t="s">
        <v>322</v>
      </c>
      <c r="P12" s="133">
        <v>9</v>
      </c>
      <c r="Q12" s="133">
        <v>109</v>
      </c>
      <c r="R12" s="93"/>
    </row>
    <row r="13" spans="1:21" ht="16.5">
      <c r="A13" s="101" t="s">
        <v>299</v>
      </c>
      <c r="B13" s="115">
        <v>10</v>
      </c>
      <c r="C13" s="115">
        <v>15</v>
      </c>
      <c r="D13" s="115" t="s">
        <v>322</v>
      </c>
      <c r="E13" s="115" t="s">
        <v>322</v>
      </c>
      <c r="F13" s="128">
        <v>8</v>
      </c>
      <c r="G13" s="214">
        <v>21</v>
      </c>
      <c r="H13" s="214" t="s">
        <v>322</v>
      </c>
      <c r="I13" s="115" t="s">
        <v>322</v>
      </c>
      <c r="J13" s="128" t="s">
        <v>322</v>
      </c>
      <c r="K13" s="214" t="s">
        <v>322</v>
      </c>
      <c r="L13" s="128" t="s">
        <v>322</v>
      </c>
      <c r="M13" s="133" t="s">
        <v>322</v>
      </c>
      <c r="N13" s="133">
        <v>16</v>
      </c>
      <c r="O13" s="133">
        <v>64</v>
      </c>
      <c r="P13" s="133">
        <v>30</v>
      </c>
      <c r="Q13" s="133">
        <v>212</v>
      </c>
      <c r="R13" s="93"/>
    </row>
    <row r="14" spans="1:21" ht="16.5">
      <c r="A14" s="101" t="s">
        <v>326</v>
      </c>
      <c r="B14" s="115" t="s">
        <v>322</v>
      </c>
      <c r="C14" s="115" t="s">
        <v>322</v>
      </c>
      <c r="D14" s="115" t="s">
        <v>322</v>
      </c>
      <c r="E14" s="115" t="s">
        <v>322</v>
      </c>
      <c r="F14" s="128" t="s">
        <v>322</v>
      </c>
      <c r="G14" s="214" t="s">
        <v>322</v>
      </c>
      <c r="H14" s="214" t="s">
        <v>322</v>
      </c>
      <c r="I14" s="115" t="s">
        <v>322</v>
      </c>
      <c r="J14" s="128" t="s">
        <v>322</v>
      </c>
      <c r="K14" s="214" t="s">
        <v>322</v>
      </c>
      <c r="L14" s="128" t="s">
        <v>322</v>
      </c>
      <c r="M14" s="133" t="s">
        <v>322</v>
      </c>
      <c r="N14" s="133">
        <v>6</v>
      </c>
      <c r="O14" s="133">
        <v>48</v>
      </c>
      <c r="P14" s="133">
        <v>29</v>
      </c>
      <c r="Q14" s="133">
        <v>35</v>
      </c>
      <c r="R14" s="93"/>
    </row>
    <row r="15" spans="1:21" ht="16.5">
      <c r="A15" s="102" t="s">
        <v>328</v>
      </c>
      <c r="B15" s="116" t="s">
        <v>322</v>
      </c>
      <c r="C15" s="116" t="s">
        <v>322</v>
      </c>
      <c r="D15" s="116" t="s">
        <v>322</v>
      </c>
      <c r="E15" s="116" t="s">
        <v>322</v>
      </c>
      <c r="F15" s="117">
        <v>7</v>
      </c>
      <c r="G15" s="215">
        <v>140</v>
      </c>
      <c r="H15" s="215" t="s">
        <v>322</v>
      </c>
      <c r="I15" s="116" t="s">
        <v>322</v>
      </c>
      <c r="J15" s="117" t="s">
        <v>322</v>
      </c>
      <c r="K15" s="215" t="s">
        <v>322</v>
      </c>
      <c r="L15" s="117" t="s">
        <v>322</v>
      </c>
      <c r="M15" s="134" t="s">
        <v>322</v>
      </c>
      <c r="N15" s="134" t="s">
        <v>322</v>
      </c>
      <c r="O15" s="134" t="s">
        <v>322</v>
      </c>
      <c r="P15" s="134">
        <v>32</v>
      </c>
      <c r="Q15" s="134">
        <v>338</v>
      </c>
      <c r="R15" s="93"/>
    </row>
    <row r="16" spans="1:21" ht="16.5">
      <c r="A16" s="152" t="s">
        <v>229</v>
      </c>
      <c r="B16" s="117">
        <v>15</v>
      </c>
      <c r="C16" s="117">
        <v>19</v>
      </c>
      <c r="D16" s="117">
        <v>31</v>
      </c>
      <c r="E16" s="117">
        <v>46</v>
      </c>
      <c r="F16" s="117">
        <v>25</v>
      </c>
      <c r="G16" s="117">
        <v>30</v>
      </c>
      <c r="H16" s="117" t="s">
        <v>322</v>
      </c>
      <c r="I16" s="117" t="s">
        <v>322</v>
      </c>
      <c r="J16" s="117">
        <v>1</v>
      </c>
      <c r="K16" s="117">
        <v>1</v>
      </c>
      <c r="L16" s="117">
        <v>3</v>
      </c>
      <c r="M16" s="117">
        <v>3</v>
      </c>
      <c r="N16" s="117">
        <v>19</v>
      </c>
      <c r="O16" s="117">
        <v>22</v>
      </c>
      <c r="P16" s="117">
        <v>30</v>
      </c>
      <c r="Q16" s="117">
        <v>30</v>
      </c>
      <c r="R16" s="93"/>
    </row>
    <row r="17" spans="1:19" ht="30">
      <c r="A17" s="98" t="s">
        <v>329</v>
      </c>
      <c r="B17" s="112">
        <v>2</v>
      </c>
      <c r="C17" s="112">
        <v>88</v>
      </c>
      <c r="D17" s="112">
        <v>2</v>
      </c>
      <c r="E17" s="112">
        <v>88</v>
      </c>
      <c r="F17" s="112">
        <v>2</v>
      </c>
      <c r="G17" s="112">
        <v>88</v>
      </c>
      <c r="H17" s="112">
        <v>1</v>
      </c>
      <c r="I17" s="112">
        <v>15</v>
      </c>
      <c r="J17" s="112" t="s">
        <v>268</v>
      </c>
      <c r="K17" s="112" t="s">
        <v>268</v>
      </c>
      <c r="L17" s="112" t="s">
        <v>268</v>
      </c>
      <c r="M17" s="112" t="s">
        <v>268</v>
      </c>
      <c r="N17" s="112">
        <v>3</v>
      </c>
      <c r="O17" s="112">
        <v>134</v>
      </c>
      <c r="P17" s="112">
        <v>307</v>
      </c>
      <c r="Q17" s="112">
        <v>4983</v>
      </c>
      <c r="R17" s="93"/>
    </row>
    <row r="18" spans="1:19" ht="16.5">
      <c r="A18" s="152" t="s">
        <v>330</v>
      </c>
      <c r="B18" s="113">
        <v>2</v>
      </c>
      <c r="C18" s="113">
        <v>88</v>
      </c>
      <c r="D18" s="113">
        <v>2</v>
      </c>
      <c r="E18" s="113">
        <v>88</v>
      </c>
      <c r="F18" s="113">
        <v>2</v>
      </c>
      <c r="G18" s="113">
        <v>88</v>
      </c>
      <c r="H18" s="113">
        <v>1</v>
      </c>
      <c r="I18" s="113">
        <v>15</v>
      </c>
      <c r="J18" s="113" t="s">
        <v>268</v>
      </c>
      <c r="K18" s="113" t="s">
        <v>268</v>
      </c>
      <c r="L18" s="113" t="s">
        <v>268</v>
      </c>
      <c r="M18" s="113" t="s">
        <v>268</v>
      </c>
      <c r="N18" s="113">
        <v>3</v>
      </c>
      <c r="O18" s="113">
        <v>134</v>
      </c>
      <c r="P18" s="113">
        <v>307</v>
      </c>
      <c r="Q18" s="113">
        <v>4983</v>
      </c>
      <c r="R18" s="93"/>
    </row>
    <row r="19" spans="1:19" ht="16.5">
      <c r="A19" s="100" t="s">
        <v>331</v>
      </c>
      <c r="B19" s="114" t="s">
        <v>322</v>
      </c>
      <c r="C19" s="114" t="s">
        <v>322</v>
      </c>
      <c r="D19" s="114" t="s">
        <v>322</v>
      </c>
      <c r="E19" s="114" t="s">
        <v>322</v>
      </c>
      <c r="F19" s="114" t="s">
        <v>322</v>
      </c>
      <c r="G19" s="114" t="s">
        <v>322</v>
      </c>
      <c r="H19" s="114">
        <v>1</v>
      </c>
      <c r="I19" s="114">
        <v>15</v>
      </c>
      <c r="J19" s="113" t="s">
        <v>322</v>
      </c>
      <c r="K19" s="132" t="s">
        <v>322</v>
      </c>
      <c r="L19" s="132" t="s">
        <v>322</v>
      </c>
      <c r="M19" s="132" t="s">
        <v>322</v>
      </c>
      <c r="N19" s="132" t="s">
        <v>322</v>
      </c>
      <c r="O19" s="132" t="s">
        <v>322</v>
      </c>
      <c r="P19" s="132">
        <v>78</v>
      </c>
      <c r="Q19" s="132">
        <v>503</v>
      </c>
      <c r="R19" s="93"/>
    </row>
    <row r="20" spans="1:19" ht="16.5">
      <c r="A20" s="101" t="s">
        <v>172</v>
      </c>
      <c r="B20" s="115" t="s">
        <v>322</v>
      </c>
      <c r="C20" s="115" t="s">
        <v>322</v>
      </c>
      <c r="D20" s="115" t="s">
        <v>322</v>
      </c>
      <c r="E20" s="115" t="s">
        <v>322</v>
      </c>
      <c r="F20" s="115" t="s">
        <v>322</v>
      </c>
      <c r="G20" s="115" t="s">
        <v>322</v>
      </c>
      <c r="H20" s="115" t="s">
        <v>322</v>
      </c>
      <c r="I20" s="115" t="s">
        <v>322</v>
      </c>
      <c r="J20" s="128" t="s">
        <v>322</v>
      </c>
      <c r="K20" s="133" t="s">
        <v>322</v>
      </c>
      <c r="L20" s="133" t="s">
        <v>322</v>
      </c>
      <c r="M20" s="133" t="s">
        <v>322</v>
      </c>
      <c r="N20" s="133" t="s">
        <v>322</v>
      </c>
      <c r="O20" s="133" t="s">
        <v>322</v>
      </c>
      <c r="P20" s="133">
        <v>99</v>
      </c>
      <c r="Q20" s="133">
        <v>2734</v>
      </c>
      <c r="R20" s="93"/>
    </row>
    <row r="21" spans="1:19" ht="16.5">
      <c r="A21" s="101" t="s">
        <v>333</v>
      </c>
      <c r="B21" s="115" t="s">
        <v>322</v>
      </c>
      <c r="C21" s="115" t="s">
        <v>322</v>
      </c>
      <c r="D21" s="115" t="s">
        <v>322</v>
      </c>
      <c r="E21" s="115" t="s">
        <v>322</v>
      </c>
      <c r="F21" s="115" t="s">
        <v>322</v>
      </c>
      <c r="G21" s="115" t="s">
        <v>322</v>
      </c>
      <c r="H21" s="115" t="s">
        <v>322</v>
      </c>
      <c r="I21" s="115" t="s">
        <v>322</v>
      </c>
      <c r="J21" s="128" t="s">
        <v>322</v>
      </c>
      <c r="K21" s="133" t="s">
        <v>322</v>
      </c>
      <c r="L21" s="133" t="s">
        <v>322</v>
      </c>
      <c r="M21" s="133" t="s">
        <v>322</v>
      </c>
      <c r="N21" s="133" t="s">
        <v>322</v>
      </c>
      <c r="O21" s="133" t="s">
        <v>322</v>
      </c>
      <c r="P21" s="133">
        <v>61</v>
      </c>
      <c r="Q21" s="133">
        <v>989</v>
      </c>
      <c r="R21" s="93"/>
    </row>
    <row r="22" spans="1:19" ht="16.5">
      <c r="A22" s="205" t="s">
        <v>200</v>
      </c>
      <c r="B22" s="122">
        <v>2</v>
      </c>
      <c r="C22" s="122">
        <v>88</v>
      </c>
      <c r="D22" s="122">
        <v>2</v>
      </c>
      <c r="E22" s="122">
        <v>88</v>
      </c>
      <c r="F22" s="122">
        <v>2</v>
      </c>
      <c r="G22" s="122">
        <v>88</v>
      </c>
      <c r="H22" s="122" t="s">
        <v>322</v>
      </c>
      <c r="I22" s="122" t="s">
        <v>322</v>
      </c>
      <c r="J22" s="131" t="s">
        <v>322</v>
      </c>
      <c r="K22" s="137" t="s">
        <v>322</v>
      </c>
      <c r="L22" s="137" t="s">
        <v>322</v>
      </c>
      <c r="M22" s="137" t="s">
        <v>322</v>
      </c>
      <c r="N22" s="137">
        <v>3</v>
      </c>
      <c r="O22" s="137">
        <v>134</v>
      </c>
      <c r="P22" s="137">
        <v>69</v>
      </c>
      <c r="Q22" s="137">
        <v>757</v>
      </c>
      <c r="R22" s="93"/>
    </row>
    <row r="23" spans="1:19" ht="30">
      <c r="A23" s="206" t="s">
        <v>376</v>
      </c>
      <c r="B23" s="118" t="str">
        <f t="shared" ref="B23:Q23" si="1">B24</f>
        <v>-</v>
      </c>
      <c r="C23" s="118" t="str">
        <f t="shared" si="1"/>
        <v>-</v>
      </c>
      <c r="D23" s="118" t="str">
        <f t="shared" si="1"/>
        <v>-</v>
      </c>
      <c r="E23" s="118" t="str">
        <f t="shared" si="1"/>
        <v>-</v>
      </c>
      <c r="F23" s="118">
        <f t="shared" si="1"/>
        <v>4</v>
      </c>
      <c r="G23" s="118">
        <f t="shared" si="1"/>
        <v>8</v>
      </c>
      <c r="H23" s="118" t="str">
        <f t="shared" si="1"/>
        <v>-</v>
      </c>
      <c r="I23" s="118" t="str">
        <f t="shared" si="1"/>
        <v>-</v>
      </c>
      <c r="J23" s="118" t="str">
        <f t="shared" si="1"/>
        <v>-</v>
      </c>
      <c r="K23" s="118" t="str">
        <f t="shared" si="1"/>
        <v>-</v>
      </c>
      <c r="L23" s="118" t="str">
        <f t="shared" si="1"/>
        <v>-</v>
      </c>
      <c r="M23" s="118" t="str">
        <f t="shared" si="1"/>
        <v>-</v>
      </c>
      <c r="N23" s="118">
        <f t="shared" si="1"/>
        <v>27</v>
      </c>
      <c r="O23" s="118">
        <f t="shared" si="1"/>
        <v>185</v>
      </c>
      <c r="P23" s="118">
        <f t="shared" si="1"/>
        <v>121</v>
      </c>
      <c r="Q23" s="118">
        <f t="shared" si="1"/>
        <v>1181</v>
      </c>
      <c r="R23" s="93"/>
    </row>
    <row r="24" spans="1:19" ht="16.5">
      <c r="A24" s="207" t="s">
        <v>250</v>
      </c>
      <c r="B24" s="119" t="s">
        <v>268</v>
      </c>
      <c r="C24" s="119" t="s">
        <v>268</v>
      </c>
      <c r="D24" s="119" t="s">
        <v>268</v>
      </c>
      <c r="E24" s="119" t="s">
        <v>268</v>
      </c>
      <c r="F24" s="119">
        <v>4</v>
      </c>
      <c r="G24" s="119">
        <v>8</v>
      </c>
      <c r="H24" s="119" t="s">
        <v>268</v>
      </c>
      <c r="I24" s="119" t="s">
        <v>268</v>
      </c>
      <c r="J24" s="119" t="s">
        <v>268</v>
      </c>
      <c r="K24" s="119" t="s">
        <v>268</v>
      </c>
      <c r="L24" s="119" t="s">
        <v>268</v>
      </c>
      <c r="M24" s="119" t="s">
        <v>268</v>
      </c>
      <c r="N24" s="119">
        <v>27</v>
      </c>
      <c r="O24" s="119">
        <v>185</v>
      </c>
      <c r="P24" s="119">
        <v>121</v>
      </c>
      <c r="Q24" s="119">
        <v>1181</v>
      </c>
      <c r="R24" s="93"/>
    </row>
    <row r="25" spans="1:19" ht="16.5">
      <c r="A25" s="208" t="s">
        <v>337</v>
      </c>
      <c r="B25" s="120" t="s">
        <v>322</v>
      </c>
      <c r="C25" s="120" t="s">
        <v>322</v>
      </c>
      <c r="D25" s="120" t="s">
        <v>322</v>
      </c>
      <c r="E25" s="120" t="s">
        <v>322</v>
      </c>
      <c r="F25" s="120">
        <v>4</v>
      </c>
      <c r="G25" s="120">
        <v>8</v>
      </c>
      <c r="H25" s="120" t="s">
        <v>322</v>
      </c>
      <c r="I25" s="119" t="s">
        <v>322</v>
      </c>
      <c r="J25" s="135" t="s">
        <v>322</v>
      </c>
      <c r="K25" s="135" t="s">
        <v>322</v>
      </c>
      <c r="L25" s="135" t="s">
        <v>322</v>
      </c>
      <c r="M25" s="135" t="s">
        <v>322</v>
      </c>
      <c r="N25" s="135">
        <v>27</v>
      </c>
      <c r="O25" s="135">
        <v>185</v>
      </c>
      <c r="P25" s="135">
        <v>1</v>
      </c>
      <c r="Q25" s="135">
        <v>100</v>
      </c>
      <c r="R25" s="93"/>
    </row>
    <row r="26" spans="1:19" ht="16.5">
      <c r="A26" s="209" t="s">
        <v>338</v>
      </c>
      <c r="B26" s="121" t="s">
        <v>322</v>
      </c>
      <c r="C26" s="121" t="s">
        <v>322</v>
      </c>
      <c r="D26" s="121" t="s">
        <v>322</v>
      </c>
      <c r="E26" s="121" t="s">
        <v>322</v>
      </c>
      <c r="F26" s="121" t="s">
        <v>322</v>
      </c>
      <c r="G26" s="121" t="s">
        <v>322</v>
      </c>
      <c r="H26" s="121" t="s">
        <v>322</v>
      </c>
      <c r="I26" s="130" t="s">
        <v>322</v>
      </c>
      <c r="J26" s="136" t="s">
        <v>322</v>
      </c>
      <c r="K26" s="136" t="s">
        <v>322</v>
      </c>
      <c r="L26" s="136" t="s">
        <v>322</v>
      </c>
      <c r="M26" s="136" t="s">
        <v>322</v>
      </c>
      <c r="N26" s="136" t="s">
        <v>322</v>
      </c>
      <c r="O26" s="136" t="s">
        <v>322</v>
      </c>
      <c r="P26" s="136">
        <v>14</v>
      </c>
      <c r="Q26" s="136">
        <v>133</v>
      </c>
      <c r="R26" s="93"/>
    </row>
    <row r="27" spans="1:19" ht="16.5">
      <c r="A27" s="209" t="s">
        <v>370</v>
      </c>
      <c r="B27" s="121" t="s">
        <v>322</v>
      </c>
      <c r="C27" s="121" t="s">
        <v>322</v>
      </c>
      <c r="D27" s="121" t="s">
        <v>322</v>
      </c>
      <c r="E27" s="121" t="s">
        <v>322</v>
      </c>
      <c r="F27" s="121" t="s">
        <v>322</v>
      </c>
      <c r="G27" s="121" t="s">
        <v>322</v>
      </c>
      <c r="H27" s="121" t="s">
        <v>322</v>
      </c>
      <c r="I27" s="130" t="s">
        <v>322</v>
      </c>
      <c r="J27" s="136" t="s">
        <v>322</v>
      </c>
      <c r="K27" s="136" t="s">
        <v>322</v>
      </c>
      <c r="L27" s="136" t="s">
        <v>322</v>
      </c>
      <c r="M27" s="136" t="s">
        <v>322</v>
      </c>
      <c r="N27" s="136" t="s">
        <v>322</v>
      </c>
      <c r="O27" s="136" t="s">
        <v>322</v>
      </c>
      <c r="P27" s="136">
        <v>36</v>
      </c>
      <c r="Q27" s="136">
        <v>282</v>
      </c>
      <c r="R27" s="93"/>
    </row>
    <row r="28" spans="1:19" ht="16.5">
      <c r="A28" s="209" t="s">
        <v>194</v>
      </c>
      <c r="B28" s="121" t="s">
        <v>322</v>
      </c>
      <c r="C28" s="121" t="s">
        <v>322</v>
      </c>
      <c r="D28" s="121" t="s">
        <v>322</v>
      </c>
      <c r="E28" s="121" t="s">
        <v>322</v>
      </c>
      <c r="F28" s="121" t="s">
        <v>322</v>
      </c>
      <c r="G28" s="121" t="s">
        <v>322</v>
      </c>
      <c r="H28" s="121" t="s">
        <v>322</v>
      </c>
      <c r="I28" s="130" t="s">
        <v>322</v>
      </c>
      <c r="J28" s="136" t="s">
        <v>322</v>
      </c>
      <c r="K28" s="136" t="s">
        <v>322</v>
      </c>
      <c r="L28" s="136" t="s">
        <v>322</v>
      </c>
      <c r="M28" s="136" t="s">
        <v>322</v>
      </c>
      <c r="N28" s="136" t="s">
        <v>322</v>
      </c>
      <c r="O28" s="136" t="s">
        <v>322</v>
      </c>
      <c r="P28" s="136">
        <v>69</v>
      </c>
      <c r="Q28" s="136">
        <v>634</v>
      </c>
    </row>
    <row r="29" spans="1:19" ht="16.5">
      <c r="A29" s="205" t="s">
        <v>340</v>
      </c>
      <c r="B29" s="122" t="s">
        <v>322</v>
      </c>
      <c r="C29" s="122" t="s">
        <v>322</v>
      </c>
      <c r="D29" s="122" t="s">
        <v>322</v>
      </c>
      <c r="E29" s="122" t="s">
        <v>322</v>
      </c>
      <c r="F29" s="122" t="s">
        <v>322</v>
      </c>
      <c r="G29" s="122" t="s">
        <v>322</v>
      </c>
      <c r="H29" s="122" t="s">
        <v>322</v>
      </c>
      <c r="I29" s="131" t="s">
        <v>322</v>
      </c>
      <c r="J29" s="137" t="s">
        <v>322</v>
      </c>
      <c r="K29" s="137" t="s">
        <v>322</v>
      </c>
      <c r="L29" s="137" t="s">
        <v>322</v>
      </c>
      <c r="M29" s="137" t="s">
        <v>322</v>
      </c>
      <c r="N29" s="137" t="s">
        <v>322</v>
      </c>
      <c r="O29" s="137" t="s">
        <v>322</v>
      </c>
      <c r="P29" s="137">
        <v>1</v>
      </c>
      <c r="Q29" s="137">
        <v>32</v>
      </c>
    </row>
    <row r="30" spans="1:19" ht="16.5">
      <c r="A30" s="153" t="s">
        <v>357</v>
      </c>
      <c r="B30" s="144"/>
      <c r="C30" s="144"/>
      <c r="D30" s="144"/>
      <c r="E30" s="144"/>
      <c r="F30" s="144"/>
      <c r="G30" s="144"/>
      <c r="H30" s="144"/>
      <c r="I30" s="144"/>
      <c r="J30" s="144"/>
      <c r="K30" s="144"/>
      <c r="L30" s="144"/>
      <c r="M30" s="144"/>
      <c r="N30" s="144"/>
      <c r="O30" s="144"/>
      <c r="P30" s="144"/>
      <c r="Q30" s="144"/>
    </row>
    <row r="31" spans="1:19">
      <c r="A31" s="157"/>
      <c r="B31" s="144"/>
      <c r="C31" s="144"/>
      <c r="D31" s="144"/>
      <c r="E31" s="144"/>
      <c r="F31" s="144"/>
      <c r="G31" s="144"/>
      <c r="H31" s="144"/>
      <c r="I31" s="144"/>
      <c r="J31" s="144"/>
      <c r="K31" s="144"/>
      <c r="L31" s="144"/>
      <c r="M31" s="144"/>
      <c r="N31" s="144"/>
      <c r="O31" s="144"/>
      <c r="P31" s="144"/>
      <c r="Q31" s="144"/>
      <c r="R31" s="144"/>
      <c r="S31" s="144"/>
    </row>
    <row r="32" spans="1:19">
      <c r="A32" s="157"/>
      <c r="B32" s="144"/>
      <c r="C32" s="144"/>
      <c r="D32" s="144"/>
      <c r="E32" s="144"/>
      <c r="F32" s="144"/>
      <c r="G32" s="144"/>
      <c r="H32" s="144"/>
      <c r="I32" s="144"/>
      <c r="J32" s="144"/>
      <c r="K32" s="144"/>
      <c r="L32" s="144"/>
      <c r="M32" s="144"/>
      <c r="N32" s="144"/>
      <c r="O32" s="144"/>
      <c r="P32" s="144"/>
      <c r="Q32" s="144"/>
      <c r="R32" s="144"/>
      <c r="S32" s="144"/>
    </row>
    <row r="33" spans="1:17">
      <c r="A33" s="157"/>
      <c r="B33" s="144"/>
      <c r="C33" s="144"/>
      <c r="D33" s="144"/>
      <c r="E33" s="144"/>
      <c r="F33" s="144"/>
      <c r="G33" s="144"/>
      <c r="H33" s="144"/>
      <c r="I33" s="144"/>
      <c r="J33" s="144"/>
      <c r="K33" s="144"/>
      <c r="L33" s="144"/>
      <c r="M33" s="144"/>
      <c r="N33" s="144"/>
      <c r="O33" s="144"/>
      <c r="P33" s="144"/>
      <c r="Q33" s="144"/>
    </row>
    <row r="34" spans="1:17">
      <c r="A34" s="157"/>
      <c r="B34" s="144"/>
      <c r="C34" s="144"/>
      <c r="D34" s="144"/>
      <c r="E34" s="144"/>
      <c r="F34" s="144"/>
      <c r="G34" s="144"/>
      <c r="H34" s="144"/>
      <c r="I34" s="144"/>
      <c r="J34" s="144"/>
      <c r="K34" s="144"/>
      <c r="L34" s="144"/>
      <c r="M34" s="144"/>
      <c r="N34" s="144"/>
      <c r="O34" s="144"/>
      <c r="P34" s="144"/>
      <c r="Q34" s="144"/>
    </row>
    <row r="35" spans="1:17">
      <c r="A35" s="157"/>
      <c r="B35" s="144"/>
      <c r="C35" s="144"/>
      <c r="D35" s="144"/>
      <c r="E35" s="144"/>
      <c r="F35" s="144"/>
      <c r="G35" s="144"/>
      <c r="H35" s="144"/>
      <c r="I35" s="144"/>
      <c r="J35" s="144"/>
      <c r="K35" s="144"/>
      <c r="L35" s="144"/>
      <c r="M35" s="144"/>
      <c r="N35" s="144"/>
      <c r="O35" s="144"/>
      <c r="P35" s="144"/>
      <c r="Q35" s="144"/>
    </row>
    <row r="36" spans="1:17">
      <c r="A36" s="157"/>
      <c r="B36" s="144"/>
      <c r="C36" s="144"/>
      <c r="D36" s="144"/>
      <c r="E36" s="144"/>
      <c r="F36" s="144"/>
      <c r="G36" s="144"/>
      <c r="H36" s="144"/>
      <c r="I36" s="144"/>
      <c r="J36" s="144"/>
      <c r="K36" s="144"/>
      <c r="L36" s="144"/>
      <c r="M36" s="144"/>
      <c r="N36" s="144"/>
      <c r="O36" s="144"/>
      <c r="P36" s="144"/>
      <c r="Q36" s="144"/>
    </row>
    <row r="37" spans="1:17">
      <c r="A37" s="157"/>
      <c r="B37" s="144"/>
      <c r="C37" s="144"/>
      <c r="D37" s="144"/>
      <c r="E37" s="144"/>
      <c r="F37" s="144"/>
      <c r="G37" s="144"/>
      <c r="H37" s="144"/>
      <c r="I37" s="144"/>
      <c r="J37" s="144"/>
      <c r="K37" s="144"/>
      <c r="L37" s="144"/>
      <c r="M37" s="144"/>
      <c r="N37" s="144"/>
      <c r="O37" s="144"/>
      <c r="P37" s="144"/>
      <c r="Q37" s="144"/>
    </row>
    <row r="38" spans="1:17">
      <c r="A38" s="157"/>
      <c r="B38" s="144"/>
      <c r="C38" s="144"/>
      <c r="D38" s="144"/>
      <c r="E38" s="144"/>
      <c r="F38" s="144"/>
      <c r="G38" s="144"/>
      <c r="H38" s="144"/>
      <c r="I38" s="144"/>
      <c r="J38" s="144"/>
      <c r="K38" s="144"/>
      <c r="L38" s="144"/>
      <c r="M38" s="144"/>
      <c r="N38" s="144"/>
      <c r="O38" s="144"/>
      <c r="P38" s="144"/>
      <c r="Q38" s="144"/>
    </row>
    <row r="39" spans="1:17">
      <c r="A39" s="157"/>
      <c r="B39" s="144"/>
      <c r="C39" s="144"/>
      <c r="D39" s="144"/>
      <c r="E39" s="144"/>
      <c r="F39" s="144"/>
      <c r="G39" s="144"/>
      <c r="H39" s="144"/>
      <c r="I39" s="144"/>
      <c r="J39" s="144"/>
      <c r="K39" s="144"/>
      <c r="L39" s="144"/>
      <c r="M39" s="144"/>
      <c r="N39" s="144"/>
      <c r="O39" s="144"/>
      <c r="P39" s="144"/>
      <c r="Q39" s="144"/>
    </row>
    <row r="40" spans="1:17">
      <c r="A40" s="157"/>
      <c r="B40" s="144"/>
      <c r="C40" s="144"/>
      <c r="D40" s="144"/>
      <c r="E40" s="144"/>
      <c r="F40" s="144"/>
      <c r="G40" s="144"/>
      <c r="H40" s="144"/>
      <c r="I40" s="144"/>
      <c r="J40" s="144"/>
      <c r="K40" s="144"/>
      <c r="L40" s="144"/>
      <c r="M40" s="144"/>
      <c r="N40" s="144"/>
      <c r="O40" s="144"/>
      <c r="P40" s="144"/>
      <c r="Q40" s="144"/>
    </row>
    <row r="41" spans="1:17">
      <c r="A41" s="157"/>
      <c r="B41" s="144"/>
      <c r="C41" s="144"/>
      <c r="D41" s="144"/>
      <c r="E41" s="144"/>
      <c r="F41" s="144"/>
      <c r="G41" s="144"/>
      <c r="H41" s="144"/>
      <c r="I41" s="144"/>
      <c r="J41" s="144"/>
      <c r="K41" s="144"/>
      <c r="L41" s="144"/>
      <c r="M41" s="144"/>
      <c r="N41" s="144"/>
      <c r="O41" s="144"/>
      <c r="P41" s="144"/>
      <c r="Q41" s="144"/>
    </row>
  </sheetData>
  <mergeCells count="8">
    <mergeCell ref="B3:C3"/>
    <mergeCell ref="D3:E3"/>
    <mergeCell ref="F3:G3"/>
    <mergeCell ref="H3:I3"/>
    <mergeCell ref="J3:K3"/>
    <mergeCell ref="L3:M3"/>
    <mergeCell ref="N3:O3"/>
    <mergeCell ref="P2:Q3"/>
  </mergeCells>
  <phoneticPr fontId="20" type="Hiragana"/>
  <printOptions horizontalCentered="1" verticalCentered="1"/>
  <pageMargins left="0.78740157480314965" right="0.78740157480314965" top="0.78740157480314965" bottom="0.78740157480314965" header="0" footer="0"/>
  <pageSetup paperSize="9" scale="70" fitToWidth="1" fitToHeight="1" orientation="portrait" usePrinterDefaults="1" blackAndWhite="1" r:id="rId1"/>
  <headerFooter alignWithMargins="0"/>
</worksheet>
</file>

<file path=xl/worksheets/sheet6.xml><?xml version="1.0" encoding="utf-8"?>
<worksheet xmlns:r="http://schemas.openxmlformats.org/officeDocument/2006/relationships" xmlns:mc="http://schemas.openxmlformats.org/markup-compatibility/2006" xmlns="http://schemas.openxmlformats.org/spreadsheetml/2006/main">
  <sheetPr>
    <pageSetUpPr fitToPage="1"/>
  </sheetPr>
  <dimension ref="A1:BY87"/>
  <sheetViews>
    <sheetView showGridLines="0" view="pageBreakPreview" zoomScale="85" zoomScaleNormal="25" zoomScaleSheetLayoutView="85" workbookViewId="0">
      <pane xSplit="2" ySplit="10" topLeftCell="C11" activePane="bottomRight" state="frozen"/>
      <selection pane="topRight"/>
      <selection pane="bottomLeft"/>
      <selection pane="bottomRight" activeCell="H12" sqref="H12"/>
    </sheetView>
  </sheetViews>
  <sheetFormatPr defaultRowHeight="14.25"/>
  <cols>
    <col min="1" max="1" width="16.00390625" style="145" customWidth="1"/>
    <col min="2" max="2" width="6.00390625" style="93" customWidth="1"/>
    <col min="3" max="3" width="12.375" style="93" customWidth="1"/>
    <col min="4" max="4" width="11.125" style="93" customWidth="1"/>
    <col min="5" max="5" width="15.125" style="93" customWidth="1"/>
    <col min="6" max="6" width="13.25390625" style="93" customWidth="1"/>
    <col min="7" max="7" width="10.25390625" style="221" customWidth="1"/>
    <col min="8" max="12" width="15.125" style="93" customWidth="1"/>
    <col min="13" max="13" width="1.625" style="93" customWidth="1"/>
    <col min="14" max="16384" width="9.00390625" style="93" bestFit="1" customWidth="1"/>
  </cols>
  <sheetData>
    <row r="1" spans="1:77" s="93" customFormat="1" ht="18" customHeight="1">
      <c r="A1" s="223" t="s">
        <v>319</v>
      </c>
      <c r="B1" s="223"/>
      <c r="C1" s="223"/>
      <c r="D1" s="223"/>
      <c r="E1" s="162"/>
      <c r="F1" s="162"/>
      <c r="G1" s="166"/>
      <c r="H1" s="162"/>
      <c r="I1" s="162"/>
      <c r="J1" s="139"/>
      <c r="K1" s="162"/>
      <c r="L1" s="139" t="s">
        <v>310</v>
      </c>
      <c r="M1" s="144"/>
    </row>
    <row r="2" spans="1:77" ht="13.5" customHeight="1">
      <c r="A2" s="224"/>
      <c r="B2" s="182"/>
      <c r="C2" s="191" t="s">
        <v>377</v>
      </c>
      <c r="D2" s="249"/>
      <c r="E2" s="249"/>
      <c r="F2" s="220"/>
      <c r="G2" s="257" t="s">
        <v>378</v>
      </c>
      <c r="H2" s="265"/>
      <c r="I2" s="265"/>
      <c r="J2" s="270"/>
      <c r="K2" s="217" t="s">
        <v>325</v>
      </c>
      <c r="L2" s="217"/>
      <c r="M2" s="144"/>
    </row>
    <row r="3" spans="1:77" ht="22.5" customHeight="1">
      <c r="A3" s="225"/>
      <c r="B3" s="238"/>
      <c r="C3" s="245" t="s">
        <v>280</v>
      </c>
      <c r="D3" s="250"/>
      <c r="E3" s="253" t="s">
        <v>257</v>
      </c>
      <c r="F3" s="253" t="s">
        <v>379</v>
      </c>
      <c r="G3" s="258" t="s">
        <v>287</v>
      </c>
      <c r="H3" s="266" t="s">
        <v>380</v>
      </c>
      <c r="I3" s="268" t="s">
        <v>327</v>
      </c>
      <c r="J3" s="271"/>
      <c r="K3" s="217" t="s">
        <v>381</v>
      </c>
      <c r="L3" s="217" t="s">
        <v>101</v>
      </c>
      <c r="M3" s="144"/>
    </row>
    <row r="4" spans="1:77" ht="51" customHeight="1">
      <c r="A4" s="226"/>
      <c r="B4" s="239"/>
      <c r="C4" s="246"/>
      <c r="D4" s="251" t="s">
        <v>294</v>
      </c>
      <c r="E4" s="254"/>
      <c r="F4" s="254"/>
      <c r="G4" s="246"/>
      <c r="H4" s="267"/>
      <c r="I4" s="269" t="s">
        <v>382</v>
      </c>
      <c r="J4" s="272" t="s">
        <v>383</v>
      </c>
      <c r="K4" s="217"/>
      <c r="L4" s="217"/>
      <c r="M4" s="144"/>
    </row>
    <row r="5" spans="1:77" ht="15" customHeight="1">
      <c r="A5" s="227" t="s">
        <v>211</v>
      </c>
      <c r="B5" s="240" t="s">
        <v>384</v>
      </c>
      <c r="C5" s="111">
        <v>1772</v>
      </c>
      <c r="D5" s="111">
        <v>364</v>
      </c>
      <c r="E5" s="111" t="s">
        <v>268</v>
      </c>
      <c r="F5" s="111" t="s">
        <v>268</v>
      </c>
      <c r="G5" s="259">
        <v>801</v>
      </c>
      <c r="H5" s="111">
        <v>396</v>
      </c>
      <c r="I5" s="111">
        <v>130</v>
      </c>
      <c r="J5" s="111">
        <v>107</v>
      </c>
      <c r="K5" s="111">
        <v>185</v>
      </c>
      <c r="L5" s="111">
        <v>278</v>
      </c>
      <c r="M5" s="144"/>
    </row>
    <row r="6" spans="1:77" ht="15" customHeight="1">
      <c r="A6" s="228"/>
      <c r="B6" s="240" t="s">
        <v>242</v>
      </c>
      <c r="C6" s="111">
        <v>687</v>
      </c>
      <c r="D6" s="111">
        <v>139</v>
      </c>
      <c r="E6" s="111" t="s">
        <v>268</v>
      </c>
      <c r="F6" s="111" t="s">
        <v>268</v>
      </c>
      <c r="G6" s="259">
        <v>290</v>
      </c>
      <c r="H6" s="111">
        <v>175</v>
      </c>
      <c r="I6" s="111">
        <v>58</v>
      </c>
      <c r="J6" s="111">
        <v>65</v>
      </c>
      <c r="K6" s="111">
        <v>100</v>
      </c>
      <c r="L6" s="111">
        <v>149</v>
      </c>
      <c r="M6" s="144"/>
    </row>
    <row r="7" spans="1:77" ht="15" customHeight="1">
      <c r="A7" s="229"/>
      <c r="B7" s="240" t="s">
        <v>90</v>
      </c>
      <c r="C7" s="111">
        <v>1085</v>
      </c>
      <c r="D7" s="111">
        <v>225</v>
      </c>
      <c r="E7" s="111" t="s">
        <v>268</v>
      </c>
      <c r="F7" s="111" t="s">
        <v>268</v>
      </c>
      <c r="G7" s="259">
        <v>511</v>
      </c>
      <c r="H7" s="111">
        <v>221</v>
      </c>
      <c r="I7" s="111">
        <v>72</v>
      </c>
      <c r="J7" s="111">
        <v>42</v>
      </c>
      <c r="K7" s="111">
        <v>85</v>
      </c>
      <c r="L7" s="111">
        <v>129</v>
      </c>
      <c r="M7" s="144"/>
    </row>
    <row r="8" spans="1:77" s="93" customFormat="1" ht="15" customHeight="1">
      <c r="A8" s="230" t="s">
        <v>315</v>
      </c>
      <c r="B8" s="241" t="s">
        <v>384</v>
      </c>
      <c r="C8" s="247">
        <f>SUM(C9:C10)</f>
        <v>167</v>
      </c>
      <c r="D8" s="247">
        <f>SUM(D9:D10)</f>
        <v>14</v>
      </c>
      <c r="E8" s="247" t="s">
        <v>322</v>
      </c>
      <c r="F8" s="247" t="s">
        <v>322</v>
      </c>
      <c r="G8" s="260">
        <f t="shared" ref="G8:L8" si="0">SUM(G9:G10)</f>
        <v>54</v>
      </c>
      <c r="H8" s="247">
        <f t="shared" si="0"/>
        <v>36</v>
      </c>
      <c r="I8" s="247">
        <f t="shared" si="0"/>
        <v>12</v>
      </c>
      <c r="J8" s="247">
        <f t="shared" si="0"/>
        <v>5</v>
      </c>
      <c r="K8" s="247">
        <f t="shared" si="0"/>
        <v>16</v>
      </c>
      <c r="L8" s="247">
        <f t="shared" si="0"/>
        <v>19</v>
      </c>
      <c r="M8" s="144"/>
    </row>
    <row r="9" spans="1:77" s="93" customFormat="1" ht="15" customHeight="1">
      <c r="A9" s="231"/>
      <c r="B9" s="241" t="s">
        <v>242</v>
      </c>
      <c r="C9" s="247">
        <f>SUM(C12,C39)</f>
        <v>58</v>
      </c>
      <c r="D9" s="247">
        <f>SUM(D12,D39)</f>
        <v>4</v>
      </c>
      <c r="E9" s="247" t="s">
        <v>322</v>
      </c>
      <c r="F9" s="247" t="s">
        <v>322</v>
      </c>
      <c r="G9" s="247">
        <f t="shared" ref="G9:L10" si="1">SUM(G12,G39)</f>
        <v>17</v>
      </c>
      <c r="H9" s="247">
        <f t="shared" si="1"/>
        <v>14</v>
      </c>
      <c r="I9" s="247">
        <f t="shared" si="1"/>
        <v>4</v>
      </c>
      <c r="J9" s="247">
        <f t="shared" si="1"/>
        <v>3</v>
      </c>
      <c r="K9" s="247">
        <f t="shared" si="1"/>
        <v>8</v>
      </c>
      <c r="L9" s="247">
        <f t="shared" si="1"/>
        <v>9</v>
      </c>
      <c r="M9" s="144"/>
    </row>
    <row r="10" spans="1:77" s="93" customFormat="1" ht="15" customHeight="1">
      <c r="A10" s="232"/>
      <c r="B10" s="241" t="s">
        <v>90</v>
      </c>
      <c r="C10" s="247">
        <f>SUM(C13,C40)</f>
        <v>109</v>
      </c>
      <c r="D10" s="247">
        <f>SUM(D13,D40)</f>
        <v>10</v>
      </c>
      <c r="E10" s="247" t="s">
        <v>322</v>
      </c>
      <c r="F10" s="247" t="s">
        <v>322</v>
      </c>
      <c r="G10" s="247">
        <f t="shared" si="1"/>
        <v>37</v>
      </c>
      <c r="H10" s="247">
        <f t="shared" si="1"/>
        <v>22</v>
      </c>
      <c r="I10" s="247">
        <f t="shared" si="1"/>
        <v>8</v>
      </c>
      <c r="J10" s="247">
        <f t="shared" si="1"/>
        <v>2</v>
      </c>
      <c r="K10" s="247">
        <f t="shared" si="1"/>
        <v>8</v>
      </c>
      <c r="L10" s="247">
        <f t="shared" si="1"/>
        <v>10</v>
      </c>
      <c r="M10" s="144"/>
    </row>
    <row r="11" spans="1:77" s="222" customFormat="1" ht="15" customHeight="1">
      <c r="A11" s="233" t="s">
        <v>168</v>
      </c>
      <c r="B11" s="242" t="s">
        <v>384</v>
      </c>
      <c r="C11" s="248">
        <f>SUM(C12:C13)</f>
        <v>33</v>
      </c>
      <c r="D11" s="248">
        <f>SUM(D12:D13)</f>
        <v>11</v>
      </c>
      <c r="E11" s="248" t="s">
        <v>322</v>
      </c>
      <c r="F11" s="248" t="s">
        <v>322</v>
      </c>
      <c r="G11" s="261">
        <f>SUM(G12:G13)</f>
        <v>21</v>
      </c>
      <c r="H11" s="248">
        <f>SUM(H12:H13)</f>
        <v>6</v>
      </c>
      <c r="I11" s="248">
        <f>SUM(I12:I13)</f>
        <v>2</v>
      </c>
      <c r="J11" s="248" t="s">
        <v>322</v>
      </c>
      <c r="K11" s="248">
        <f>SUM(K12:K13)</f>
        <v>3</v>
      </c>
      <c r="L11" s="248">
        <f>SUM(L12:L13)</f>
        <v>6</v>
      </c>
      <c r="M11" s="277"/>
      <c r="N11" s="222"/>
      <c r="O11" s="222"/>
      <c r="P11" s="222"/>
      <c r="Q11" s="222"/>
      <c r="R11" s="222"/>
      <c r="S11" s="222"/>
      <c r="T11" s="222"/>
      <c r="U11" s="222"/>
      <c r="V11" s="222"/>
      <c r="W11" s="222"/>
      <c r="X11" s="222"/>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222"/>
      <c r="BK11" s="222"/>
      <c r="BL11" s="222"/>
      <c r="BM11" s="222"/>
      <c r="BN11" s="222"/>
      <c r="BO11" s="222"/>
      <c r="BP11" s="222"/>
      <c r="BQ11" s="222"/>
      <c r="BR11" s="222"/>
      <c r="BS11" s="222"/>
      <c r="BT11" s="222"/>
      <c r="BU11" s="222"/>
      <c r="BV11" s="222"/>
      <c r="BW11" s="222"/>
      <c r="BX11" s="222"/>
      <c r="BY11" s="222"/>
    </row>
    <row r="12" spans="1:77" s="222" customFormat="1" ht="15" customHeight="1">
      <c r="A12" s="234"/>
      <c r="B12" s="242" t="s">
        <v>242</v>
      </c>
      <c r="C12" s="248">
        <f>SUM(C15,C18,C21,C24,C27,C30,C33,C36)</f>
        <v>9</v>
      </c>
      <c r="D12" s="248">
        <f>SUM(D15,D18,D21,D24,D27,D30,D33,D36)</f>
        <v>3</v>
      </c>
      <c r="E12" s="248" t="s">
        <v>322</v>
      </c>
      <c r="F12" s="248" t="s">
        <v>322</v>
      </c>
      <c r="G12" s="248">
        <f>SUM(G15,G18,G21,G24,G27,G30,G33,G36)</f>
        <v>7</v>
      </c>
      <c r="H12" s="248">
        <f>SUM(H15,H18,H21,H24,H27,H30,H33,H36)</f>
        <v>2</v>
      </c>
      <c r="I12" s="248" t="s">
        <v>322</v>
      </c>
      <c r="J12" s="248" t="s">
        <v>322</v>
      </c>
      <c r="K12" s="248">
        <f>SUM(K15,K18,K21,K24,K27,K30,K33,K36)</f>
        <v>2</v>
      </c>
      <c r="L12" s="248">
        <f>SUM(L15,L18,L21,L24,L27,L30,L33,L36)</f>
        <v>2</v>
      </c>
      <c r="M12" s="277"/>
      <c r="N12" s="222"/>
      <c r="O12" s="222"/>
      <c r="P12" s="222"/>
      <c r="Q12" s="222"/>
      <c r="R12" s="222"/>
      <c r="S12" s="222"/>
      <c r="T12" s="222"/>
      <c r="U12" s="222"/>
      <c r="V12" s="222"/>
      <c r="W12" s="222"/>
      <c r="X12" s="222"/>
      <c r="Y12" s="222"/>
      <c r="Z12" s="222"/>
      <c r="AA12" s="222"/>
      <c r="AB12" s="222"/>
      <c r="AC12" s="222"/>
      <c r="AD12" s="222"/>
      <c r="AE12" s="222"/>
      <c r="AF12" s="222"/>
      <c r="AG12" s="222"/>
      <c r="AH12" s="222"/>
      <c r="AI12" s="222"/>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222"/>
      <c r="BK12" s="222"/>
      <c r="BL12" s="222"/>
      <c r="BM12" s="222"/>
      <c r="BN12" s="222"/>
      <c r="BO12" s="222"/>
      <c r="BP12" s="222"/>
      <c r="BQ12" s="222"/>
      <c r="BR12" s="222"/>
      <c r="BS12" s="222"/>
      <c r="BT12" s="222"/>
      <c r="BU12" s="222"/>
      <c r="BV12" s="222"/>
      <c r="BW12" s="222"/>
      <c r="BX12" s="222"/>
      <c r="BY12" s="222"/>
    </row>
    <row r="13" spans="1:77" s="222" customFormat="1" ht="15" customHeight="1">
      <c r="A13" s="235"/>
      <c r="B13" s="242" t="s">
        <v>90</v>
      </c>
      <c r="C13" s="248">
        <f>SUM(C16,C19,C22,C25,C28,C31,C34,C37)</f>
        <v>24</v>
      </c>
      <c r="D13" s="248">
        <f>SUM(D16,D19,D22,D25,D28,D31,D34,D37)</f>
        <v>8</v>
      </c>
      <c r="E13" s="248" t="s">
        <v>322</v>
      </c>
      <c r="F13" s="248" t="s">
        <v>322</v>
      </c>
      <c r="G13" s="248">
        <f>SUM(G16,G19,G22,G25,G28,G31,G34,G37)</f>
        <v>14</v>
      </c>
      <c r="H13" s="248">
        <f>SUM(H16,H19,H22,H25,H28,H31,H34,H37)</f>
        <v>4</v>
      </c>
      <c r="I13" s="248">
        <f>SUM(I16,I19,I22,I25,I28,I31,I34,I37)</f>
        <v>2</v>
      </c>
      <c r="J13" s="248" t="s">
        <v>322</v>
      </c>
      <c r="K13" s="248">
        <f>SUM(K16,K19,K22,K25,K28,K31,K34,K37)</f>
        <v>1</v>
      </c>
      <c r="L13" s="248">
        <f>SUM(L16,L19,L22,L25,L28,L31,L34,L37)</f>
        <v>4</v>
      </c>
      <c r="M13" s="277"/>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222"/>
      <c r="BK13" s="222"/>
      <c r="BL13" s="222"/>
      <c r="BM13" s="222"/>
      <c r="BN13" s="222"/>
      <c r="BO13" s="222"/>
      <c r="BP13" s="222"/>
      <c r="BQ13" s="222"/>
      <c r="BR13" s="222"/>
      <c r="BS13" s="222"/>
      <c r="BT13" s="222"/>
      <c r="BU13" s="222"/>
      <c r="BV13" s="222"/>
      <c r="BW13" s="222"/>
      <c r="BX13" s="222"/>
      <c r="BY13" s="222"/>
    </row>
    <row r="14" spans="1:77" s="222" customFormat="1" ht="15" customHeight="1">
      <c r="A14" s="233" t="s">
        <v>159</v>
      </c>
      <c r="B14" s="242" t="s">
        <v>384</v>
      </c>
      <c r="C14" s="248">
        <f>SUM(C15:C16)</f>
        <v>22</v>
      </c>
      <c r="D14" s="248">
        <f>SUM(D15:D16)</f>
        <v>8</v>
      </c>
      <c r="E14" s="252" t="s">
        <v>322</v>
      </c>
      <c r="F14" s="248" t="s">
        <v>322</v>
      </c>
      <c r="G14" s="261">
        <f>SUM(G15:G16)</f>
        <v>15</v>
      </c>
      <c r="H14" s="248">
        <f>SUM(H15:H16)</f>
        <v>4</v>
      </c>
      <c r="I14" s="248">
        <f>SUM(I15:I16)</f>
        <v>2</v>
      </c>
      <c r="J14" s="248" t="s">
        <v>322</v>
      </c>
      <c r="K14" s="248">
        <f>SUM(K15:K16)</f>
        <v>2</v>
      </c>
      <c r="L14" s="248">
        <f>SUM(L15:L16)</f>
        <v>6</v>
      </c>
      <c r="M14" s="277"/>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2"/>
      <c r="BK14" s="222"/>
      <c r="BL14" s="222"/>
      <c r="BM14" s="222"/>
      <c r="BN14" s="222"/>
      <c r="BO14" s="222"/>
      <c r="BP14" s="222"/>
      <c r="BQ14" s="222"/>
      <c r="BR14" s="222"/>
      <c r="BS14" s="222"/>
      <c r="BT14" s="222"/>
      <c r="BU14" s="222"/>
      <c r="BV14" s="222"/>
      <c r="BW14" s="222"/>
      <c r="BX14" s="222"/>
      <c r="BY14" s="222"/>
    </row>
    <row r="15" spans="1:77" s="222" customFormat="1" ht="15" customHeight="1">
      <c r="A15" s="236"/>
      <c r="B15" s="242" t="s">
        <v>242</v>
      </c>
      <c r="C15" s="248">
        <v>7</v>
      </c>
      <c r="D15" s="248">
        <v>2</v>
      </c>
      <c r="E15" s="255" t="s">
        <v>268</v>
      </c>
      <c r="F15" s="255" t="s">
        <v>268</v>
      </c>
      <c r="G15" s="262">
        <v>6</v>
      </c>
      <c r="H15" s="255">
        <v>1</v>
      </c>
      <c r="I15" s="248" t="s">
        <v>268</v>
      </c>
      <c r="J15" s="273" t="s">
        <v>268</v>
      </c>
      <c r="K15" s="248">
        <v>1</v>
      </c>
      <c r="L15" s="255">
        <v>2</v>
      </c>
      <c r="M15" s="277"/>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22"/>
      <c r="AN15" s="222"/>
      <c r="AO15" s="222"/>
      <c r="AP15" s="222"/>
      <c r="AQ15" s="222"/>
      <c r="AR15" s="222"/>
      <c r="AS15" s="222"/>
      <c r="AT15" s="222"/>
      <c r="AU15" s="222"/>
      <c r="AV15" s="222"/>
      <c r="AW15" s="222"/>
      <c r="AX15" s="222"/>
      <c r="AY15" s="222"/>
      <c r="AZ15" s="222"/>
      <c r="BA15" s="222"/>
      <c r="BB15" s="222"/>
      <c r="BC15" s="222"/>
      <c r="BD15" s="222"/>
      <c r="BE15" s="222"/>
      <c r="BF15" s="222"/>
      <c r="BG15" s="222"/>
      <c r="BH15" s="222"/>
      <c r="BI15" s="222"/>
      <c r="BJ15" s="222"/>
      <c r="BK15" s="222"/>
      <c r="BL15" s="222"/>
      <c r="BM15" s="222"/>
      <c r="BN15" s="222"/>
      <c r="BO15" s="222"/>
      <c r="BP15" s="222"/>
      <c r="BQ15" s="222"/>
      <c r="BR15" s="222"/>
      <c r="BS15" s="222"/>
      <c r="BT15" s="222"/>
      <c r="BU15" s="222"/>
      <c r="BV15" s="222"/>
      <c r="BW15" s="222"/>
      <c r="BX15" s="222"/>
      <c r="BY15" s="222"/>
    </row>
    <row r="16" spans="1:77" s="222" customFormat="1" ht="15" customHeight="1">
      <c r="A16" s="237"/>
      <c r="B16" s="242" t="s">
        <v>90</v>
      </c>
      <c r="C16" s="248">
        <v>15</v>
      </c>
      <c r="D16" s="248">
        <v>6</v>
      </c>
      <c r="E16" s="255" t="s">
        <v>268</v>
      </c>
      <c r="F16" s="255" t="s">
        <v>268</v>
      </c>
      <c r="G16" s="262">
        <v>9</v>
      </c>
      <c r="H16" s="255">
        <v>3</v>
      </c>
      <c r="I16" s="248">
        <v>2</v>
      </c>
      <c r="J16" s="273" t="s">
        <v>268</v>
      </c>
      <c r="K16" s="248">
        <v>1</v>
      </c>
      <c r="L16" s="255">
        <v>4</v>
      </c>
      <c r="M16" s="277"/>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2"/>
      <c r="AP16" s="222"/>
      <c r="AQ16" s="222"/>
      <c r="AR16" s="222"/>
      <c r="AS16" s="222"/>
      <c r="AT16" s="222"/>
      <c r="AU16" s="222"/>
      <c r="AV16" s="222"/>
      <c r="AW16" s="222"/>
      <c r="AX16" s="222"/>
      <c r="AY16" s="222"/>
      <c r="AZ16" s="222"/>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c r="BX16" s="222"/>
      <c r="BY16" s="222"/>
    </row>
    <row r="17" spans="1:77" s="222" customFormat="1" ht="15" customHeight="1">
      <c r="A17" s="233" t="s">
        <v>316</v>
      </c>
      <c r="B17" s="242" t="s">
        <v>384</v>
      </c>
      <c r="C17" s="248">
        <f>SUM(C18:C19)</f>
        <v>3</v>
      </c>
      <c r="D17" s="248" t="s">
        <v>322</v>
      </c>
      <c r="E17" s="248" t="s">
        <v>322</v>
      </c>
      <c r="F17" s="248" t="s">
        <v>322</v>
      </c>
      <c r="G17" s="261">
        <f>SUM(G18:G19)</f>
        <v>2</v>
      </c>
      <c r="H17" s="248" t="s">
        <v>322</v>
      </c>
      <c r="I17" s="248" t="s">
        <v>322</v>
      </c>
      <c r="J17" s="274" t="s">
        <v>322</v>
      </c>
      <c r="K17" s="248" t="s">
        <v>322</v>
      </c>
      <c r="L17" s="248" t="s">
        <v>322</v>
      </c>
      <c r="M17" s="277"/>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2"/>
      <c r="AU17" s="222"/>
      <c r="AV17" s="222"/>
      <c r="AW17" s="222"/>
      <c r="AX17" s="222"/>
      <c r="AY17" s="22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row>
    <row r="18" spans="1:77" s="222" customFormat="1" ht="15" customHeight="1">
      <c r="A18" s="236"/>
      <c r="B18" s="242" t="s">
        <v>242</v>
      </c>
      <c r="C18" s="248" t="s">
        <v>322</v>
      </c>
      <c r="D18" s="248" t="s">
        <v>322</v>
      </c>
      <c r="E18" s="255" t="s">
        <v>322</v>
      </c>
      <c r="F18" s="255" t="s">
        <v>322</v>
      </c>
      <c r="G18" s="262" t="s">
        <v>322</v>
      </c>
      <c r="H18" s="255" t="s">
        <v>322</v>
      </c>
      <c r="I18" s="248" t="s">
        <v>322</v>
      </c>
      <c r="J18" s="273" t="s">
        <v>322</v>
      </c>
      <c r="K18" s="248" t="s">
        <v>322</v>
      </c>
      <c r="L18" s="255" t="s">
        <v>322</v>
      </c>
      <c r="M18" s="277"/>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2"/>
      <c r="BA18" s="222"/>
      <c r="BB18" s="222"/>
      <c r="BC18" s="222"/>
      <c r="BD18" s="222"/>
      <c r="BE18" s="222"/>
      <c r="BF18" s="222"/>
      <c r="BG18" s="222"/>
      <c r="BH18" s="222"/>
      <c r="BI18" s="222"/>
      <c r="BJ18" s="222"/>
      <c r="BK18" s="222"/>
      <c r="BL18" s="222"/>
      <c r="BM18" s="222"/>
      <c r="BN18" s="222"/>
      <c r="BO18" s="222"/>
      <c r="BP18" s="222"/>
      <c r="BQ18" s="222"/>
      <c r="BR18" s="222"/>
      <c r="BS18" s="222"/>
      <c r="BT18" s="222"/>
      <c r="BU18" s="222"/>
      <c r="BV18" s="222"/>
      <c r="BW18" s="222"/>
      <c r="BX18" s="222"/>
      <c r="BY18" s="222"/>
    </row>
    <row r="19" spans="1:77" s="222" customFormat="1" ht="15" customHeight="1">
      <c r="A19" s="237"/>
      <c r="B19" s="242" t="s">
        <v>90</v>
      </c>
      <c r="C19" s="248">
        <v>3</v>
      </c>
      <c r="D19" s="248" t="s">
        <v>322</v>
      </c>
      <c r="E19" s="255" t="s">
        <v>322</v>
      </c>
      <c r="F19" s="255" t="s">
        <v>322</v>
      </c>
      <c r="G19" s="261">
        <v>2</v>
      </c>
      <c r="H19" s="255" t="s">
        <v>322</v>
      </c>
      <c r="I19" s="248" t="s">
        <v>322</v>
      </c>
      <c r="J19" s="255" t="s">
        <v>322</v>
      </c>
      <c r="K19" s="248" t="s">
        <v>322</v>
      </c>
      <c r="L19" s="255" t="s">
        <v>322</v>
      </c>
      <c r="M19" s="277"/>
      <c r="N19" s="144"/>
      <c r="O19" s="144"/>
      <c r="P19" s="144"/>
      <c r="Q19" s="144"/>
      <c r="R19" s="144"/>
      <c r="S19" s="144"/>
    </row>
    <row r="20" spans="1:77" s="222" customFormat="1" ht="15" customHeight="1">
      <c r="A20" s="233" t="s">
        <v>320</v>
      </c>
      <c r="B20" s="242" t="s">
        <v>384</v>
      </c>
      <c r="C20" s="248">
        <f>SUM(C21:C22)</f>
        <v>3</v>
      </c>
      <c r="D20" s="248" t="s">
        <v>322</v>
      </c>
      <c r="E20" s="248" t="s">
        <v>322</v>
      </c>
      <c r="F20" s="248" t="s">
        <v>322</v>
      </c>
      <c r="G20" s="261">
        <f>SUM(G21:G22)</f>
        <v>1</v>
      </c>
      <c r="H20" s="248">
        <f>SUM(H21:H22)</f>
        <v>1</v>
      </c>
      <c r="I20" s="248" t="s">
        <v>322</v>
      </c>
      <c r="J20" s="248" t="s">
        <v>322</v>
      </c>
      <c r="K20" s="248" t="s">
        <v>322</v>
      </c>
      <c r="L20" s="248" t="s">
        <v>322</v>
      </c>
      <c r="M20" s="277"/>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2"/>
      <c r="BA20" s="222"/>
      <c r="BB20" s="222"/>
      <c r="BC20" s="222"/>
      <c r="BD20" s="222"/>
      <c r="BE20" s="222"/>
      <c r="BF20" s="222"/>
      <c r="BG20" s="222"/>
      <c r="BH20" s="222"/>
      <c r="BI20" s="222"/>
      <c r="BJ20" s="222"/>
      <c r="BK20" s="222"/>
      <c r="BL20" s="222"/>
      <c r="BM20" s="222"/>
      <c r="BN20" s="222"/>
      <c r="BO20" s="222"/>
      <c r="BP20" s="222"/>
      <c r="BQ20" s="222"/>
      <c r="BR20" s="222"/>
      <c r="BS20" s="222"/>
      <c r="BT20" s="222"/>
      <c r="BU20" s="222"/>
      <c r="BV20" s="222"/>
      <c r="BW20" s="222"/>
      <c r="BX20" s="222"/>
      <c r="BY20" s="222"/>
    </row>
    <row r="21" spans="1:77" s="222" customFormat="1" ht="15" customHeight="1">
      <c r="A21" s="236"/>
      <c r="B21" s="242" t="s">
        <v>242</v>
      </c>
      <c r="C21" s="248" t="s">
        <v>322</v>
      </c>
      <c r="D21" s="248" t="s">
        <v>322</v>
      </c>
      <c r="E21" s="255" t="s">
        <v>322</v>
      </c>
      <c r="F21" s="255" t="s">
        <v>322</v>
      </c>
      <c r="G21" s="262" t="s">
        <v>322</v>
      </c>
      <c r="H21" s="255" t="s">
        <v>322</v>
      </c>
      <c r="I21" s="248" t="s">
        <v>322</v>
      </c>
      <c r="J21" s="273" t="s">
        <v>322</v>
      </c>
      <c r="K21" s="248" t="s">
        <v>322</v>
      </c>
      <c r="L21" s="255" t="s">
        <v>322</v>
      </c>
      <c r="M21" s="277"/>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2"/>
      <c r="BA21" s="222"/>
      <c r="BB21" s="222"/>
      <c r="BC21" s="222"/>
      <c r="BD21" s="222"/>
      <c r="BE21" s="222"/>
      <c r="BF21" s="222"/>
      <c r="BG21" s="222"/>
      <c r="BH21" s="222"/>
      <c r="BI21" s="222"/>
      <c r="BJ21" s="222"/>
      <c r="BK21" s="222"/>
      <c r="BL21" s="222"/>
      <c r="BM21" s="222"/>
      <c r="BN21" s="222"/>
      <c r="BO21" s="222"/>
      <c r="BP21" s="222"/>
      <c r="BQ21" s="222"/>
      <c r="BR21" s="222"/>
      <c r="BS21" s="222"/>
      <c r="BT21" s="222"/>
      <c r="BU21" s="222"/>
      <c r="BV21" s="222"/>
      <c r="BW21" s="222"/>
      <c r="BX21" s="222"/>
      <c r="BY21" s="222"/>
    </row>
    <row r="22" spans="1:77" s="222" customFormat="1" ht="15" customHeight="1">
      <c r="A22" s="237"/>
      <c r="B22" s="242" t="s">
        <v>90</v>
      </c>
      <c r="C22" s="248">
        <v>3</v>
      </c>
      <c r="D22" s="248" t="s">
        <v>322</v>
      </c>
      <c r="E22" s="248" t="s">
        <v>322</v>
      </c>
      <c r="F22" s="248" t="s">
        <v>322</v>
      </c>
      <c r="G22" s="261">
        <v>1</v>
      </c>
      <c r="H22" s="248">
        <v>1</v>
      </c>
      <c r="I22" s="248" t="s">
        <v>322</v>
      </c>
      <c r="J22" s="274" t="s">
        <v>322</v>
      </c>
      <c r="K22" s="248" t="s">
        <v>322</v>
      </c>
      <c r="L22" s="248" t="s">
        <v>322</v>
      </c>
      <c r="M22" s="277"/>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2"/>
      <c r="BA22" s="222"/>
      <c r="BB22" s="222"/>
      <c r="BC22" s="222"/>
      <c r="BD22" s="222"/>
      <c r="BE22" s="222"/>
      <c r="BF22" s="222"/>
      <c r="BG22" s="222"/>
      <c r="BH22" s="222"/>
      <c r="BI22" s="222"/>
      <c r="BJ22" s="222"/>
      <c r="BK22" s="222"/>
      <c r="BL22" s="222"/>
      <c r="BM22" s="222"/>
      <c r="BN22" s="222"/>
      <c r="BO22" s="222"/>
      <c r="BP22" s="222"/>
      <c r="BQ22" s="222"/>
      <c r="BR22" s="222"/>
      <c r="BS22" s="222"/>
      <c r="BT22" s="222"/>
      <c r="BU22" s="222"/>
      <c r="BV22" s="222"/>
      <c r="BW22" s="222"/>
      <c r="BX22" s="222"/>
      <c r="BY22" s="222"/>
    </row>
    <row r="23" spans="1:77" s="222" customFormat="1" ht="15" customHeight="1">
      <c r="A23" s="233" t="s">
        <v>65</v>
      </c>
      <c r="B23" s="242" t="s">
        <v>384</v>
      </c>
      <c r="C23" s="248">
        <f>SUM(C24:C25)</f>
        <v>2</v>
      </c>
      <c r="D23" s="248">
        <f>SUM(D24:D25)</f>
        <v>2</v>
      </c>
      <c r="E23" s="248" t="s">
        <v>322</v>
      </c>
      <c r="F23" s="248" t="s">
        <v>322</v>
      </c>
      <c r="G23" s="261">
        <f>SUM(G24:G25)</f>
        <v>1</v>
      </c>
      <c r="H23" s="248" t="s">
        <v>322</v>
      </c>
      <c r="I23" s="248" t="s">
        <v>322</v>
      </c>
      <c r="J23" s="248" t="s">
        <v>322</v>
      </c>
      <c r="K23" s="248">
        <f>SUM(K24:K25)</f>
        <v>1</v>
      </c>
      <c r="L23" s="248" t="s">
        <v>322</v>
      </c>
      <c r="M23" s="277"/>
      <c r="N23" s="222"/>
      <c r="O23" s="222"/>
      <c r="P23" s="222"/>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2"/>
      <c r="AN23" s="222"/>
      <c r="AO23" s="222"/>
      <c r="AP23" s="222"/>
      <c r="AQ23" s="222"/>
      <c r="AR23" s="222"/>
      <c r="AS23" s="222"/>
      <c r="AT23" s="222"/>
      <c r="AU23" s="222"/>
      <c r="AV23" s="222"/>
      <c r="AW23" s="222"/>
      <c r="AX23" s="222"/>
      <c r="AY23" s="222"/>
      <c r="AZ23" s="222"/>
      <c r="BA23" s="222"/>
      <c r="BB23" s="222"/>
      <c r="BC23" s="222"/>
      <c r="BD23" s="222"/>
      <c r="BE23" s="222"/>
      <c r="BF23" s="222"/>
      <c r="BG23" s="222"/>
      <c r="BH23" s="222"/>
      <c r="BI23" s="222"/>
      <c r="BJ23" s="222"/>
      <c r="BK23" s="222"/>
      <c r="BL23" s="222"/>
      <c r="BM23" s="222"/>
      <c r="BN23" s="222"/>
      <c r="BO23" s="222"/>
      <c r="BP23" s="222"/>
      <c r="BQ23" s="222"/>
      <c r="BR23" s="222"/>
      <c r="BS23" s="222"/>
      <c r="BT23" s="222"/>
      <c r="BU23" s="222"/>
      <c r="BV23" s="222"/>
      <c r="BW23" s="222"/>
      <c r="BX23" s="222"/>
      <c r="BY23" s="222"/>
    </row>
    <row r="24" spans="1:77" s="222" customFormat="1" ht="15" customHeight="1">
      <c r="A24" s="236"/>
      <c r="B24" s="242" t="s">
        <v>242</v>
      </c>
      <c r="C24" s="248">
        <v>1</v>
      </c>
      <c r="D24" s="248">
        <v>1</v>
      </c>
      <c r="E24" s="248" t="s">
        <v>322</v>
      </c>
      <c r="F24" s="248" t="s">
        <v>322</v>
      </c>
      <c r="G24" s="261">
        <v>1</v>
      </c>
      <c r="H24" s="248" t="s">
        <v>322</v>
      </c>
      <c r="I24" s="248" t="s">
        <v>322</v>
      </c>
      <c r="J24" s="274" t="s">
        <v>322</v>
      </c>
      <c r="K24" s="248">
        <v>1</v>
      </c>
      <c r="L24" s="248" t="s">
        <v>322</v>
      </c>
      <c r="M24" s="277"/>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2"/>
      <c r="AY24" s="222"/>
      <c r="AZ24" s="222"/>
      <c r="BA24" s="222"/>
      <c r="BB24" s="222"/>
      <c r="BC24" s="222"/>
      <c r="BD24" s="222"/>
      <c r="BE24" s="222"/>
      <c r="BF24" s="222"/>
      <c r="BG24" s="222"/>
      <c r="BH24" s="222"/>
      <c r="BI24" s="222"/>
      <c r="BJ24" s="222"/>
      <c r="BK24" s="222"/>
      <c r="BL24" s="222"/>
      <c r="BM24" s="222"/>
      <c r="BN24" s="222"/>
      <c r="BO24" s="222"/>
      <c r="BP24" s="222"/>
      <c r="BQ24" s="222"/>
      <c r="BR24" s="222"/>
      <c r="BS24" s="222"/>
      <c r="BT24" s="222"/>
      <c r="BU24" s="222"/>
      <c r="BV24" s="222"/>
      <c r="BW24" s="222"/>
      <c r="BX24" s="222"/>
      <c r="BY24" s="222"/>
    </row>
    <row r="25" spans="1:77" s="222" customFormat="1" ht="15" customHeight="1">
      <c r="A25" s="237"/>
      <c r="B25" s="242" t="s">
        <v>90</v>
      </c>
      <c r="C25" s="248">
        <v>1</v>
      </c>
      <c r="D25" s="248">
        <v>1</v>
      </c>
      <c r="E25" s="248" t="s">
        <v>322</v>
      </c>
      <c r="F25" s="248" t="s">
        <v>322</v>
      </c>
      <c r="G25" s="261" t="s">
        <v>322</v>
      </c>
      <c r="H25" s="248" t="s">
        <v>322</v>
      </c>
      <c r="I25" s="248" t="s">
        <v>322</v>
      </c>
      <c r="J25" s="274" t="s">
        <v>322</v>
      </c>
      <c r="K25" s="248" t="s">
        <v>322</v>
      </c>
      <c r="L25" s="248" t="s">
        <v>322</v>
      </c>
      <c r="M25" s="277"/>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222"/>
      <c r="BG25" s="222"/>
      <c r="BH25" s="222"/>
      <c r="BI25" s="222"/>
      <c r="BJ25" s="222"/>
      <c r="BK25" s="222"/>
      <c r="BL25" s="222"/>
      <c r="BM25" s="222"/>
      <c r="BN25" s="222"/>
      <c r="BO25" s="222"/>
      <c r="BP25" s="222"/>
      <c r="BQ25" s="222"/>
      <c r="BR25" s="222"/>
      <c r="BS25" s="222"/>
      <c r="BT25" s="222"/>
      <c r="BU25" s="222"/>
      <c r="BV25" s="222"/>
      <c r="BW25" s="222"/>
      <c r="BX25" s="222"/>
      <c r="BY25" s="222"/>
    </row>
    <row r="26" spans="1:77" s="222" customFormat="1" ht="15" customHeight="1">
      <c r="A26" s="233" t="s">
        <v>177</v>
      </c>
      <c r="B26" s="242" t="s">
        <v>384</v>
      </c>
      <c r="C26" s="248">
        <f>SUM(C27:C28)</f>
        <v>1</v>
      </c>
      <c r="D26" s="248">
        <f>SUM(D27:D28)</f>
        <v>1</v>
      </c>
      <c r="E26" s="248" t="s">
        <v>322</v>
      </c>
      <c r="F26" s="248" t="s">
        <v>322</v>
      </c>
      <c r="G26" s="261">
        <f>SUM(G27:G28)</f>
        <v>1</v>
      </c>
      <c r="H26" s="248" t="s">
        <v>322</v>
      </c>
      <c r="I26" s="248" t="s">
        <v>322</v>
      </c>
      <c r="J26" s="274" t="s">
        <v>322</v>
      </c>
      <c r="K26" s="248" t="s">
        <v>322</v>
      </c>
      <c r="L26" s="248" t="s">
        <v>322</v>
      </c>
      <c r="M26" s="277"/>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2"/>
      <c r="AM26" s="222"/>
      <c r="AN26" s="222"/>
      <c r="AO26" s="222"/>
      <c r="AP26" s="222"/>
      <c r="AQ26" s="222"/>
      <c r="AR26" s="222"/>
      <c r="AS26" s="222"/>
      <c r="AT26" s="222"/>
      <c r="AU26" s="222"/>
      <c r="AV26" s="222"/>
      <c r="AW26" s="222"/>
      <c r="AX26" s="222"/>
      <c r="AY26" s="222"/>
      <c r="AZ26" s="222"/>
      <c r="BA26" s="222"/>
      <c r="BB26" s="222"/>
      <c r="BC26" s="222"/>
      <c r="BD26" s="222"/>
      <c r="BE26" s="222"/>
      <c r="BF26" s="222"/>
      <c r="BG26" s="222"/>
      <c r="BH26" s="222"/>
      <c r="BI26" s="222"/>
      <c r="BJ26" s="222"/>
      <c r="BK26" s="222"/>
      <c r="BL26" s="222"/>
      <c r="BM26" s="222"/>
      <c r="BN26" s="222"/>
      <c r="BO26" s="222"/>
      <c r="BP26" s="222"/>
      <c r="BQ26" s="222"/>
      <c r="BR26" s="222"/>
      <c r="BS26" s="222"/>
      <c r="BT26" s="222"/>
      <c r="BU26" s="222"/>
      <c r="BV26" s="222"/>
      <c r="BW26" s="222"/>
      <c r="BX26" s="222"/>
      <c r="BY26" s="222"/>
    </row>
    <row r="27" spans="1:77" s="222" customFormat="1" ht="15" customHeight="1">
      <c r="A27" s="236"/>
      <c r="B27" s="242" t="s">
        <v>242</v>
      </c>
      <c r="C27" s="248" t="s">
        <v>322</v>
      </c>
      <c r="D27" s="248" t="s">
        <v>322</v>
      </c>
      <c r="E27" s="248" t="s">
        <v>322</v>
      </c>
      <c r="F27" s="248" t="s">
        <v>322</v>
      </c>
      <c r="G27" s="261" t="s">
        <v>322</v>
      </c>
      <c r="H27" s="248" t="s">
        <v>322</v>
      </c>
      <c r="I27" s="248" t="s">
        <v>322</v>
      </c>
      <c r="J27" s="274" t="s">
        <v>322</v>
      </c>
      <c r="K27" s="248" t="s">
        <v>322</v>
      </c>
      <c r="L27" s="248" t="s">
        <v>322</v>
      </c>
      <c r="M27" s="277"/>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222"/>
      <c r="AO27" s="222"/>
      <c r="AP27" s="222"/>
      <c r="AQ27" s="222"/>
      <c r="AR27" s="222"/>
      <c r="AS27" s="222"/>
      <c r="AT27" s="222"/>
      <c r="AU27" s="222"/>
      <c r="AV27" s="222"/>
      <c r="AW27" s="222"/>
      <c r="AX27" s="222"/>
      <c r="AY27" s="222"/>
      <c r="AZ27" s="222"/>
      <c r="BA27" s="222"/>
      <c r="BB27" s="222"/>
      <c r="BC27" s="222"/>
      <c r="BD27" s="222"/>
      <c r="BE27" s="222"/>
      <c r="BF27" s="222"/>
      <c r="BG27" s="222"/>
      <c r="BH27" s="222"/>
      <c r="BI27" s="222"/>
      <c r="BJ27" s="222"/>
      <c r="BK27" s="222"/>
      <c r="BL27" s="222"/>
      <c r="BM27" s="222"/>
      <c r="BN27" s="222"/>
      <c r="BO27" s="222"/>
      <c r="BP27" s="222"/>
      <c r="BQ27" s="222"/>
      <c r="BR27" s="222"/>
      <c r="BS27" s="222"/>
      <c r="BT27" s="222"/>
      <c r="BU27" s="222"/>
      <c r="BV27" s="222"/>
      <c r="BW27" s="222"/>
      <c r="BX27" s="222"/>
      <c r="BY27" s="222"/>
    </row>
    <row r="28" spans="1:77" s="222" customFormat="1" ht="15" customHeight="1">
      <c r="A28" s="237"/>
      <c r="B28" s="242" t="s">
        <v>90</v>
      </c>
      <c r="C28" s="248">
        <v>1</v>
      </c>
      <c r="D28" s="248">
        <v>1</v>
      </c>
      <c r="E28" s="248" t="s">
        <v>322</v>
      </c>
      <c r="F28" s="248" t="s">
        <v>322</v>
      </c>
      <c r="G28" s="261">
        <v>1</v>
      </c>
      <c r="H28" s="248" t="s">
        <v>322</v>
      </c>
      <c r="I28" s="248" t="s">
        <v>322</v>
      </c>
      <c r="J28" s="248" t="s">
        <v>322</v>
      </c>
      <c r="K28" s="248" t="s">
        <v>322</v>
      </c>
      <c r="L28" s="248" t="s">
        <v>322</v>
      </c>
      <c r="M28" s="277"/>
      <c r="N28" s="144"/>
      <c r="O28" s="144"/>
      <c r="P28" s="144"/>
      <c r="Q28" s="144"/>
      <c r="R28" s="144"/>
      <c r="S28" s="144"/>
    </row>
    <row r="29" spans="1:77" s="222" customFormat="1" ht="15" customHeight="1">
      <c r="A29" s="233" t="s">
        <v>299</v>
      </c>
      <c r="B29" s="242" t="s">
        <v>384</v>
      </c>
      <c r="C29" s="248" t="s">
        <v>322</v>
      </c>
      <c r="D29" s="248" t="s">
        <v>322</v>
      </c>
      <c r="E29" s="248" t="s">
        <v>322</v>
      </c>
      <c r="F29" s="248" t="s">
        <v>322</v>
      </c>
      <c r="G29" s="261" t="s">
        <v>322</v>
      </c>
      <c r="H29" s="248" t="s">
        <v>322</v>
      </c>
      <c r="I29" s="248" t="s">
        <v>322</v>
      </c>
      <c r="J29" s="274" t="s">
        <v>322</v>
      </c>
      <c r="K29" s="248" t="s">
        <v>322</v>
      </c>
      <c r="L29" s="248" t="s">
        <v>322</v>
      </c>
      <c r="M29" s="277"/>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c r="AP29" s="222"/>
      <c r="AQ29" s="222"/>
      <c r="AR29" s="222"/>
      <c r="AS29" s="222"/>
      <c r="AT29" s="222"/>
      <c r="AU29" s="222"/>
      <c r="AV29" s="222"/>
      <c r="AW29" s="222"/>
      <c r="AX29" s="222"/>
      <c r="AY29" s="222"/>
      <c r="AZ29" s="222"/>
      <c r="BA29" s="222"/>
      <c r="BB29" s="222"/>
      <c r="BC29" s="222"/>
      <c r="BD29" s="222"/>
      <c r="BE29" s="222"/>
      <c r="BF29" s="222"/>
      <c r="BG29" s="222"/>
      <c r="BH29" s="222"/>
      <c r="BI29" s="222"/>
      <c r="BJ29" s="222"/>
      <c r="BK29" s="222"/>
      <c r="BL29" s="222"/>
      <c r="BM29" s="222"/>
      <c r="BN29" s="222"/>
      <c r="BO29" s="222"/>
      <c r="BP29" s="222"/>
      <c r="BQ29" s="222"/>
      <c r="BR29" s="222"/>
      <c r="BS29" s="222"/>
      <c r="BT29" s="222"/>
      <c r="BU29" s="222"/>
      <c r="BV29" s="222"/>
      <c r="BW29" s="222"/>
      <c r="BX29" s="222"/>
      <c r="BY29" s="222"/>
    </row>
    <row r="30" spans="1:77" s="222" customFormat="1" ht="15" customHeight="1">
      <c r="A30" s="236"/>
      <c r="B30" s="242" t="s">
        <v>242</v>
      </c>
      <c r="C30" s="248" t="s">
        <v>322</v>
      </c>
      <c r="D30" s="248" t="s">
        <v>322</v>
      </c>
      <c r="E30" s="248" t="s">
        <v>322</v>
      </c>
      <c r="F30" s="248" t="s">
        <v>322</v>
      </c>
      <c r="G30" s="261" t="s">
        <v>322</v>
      </c>
      <c r="H30" s="248" t="s">
        <v>322</v>
      </c>
      <c r="I30" s="248" t="s">
        <v>322</v>
      </c>
      <c r="J30" s="274" t="s">
        <v>322</v>
      </c>
      <c r="K30" s="248" t="s">
        <v>322</v>
      </c>
      <c r="L30" s="248" t="s">
        <v>322</v>
      </c>
      <c r="M30" s="277"/>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2"/>
      <c r="AY30" s="222"/>
      <c r="AZ30" s="222"/>
      <c r="BA30" s="222"/>
      <c r="BB30" s="222"/>
      <c r="BC30" s="222"/>
      <c r="BD30" s="222"/>
      <c r="BE30" s="222"/>
      <c r="BF30" s="222"/>
      <c r="BG30" s="222"/>
      <c r="BH30" s="222"/>
      <c r="BI30" s="222"/>
      <c r="BJ30" s="222"/>
      <c r="BK30" s="222"/>
      <c r="BL30" s="222"/>
      <c r="BM30" s="222"/>
      <c r="BN30" s="222"/>
      <c r="BO30" s="222"/>
      <c r="BP30" s="222"/>
      <c r="BQ30" s="222"/>
      <c r="BR30" s="222"/>
      <c r="BS30" s="222"/>
      <c r="BT30" s="222"/>
      <c r="BU30" s="222"/>
      <c r="BV30" s="222"/>
      <c r="BW30" s="222"/>
      <c r="BX30" s="222"/>
      <c r="BY30" s="222"/>
    </row>
    <row r="31" spans="1:77" s="222" customFormat="1" ht="15" customHeight="1">
      <c r="A31" s="237"/>
      <c r="B31" s="242" t="s">
        <v>90</v>
      </c>
      <c r="C31" s="248" t="s">
        <v>322</v>
      </c>
      <c r="D31" s="248" t="s">
        <v>322</v>
      </c>
      <c r="E31" s="248" t="s">
        <v>322</v>
      </c>
      <c r="F31" s="248" t="s">
        <v>322</v>
      </c>
      <c r="G31" s="261" t="s">
        <v>322</v>
      </c>
      <c r="H31" s="248" t="s">
        <v>322</v>
      </c>
      <c r="I31" s="248" t="s">
        <v>322</v>
      </c>
      <c r="J31" s="274" t="s">
        <v>322</v>
      </c>
      <c r="K31" s="248" t="s">
        <v>322</v>
      </c>
      <c r="L31" s="248" t="s">
        <v>322</v>
      </c>
      <c r="M31" s="277"/>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S31" s="222"/>
      <c r="BT31" s="222"/>
      <c r="BU31" s="222"/>
      <c r="BV31" s="222"/>
      <c r="BW31" s="222"/>
      <c r="BX31" s="222"/>
      <c r="BY31" s="222"/>
    </row>
    <row r="32" spans="1:77" s="222" customFormat="1" ht="15" customHeight="1">
      <c r="A32" s="233" t="s">
        <v>326</v>
      </c>
      <c r="B32" s="242" t="s">
        <v>384</v>
      </c>
      <c r="C32" s="248" t="s">
        <v>322</v>
      </c>
      <c r="D32" s="248" t="s">
        <v>322</v>
      </c>
      <c r="E32" s="248" t="s">
        <v>322</v>
      </c>
      <c r="F32" s="248" t="s">
        <v>322</v>
      </c>
      <c r="G32" s="261" t="s">
        <v>322</v>
      </c>
      <c r="H32" s="248" t="s">
        <v>322</v>
      </c>
      <c r="I32" s="248" t="s">
        <v>322</v>
      </c>
      <c r="J32" s="274" t="s">
        <v>322</v>
      </c>
      <c r="K32" s="248" t="s">
        <v>322</v>
      </c>
      <c r="L32" s="248" t="s">
        <v>322</v>
      </c>
      <c r="M32" s="277"/>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c r="BS32" s="222"/>
      <c r="BT32" s="222"/>
      <c r="BU32" s="222"/>
      <c r="BV32" s="222"/>
      <c r="BW32" s="222"/>
      <c r="BX32" s="222"/>
      <c r="BY32" s="222"/>
    </row>
    <row r="33" spans="1:77" s="222" customFormat="1" ht="15" customHeight="1">
      <c r="A33" s="236"/>
      <c r="B33" s="242" t="s">
        <v>242</v>
      </c>
      <c r="C33" s="248" t="s">
        <v>322</v>
      </c>
      <c r="D33" s="248" t="s">
        <v>322</v>
      </c>
      <c r="E33" s="248" t="s">
        <v>322</v>
      </c>
      <c r="F33" s="248" t="s">
        <v>322</v>
      </c>
      <c r="G33" s="261" t="s">
        <v>322</v>
      </c>
      <c r="H33" s="248" t="s">
        <v>322</v>
      </c>
      <c r="I33" s="248" t="s">
        <v>322</v>
      </c>
      <c r="J33" s="274" t="s">
        <v>322</v>
      </c>
      <c r="K33" s="248" t="s">
        <v>322</v>
      </c>
      <c r="L33" s="248" t="s">
        <v>322</v>
      </c>
      <c r="M33" s="277"/>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c r="BS33" s="222"/>
      <c r="BT33" s="222"/>
      <c r="BU33" s="222"/>
      <c r="BV33" s="222"/>
      <c r="BW33" s="222"/>
      <c r="BX33" s="222"/>
      <c r="BY33" s="222"/>
    </row>
    <row r="34" spans="1:77" s="222" customFormat="1" ht="15" customHeight="1">
      <c r="A34" s="237"/>
      <c r="B34" s="242" t="s">
        <v>90</v>
      </c>
      <c r="C34" s="248" t="s">
        <v>322</v>
      </c>
      <c r="D34" s="248" t="s">
        <v>322</v>
      </c>
      <c r="E34" s="248" t="s">
        <v>322</v>
      </c>
      <c r="F34" s="248" t="s">
        <v>322</v>
      </c>
      <c r="G34" s="261" t="s">
        <v>322</v>
      </c>
      <c r="H34" s="248" t="s">
        <v>322</v>
      </c>
      <c r="I34" s="248" t="s">
        <v>322</v>
      </c>
      <c r="J34" s="274" t="s">
        <v>322</v>
      </c>
      <c r="K34" s="248" t="s">
        <v>322</v>
      </c>
      <c r="L34" s="248" t="s">
        <v>322</v>
      </c>
      <c r="M34" s="277"/>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2"/>
      <c r="BQ34" s="222"/>
      <c r="BR34" s="222"/>
      <c r="BS34" s="222"/>
      <c r="BT34" s="222"/>
      <c r="BU34" s="222"/>
      <c r="BV34" s="222"/>
      <c r="BW34" s="222"/>
      <c r="BX34" s="222"/>
      <c r="BY34" s="222"/>
    </row>
    <row r="35" spans="1:77" s="222" customFormat="1" ht="15" customHeight="1">
      <c r="A35" s="233" t="s">
        <v>328</v>
      </c>
      <c r="B35" s="242" t="s">
        <v>384</v>
      </c>
      <c r="C35" s="248">
        <f>SUM(C36:C37)</f>
        <v>2</v>
      </c>
      <c r="D35" s="248" t="s">
        <v>322</v>
      </c>
      <c r="E35" s="248" t="s">
        <v>322</v>
      </c>
      <c r="F35" s="248" t="s">
        <v>322</v>
      </c>
      <c r="G35" s="261">
        <f>SUM(G36:G37)</f>
        <v>1</v>
      </c>
      <c r="H35" s="248">
        <f>SUM(H36:H37)</f>
        <v>1</v>
      </c>
      <c r="I35" s="248" t="s">
        <v>322</v>
      </c>
      <c r="J35" s="274" t="s">
        <v>322</v>
      </c>
      <c r="K35" s="248" t="s">
        <v>322</v>
      </c>
      <c r="L35" s="248" t="s">
        <v>322</v>
      </c>
      <c r="M35" s="277"/>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2"/>
      <c r="BQ35" s="222"/>
      <c r="BR35" s="222"/>
      <c r="BS35" s="222"/>
      <c r="BT35" s="222"/>
      <c r="BU35" s="222"/>
      <c r="BV35" s="222"/>
      <c r="BW35" s="222"/>
      <c r="BX35" s="222"/>
      <c r="BY35" s="222"/>
    </row>
    <row r="36" spans="1:77" s="222" customFormat="1" ht="15" customHeight="1">
      <c r="A36" s="236"/>
      <c r="B36" s="242" t="s">
        <v>242</v>
      </c>
      <c r="C36" s="248">
        <v>1</v>
      </c>
      <c r="D36" s="248" t="s">
        <v>322</v>
      </c>
      <c r="E36" s="248" t="s">
        <v>322</v>
      </c>
      <c r="F36" s="248" t="s">
        <v>322</v>
      </c>
      <c r="G36" s="261" t="s">
        <v>322</v>
      </c>
      <c r="H36" s="248">
        <v>1</v>
      </c>
      <c r="I36" s="248" t="s">
        <v>322</v>
      </c>
      <c r="J36" s="274" t="s">
        <v>322</v>
      </c>
      <c r="K36" s="248" t="s">
        <v>322</v>
      </c>
      <c r="L36" s="248" t="s">
        <v>322</v>
      </c>
      <c r="M36" s="277"/>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2"/>
      <c r="BR36" s="222"/>
      <c r="BS36" s="222"/>
      <c r="BT36" s="222"/>
      <c r="BU36" s="222"/>
      <c r="BV36" s="222"/>
      <c r="BW36" s="222"/>
      <c r="BX36" s="222"/>
      <c r="BY36" s="222"/>
    </row>
    <row r="37" spans="1:77" s="222" customFormat="1" ht="15" customHeight="1">
      <c r="A37" s="237"/>
      <c r="B37" s="242" t="s">
        <v>90</v>
      </c>
      <c r="C37" s="248">
        <v>1</v>
      </c>
      <c r="D37" s="248" t="s">
        <v>322</v>
      </c>
      <c r="E37" s="248" t="s">
        <v>322</v>
      </c>
      <c r="F37" s="248" t="s">
        <v>322</v>
      </c>
      <c r="G37" s="261">
        <v>1</v>
      </c>
      <c r="H37" s="248" t="s">
        <v>322</v>
      </c>
      <c r="I37" s="248" t="s">
        <v>322</v>
      </c>
      <c r="J37" s="248" t="s">
        <v>322</v>
      </c>
      <c r="K37" s="248" t="s">
        <v>322</v>
      </c>
      <c r="L37" s="248" t="s">
        <v>322</v>
      </c>
      <c r="M37" s="277"/>
      <c r="N37" s="144"/>
      <c r="O37" s="144"/>
      <c r="P37" s="144"/>
      <c r="Q37" s="144"/>
      <c r="R37" s="144"/>
      <c r="S37" s="144"/>
    </row>
    <row r="38" spans="1:77" s="222" customFormat="1" ht="15" customHeight="1">
      <c r="A38" s="233" t="s">
        <v>229</v>
      </c>
      <c r="B38" s="242" t="s">
        <v>384</v>
      </c>
      <c r="C38" s="248">
        <v>134</v>
      </c>
      <c r="D38" s="248">
        <v>3</v>
      </c>
      <c r="E38" s="248" t="s">
        <v>322</v>
      </c>
      <c r="F38" s="248" t="s">
        <v>322</v>
      </c>
      <c r="G38" s="261">
        <v>33</v>
      </c>
      <c r="H38" s="248">
        <v>30</v>
      </c>
      <c r="I38" s="248">
        <v>10</v>
      </c>
      <c r="J38" s="248">
        <v>5</v>
      </c>
      <c r="K38" s="248">
        <v>13</v>
      </c>
      <c r="L38" s="248">
        <v>13</v>
      </c>
      <c r="M38" s="277"/>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2"/>
      <c r="BR38" s="222"/>
      <c r="BS38" s="222"/>
      <c r="BT38" s="222"/>
      <c r="BU38" s="222"/>
      <c r="BV38" s="222"/>
      <c r="BW38" s="222"/>
      <c r="BX38" s="222"/>
      <c r="BY38" s="222"/>
    </row>
    <row r="39" spans="1:77" s="222" customFormat="1" ht="15" customHeight="1">
      <c r="A39" s="236"/>
      <c r="B39" s="242" t="s">
        <v>242</v>
      </c>
      <c r="C39" s="248">
        <v>49</v>
      </c>
      <c r="D39" s="248">
        <v>1</v>
      </c>
      <c r="E39" s="248" t="s">
        <v>322</v>
      </c>
      <c r="F39" s="248" t="s">
        <v>322</v>
      </c>
      <c r="G39" s="261">
        <v>10</v>
      </c>
      <c r="H39" s="248">
        <v>12</v>
      </c>
      <c r="I39" s="248">
        <v>4</v>
      </c>
      <c r="J39" s="274">
        <v>3</v>
      </c>
      <c r="K39" s="248">
        <v>6</v>
      </c>
      <c r="L39" s="248">
        <v>7</v>
      </c>
      <c r="M39" s="277"/>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2"/>
      <c r="BR39" s="222"/>
      <c r="BS39" s="222"/>
      <c r="BT39" s="222"/>
      <c r="BU39" s="222"/>
      <c r="BV39" s="222"/>
      <c r="BW39" s="222"/>
      <c r="BX39" s="222"/>
      <c r="BY39" s="222"/>
    </row>
    <row r="40" spans="1:77" s="222" customFormat="1" ht="15" customHeight="1">
      <c r="A40" s="237"/>
      <c r="B40" s="242" t="s">
        <v>90</v>
      </c>
      <c r="C40" s="248">
        <v>85</v>
      </c>
      <c r="D40" s="248">
        <v>2</v>
      </c>
      <c r="E40" s="248" t="s">
        <v>322</v>
      </c>
      <c r="F40" s="248" t="s">
        <v>322</v>
      </c>
      <c r="G40" s="261">
        <v>23</v>
      </c>
      <c r="H40" s="248">
        <v>18</v>
      </c>
      <c r="I40" s="248">
        <v>6</v>
      </c>
      <c r="J40" s="274">
        <v>2</v>
      </c>
      <c r="K40" s="248">
        <v>7</v>
      </c>
      <c r="L40" s="248">
        <v>6</v>
      </c>
      <c r="M40" s="277"/>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2"/>
      <c r="BR40" s="222"/>
      <c r="BS40" s="222"/>
      <c r="BT40" s="222"/>
      <c r="BU40" s="222"/>
      <c r="BV40" s="222"/>
      <c r="BW40" s="222"/>
      <c r="BX40" s="222"/>
      <c r="BY40" s="222"/>
    </row>
    <row r="41" spans="1:77" s="222" customFormat="1" ht="15" customHeight="1">
      <c r="A41" s="230" t="s">
        <v>329</v>
      </c>
      <c r="B41" s="243" t="s">
        <v>384</v>
      </c>
      <c r="C41" s="247" t="s">
        <v>268</v>
      </c>
      <c r="D41" s="247">
        <v>25</v>
      </c>
      <c r="E41" s="247">
        <v>14</v>
      </c>
      <c r="F41" s="247" t="s">
        <v>268</v>
      </c>
      <c r="G41" s="260" t="s">
        <v>268</v>
      </c>
      <c r="H41" s="247">
        <v>7</v>
      </c>
      <c r="I41" s="247">
        <v>12</v>
      </c>
      <c r="J41" s="247">
        <v>2</v>
      </c>
      <c r="K41" s="247">
        <v>1</v>
      </c>
      <c r="L41" s="247">
        <v>4</v>
      </c>
      <c r="M41" s="277"/>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2"/>
      <c r="BR41" s="222"/>
      <c r="BS41" s="222"/>
      <c r="BT41" s="222"/>
      <c r="BU41" s="222"/>
      <c r="BV41" s="222"/>
      <c r="BW41" s="222"/>
      <c r="BX41" s="222"/>
      <c r="BY41" s="222"/>
    </row>
    <row r="42" spans="1:77" s="222" customFormat="1" ht="15" customHeight="1">
      <c r="A42" s="231"/>
      <c r="B42" s="243" t="s">
        <v>242</v>
      </c>
      <c r="C42" s="247" t="s">
        <v>268</v>
      </c>
      <c r="D42" s="247">
        <v>11</v>
      </c>
      <c r="E42" s="247">
        <v>7</v>
      </c>
      <c r="F42" s="247" t="s">
        <v>268</v>
      </c>
      <c r="G42" s="260" t="s">
        <v>268</v>
      </c>
      <c r="H42" s="247">
        <v>2</v>
      </c>
      <c r="I42" s="247">
        <v>6</v>
      </c>
      <c r="J42" s="275" t="s">
        <v>268</v>
      </c>
      <c r="K42" s="247">
        <v>1</v>
      </c>
      <c r="L42" s="247">
        <v>2</v>
      </c>
      <c r="M42" s="277"/>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2"/>
      <c r="BR42" s="222"/>
      <c r="BS42" s="222"/>
      <c r="BT42" s="222"/>
      <c r="BU42" s="222"/>
      <c r="BV42" s="222"/>
      <c r="BW42" s="222"/>
      <c r="BX42" s="222"/>
      <c r="BY42" s="222"/>
    </row>
    <row r="43" spans="1:77" s="222" customFormat="1" ht="15" customHeight="1">
      <c r="A43" s="232"/>
      <c r="B43" s="243" t="s">
        <v>90</v>
      </c>
      <c r="C43" s="247" t="s">
        <v>268</v>
      </c>
      <c r="D43" s="247">
        <v>14</v>
      </c>
      <c r="E43" s="247">
        <v>7</v>
      </c>
      <c r="F43" s="247" t="s">
        <v>268</v>
      </c>
      <c r="G43" s="260" t="s">
        <v>268</v>
      </c>
      <c r="H43" s="247">
        <v>5</v>
      </c>
      <c r="I43" s="247">
        <v>6</v>
      </c>
      <c r="J43" s="275">
        <v>2</v>
      </c>
      <c r="K43" s="247" t="s">
        <v>268</v>
      </c>
      <c r="L43" s="247">
        <v>2</v>
      </c>
      <c r="M43" s="277"/>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2"/>
      <c r="BR43" s="222"/>
      <c r="BS43" s="222"/>
      <c r="BT43" s="222"/>
      <c r="BU43" s="222"/>
      <c r="BV43" s="222"/>
      <c r="BW43" s="222"/>
      <c r="BX43" s="222"/>
      <c r="BY43" s="222"/>
    </row>
    <row r="44" spans="1:77" s="222" customFormat="1" ht="15" customHeight="1">
      <c r="A44" s="233" t="s">
        <v>330</v>
      </c>
      <c r="B44" s="242" t="s">
        <v>384</v>
      </c>
      <c r="C44" s="248">
        <v>25</v>
      </c>
      <c r="D44" s="248">
        <v>14</v>
      </c>
      <c r="E44" s="248" t="s">
        <v>268</v>
      </c>
      <c r="F44" s="248" t="s">
        <v>268</v>
      </c>
      <c r="G44" s="261">
        <v>7</v>
      </c>
      <c r="H44" s="248">
        <v>12</v>
      </c>
      <c r="I44" s="248">
        <v>2</v>
      </c>
      <c r="J44" s="274">
        <v>1</v>
      </c>
      <c r="K44" s="248">
        <v>4</v>
      </c>
      <c r="L44" s="248">
        <v>1</v>
      </c>
      <c r="M44" s="277">
        <v>1</v>
      </c>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2"/>
      <c r="BR44" s="222"/>
      <c r="BS44" s="222"/>
      <c r="BT44" s="222"/>
      <c r="BU44" s="222"/>
      <c r="BV44" s="222"/>
      <c r="BW44" s="222"/>
      <c r="BX44" s="222"/>
      <c r="BY44" s="222"/>
    </row>
    <row r="45" spans="1:77" s="222" customFormat="1" ht="15" customHeight="1">
      <c r="A45" s="234"/>
      <c r="B45" s="242" t="s">
        <v>242</v>
      </c>
      <c r="C45" s="248">
        <v>11</v>
      </c>
      <c r="D45" s="248">
        <v>7</v>
      </c>
      <c r="E45" s="248" t="s">
        <v>268</v>
      </c>
      <c r="F45" s="248" t="s">
        <v>268</v>
      </c>
      <c r="G45" s="261">
        <v>2</v>
      </c>
      <c r="H45" s="248">
        <v>6</v>
      </c>
      <c r="I45" s="248" t="s">
        <v>268</v>
      </c>
      <c r="J45" s="274">
        <v>1</v>
      </c>
      <c r="K45" s="248">
        <v>2</v>
      </c>
      <c r="L45" s="248">
        <v>1</v>
      </c>
      <c r="M45" s="277">
        <v>1</v>
      </c>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2"/>
      <c r="BR45" s="222"/>
      <c r="BS45" s="222"/>
      <c r="BT45" s="222"/>
      <c r="BU45" s="222"/>
      <c r="BV45" s="222"/>
      <c r="BW45" s="222"/>
      <c r="BX45" s="222"/>
      <c r="BY45" s="222"/>
    </row>
    <row r="46" spans="1:77" s="222" customFormat="1" ht="15" customHeight="1">
      <c r="A46" s="235"/>
      <c r="B46" s="242" t="s">
        <v>90</v>
      </c>
      <c r="C46" s="248">
        <v>14</v>
      </c>
      <c r="D46" s="248">
        <v>7</v>
      </c>
      <c r="E46" s="248" t="s">
        <v>268</v>
      </c>
      <c r="F46" s="248" t="s">
        <v>268</v>
      </c>
      <c r="G46" s="261">
        <v>5</v>
      </c>
      <c r="H46" s="248">
        <v>6</v>
      </c>
      <c r="I46" s="248">
        <v>2</v>
      </c>
      <c r="J46" s="248" t="s">
        <v>268</v>
      </c>
      <c r="K46" s="248">
        <v>2</v>
      </c>
      <c r="L46" s="248" t="s">
        <v>268</v>
      </c>
      <c r="M46" s="277"/>
      <c r="N46" s="144"/>
      <c r="O46" s="144"/>
      <c r="P46" s="144"/>
      <c r="Q46" s="144"/>
      <c r="R46" s="144"/>
      <c r="S46" s="144"/>
    </row>
    <row r="47" spans="1:77" s="222" customFormat="1" ht="15" customHeight="1">
      <c r="A47" s="233" t="s">
        <v>331</v>
      </c>
      <c r="B47" s="242" t="s">
        <v>384</v>
      </c>
      <c r="C47" s="248">
        <v>14</v>
      </c>
      <c r="D47" s="248">
        <v>14</v>
      </c>
      <c r="E47" s="248" t="s">
        <v>268</v>
      </c>
      <c r="F47" s="248" t="s">
        <v>268</v>
      </c>
      <c r="G47" s="261">
        <v>6</v>
      </c>
      <c r="H47" s="248">
        <v>3</v>
      </c>
      <c r="I47" s="248">
        <v>2</v>
      </c>
      <c r="J47" s="248">
        <v>1</v>
      </c>
      <c r="K47" s="248">
        <v>2</v>
      </c>
      <c r="L47" s="248">
        <v>1</v>
      </c>
      <c r="M47" s="277">
        <v>1</v>
      </c>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2"/>
      <c r="BR47" s="222"/>
      <c r="BS47" s="222"/>
      <c r="BT47" s="222"/>
      <c r="BU47" s="222"/>
      <c r="BV47" s="222"/>
      <c r="BW47" s="222"/>
      <c r="BX47" s="222"/>
      <c r="BY47" s="222"/>
    </row>
    <row r="48" spans="1:77" s="222" customFormat="1" ht="15" customHeight="1">
      <c r="A48" s="236"/>
      <c r="B48" s="242" t="s">
        <v>242</v>
      </c>
      <c r="C48" s="248">
        <v>7</v>
      </c>
      <c r="D48" s="248">
        <v>7</v>
      </c>
      <c r="E48" s="248" t="s">
        <v>322</v>
      </c>
      <c r="F48" s="248" t="s">
        <v>322</v>
      </c>
      <c r="G48" s="261">
        <v>2</v>
      </c>
      <c r="H48" s="248">
        <v>2</v>
      </c>
      <c r="I48" s="248" t="s">
        <v>322</v>
      </c>
      <c r="J48" s="274">
        <v>1</v>
      </c>
      <c r="K48" s="248">
        <v>1</v>
      </c>
      <c r="L48" s="248">
        <v>1</v>
      </c>
      <c r="M48" s="277">
        <v>1</v>
      </c>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2"/>
      <c r="BR48" s="222"/>
      <c r="BS48" s="222"/>
      <c r="BT48" s="222"/>
      <c r="BU48" s="222"/>
      <c r="BV48" s="222"/>
      <c r="BW48" s="222"/>
      <c r="BX48" s="222"/>
      <c r="BY48" s="222"/>
    </row>
    <row r="49" spans="1:77" s="222" customFormat="1" ht="15" customHeight="1">
      <c r="A49" s="237"/>
      <c r="B49" s="242" t="s">
        <v>90</v>
      </c>
      <c r="C49" s="248">
        <v>7</v>
      </c>
      <c r="D49" s="248">
        <v>7</v>
      </c>
      <c r="E49" s="248" t="s">
        <v>322</v>
      </c>
      <c r="F49" s="248" t="s">
        <v>322</v>
      </c>
      <c r="G49" s="261">
        <v>4</v>
      </c>
      <c r="H49" s="248">
        <v>1</v>
      </c>
      <c r="I49" s="248">
        <v>2</v>
      </c>
      <c r="J49" s="274" t="s">
        <v>322</v>
      </c>
      <c r="K49" s="248">
        <v>1</v>
      </c>
      <c r="L49" s="248" t="s">
        <v>322</v>
      </c>
      <c r="M49" s="277"/>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2"/>
      <c r="BR49" s="222"/>
      <c r="BS49" s="222"/>
      <c r="BT49" s="222"/>
      <c r="BU49" s="222"/>
      <c r="BV49" s="222"/>
      <c r="BW49" s="222"/>
      <c r="BX49" s="222"/>
      <c r="BY49" s="222"/>
    </row>
    <row r="50" spans="1:77" s="222" customFormat="1" ht="15" customHeight="1">
      <c r="A50" s="233" t="s">
        <v>172</v>
      </c>
      <c r="B50" s="242" t="s">
        <v>384</v>
      </c>
      <c r="C50" s="248">
        <v>1</v>
      </c>
      <c r="D50" s="248" t="s">
        <v>268</v>
      </c>
      <c r="E50" s="248" t="s">
        <v>268</v>
      </c>
      <c r="F50" s="248" t="s">
        <v>268</v>
      </c>
      <c r="G50" s="261" t="s">
        <v>268</v>
      </c>
      <c r="H50" s="248">
        <v>1</v>
      </c>
      <c r="I50" s="248" t="s">
        <v>268</v>
      </c>
      <c r="J50" s="248" t="s">
        <v>268</v>
      </c>
      <c r="K50" s="248">
        <v>1</v>
      </c>
      <c r="L50" s="248" t="s">
        <v>268</v>
      </c>
      <c r="M50" s="277"/>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2"/>
      <c r="BR50" s="222"/>
      <c r="BS50" s="222"/>
      <c r="BT50" s="222"/>
      <c r="BU50" s="222"/>
      <c r="BV50" s="222"/>
      <c r="BW50" s="222"/>
      <c r="BX50" s="222"/>
      <c r="BY50" s="222"/>
    </row>
    <row r="51" spans="1:77" s="222" customFormat="1" ht="15" customHeight="1">
      <c r="A51" s="236"/>
      <c r="B51" s="242" t="s">
        <v>242</v>
      </c>
      <c r="C51" s="248" t="s">
        <v>322</v>
      </c>
      <c r="D51" s="248" t="s">
        <v>322</v>
      </c>
      <c r="E51" s="248" t="s">
        <v>322</v>
      </c>
      <c r="F51" s="248" t="s">
        <v>322</v>
      </c>
      <c r="G51" s="261" t="s">
        <v>322</v>
      </c>
      <c r="H51" s="248" t="s">
        <v>322</v>
      </c>
      <c r="I51" s="248" t="s">
        <v>322</v>
      </c>
      <c r="J51" s="274" t="s">
        <v>322</v>
      </c>
      <c r="K51" s="248" t="s">
        <v>322</v>
      </c>
      <c r="L51" s="248" t="s">
        <v>322</v>
      </c>
      <c r="M51" s="277"/>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2"/>
      <c r="BR51" s="222"/>
      <c r="BS51" s="222"/>
      <c r="BT51" s="222"/>
      <c r="BU51" s="222"/>
      <c r="BV51" s="222"/>
      <c r="BW51" s="222"/>
      <c r="BX51" s="222"/>
      <c r="BY51" s="222"/>
    </row>
    <row r="52" spans="1:77" s="222" customFormat="1" ht="15" customHeight="1">
      <c r="A52" s="237"/>
      <c r="B52" s="242" t="s">
        <v>90</v>
      </c>
      <c r="C52" s="248">
        <v>1</v>
      </c>
      <c r="D52" s="248" t="s">
        <v>322</v>
      </c>
      <c r="E52" s="248" t="s">
        <v>322</v>
      </c>
      <c r="F52" s="248" t="s">
        <v>322</v>
      </c>
      <c r="G52" s="261" t="s">
        <v>322</v>
      </c>
      <c r="H52" s="248">
        <v>1</v>
      </c>
      <c r="I52" s="248" t="s">
        <v>322</v>
      </c>
      <c r="J52" s="274" t="s">
        <v>322</v>
      </c>
      <c r="K52" s="248">
        <v>1</v>
      </c>
      <c r="L52" s="248" t="s">
        <v>322</v>
      </c>
      <c r="M52" s="277"/>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2"/>
      <c r="BR52" s="222"/>
      <c r="BS52" s="222"/>
      <c r="BT52" s="222"/>
      <c r="BU52" s="222"/>
      <c r="BV52" s="222"/>
      <c r="BW52" s="222"/>
      <c r="BX52" s="222"/>
      <c r="BY52" s="222"/>
    </row>
    <row r="53" spans="1:77" s="222" customFormat="1" ht="15" customHeight="1">
      <c r="A53" s="233" t="s">
        <v>333</v>
      </c>
      <c r="B53" s="242" t="s">
        <v>384</v>
      </c>
      <c r="C53" s="248">
        <v>1</v>
      </c>
      <c r="D53" s="248" t="s">
        <v>268</v>
      </c>
      <c r="E53" s="248" t="s">
        <v>268</v>
      </c>
      <c r="F53" s="248" t="s">
        <v>322</v>
      </c>
      <c r="G53" s="261" t="s">
        <v>268</v>
      </c>
      <c r="H53" s="248">
        <v>1</v>
      </c>
      <c r="I53" s="248" t="s">
        <v>268</v>
      </c>
      <c r="J53" s="274" t="s">
        <v>268</v>
      </c>
      <c r="K53" s="248">
        <v>1</v>
      </c>
      <c r="L53" s="248" t="s">
        <v>268</v>
      </c>
      <c r="M53" s="277"/>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2"/>
      <c r="BR53" s="222"/>
      <c r="BS53" s="222"/>
      <c r="BT53" s="222"/>
      <c r="BU53" s="222"/>
      <c r="BV53" s="222"/>
      <c r="BW53" s="222"/>
      <c r="BX53" s="222"/>
      <c r="BY53" s="222"/>
    </row>
    <row r="54" spans="1:77" s="222" customFormat="1" ht="15" customHeight="1">
      <c r="A54" s="236"/>
      <c r="B54" s="242" t="s">
        <v>242</v>
      </c>
      <c r="C54" s="248">
        <v>1</v>
      </c>
      <c r="D54" s="248" t="s">
        <v>322</v>
      </c>
      <c r="E54" s="248" t="s">
        <v>322</v>
      </c>
      <c r="F54" s="248" t="s">
        <v>322</v>
      </c>
      <c r="G54" s="261" t="s">
        <v>322</v>
      </c>
      <c r="H54" s="248">
        <v>1</v>
      </c>
      <c r="I54" s="248" t="s">
        <v>322</v>
      </c>
      <c r="J54" s="274" t="s">
        <v>322</v>
      </c>
      <c r="K54" s="248">
        <v>1</v>
      </c>
      <c r="L54" s="248" t="s">
        <v>322</v>
      </c>
      <c r="M54" s="277"/>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2"/>
      <c r="BQ54" s="222"/>
      <c r="BR54" s="222"/>
      <c r="BS54" s="222"/>
      <c r="BT54" s="222"/>
      <c r="BU54" s="222"/>
      <c r="BV54" s="222"/>
      <c r="BW54" s="222"/>
      <c r="BX54" s="222"/>
      <c r="BY54" s="222"/>
    </row>
    <row r="55" spans="1:77" s="222" customFormat="1" ht="15" customHeight="1">
      <c r="A55" s="237"/>
      <c r="B55" s="242" t="s">
        <v>90</v>
      </c>
      <c r="C55" s="248" t="s">
        <v>322</v>
      </c>
      <c r="D55" s="248" t="s">
        <v>322</v>
      </c>
      <c r="E55" s="248" t="s">
        <v>322</v>
      </c>
      <c r="F55" s="248" t="s">
        <v>322</v>
      </c>
      <c r="G55" s="261" t="s">
        <v>322</v>
      </c>
      <c r="H55" s="248" t="s">
        <v>322</v>
      </c>
      <c r="I55" s="248" t="s">
        <v>322</v>
      </c>
      <c r="J55" s="248" t="s">
        <v>322</v>
      </c>
      <c r="K55" s="248" t="s">
        <v>322</v>
      </c>
      <c r="L55" s="248" t="s">
        <v>322</v>
      </c>
      <c r="M55" s="277"/>
      <c r="N55" s="144"/>
      <c r="O55" s="144"/>
      <c r="P55" s="144"/>
      <c r="Q55" s="144"/>
      <c r="R55" s="144"/>
      <c r="S55" s="144"/>
    </row>
    <row r="56" spans="1:77" s="222" customFormat="1" ht="15" customHeight="1">
      <c r="A56" s="233" t="s">
        <v>200</v>
      </c>
      <c r="B56" s="242" t="s">
        <v>384</v>
      </c>
      <c r="C56" s="248">
        <v>9</v>
      </c>
      <c r="D56" s="248" t="s">
        <v>268</v>
      </c>
      <c r="E56" s="248" t="s">
        <v>268</v>
      </c>
      <c r="F56" s="248" t="s">
        <v>322</v>
      </c>
      <c r="G56" s="261">
        <v>1</v>
      </c>
      <c r="H56" s="248">
        <v>7</v>
      </c>
      <c r="I56" s="248" t="s">
        <v>268</v>
      </c>
      <c r="J56" s="248" t="s">
        <v>268</v>
      </c>
      <c r="K56" s="248" t="s">
        <v>268</v>
      </c>
      <c r="L56" s="248" t="s">
        <v>268</v>
      </c>
      <c r="M56" s="277"/>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222"/>
      <c r="AQ56" s="222"/>
      <c r="AR56" s="222"/>
      <c r="AS56" s="222"/>
      <c r="AT56" s="222"/>
      <c r="AU56" s="222"/>
      <c r="AV56" s="222"/>
      <c r="AW56" s="222"/>
      <c r="AX56" s="222"/>
      <c r="AY56" s="222"/>
      <c r="AZ56" s="222"/>
      <c r="BA56" s="222"/>
      <c r="BB56" s="222"/>
      <c r="BC56" s="222"/>
      <c r="BD56" s="222"/>
      <c r="BE56" s="222"/>
      <c r="BF56" s="222"/>
      <c r="BG56" s="222"/>
      <c r="BH56" s="222"/>
      <c r="BI56" s="222"/>
      <c r="BJ56" s="222"/>
      <c r="BK56" s="222"/>
      <c r="BL56" s="222"/>
      <c r="BM56" s="222"/>
      <c r="BN56" s="222"/>
      <c r="BO56" s="222"/>
      <c r="BP56" s="222"/>
      <c r="BQ56" s="222"/>
      <c r="BR56" s="222"/>
      <c r="BS56" s="222"/>
      <c r="BT56" s="222"/>
      <c r="BU56" s="222"/>
      <c r="BV56" s="222"/>
      <c r="BW56" s="222"/>
      <c r="BX56" s="222"/>
      <c r="BY56" s="222"/>
    </row>
    <row r="57" spans="1:77" s="222" customFormat="1" ht="15" customHeight="1">
      <c r="A57" s="236"/>
      <c r="B57" s="242" t="s">
        <v>242</v>
      </c>
      <c r="C57" s="248">
        <v>3</v>
      </c>
      <c r="D57" s="248" t="s">
        <v>322</v>
      </c>
      <c r="E57" s="248" t="s">
        <v>322</v>
      </c>
      <c r="F57" s="248" t="s">
        <v>322</v>
      </c>
      <c r="G57" s="261" t="s">
        <v>322</v>
      </c>
      <c r="H57" s="248">
        <v>3</v>
      </c>
      <c r="I57" s="248" t="s">
        <v>322</v>
      </c>
      <c r="J57" s="274" t="s">
        <v>322</v>
      </c>
      <c r="K57" s="248" t="s">
        <v>322</v>
      </c>
      <c r="L57" s="248" t="s">
        <v>322</v>
      </c>
      <c r="M57" s="277"/>
      <c r="N57" s="222"/>
      <c r="O57" s="222"/>
      <c r="P57" s="222"/>
      <c r="Q57" s="222"/>
      <c r="R57" s="222"/>
      <c r="S57" s="222"/>
      <c r="T57" s="222"/>
      <c r="U57" s="222"/>
      <c r="V57" s="222"/>
      <c r="W57" s="222"/>
      <c r="X57" s="222"/>
      <c r="Y57" s="222"/>
      <c r="Z57" s="222"/>
      <c r="AA57" s="222"/>
      <c r="AB57" s="222"/>
      <c r="AC57" s="222"/>
      <c r="AD57" s="222"/>
      <c r="AE57" s="222"/>
      <c r="AF57" s="222"/>
      <c r="AG57" s="222"/>
      <c r="AH57" s="222"/>
      <c r="AI57" s="222"/>
      <c r="AJ57" s="222"/>
      <c r="AK57" s="222"/>
      <c r="AL57" s="222"/>
      <c r="AM57" s="222"/>
      <c r="AN57" s="222"/>
      <c r="AO57" s="222"/>
      <c r="AP57" s="222"/>
      <c r="AQ57" s="222"/>
      <c r="AR57" s="222"/>
      <c r="AS57" s="222"/>
      <c r="AT57" s="222"/>
      <c r="AU57" s="222"/>
      <c r="AV57" s="222"/>
      <c r="AW57" s="222"/>
      <c r="AX57" s="222"/>
      <c r="AY57" s="222"/>
      <c r="AZ57" s="222"/>
      <c r="BA57" s="222"/>
      <c r="BB57" s="222"/>
      <c r="BC57" s="222"/>
      <c r="BD57" s="222"/>
      <c r="BE57" s="222"/>
      <c r="BF57" s="222"/>
      <c r="BG57" s="222"/>
      <c r="BH57" s="222"/>
      <c r="BI57" s="222"/>
      <c r="BJ57" s="222"/>
      <c r="BK57" s="222"/>
      <c r="BL57" s="222"/>
      <c r="BM57" s="222"/>
      <c r="BN57" s="222"/>
      <c r="BO57" s="222"/>
      <c r="BP57" s="222"/>
      <c r="BQ57" s="222"/>
      <c r="BR57" s="222"/>
      <c r="BS57" s="222"/>
      <c r="BT57" s="222"/>
      <c r="BU57" s="222"/>
      <c r="BV57" s="222"/>
      <c r="BW57" s="222"/>
      <c r="BX57" s="222"/>
      <c r="BY57" s="222"/>
    </row>
    <row r="58" spans="1:77" s="222" customFormat="1" ht="15" customHeight="1">
      <c r="A58" s="237"/>
      <c r="B58" s="242" t="s">
        <v>90</v>
      </c>
      <c r="C58" s="248">
        <v>6</v>
      </c>
      <c r="D58" s="248" t="s">
        <v>322</v>
      </c>
      <c r="E58" s="248" t="s">
        <v>322</v>
      </c>
      <c r="F58" s="248" t="s">
        <v>322</v>
      </c>
      <c r="G58" s="261">
        <v>1</v>
      </c>
      <c r="H58" s="248">
        <v>4</v>
      </c>
      <c r="I58" s="248" t="s">
        <v>322</v>
      </c>
      <c r="J58" s="274" t="s">
        <v>322</v>
      </c>
      <c r="K58" s="248" t="s">
        <v>322</v>
      </c>
      <c r="L58" s="248" t="s">
        <v>322</v>
      </c>
      <c r="M58" s="277"/>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M58" s="222"/>
      <c r="AN58" s="222"/>
      <c r="AO58" s="222"/>
      <c r="AP58" s="222"/>
      <c r="AQ58" s="222"/>
      <c r="AR58" s="222"/>
      <c r="AS58" s="222"/>
      <c r="AT58" s="222"/>
      <c r="AU58" s="222"/>
      <c r="AV58" s="222"/>
      <c r="AW58" s="222"/>
      <c r="AX58" s="222"/>
      <c r="AY58" s="222"/>
      <c r="AZ58" s="222"/>
      <c r="BA58" s="222"/>
      <c r="BB58" s="222"/>
      <c r="BC58" s="222"/>
      <c r="BD58" s="222"/>
      <c r="BE58" s="222"/>
      <c r="BF58" s="222"/>
      <c r="BG58" s="222"/>
      <c r="BH58" s="222"/>
      <c r="BI58" s="222"/>
      <c r="BJ58" s="222"/>
      <c r="BK58" s="222"/>
      <c r="BL58" s="222"/>
      <c r="BM58" s="222"/>
      <c r="BN58" s="222"/>
      <c r="BO58" s="222"/>
      <c r="BP58" s="222"/>
      <c r="BQ58" s="222"/>
      <c r="BR58" s="222"/>
      <c r="BS58" s="222"/>
      <c r="BT58" s="222"/>
      <c r="BU58" s="222"/>
      <c r="BV58" s="222"/>
      <c r="BW58" s="222"/>
      <c r="BX58" s="222"/>
      <c r="BY58" s="222"/>
    </row>
    <row r="59" spans="1:77" s="222" customFormat="1" ht="15" customHeight="1">
      <c r="A59" s="230" t="s">
        <v>335</v>
      </c>
      <c r="B59" s="243" t="s">
        <v>384</v>
      </c>
      <c r="C59" s="247">
        <f>SUM(C60:C61)</f>
        <v>4</v>
      </c>
      <c r="D59" s="247" t="s">
        <v>322</v>
      </c>
      <c r="E59" s="247" t="s">
        <v>322</v>
      </c>
      <c r="F59" s="247" t="s">
        <v>322</v>
      </c>
      <c r="G59" s="260" t="s">
        <v>322</v>
      </c>
      <c r="H59" s="247">
        <f>SUM(H60:H61)</f>
        <v>3</v>
      </c>
      <c r="I59" s="247">
        <f>SUM(I60:I61)</f>
        <v>1</v>
      </c>
      <c r="J59" s="247" t="s">
        <v>322</v>
      </c>
      <c r="K59" s="247" t="s">
        <v>322</v>
      </c>
      <c r="L59" s="247">
        <f>SUM(L60:L61)</f>
        <v>2</v>
      </c>
      <c r="M59" s="277"/>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c r="AL59" s="222"/>
      <c r="AM59" s="222"/>
      <c r="AN59" s="222"/>
      <c r="AO59" s="222"/>
      <c r="AP59" s="222"/>
      <c r="AQ59" s="222"/>
      <c r="AR59" s="222"/>
      <c r="AS59" s="222"/>
      <c r="AT59" s="222"/>
      <c r="AU59" s="222"/>
      <c r="AV59" s="222"/>
      <c r="AW59" s="222"/>
      <c r="AX59" s="222"/>
      <c r="AY59" s="222"/>
      <c r="AZ59" s="222"/>
      <c r="BA59" s="222"/>
      <c r="BB59" s="222"/>
      <c r="BC59" s="222"/>
      <c r="BD59" s="222"/>
      <c r="BE59" s="222"/>
      <c r="BF59" s="222"/>
      <c r="BG59" s="222"/>
      <c r="BH59" s="222"/>
      <c r="BI59" s="222"/>
      <c r="BJ59" s="222"/>
      <c r="BK59" s="222"/>
      <c r="BL59" s="222"/>
      <c r="BM59" s="222"/>
      <c r="BN59" s="222"/>
      <c r="BO59" s="222"/>
      <c r="BP59" s="222"/>
      <c r="BQ59" s="222"/>
      <c r="BR59" s="222"/>
      <c r="BS59" s="222"/>
      <c r="BT59" s="222"/>
      <c r="BU59" s="222"/>
      <c r="BV59" s="222"/>
      <c r="BW59" s="222"/>
      <c r="BX59" s="222"/>
      <c r="BY59" s="222"/>
    </row>
    <row r="60" spans="1:77" s="222" customFormat="1" ht="15" customHeight="1">
      <c r="A60" s="231"/>
      <c r="B60" s="243" t="s">
        <v>242</v>
      </c>
      <c r="C60" s="247">
        <f>C63</f>
        <v>1</v>
      </c>
      <c r="D60" s="247" t="s">
        <v>322</v>
      </c>
      <c r="E60" s="247" t="s">
        <v>322</v>
      </c>
      <c r="F60" s="247" t="s">
        <v>322</v>
      </c>
      <c r="G60" s="247" t="s">
        <v>322</v>
      </c>
      <c r="H60" s="247">
        <f>H63</f>
        <v>1</v>
      </c>
      <c r="I60" s="247" t="str">
        <f>I63</f>
        <v>-</v>
      </c>
      <c r="J60" s="247" t="s">
        <v>322</v>
      </c>
      <c r="K60" s="247" t="s">
        <v>322</v>
      </c>
      <c r="L60" s="247" t="s">
        <v>322</v>
      </c>
      <c r="M60" s="277"/>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22"/>
      <c r="AK60" s="222"/>
      <c r="AL60" s="222"/>
      <c r="AM60" s="222"/>
      <c r="AN60" s="222"/>
      <c r="AO60" s="222"/>
      <c r="AP60" s="222"/>
      <c r="AQ60" s="222"/>
      <c r="AR60" s="222"/>
      <c r="AS60" s="222"/>
      <c r="AT60" s="222"/>
      <c r="AU60" s="222"/>
      <c r="AV60" s="222"/>
      <c r="AW60" s="222"/>
      <c r="AX60" s="222"/>
      <c r="AY60" s="222"/>
      <c r="AZ60" s="222"/>
      <c r="BA60" s="222"/>
      <c r="BB60" s="222"/>
      <c r="BC60" s="222"/>
      <c r="BD60" s="222"/>
      <c r="BE60" s="222"/>
      <c r="BF60" s="222"/>
      <c r="BG60" s="222"/>
      <c r="BH60" s="222"/>
      <c r="BI60" s="222"/>
      <c r="BJ60" s="222"/>
      <c r="BK60" s="222"/>
      <c r="BL60" s="222"/>
      <c r="BM60" s="222"/>
      <c r="BN60" s="222"/>
      <c r="BO60" s="222"/>
      <c r="BP60" s="222"/>
      <c r="BQ60" s="222"/>
      <c r="BR60" s="222"/>
      <c r="BS60" s="222"/>
      <c r="BT60" s="222"/>
      <c r="BU60" s="222"/>
      <c r="BV60" s="222"/>
      <c r="BW60" s="222"/>
      <c r="BX60" s="222"/>
      <c r="BY60" s="222"/>
    </row>
    <row r="61" spans="1:77" s="222" customFormat="1" ht="15" customHeight="1">
      <c r="A61" s="232"/>
      <c r="B61" s="243" t="s">
        <v>90</v>
      </c>
      <c r="C61" s="247">
        <f>C64</f>
        <v>3</v>
      </c>
      <c r="D61" s="247" t="s">
        <v>322</v>
      </c>
      <c r="E61" s="247" t="s">
        <v>322</v>
      </c>
      <c r="F61" s="247" t="s">
        <v>322</v>
      </c>
      <c r="G61" s="247" t="s">
        <v>322</v>
      </c>
      <c r="H61" s="247">
        <f>H64</f>
        <v>2</v>
      </c>
      <c r="I61" s="247">
        <f>I64</f>
        <v>1</v>
      </c>
      <c r="J61" s="247" t="s">
        <v>322</v>
      </c>
      <c r="K61" s="276" t="s">
        <v>322</v>
      </c>
      <c r="L61" s="247">
        <f>L64</f>
        <v>2</v>
      </c>
      <c r="M61" s="277"/>
      <c r="N61" s="222"/>
      <c r="O61" s="222"/>
      <c r="P61" s="222"/>
      <c r="Q61" s="222"/>
      <c r="R61" s="222"/>
      <c r="S61" s="222"/>
      <c r="T61" s="222"/>
      <c r="U61" s="222"/>
      <c r="V61" s="222"/>
      <c r="W61" s="222"/>
      <c r="X61" s="222"/>
      <c r="Y61" s="222"/>
      <c r="Z61" s="222"/>
      <c r="AA61" s="222"/>
      <c r="AB61" s="222"/>
      <c r="AC61" s="222"/>
      <c r="AD61" s="222"/>
      <c r="AE61" s="222"/>
      <c r="AF61" s="222"/>
      <c r="AG61" s="222"/>
      <c r="AH61" s="222"/>
      <c r="AI61" s="222"/>
      <c r="AJ61" s="222"/>
      <c r="AK61" s="222"/>
      <c r="AL61" s="222"/>
      <c r="AM61" s="222"/>
      <c r="AN61" s="222"/>
      <c r="AO61" s="222"/>
      <c r="AP61" s="222"/>
      <c r="AQ61" s="222"/>
      <c r="AR61" s="222"/>
      <c r="AS61" s="222"/>
      <c r="AT61" s="222"/>
      <c r="AU61" s="222"/>
      <c r="AV61" s="222"/>
      <c r="AW61" s="222"/>
      <c r="AX61" s="222"/>
      <c r="AY61" s="222"/>
      <c r="AZ61" s="222"/>
      <c r="BA61" s="222"/>
      <c r="BB61" s="222"/>
      <c r="BC61" s="222"/>
      <c r="BD61" s="222"/>
      <c r="BE61" s="222"/>
      <c r="BF61" s="222"/>
      <c r="BG61" s="222"/>
      <c r="BH61" s="222"/>
      <c r="BI61" s="222"/>
      <c r="BJ61" s="222"/>
      <c r="BK61" s="222"/>
      <c r="BL61" s="222"/>
      <c r="BM61" s="222"/>
      <c r="BN61" s="222"/>
      <c r="BO61" s="222"/>
      <c r="BP61" s="222"/>
      <c r="BQ61" s="222"/>
      <c r="BR61" s="222"/>
      <c r="BS61" s="222"/>
      <c r="BT61" s="222"/>
      <c r="BU61" s="222"/>
      <c r="BV61" s="222"/>
      <c r="BW61" s="222"/>
      <c r="BX61" s="222"/>
      <c r="BY61" s="222"/>
    </row>
    <row r="62" spans="1:77" s="222" customFormat="1" ht="15" customHeight="1">
      <c r="A62" s="233" t="s">
        <v>250</v>
      </c>
      <c r="B62" s="242" t="s">
        <v>384</v>
      </c>
      <c r="C62" s="248">
        <v>4</v>
      </c>
      <c r="D62" s="248" t="s">
        <v>322</v>
      </c>
      <c r="E62" s="248" t="s">
        <v>322</v>
      </c>
      <c r="F62" s="248" t="s">
        <v>322</v>
      </c>
      <c r="G62" s="261" t="s">
        <v>322</v>
      </c>
      <c r="H62" s="248">
        <v>3</v>
      </c>
      <c r="I62" s="248">
        <v>1</v>
      </c>
      <c r="J62" s="274" t="s">
        <v>322</v>
      </c>
      <c r="K62" s="248" t="s">
        <v>322</v>
      </c>
      <c r="L62" s="248">
        <v>2</v>
      </c>
      <c r="M62" s="277"/>
      <c r="N62" s="222"/>
      <c r="O62" s="222"/>
      <c r="P62" s="222"/>
      <c r="Q62" s="222"/>
      <c r="R62" s="222"/>
      <c r="S62" s="222"/>
      <c r="T62" s="222"/>
      <c r="U62" s="222"/>
      <c r="V62" s="222"/>
      <c r="W62" s="222"/>
      <c r="X62" s="222"/>
      <c r="Y62" s="222"/>
      <c r="Z62" s="222"/>
      <c r="AA62" s="222"/>
      <c r="AB62" s="222"/>
      <c r="AC62" s="222"/>
      <c r="AD62" s="222"/>
      <c r="AE62" s="222"/>
      <c r="AF62" s="222"/>
      <c r="AG62" s="222"/>
      <c r="AH62" s="222"/>
      <c r="AI62" s="222"/>
      <c r="AJ62" s="222"/>
      <c r="AK62" s="222"/>
      <c r="AL62" s="222"/>
      <c r="AM62" s="222"/>
      <c r="AN62" s="222"/>
      <c r="AO62" s="222"/>
      <c r="AP62" s="222"/>
      <c r="AQ62" s="222"/>
      <c r="AR62" s="222"/>
      <c r="AS62" s="222"/>
      <c r="AT62" s="222"/>
      <c r="AU62" s="222"/>
      <c r="AV62" s="222"/>
      <c r="AW62" s="222"/>
      <c r="AX62" s="222"/>
      <c r="AY62" s="222"/>
      <c r="AZ62" s="222"/>
      <c r="BA62" s="222"/>
      <c r="BB62" s="222"/>
      <c r="BC62" s="222"/>
      <c r="BD62" s="222"/>
      <c r="BE62" s="222"/>
      <c r="BF62" s="222"/>
      <c r="BG62" s="222"/>
      <c r="BH62" s="222"/>
      <c r="BI62" s="222"/>
      <c r="BJ62" s="222"/>
      <c r="BK62" s="222"/>
      <c r="BL62" s="222"/>
      <c r="BM62" s="222"/>
      <c r="BN62" s="222"/>
      <c r="BO62" s="222"/>
      <c r="BP62" s="222"/>
      <c r="BQ62" s="222"/>
      <c r="BR62" s="222"/>
      <c r="BS62" s="222"/>
      <c r="BT62" s="222"/>
      <c r="BU62" s="222"/>
      <c r="BV62" s="222"/>
      <c r="BW62" s="222"/>
      <c r="BX62" s="222"/>
      <c r="BY62" s="222"/>
    </row>
    <row r="63" spans="1:77" s="222" customFormat="1" ht="15" customHeight="1">
      <c r="A63" s="234"/>
      <c r="B63" s="242" t="s">
        <v>242</v>
      </c>
      <c r="C63" s="248">
        <v>1</v>
      </c>
      <c r="D63" s="248" t="s">
        <v>322</v>
      </c>
      <c r="E63" s="248" t="s">
        <v>322</v>
      </c>
      <c r="F63" s="248" t="s">
        <v>322</v>
      </c>
      <c r="G63" s="261" t="s">
        <v>322</v>
      </c>
      <c r="H63" s="248">
        <v>1</v>
      </c>
      <c r="I63" s="248" t="s">
        <v>322</v>
      </c>
      <c r="J63" s="274" t="s">
        <v>322</v>
      </c>
      <c r="K63" s="248" t="s">
        <v>322</v>
      </c>
      <c r="L63" s="248" t="s">
        <v>322</v>
      </c>
      <c r="M63" s="277"/>
      <c r="N63" s="222"/>
      <c r="O63" s="222"/>
      <c r="P63" s="222"/>
      <c r="Q63" s="222"/>
      <c r="R63" s="222"/>
      <c r="S63" s="222"/>
      <c r="T63" s="222"/>
      <c r="U63" s="222"/>
      <c r="V63" s="222"/>
      <c r="W63" s="222"/>
      <c r="X63" s="222"/>
      <c r="Y63" s="222"/>
      <c r="Z63" s="222"/>
      <c r="AA63" s="222"/>
      <c r="AB63" s="222"/>
      <c r="AC63" s="222"/>
      <c r="AD63" s="222"/>
      <c r="AE63" s="222"/>
      <c r="AF63" s="222"/>
      <c r="AG63" s="222"/>
      <c r="AH63" s="222"/>
      <c r="AI63" s="222"/>
      <c r="AJ63" s="222"/>
      <c r="AK63" s="222"/>
      <c r="AL63" s="222"/>
      <c r="AM63" s="222"/>
      <c r="AN63" s="222"/>
      <c r="AO63" s="222"/>
      <c r="AP63" s="222"/>
      <c r="AQ63" s="222"/>
      <c r="AR63" s="222"/>
      <c r="AS63" s="222"/>
      <c r="AT63" s="222"/>
      <c r="AU63" s="222"/>
      <c r="AV63" s="222"/>
      <c r="AW63" s="222"/>
      <c r="AX63" s="222"/>
      <c r="AY63" s="222"/>
      <c r="AZ63" s="222"/>
      <c r="BA63" s="222"/>
      <c r="BB63" s="222"/>
      <c r="BC63" s="222"/>
      <c r="BD63" s="222"/>
      <c r="BE63" s="222"/>
      <c r="BF63" s="222"/>
      <c r="BG63" s="222"/>
      <c r="BH63" s="222"/>
      <c r="BI63" s="222"/>
      <c r="BJ63" s="222"/>
      <c r="BK63" s="222"/>
      <c r="BL63" s="222"/>
      <c r="BM63" s="222"/>
      <c r="BN63" s="222"/>
      <c r="BO63" s="222"/>
      <c r="BP63" s="222"/>
      <c r="BQ63" s="222"/>
      <c r="BR63" s="222"/>
      <c r="BS63" s="222"/>
      <c r="BT63" s="222"/>
      <c r="BU63" s="222"/>
      <c r="BV63" s="222"/>
      <c r="BW63" s="222"/>
      <c r="BX63" s="222"/>
      <c r="BY63" s="222"/>
    </row>
    <row r="64" spans="1:77" s="222" customFormat="1" ht="15" customHeight="1">
      <c r="A64" s="235"/>
      <c r="B64" s="242" t="s">
        <v>90</v>
      </c>
      <c r="C64" s="248">
        <v>3</v>
      </c>
      <c r="D64" s="248" t="s">
        <v>322</v>
      </c>
      <c r="E64" s="248" t="s">
        <v>322</v>
      </c>
      <c r="F64" s="248" t="s">
        <v>322</v>
      </c>
      <c r="G64" s="261" t="s">
        <v>322</v>
      </c>
      <c r="H64" s="248">
        <v>2</v>
      </c>
      <c r="I64" s="248">
        <v>1</v>
      </c>
      <c r="J64" s="248" t="s">
        <v>322</v>
      </c>
      <c r="K64" s="248" t="s">
        <v>322</v>
      </c>
      <c r="L64" s="248">
        <v>2</v>
      </c>
      <c r="M64" s="277"/>
      <c r="N64" s="144"/>
      <c r="O64" s="144"/>
      <c r="P64" s="144"/>
      <c r="Q64" s="144"/>
      <c r="R64" s="144"/>
      <c r="S64" s="144"/>
    </row>
    <row r="65" spans="1:77" s="222" customFormat="1" ht="15" customHeight="1">
      <c r="A65" s="233" t="s">
        <v>337</v>
      </c>
      <c r="B65" s="242" t="s">
        <v>384</v>
      </c>
      <c r="C65" s="248">
        <v>1</v>
      </c>
      <c r="D65" s="248" t="s">
        <v>322</v>
      </c>
      <c r="E65" s="248" t="s">
        <v>322</v>
      </c>
      <c r="F65" s="248" t="s">
        <v>322</v>
      </c>
      <c r="G65" s="261" t="s">
        <v>322</v>
      </c>
      <c r="H65" s="248" t="s">
        <v>322</v>
      </c>
      <c r="I65" s="248">
        <v>1</v>
      </c>
      <c r="J65" s="248" t="s">
        <v>322</v>
      </c>
      <c r="K65" s="248" t="s">
        <v>322</v>
      </c>
      <c r="L65" s="248" t="s">
        <v>322</v>
      </c>
      <c r="M65" s="277"/>
      <c r="N65" s="222"/>
      <c r="O65" s="222"/>
      <c r="P65" s="222"/>
      <c r="Q65" s="222"/>
      <c r="R65" s="222"/>
      <c r="S65" s="222"/>
      <c r="T65" s="222"/>
      <c r="U65" s="222"/>
      <c r="V65" s="222"/>
      <c r="W65" s="222"/>
      <c r="X65" s="222"/>
      <c r="Y65" s="222"/>
      <c r="Z65" s="222"/>
      <c r="AA65" s="222"/>
      <c r="AB65" s="222"/>
      <c r="AC65" s="222"/>
      <c r="AD65" s="222"/>
      <c r="AE65" s="222"/>
      <c r="AF65" s="222"/>
      <c r="AG65" s="222"/>
      <c r="AH65" s="222"/>
      <c r="AI65" s="222"/>
      <c r="AJ65" s="222"/>
      <c r="AK65" s="222"/>
      <c r="AL65" s="222"/>
      <c r="AM65" s="222"/>
      <c r="AN65" s="222"/>
      <c r="AO65" s="222"/>
      <c r="AP65" s="222"/>
      <c r="AQ65" s="222"/>
      <c r="AR65" s="222"/>
      <c r="AS65" s="222"/>
      <c r="AT65" s="222"/>
      <c r="AU65" s="222"/>
      <c r="AV65" s="222"/>
      <c r="AW65" s="222"/>
      <c r="AX65" s="222"/>
      <c r="AY65" s="222"/>
      <c r="AZ65" s="222"/>
      <c r="BA65" s="222"/>
      <c r="BB65" s="222"/>
      <c r="BC65" s="222"/>
      <c r="BD65" s="222"/>
      <c r="BE65" s="222"/>
      <c r="BF65" s="222"/>
      <c r="BG65" s="222"/>
      <c r="BH65" s="222"/>
      <c r="BI65" s="222"/>
      <c r="BJ65" s="222"/>
      <c r="BK65" s="222"/>
      <c r="BL65" s="222"/>
      <c r="BM65" s="222"/>
      <c r="BN65" s="222"/>
      <c r="BO65" s="222"/>
      <c r="BP65" s="222"/>
      <c r="BQ65" s="222"/>
      <c r="BR65" s="222"/>
      <c r="BS65" s="222"/>
      <c r="BT65" s="222"/>
      <c r="BU65" s="222"/>
      <c r="BV65" s="222"/>
      <c r="BW65" s="222"/>
      <c r="BX65" s="222"/>
      <c r="BY65" s="222"/>
    </row>
    <row r="66" spans="1:77" s="222" customFormat="1" ht="15" customHeight="1">
      <c r="A66" s="236"/>
      <c r="B66" s="242" t="s">
        <v>242</v>
      </c>
      <c r="C66" s="248" t="s">
        <v>322</v>
      </c>
      <c r="D66" s="248" t="s">
        <v>322</v>
      </c>
      <c r="E66" s="255" t="s">
        <v>322</v>
      </c>
      <c r="F66" s="255" t="s">
        <v>322</v>
      </c>
      <c r="G66" s="262" t="s">
        <v>322</v>
      </c>
      <c r="H66" s="255" t="s">
        <v>322</v>
      </c>
      <c r="I66" s="248" t="s">
        <v>322</v>
      </c>
      <c r="J66" s="273" t="s">
        <v>322</v>
      </c>
      <c r="K66" s="248" t="s">
        <v>322</v>
      </c>
      <c r="L66" s="255" t="s">
        <v>322</v>
      </c>
      <c r="M66" s="277"/>
      <c r="N66" s="222"/>
      <c r="O66" s="222"/>
      <c r="P66" s="222"/>
      <c r="Q66" s="222"/>
      <c r="R66" s="222"/>
      <c r="S66" s="222"/>
      <c r="T66" s="222"/>
      <c r="U66" s="222"/>
      <c r="V66" s="222"/>
      <c r="W66" s="222"/>
      <c r="X66" s="222"/>
      <c r="Y66" s="222"/>
      <c r="Z66" s="222"/>
      <c r="AA66" s="222"/>
      <c r="AB66" s="222"/>
      <c r="AC66" s="222"/>
      <c r="AD66" s="222"/>
      <c r="AE66" s="222"/>
      <c r="AF66" s="222"/>
      <c r="AG66" s="222"/>
      <c r="AH66" s="222"/>
      <c r="AI66" s="222"/>
      <c r="AJ66" s="222"/>
      <c r="AK66" s="222"/>
      <c r="AL66" s="222"/>
      <c r="AM66" s="222"/>
      <c r="AN66" s="222"/>
      <c r="AO66" s="222"/>
      <c r="AP66" s="222"/>
      <c r="AQ66" s="222"/>
      <c r="AR66" s="222"/>
      <c r="AS66" s="222"/>
      <c r="AT66" s="222"/>
      <c r="AU66" s="222"/>
      <c r="AV66" s="222"/>
      <c r="AW66" s="222"/>
      <c r="AX66" s="222"/>
      <c r="AY66" s="222"/>
      <c r="AZ66" s="222"/>
      <c r="BA66" s="222"/>
      <c r="BB66" s="222"/>
      <c r="BC66" s="222"/>
      <c r="BD66" s="222"/>
      <c r="BE66" s="222"/>
      <c r="BF66" s="222"/>
      <c r="BG66" s="222"/>
      <c r="BH66" s="222"/>
      <c r="BI66" s="222"/>
      <c r="BJ66" s="222"/>
      <c r="BK66" s="222"/>
      <c r="BL66" s="222"/>
      <c r="BM66" s="222"/>
      <c r="BN66" s="222"/>
      <c r="BO66" s="222"/>
      <c r="BP66" s="222"/>
      <c r="BQ66" s="222"/>
      <c r="BR66" s="222"/>
      <c r="BS66" s="222"/>
      <c r="BT66" s="222"/>
      <c r="BU66" s="222"/>
      <c r="BV66" s="222"/>
      <c r="BW66" s="222"/>
      <c r="BX66" s="222"/>
      <c r="BY66" s="222"/>
    </row>
    <row r="67" spans="1:77" s="222" customFormat="1" ht="15" customHeight="1">
      <c r="A67" s="237"/>
      <c r="B67" s="242" t="s">
        <v>90</v>
      </c>
      <c r="C67" s="248">
        <v>1</v>
      </c>
      <c r="D67" s="248" t="s">
        <v>322</v>
      </c>
      <c r="E67" s="255" t="s">
        <v>322</v>
      </c>
      <c r="F67" s="255" t="s">
        <v>322</v>
      </c>
      <c r="G67" s="262" t="s">
        <v>322</v>
      </c>
      <c r="H67" s="255" t="s">
        <v>322</v>
      </c>
      <c r="I67" s="248">
        <v>1</v>
      </c>
      <c r="J67" s="273" t="s">
        <v>322</v>
      </c>
      <c r="K67" s="248" t="s">
        <v>322</v>
      </c>
      <c r="L67" s="255" t="s">
        <v>322</v>
      </c>
      <c r="M67" s="277"/>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c r="AL67" s="222"/>
      <c r="AM67" s="222"/>
      <c r="AN67" s="222"/>
      <c r="AO67" s="222"/>
      <c r="AP67" s="222"/>
      <c r="AQ67" s="222"/>
      <c r="AR67" s="222"/>
      <c r="AS67" s="222"/>
      <c r="AT67" s="222"/>
      <c r="AU67" s="222"/>
      <c r="AV67" s="222"/>
      <c r="AW67" s="222"/>
      <c r="AX67" s="222"/>
      <c r="AY67" s="222"/>
      <c r="AZ67" s="222"/>
      <c r="BA67" s="222"/>
      <c r="BB67" s="222"/>
      <c r="BC67" s="222"/>
      <c r="BD67" s="222"/>
      <c r="BE67" s="222"/>
      <c r="BF67" s="222"/>
      <c r="BG67" s="222"/>
      <c r="BH67" s="222"/>
      <c r="BI67" s="222"/>
      <c r="BJ67" s="222"/>
      <c r="BK67" s="222"/>
      <c r="BL67" s="222"/>
      <c r="BM67" s="222"/>
      <c r="BN67" s="222"/>
      <c r="BO67" s="222"/>
      <c r="BP67" s="222"/>
      <c r="BQ67" s="222"/>
      <c r="BR67" s="222"/>
      <c r="BS67" s="222"/>
      <c r="BT67" s="222"/>
      <c r="BU67" s="222"/>
      <c r="BV67" s="222"/>
      <c r="BW67" s="222"/>
      <c r="BX67" s="222"/>
      <c r="BY67" s="222"/>
    </row>
    <row r="68" spans="1:77" s="222" customFormat="1" ht="15" customHeight="1">
      <c r="A68" s="233" t="s">
        <v>338</v>
      </c>
      <c r="B68" s="242" t="s">
        <v>384</v>
      </c>
      <c r="C68" s="248">
        <v>2</v>
      </c>
      <c r="D68" s="248" t="s">
        <v>322</v>
      </c>
      <c r="E68" s="248" t="s">
        <v>322</v>
      </c>
      <c r="F68" s="248" t="s">
        <v>322</v>
      </c>
      <c r="G68" s="263" t="s">
        <v>322</v>
      </c>
      <c r="H68" s="248">
        <v>2</v>
      </c>
      <c r="I68" s="248" t="s">
        <v>322</v>
      </c>
      <c r="J68" s="248" t="s">
        <v>322</v>
      </c>
      <c r="K68" s="248" t="s">
        <v>322</v>
      </c>
      <c r="L68" s="248">
        <v>1</v>
      </c>
      <c r="M68" s="277"/>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22"/>
      <c r="AL68" s="222"/>
      <c r="AM68" s="222"/>
      <c r="AN68" s="222"/>
      <c r="AO68" s="222"/>
      <c r="AP68" s="222"/>
      <c r="AQ68" s="222"/>
      <c r="AR68" s="222"/>
      <c r="AS68" s="222"/>
      <c r="AT68" s="222"/>
      <c r="AU68" s="222"/>
      <c r="AV68" s="222"/>
      <c r="AW68" s="222"/>
      <c r="AX68" s="222"/>
      <c r="AY68" s="222"/>
      <c r="AZ68" s="222"/>
      <c r="BA68" s="222"/>
      <c r="BB68" s="222"/>
      <c r="BC68" s="222"/>
      <c r="BD68" s="222"/>
      <c r="BE68" s="222"/>
      <c r="BF68" s="222"/>
      <c r="BG68" s="222"/>
      <c r="BH68" s="222"/>
      <c r="BI68" s="222"/>
      <c r="BJ68" s="222"/>
      <c r="BK68" s="222"/>
      <c r="BL68" s="222"/>
      <c r="BM68" s="222"/>
      <c r="BN68" s="222"/>
      <c r="BO68" s="222"/>
      <c r="BP68" s="222"/>
      <c r="BQ68" s="222"/>
      <c r="BR68" s="222"/>
      <c r="BS68" s="222"/>
      <c r="BT68" s="222"/>
      <c r="BU68" s="222"/>
      <c r="BV68" s="222"/>
      <c r="BW68" s="222"/>
      <c r="BX68" s="222"/>
      <c r="BY68" s="222"/>
    </row>
    <row r="69" spans="1:77" s="222" customFormat="1" ht="15" customHeight="1">
      <c r="A69" s="236"/>
      <c r="B69" s="242" t="s">
        <v>242</v>
      </c>
      <c r="C69" s="248">
        <v>1</v>
      </c>
      <c r="D69" s="248" t="s">
        <v>322</v>
      </c>
      <c r="E69" s="255" t="s">
        <v>322</v>
      </c>
      <c r="F69" s="255" t="s">
        <v>322</v>
      </c>
      <c r="G69" s="262" t="s">
        <v>322</v>
      </c>
      <c r="H69" s="255">
        <v>1</v>
      </c>
      <c r="I69" s="248" t="s">
        <v>322</v>
      </c>
      <c r="J69" s="273" t="s">
        <v>322</v>
      </c>
      <c r="K69" s="248" t="s">
        <v>322</v>
      </c>
      <c r="L69" s="255" t="s">
        <v>322</v>
      </c>
      <c r="M69" s="277"/>
      <c r="N69" s="222"/>
      <c r="O69" s="222"/>
      <c r="P69" s="222"/>
      <c r="Q69" s="222"/>
      <c r="R69" s="222"/>
      <c r="S69" s="222"/>
      <c r="T69" s="222"/>
      <c r="U69" s="222"/>
      <c r="V69" s="222"/>
      <c r="W69" s="222"/>
      <c r="X69" s="222"/>
      <c r="Y69" s="222"/>
      <c r="Z69" s="222"/>
      <c r="AA69" s="222"/>
      <c r="AB69" s="222"/>
      <c r="AC69" s="222"/>
      <c r="AD69" s="222"/>
      <c r="AE69" s="222"/>
      <c r="AF69" s="222"/>
      <c r="AG69" s="222"/>
      <c r="AH69" s="222"/>
      <c r="AI69" s="222"/>
      <c r="AJ69" s="222"/>
      <c r="AK69" s="222"/>
      <c r="AL69" s="222"/>
      <c r="AM69" s="222"/>
      <c r="AN69" s="222"/>
      <c r="AO69" s="222"/>
      <c r="AP69" s="222"/>
      <c r="AQ69" s="222"/>
      <c r="AR69" s="222"/>
      <c r="AS69" s="222"/>
      <c r="AT69" s="222"/>
      <c r="AU69" s="222"/>
      <c r="AV69" s="222"/>
      <c r="AW69" s="222"/>
      <c r="AX69" s="222"/>
      <c r="AY69" s="222"/>
      <c r="AZ69" s="222"/>
      <c r="BA69" s="222"/>
      <c r="BB69" s="222"/>
      <c r="BC69" s="222"/>
      <c r="BD69" s="222"/>
      <c r="BE69" s="222"/>
      <c r="BF69" s="222"/>
      <c r="BG69" s="222"/>
      <c r="BH69" s="222"/>
      <c r="BI69" s="222"/>
      <c r="BJ69" s="222"/>
      <c r="BK69" s="222"/>
      <c r="BL69" s="222"/>
      <c r="BM69" s="222"/>
      <c r="BN69" s="222"/>
      <c r="BO69" s="222"/>
      <c r="BP69" s="222"/>
      <c r="BQ69" s="222"/>
      <c r="BR69" s="222"/>
      <c r="BS69" s="222"/>
      <c r="BT69" s="222"/>
      <c r="BU69" s="222"/>
      <c r="BV69" s="222"/>
      <c r="BW69" s="222"/>
      <c r="BX69" s="222"/>
      <c r="BY69" s="222"/>
    </row>
    <row r="70" spans="1:77" s="222" customFormat="1" ht="15" customHeight="1">
      <c r="A70" s="237"/>
      <c r="B70" s="242" t="s">
        <v>90</v>
      </c>
      <c r="C70" s="248">
        <v>1</v>
      </c>
      <c r="D70" s="248" t="s">
        <v>322</v>
      </c>
      <c r="E70" s="255" t="s">
        <v>322</v>
      </c>
      <c r="F70" s="255" t="s">
        <v>322</v>
      </c>
      <c r="G70" s="262" t="s">
        <v>322</v>
      </c>
      <c r="H70" s="255">
        <v>1</v>
      </c>
      <c r="I70" s="248" t="s">
        <v>322</v>
      </c>
      <c r="J70" s="273" t="s">
        <v>322</v>
      </c>
      <c r="K70" s="248" t="s">
        <v>322</v>
      </c>
      <c r="L70" s="255">
        <v>1</v>
      </c>
      <c r="M70" s="277"/>
      <c r="N70" s="222"/>
      <c r="O70" s="222"/>
      <c r="P70" s="222"/>
      <c r="Q70" s="222"/>
      <c r="R70" s="222"/>
      <c r="S70" s="222"/>
      <c r="T70" s="222"/>
      <c r="U70" s="222"/>
      <c r="V70" s="222"/>
      <c r="W70" s="222"/>
      <c r="X70" s="222"/>
      <c r="Y70" s="222"/>
      <c r="Z70" s="222"/>
      <c r="AA70" s="222"/>
      <c r="AB70" s="222"/>
      <c r="AC70" s="222"/>
      <c r="AD70" s="222"/>
      <c r="AE70" s="222"/>
      <c r="AF70" s="222"/>
      <c r="AG70" s="222"/>
      <c r="AH70" s="222"/>
      <c r="AI70" s="222"/>
      <c r="AJ70" s="222"/>
      <c r="AK70" s="222"/>
      <c r="AL70" s="222"/>
      <c r="AM70" s="222"/>
      <c r="AN70" s="222"/>
      <c r="AO70" s="222"/>
      <c r="AP70" s="222"/>
      <c r="AQ70" s="222"/>
      <c r="AR70" s="222"/>
      <c r="AS70" s="222"/>
      <c r="AT70" s="222"/>
      <c r="AU70" s="222"/>
      <c r="AV70" s="222"/>
      <c r="AW70" s="222"/>
      <c r="AX70" s="222"/>
      <c r="AY70" s="222"/>
      <c r="AZ70" s="222"/>
      <c r="BA70" s="222"/>
      <c r="BB70" s="222"/>
      <c r="BC70" s="222"/>
      <c r="BD70" s="222"/>
      <c r="BE70" s="222"/>
      <c r="BF70" s="222"/>
      <c r="BG70" s="222"/>
      <c r="BH70" s="222"/>
      <c r="BI70" s="222"/>
      <c r="BJ70" s="222"/>
      <c r="BK70" s="222"/>
      <c r="BL70" s="222"/>
      <c r="BM70" s="222"/>
      <c r="BN70" s="222"/>
      <c r="BO70" s="222"/>
      <c r="BP70" s="222"/>
      <c r="BQ70" s="222"/>
      <c r="BR70" s="222"/>
      <c r="BS70" s="222"/>
      <c r="BT70" s="222"/>
      <c r="BU70" s="222"/>
      <c r="BV70" s="222"/>
      <c r="BW70" s="222"/>
      <c r="BX70" s="222"/>
      <c r="BY70" s="222"/>
    </row>
    <row r="71" spans="1:77" s="222" customFormat="1" ht="15" customHeight="1">
      <c r="A71" s="233" t="s">
        <v>233</v>
      </c>
      <c r="B71" s="242" t="s">
        <v>384</v>
      </c>
      <c r="C71" s="248" t="s">
        <v>322</v>
      </c>
      <c r="D71" s="252" t="s">
        <v>322</v>
      </c>
      <c r="E71" s="248" t="s">
        <v>322</v>
      </c>
      <c r="F71" s="248" t="s">
        <v>322</v>
      </c>
      <c r="G71" s="261" t="s">
        <v>322</v>
      </c>
      <c r="H71" s="248" t="s">
        <v>322</v>
      </c>
      <c r="I71" s="248" t="s">
        <v>322</v>
      </c>
      <c r="J71" s="274" t="s">
        <v>322</v>
      </c>
      <c r="K71" s="248" t="s">
        <v>322</v>
      </c>
      <c r="L71" s="248" t="s">
        <v>322</v>
      </c>
      <c r="M71" s="277"/>
      <c r="N71" s="222"/>
      <c r="O71" s="222"/>
      <c r="P71" s="222"/>
      <c r="Q71" s="222"/>
      <c r="R71" s="222"/>
      <c r="S71" s="222"/>
      <c r="T71" s="222"/>
      <c r="U71" s="222"/>
      <c r="V71" s="222"/>
      <c r="W71" s="222"/>
      <c r="X71" s="222"/>
      <c r="Y71" s="222"/>
      <c r="Z71" s="222"/>
      <c r="AA71" s="222"/>
      <c r="AB71" s="222"/>
      <c r="AC71" s="222"/>
      <c r="AD71" s="222"/>
      <c r="AE71" s="222"/>
      <c r="AF71" s="222"/>
      <c r="AG71" s="222"/>
      <c r="AH71" s="222"/>
      <c r="AI71" s="222"/>
      <c r="AJ71" s="222"/>
      <c r="AK71" s="222"/>
      <c r="AL71" s="222"/>
      <c r="AM71" s="222"/>
      <c r="AN71" s="222"/>
      <c r="AO71" s="222"/>
      <c r="AP71" s="222"/>
      <c r="AQ71" s="222"/>
      <c r="AR71" s="222"/>
      <c r="AS71" s="222"/>
      <c r="AT71" s="222"/>
      <c r="AU71" s="222"/>
      <c r="AV71" s="222"/>
      <c r="AW71" s="222"/>
      <c r="AX71" s="222"/>
      <c r="AY71" s="222"/>
      <c r="AZ71" s="222"/>
      <c r="BA71" s="222"/>
      <c r="BB71" s="222"/>
      <c r="BC71" s="222"/>
      <c r="BD71" s="222"/>
      <c r="BE71" s="222"/>
      <c r="BF71" s="222"/>
      <c r="BG71" s="222"/>
      <c r="BH71" s="222"/>
      <c r="BI71" s="222"/>
      <c r="BJ71" s="222"/>
      <c r="BK71" s="222"/>
      <c r="BL71" s="222"/>
      <c r="BM71" s="222"/>
      <c r="BN71" s="222"/>
      <c r="BO71" s="222"/>
      <c r="BP71" s="222"/>
      <c r="BQ71" s="222"/>
      <c r="BR71" s="222"/>
      <c r="BS71" s="222"/>
      <c r="BT71" s="222"/>
      <c r="BU71" s="222"/>
      <c r="BV71" s="222"/>
      <c r="BW71" s="222"/>
      <c r="BX71" s="222"/>
      <c r="BY71" s="222"/>
    </row>
    <row r="72" spans="1:77" s="222" customFormat="1" ht="15" customHeight="1">
      <c r="A72" s="236"/>
      <c r="B72" s="242" t="s">
        <v>242</v>
      </c>
      <c r="C72" s="248" t="s">
        <v>322</v>
      </c>
      <c r="D72" s="248" t="s">
        <v>322</v>
      </c>
      <c r="E72" s="255" t="s">
        <v>322</v>
      </c>
      <c r="F72" s="255" t="s">
        <v>322</v>
      </c>
      <c r="G72" s="262" t="s">
        <v>322</v>
      </c>
      <c r="H72" s="255" t="s">
        <v>322</v>
      </c>
      <c r="I72" s="248" t="s">
        <v>322</v>
      </c>
      <c r="J72" s="273" t="s">
        <v>322</v>
      </c>
      <c r="K72" s="248" t="s">
        <v>322</v>
      </c>
      <c r="L72" s="255" t="s">
        <v>322</v>
      </c>
      <c r="M72" s="277"/>
      <c r="N72" s="222"/>
      <c r="O72" s="222"/>
      <c r="P72" s="222"/>
      <c r="Q72" s="222"/>
      <c r="R72" s="222"/>
      <c r="S72" s="222"/>
      <c r="T72" s="222"/>
      <c r="U72" s="222"/>
      <c r="V72" s="222"/>
      <c r="W72" s="222"/>
      <c r="X72" s="222"/>
      <c r="Y72" s="222"/>
      <c r="Z72" s="222"/>
      <c r="AA72" s="222"/>
      <c r="AB72" s="222"/>
      <c r="AC72" s="222"/>
      <c r="AD72" s="222"/>
      <c r="AE72" s="222"/>
      <c r="AF72" s="222"/>
      <c r="AG72" s="222"/>
      <c r="AH72" s="222"/>
      <c r="AI72" s="222"/>
      <c r="AJ72" s="222"/>
      <c r="AK72" s="222"/>
      <c r="AL72" s="222"/>
      <c r="AM72" s="222"/>
      <c r="AN72" s="222"/>
      <c r="AO72" s="222"/>
      <c r="AP72" s="222"/>
      <c r="AQ72" s="222"/>
      <c r="AR72" s="222"/>
      <c r="AS72" s="222"/>
      <c r="AT72" s="222"/>
      <c r="AU72" s="222"/>
      <c r="AV72" s="222"/>
      <c r="AW72" s="222"/>
      <c r="AX72" s="222"/>
      <c r="AY72" s="222"/>
      <c r="AZ72" s="222"/>
      <c r="BA72" s="222"/>
      <c r="BB72" s="222"/>
      <c r="BC72" s="222"/>
      <c r="BD72" s="222"/>
      <c r="BE72" s="222"/>
      <c r="BF72" s="222"/>
      <c r="BG72" s="222"/>
      <c r="BH72" s="222"/>
      <c r="BI72" s="222"/>
      <c r="BJ72" s="222"/>
      <c r="BK72" s="222"/>
      <c r="BL72" s="222"/>
      <c r="BM72" s="222"/>
      <c r="BN72" s="222"/>
      <c r="BO72" s="222"/>
      <c r="BP72" s="222"/>
      <c r="BQ72" s="222"/>
      <c r="BR72" s="222"/>
      <c r="BS72" s="222"/>
      <c r="BT72" s="222"/>
      <c r="BU72" s="222"/>
      <c r="BV72" s="222"/>
      <c r="BW72" s="222"/>
      <c r="BX72" s="222"/>
      <c r="BY72" s="222"/>
    </row>
    <row r="73" spans="1:77" s="222" customFormat="1" ht="15" customHeight="1">
      <c r="A73" s="237"/>
      <c r="B73" s="242" t="s">
        <v>90</v>
      </c>
      <c r="C73" s="248" t="s">
        <v>322</v>
      </c>
      <c r="D73" s="248" t="s">
        <v>322</v>
      </c>
      <c r="E73" s="255" t="s">
        <v>322</v>
      </c>
      <c r="F73" s="255" t="s">
        <v>322</v>
      </c>
      <c r="G73" s="262" t="s">
        <v>322</v>
      </c>
      <c r="H73" s="255" t="s">
        <v>322</v>
      </c>
      <c r="I73" s="248" t="s">
        <v>322</v>
      </c>
      <c r="J73" s="255" t="s">
        <v>322</v>
      </c>
      <c r="K73" s="248" t="s">
        <v>322</v>
      </c>
      <c r="L73" s="255" t="s">
        <v>322</v>
      </c>
      <c r="M73" s="277"/>
      <c r="N73" s="144"/>
      <c r="O73" s="144"/>
      <c r="P73" s="144"/>
      <c r="Q73" s="144"/>
      <c r="R73" s="144"/>
      <c r="S73" s="144"/>
    </row>
    <row r="74" spans="1:77" s="222" customFormat="1" ht="15" customHeight="1">
      <c r="A74" s="233" t="s">
        <v>194</v>
      </c>
      <c r="B74" s="242" t="s">
        <v>384</v>
      </c>
      <c r="C74" s="248">
        <v>1</v>
      </c>
      <c r="D74" s="248" t="s">
        <v>322</v>
      </c>
      <c r="E74" s="248" t="s">
        <v>322</v>
      </c>
      <c r="F74" s="248" t="s">
        <v>322</v>
      </c>
      <c r="G74" s="261" t="s">
        <v>322</v>
      </c>
      <c r="H74" s="248">
        <v>1</v>
      </c>
      <c r="I74" s="248" t="s">
        <v>322</v>
      </c>
      <c r="J74" s="248" t="s">
        <v>322</v>
      </c>
      <c r="K74" s="248" t="s">
        <v>322</v>
      </c>
      <c r="L74" s="248">
        <v>1</v>
      </c>
      <c r="M74" s="277"/>
      <c r="N74" s="222"/>
      <c r="O74" s="222"/>
      <c r="P74" s="222"/>
      <c r="Q74" s="222"/>
      <c r="R74" s="222"/>
      <c r="S74" s="222"/>
      <c r="T74" s="222"/>
      <c r="U74" s="222"/>
      <c r="V74" s="222"/>
      <c r="W74" s="222"/>
      <c r="X74" s="222"/>
      <c r="Y74" s="222"/>
      <c r="Z74" s="222"/>
      <c r="AA74" s="222"/>
      <c r="AB74" s="222"/>
      <c r="AC74" s="222"/>
      <c r="AD74" s="222"/>
      <c r="AE74" s="222"/>
      <c r="AF74" s="222"/>
      <c r="AG74" s="222"/>
      <c r="AH74" s="222"/>
      <c r="AI74" s="222"/>
      <c r="AJ74" s="222"/>
      <c r="AK74" s="222"/>
      <c r="AL74" s="222"/>
      <c r="AM74" s="222"/>
      <c r="AN74" s="222"/>
      <c r="AO74" s="222"/>
      <c r="AP74" s="222"/>
      <c r="AQ74" s="222"/>
      <c r="AR74" s="222"/>
      <c r="AS74" s="222"/>
      <c r="AT74" s="222"/>
      <c r="AU74" s="222"/>
      <c r="AV74" s="222"/>
      <c r="AW74" s="222"/>
      <c r="AX74" s="222"/>
      <c r="AY74" s="222"/>
      <c r="AZ74" s="222"/>
      <c r="BA74" s="222"/>
      <c r="BB74" s="222"/>
      <c r="BC74" s="222"/>
      <c r="BD74" s="222"/>
      <c r="BE74" s="222"/>
      <c r="BF74" s="222"/>
      <c r="BG74" s="222"/>
      <c r="BH74" s="222"/>
      <c r="BI74" s="222"/>
      <c r="BJ74" s="222"/>
      <c r="BK74" s="222"/>
      <c r="BL74" s="222"/>
      <c r="BM74" s="222"/>
      <c r="BN74" s="222"/>
      <c r="BO74" s="222"/>
      <c r="BP74" s="222"/>
      <c r="BQ74" s="222"/>
      <c r="BR74" s="222"/>
      <c r="BS74" s="222"/>
      <c r="BT74" s="222"/>
      <c r="BU74" s="222"/>
      <c r="BV74" s="222"/>
      <c r="BW74" s="222"/>
      <c r="BX74" s="222"/>
      <c r="BY74" s="222"/>
    </row>
    <row r="75" spans="1:77" s="222" customFormat="1" ht="15" customHeight="1">
      <c r="A75" s="236"/>
      <c r="B75" s="242" t="s">
        <v>242</v>
      </c>
      <c r="C75" s="248" t="s">
        <v>322</v>
      </c>
      <c r="D75" s="248" t="s">
        <v>322</v>
      </c>
      <c r="E75" s="255" t="s">
        <v>322</v>
      </c>
      <c r="F75" s="255" t="s">
        <v>322</v>
      </c>
      <c r="G75" s="262" t="s">
        <v>322</v>
      </c>
      <c r="H75" s="255" t="s">
        <v>322</v>
      </c>
      <c r="I75" s="248" t="s">
        <v>322</v>
      </c>
      <c r="J75" s="273" t="s">
        <v>322</v>
      </c>
      <c r="K75" s="248" t="s">
        <v>322</v>
      </c>
      <c r="L75" s="255" t="s">
        <v>322</v>
      </c>
      <c r="M75" s="277"/>
      <c r="N75" s="222"/>
      <c r="O75" s="222"/>
      <c r="P75" s="222"/>
      <c r="Q75" s="222"/>
      <c r="R75" s="222"/>
      <c r="S75" s="222"/>
      <c r="T75" s="222"/>
      <c r="U75" s="222"/>
      <c r="V75" s="222"/>
      <c r="W75" s="222"/>
      <c r="X75" s="222"/>
      <c r="Y75" s="222"/>
      <c r="Z75" s="222"/>
      <c r="AA75" s="222"/>
      <c r="AB75" s="222"/>
      <c r="AC75" s="222"/>
      <c r="AD75" s="222"/>
      <c r="AE75" s="222"/>
      <c r="AF75" s="222"/>
      <c r="AG75" s="222"/>
      <c r="AH75" s="222"/>
      <c r="AI75" s="222"/>
      <c r="AJ75" s="222"/>
      <c r="AK75" s="222"/>
      <c r="AL75" s="222"/>
      <c r="AM75" s="222"/>
      <c r="AN75" s="222"/>
      <c r="AO75" s="222"/>
      <c r="AP75" s="222"/>
      <c r="AQ75" s="222"/>
      <c r="AR75" s="222"/>
      <c r="AS75" s="222"/>
      <c r="AT75" s="222"/>
      <c r="AU75" s="222"/>
      <c r="AV75" s="222"/>
      <c r="AW75" s="222"/>
      <c r="AX75" s="222"/>
      <c r="AY75" s="222"/>
      <c r="AZ75" s="222"/>
      <c r="BA75" s="222"/>
      <c r="BB75" s="222"/>
      <c r="BC75" s="222"/>
      <c r="BD75" s="222"/>
      <c r="BE75" s="222"/>
      <c r="BF75" s="222"/>
      <c r="BG75" s="222"/>
      <c r="BH75" s="222"/>
      <c r="BI75" s="222"/>
      <c r="BJ75" s="222"/>
      <c r="BK75" s="222"/>
      <c r="BL75" s="222"/>
      <c r="BM75" s="222"/>
      <c r="BN75" s="222"/>
      <c r="BO75" s="222"/>
      <c r="BP75" s="222"/>
      <c r="BQ75" s="222"/>
      <c r="BR75" s="222"/>
      <c r="BS75" s="222"/>
      <c r="BT75" s="222"/>
      <c r="BU75" s="222"/>
      <c r="BV75" s="222"/>
      <c r="BW75" s="222"/>
      <c r="BX75" s="222"/>
      <c r="BY75" s="222"/>
    </row>
    <row r="76" spans="1:77" s="222" customFormat="1" ht="15" customHeight="1">
      <c r="A76" s="237"/>
      <c r="B76" s="242" t="s">
        <v>90</v>
      </c>
      <c r="C76" s="248">
        <v>1</v>
      </c>
      <c r="D76" s="248" t="s">
        <v>322</v>
      </c>
      <c r="E76" s="255" t="s">
        <v>322</v>
      </c>
      <c r="F76" s="255" t="s">
        <v>322</v>
      </c>
      <c r="G76" s="262" t="s">
        <v>322</v>
      </c>
      <c r="H76" s="255">
        <v>1</v>
      </c>
      <c r="I76" s="248" t="s">
        <v>322</v>
      </c>
      <c r="J76" s="273" t="s">
        <v>322</v>
      </c>
      <c r="K76" s="248" t="s">
        <v>322</v>
      </c>
      <c r="L76" s="255">
        <v>1</v>
      </c>
      <c r="M76" s="277"/>
      <c r="N76" s="222"/>
      <c r="O76" s="222"/>
      <c r="P76" s="222"/>
      <c r="Q76" s="222"/>
      <c r="R76" s="222"/>
      <c r="S76" s="222"/>
      <c r="T76" s="222"/>
      <c r="U76" s="222"/>
      <c r="V76" s="222"/>
      <c r="W76" s="222"/>
      <c r="X76" s="222"/>
      <c r="Y76" s="222"/>
      <c r="Z76" s="222"/>
      <c r="AA76" s="222"/>
      <c r="AB76" s="222"/>
      <c r="AC76" s="222"/>
      <c r="AD76" s="222"/>
      <c r="AE76" s="222"/>
      <c r="AF76" s="222"/>
      <c r="AG76" s="222"/>
      <c r="AH76" s="222"/>
      <c r="AI76" s="222"/>
      <c r="AJ76" s="222"/>
      <c r="AK76" s="222"/>
      <c r="AL76" s="222"/>
      <c r="AM76" s="222"/>
      <c r="AN76" s="222"/>
      <c r="AO76" s="222"/>
      <c r="AP76" s="222"/>
      <c r="AQ76" s="222"/>
      <c r="AR76" s="222"/>
      <c r="AS76" s="222"/>
      <c r="AT76" s="222"/>
      <c r="AU76" s="222"/>
      <c r="AV76" s="222"/>
      <c r="AW76" s="222"/>
      <c r="AX76" s="222"/>
      <c r="AY76" s="222"/>
      <c r="AZ76" s="222"/>
      <c r="BA76" s="222"/>
      <c r="BB76" s="222"/>
      <c r="BC76" s="222"/>
      <c r="BD76" s="222"/>
      <c r="BE76" s="222"/>
      <c r="BF76" s="222"/>
      <c r="BG76" s="222"/>
      <c r="BH76" s="222"/>
      <c r="BI76" s="222"/>
      <c r="BJ76" s="222"/>
      <c r="BK76" s="222"/>
      <c r="BL76" s="222"/>
      <c r="BM76" s="222"/>
      <c r="BN76" s="222"/>
      <c r="BO76" s="222"/>
      <c r="BP76" s="222"/>
      <c r="BQ76" s="222"/>
      <c r="BR76" s="222"/>
      <c r="BS76" s="222"/>
      <c r="BT76" s="222"/>
      <c r="BU76" s="222"/>
      <c r="BV76" s="222"/>
      <c r="BW76" s="222"/>
      <c r="BX76" s="222"/>
      <c r="BY76" s="222"/>
    </row>
    <row r="77" spans="1:77" s="222" customFormat="1" ht="15" customHeight="1">
      <c r="A77" s="233" t="s">
        <v>340</v>
      </c>
      <c r="B77" s="242" t="s">
        <v>384</v>
      </c>
      <c r="C77" s="248" t="s">
        <v>322</v>
      </c>
      <c r="D77" s="252" t="s">
        <v>322</v>
      </c>
      <c r="E77" s="248" t="s">
        <v>322</v>
      </c>
      <c r="F77" s="248" t="s">
        <v>322</v>
      </c>
      <c r="G77" s="261" t="s">
        <v>322</v>
      </c>
      <c r="H77" s="248" t="s">
        <v>322</v>
      </c>
      <c r="I77" s="248" t="s">
        <v>322</v>
      </c>
      <c r="J77" s="248" t="s">
        <v>322</v>
      </c>
      <c r="K77" s="248" t="s">
        <v>322</v>
      </c>
      <c r="L77" s="248" t="s">
        <v>322</v>
      </c>
      <c r="M77" s="277"/>
      <c r="N77" s="222"/>
      <c r="O77" s="222"/>
      <c r="P77" s="222"/>
      <c r="Q77" s="222"/>
      <c r="R77" s="222"/>
      <c r="S77" s="222"/>
      <c r="T77" s="222"/>
      <c r="U77" s="222"/>
      <c r="V77" s="222"/>
      <c r="W77" s="222"/>
      <c r="X77" s="222"/>
      <c r="Y77" s="222"/>
      <c r="Z77" s="222"/>
      <c r="AA77" s="222"/>
      <c r="AB77" s="222"/>
      <c r="AC77" s="222"/>
      <c r="AD77" s="222"/>
      <c r="AE77" s="222"/>
      <c r="AF77" s="222"/>
      <c r="AG77" s="222"/>
      <c r="AH77" s="222"/>
      <c r="AI77" s="222"/>
      <c r="AJ77" s="222"/>
      <c r="AK77" s="222"/>
      <c r="AL77" s="222"/>
      <c r="AM77" s="222"/>
      <c r="AN77" s="222"/>
      <c r="AO77" s="222"/>
      <c r="AP77" s="222"/>
      <c r="AQ77" s="222"/>
      <c r="AR77" s="222"/>
      <c r="AS77" s="222"/>
      <c r="AT77" s="222"/>
      <c r="AU77" s="222"/>
      <c r="AV77" s="222"/>
      <c r="AW77" s="222"/>
      <c r="AX77" s="222"/>
      <c r="AY77" s="222"/>
      <c r="AZ77" s="222"/>
      <c r="BA77" s="222"/>
      <c r="BB77" s="222"/>
      <c r="BC77" s="222"/>
      <c r="BD77" s="222"/>
      <c r="BE77" s="222"/>
      <c r="BF77" s="222"/>
      <c r="BG77" s="222"/>
      <c r="BH77" s="222"/>
      <c r="BI77" s="222"/>
      <c r="BJ77" s="222"/>
      <c r="BK77" s="222"/>
      <c r="BL77" s="222"/>
      <c r="BM77" s="222"/>
      <c r="BN77" s="222"/>
      <c r="BO77" s="222"/>
      <c r="BP77" s="222"/>
      <c r="BQ77" s="222"/>
      <c r="BR77" s="222"/>
      <c r="BS77" s="222"/>
      <c r="BT77" s="222"/>
      <c r="BU77" s="222"/>
      <c r="BV77" s="222"/>
      <c r="BW77" s="222"/>
      <c r="BX77" s="222"/>
      <c r="BY77" s="222"/>
    </row>
    <row r="78" spans="1:77" s="222" customFormat="1" ht="15" customHeight="1">
      <c r="A78" s="236"/>
      <c r="B78" s="242" t="s">
        <v>242</v>
      </c>
      <c r="C78" s="248" t="s">
        <v>322</v>
      </c>
      <c r="D78" s="248" t="s">
        <v>322</v>
      </c>
      <c r="E78" s="255" t="s">
        <v>322</v>
      </c>
      <c r="F78" s="255" t="s">
        <v>322</v>
      </c>
      <c r="G78" s="262" t="s">
        <v>322</v>
      </c>
      <c r="H78" s="255" t="s">
        <v>322</v>
      </c>
      <c r="I78" s="252" t="s">
        <v>322</v>
      </c>
      <c r="J78" s="273" t="s">
        <v>322</v>
      </c>
      <c r="K78" s="248" t="s">
        <v>322</v>
      </c>
      <c r="L78" s="255" t="s">
        <v>322</v>
      </c>
      <c r="M78" s="277"/>
      <c r="N78" s="222"/>
      <c r="O78" s="222"/>
      <c r="P78" s="222"/>
      <c r="Q78" s="222"/>
      <c r="R78" s="222"/>
      <c r="S78" s="222"/>
      <c r="T78" s="222"/>
      <c r="U78" s="222"/>
      <c r="V78" s="222"/>
      <c r="W78" s="222"/>
      <c r="X78" s="222"/>
      <c r="Y78" s="222"/>
      <c r="Z78" s="222"/>
      <c r="AA78" s="222"/>
      <c r="AB78" s="222"/>
      <c r="AC78" s="222"/>
      <c r="AD78" s="222"/>
      <c r="AE78" s="222"/>
      <c r="AF78" s="222"/>
      <c r="AG78" s="222"/>
      <c r="AH78" s="222"/>
      <c r="AI78" s="222"/>
      <c r="AJ78" s="222"/>
      <c r="AK78" s="222"/>
      <c r="AL78" s="222"/>
      <c r="AM78" s="222"/>
      <c r="AN78" s="222"/>
      <c r="AO78" s="222"/>
      <c r="AP78" s="222"/>
      <c r="AQ78" s="222"/>
      <c r="AR78" s="222"/>
      <c r="AS78" s="222"/>
      <c r="AT78" s="222"/>
      <c r="AU78" s="222"/>
      <c r="AV78" s="222"/>
      <c r="AW78" s="222"/>
      <c r="AX78" s="222"/>
      <c r="AY78" s="222"/>
      <c r="AZ78" s="222"/>
      <c r="BA78" s="222"/>
      <c r="BB78" s="222"/>
      <c r="BC78" s="222"/>
      <c r="BD78" s="222"/>
      <c r="BE78" s="222"/>
      <c r="BF78" s="222"/>
      <c r="BG78" s="222"/>
      <c r="BH78" s="222"/>
      <c r="BI78" s="222"/>
      <c r="BJ78" s="222"/>
      <c r="BK78" s="222"/>
      <c r="BL78" s="222"/>
      <c r="BM78" s="222"/>
      <c r="BN78" s="222"/>
      <c r="BO78" s="222"/>
      <c r="BP78" s="222"/>
      <c r="BQ78" s="222"/>
      <c r="BR78" s="222"/>
      <c r="BS78" s="222"/>
      <c r="BT78" s="222"/>
      <c r="BU78" s="222"/>
      <c r="BV78" s="222"/>
      <c r="BW78" s="222"/>
      <c r="BX78" s="222"/>
      <c r="BY78" s="222"/>
    </row>
    <row r="79" spans="1:77" s="222" customFormat="1" ht="15" customHeight="1">
      <c r="A79" s="237"/>
      <c r="B79" s="242" t="s">
        <v>90</v>
      </c>
      <c r="C79" s="248" t="s">
        <v>322</v>
      </c>
      <c r="D79" s="248" t="s">
        <v>322</v>
      </c>
      <c r="E79" s="255" t="s">
        <v>322</v>
      </c>
      <c r="F79" s="255" t="s">
        <v>322</v>
      </c>
      <c r="G79" s="262" t="s">
        <v>322</v>
      </c>
      <c r="H79" s="255" t="s">
        <v>322</v>
      </c>
      <c r="I79" s="248" t="s">
        <v>322</v>
      </c>
      <c r="J79" s="273" t="s">
        <v>322</v>
      </c>
      <c r="K79" s="248" t="s">
        <v>322</v>
      </c>
      <c r="L79" s="255" t="s">
        <v>322</v>
      </c>
      <c r="M79" s="277"/>
      <c r="N79" s="222"/>
      <c r="O79" s="222"/>
      <c r="P79" s="222"/>
      <c r="Q79" s="222"/>
      <c r="R79" s="222"/>
      <c r="S79" s="222"/>
      <c r="T79" s="222"/>
      <c r="U79" s="222"/>
      <c r="V79" s="222"/>
      <c r="W79" s="222"/>
      <c r="X79" s="222"/>
      <c r="Y79" s="222"/>
      <c r="Z79" s="222"/>
      <c r="AA79" s="222"/>
      <c r="AB79" s="222"/>
      <c r="AC79" s="222"/>
      <c r="AD79" s="222"/>
      <c r="AE79" s="222"/>
      <c r="AF79" s="222"/>
      <c r="AG79" s="222"/>
      <c r="AH79" s="222"/>
      <c r="AI79" s="222"/>
      <c r="AJ79" s="222"/>
      <c r="AK79" s="222"/>
      <c r="AL79" s="222"/>
      <c r="AM79" s="222"/>
      <c r="AN79" s="222"/>
      <c r="AO79" s="222"/>
      <c r="AP79" s="222"/>
      <c r="AQ79" s="222"/>
      <c r="AR79" s="222"/>
      <c r="AS79" s="222"/>
      <c r="AT79" s="222"/>
      <c r="AU79" s="222"/>
      <c r="AV79" s="222"/>
      <c r="AW79" s="222"/>
      <c r="AX79" s="222"/>
      <c r="AY79" s="222"/>
      <c r="AZ79" s="222"/>
      <c r="BA79" s="222"/>
      <c r="BB79" s="222"/>
      <c r="BC79" s="222"/>
      <c r="BD79" s="222"/>
      <c r="BE79" s="222"/>
      <c r="BF79" s="222"/>
      <c r="BG79" s="222"/>
      <c r="BH79" s="222"/>
      <c r="BI79" s="222"/>
      <c r="BJ79" s="222"/>
      <c r="BK79" s="222"/>
      <c r="BL79" s="222"/>
      <c r="BM79" s="222"/>
      <c r="BN79" s="222"/>
      <c r="BO79" s="222"/>
      <c r="BP79" s="222"/>
      <c r="BQ79" s="222"/>
      <c r="BR79" s="222"/>
      <c r="BS79" s="222"/>
      <c r="BT79" s="222"/>
      <c r="BU79" s="222"/>
      <c r="BV79" s="222"/>
      <c r="BW79" s="222"/>
      <c r="BX79" s="222"/>
      <c r="BY79" s="222"/>
    </row>
    <row r="80" spans="1:77" s="222" customFormat="1" ht="11.25" customHeight="1">
      <c r="A80" s="148"/>
      <c r="B80" s="244"/>
      <c r="C80" s="176"/>
      <c r="D80" s="176"/>
      <c r="E80" s="256"/>
      <c r="F80" s="256"/>
      <c r="G80" s="264"/>
      <c r="H80" s="256"/>
      <c r="I80" s="176"/>
      <c r="J80" s="256"/>
      <c r="K80" s="176"/>
      <c r="L80" s="256"/>
      <c r="M80" s="277"/>
      <c r="N80" s="144"/>
      <c r="O80" s="144"/>
      <c r="P80" s="144"/>
      <c r="Q80" s="144"/>
      <c r="R80" s="144"/>
      <c r="S80" s="144"/>
    </row>
    <row r="81" spans="1:13" ht="16.5">
      <c r="A81" s="153" t="s">
        <v>385</v>
      </c>
      <c r="B81" s="162"/>
      <c r="C81" s="162"/>
      <c r="D81" s="162"/>
      <c r="E81" s="162"/>
      <c r="F81" s="162"/>
      <c r="G81" s="166"/>
      <c r="H81" s="162"/>
      <c r="I81" s="162"/>
      <c r="J81" s="162"/>
      <c r="K81" s="162"/>
      <c r="L81" s="162"/>
      <c r="M81" s="93"/>
    </row>
    <row r="82" spans="1:13" ht="16.5">
      <c r="A82" s="154"/>
      <c r="B82" s="162"/>
      <c r="C82" s="162"/>
      <c r="D82" s="162"/>
      <c r="E82" s="162"/>
      <c r="F82" s="162"/>
      <c r="G82" s="166"/>
      <c r="H82" s="162"/>
      <c r="I82" s="162"/>
      <c r="J82" s="162"/>
      <c r="K82" s="162"/>
      <c r="L82" s="162"/>
    </row>
    <row r="83" spans="1:13" ht="16.5">
      <c r="A83" s="154" t="s">
        <v>387</v>
      </c>
      <c r="B83" s="162"/>
      <c r="C83" s="162"/>
      <c r="D83" s="162"/>
      <c r="E83" s="162"/>
      <c r="F83" s="162"/>
      <c r="G83" s="166"/>
      <c r="H83" s="162"/>
      <c r="I83" s="162"/>
      <c r="J83" s="162"/>
      <c r="K83" s="162"/>
      <c r="L83" s="162"/>
    </row>
    <row r="84" spans="1:13" ht="16.5">
      <c r="A84" s="154"/>
      <c r="B84" s="162"/>
      <c r="C84" s="162"/>
      <c r="D84" s="162"/>
      <c r="E84" s="162"/>
      <c r="F84" s="162"/>
      <c r="G84" s="166"/>
      <c r="H84" s="162"/>
      <c r="I84" s="162"/>
      <c r="J84" s="162"/>
      <c r="K84" s="162"/>
      <c r="L84" s="162"/>
    </row>
    <row r="85" spans="1:13" ht="16.5">
      <c r="A85" s="153"/>
      <c r="B85" s="162"/>
      <c r="C85" s="162"/>
      <c r="D85" s="162"/>
      <c r="E85" s="162"/>
      <c r="F85" s="162"/>
      <c r="G85" s="166"/>
      <c r="H85" s="162"/>
      <c r="I85" s="162"/>
      <c r="J85" s="162"/>
      <c r="K85" s="162"/>
      <c r="L85" s="162"/>
    </row>
    <row r="86" spans="1:13" ht="16.5">
      <c r="A86" s="153"/>
      <c r="B86" s="162"/>
      <c r="C86" s="162"/>
      <c r="D86" s="162"/>
      <c r="E86" s="162"/>
      <c r="F86" s="162"/>
      <c r="G86" s="166"/>
      <c r="H86" s="162"/>
      <c r="I86" s="162"/>
      <c r="J86" s="162"/>
      <c r="K86" s="162"/>
      <c r="L86" s="162"/>
    </row>
    <row r="87" spans="1:13" ht="16.5">
      <c r="A87" s="153"/>
      <c r="B87" s="162"/>
      <c r="C87" s="162"/>
      <c r="D87" s="162"/>
      <c r="E87" s="162"/>
      <c r="F87" s="162"/>
      <c r="G87" s="166"/>
      <c r="H87" s="162"/>
      <c r="I87" s="162"/>
      <c r="J87" s="162"/>
      <c r="K87" s="162"/>
      <c r="L87" s="162"/>
    </row>
  </sheetData>
  <customSheetViews>
    <customSheetView guid="{B606BD3A-C42E-4EF1-8D52-58C00303D192}" scale="60" showPageBreaks="1" showGridLines="0" printArea="1" view="pageBreakPreview">
      <selection activeCell="C12" sqref="C12"/>
      <rowBreaks count="4" manualBreakCount="4">
        <brk id="247" min="248" max="255" man="1"/>
        <brk id="250" min="252" max="255" man="1"/>
        <brk id="254" min="255" max="255" man="1"/>
        <brk id="46117" min="245" max="255" man="1"/>
      </rowBreaks>
      <pageMargins left="0.78740157480314965" right="0.78740157480314965" top="0.78740157480314965" bottom="0.78740157480314965" header="0" footer="0"/>
      <pageSetup paperSize="9" scale="99" orientation="landscape" r:id="rId1"/>
      <headerFooter alignWithMargins="0"/>
    </customSheetView>
    <customSheetView guid="{26A1900F-5848-4061-AA0B-E0B8C2AC890B}" scale="60" showPageBreaks="1" showGridLines="0" printArea="1" view="pageBreakPreview">
      <selection activeCell="H76" sqref="H76"/>
      <rowBreaks count="5" manualBreakCount="5">
        <brk id="39" max="9" man="1"/>
        <brk id="247" min="248" max="255" man="1"/>
        <brk id="250" min="252" max="255" man="1"/>
        <brk id="254" min="255" max="255" man="1"/>
        <brk id="46117" min="245" max="255" man="1"/>
      </rowBreaks>
      <pageMargins left="0.78740157480314965" right="0.78740157480314965" top="0.78740157480314965" bottom="0.78740157480314965" header="0" footer="0"/>
      <pageSetup paperSize="9" scale="99" orientation="landscape" r:id="rId2"/>
      <headerFooter alignWithMargins="0"/>
    </customSheetView>
  </customSheetViews>
  <mergeCells count="36">
    <mergeCell ref="C2:F2"/>
    <mergeCell ref="G2:J2"/>
    <mergeCell ref="K2:L2"/>
    <mergeCell ref="C3:D3"/>
    <mergeCell ref="I3:J3"/>
    <mergeCell ref="E3:E4"/>
    <mergeCell ref="F3:F4"/>
    <mergeCell ref="G3:G4"/>
    <mergeCell ref="H3:H4"/>
    <mergeCell ref="K3:K4"/>
    <mergeCell ref="L3:L4"/>
    <mergeCell ref="A5:A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s>
  <phoneticPr fontId="20" type="Hiragana"/>
  <printOptions horizontalCentered="1" verticalCentered="1"/>
  <pageMargins left="0.78740157480314965" right="0.52" top="0.78740157480314965" bottom="0.78740157480314965" header="0" footer="0"/>
  <pageSetup paperSize="9" scale="57" fitToWidth="1" fitToHeight="0" orientation="portrait" usePrinterDefaults="1" blackAndWhite="1" r:id="rId3"/>
  <headerFooter alignWithMargins="0"/>
  <rowBreaks count="7" manualBreakCount="7">
    <brk id="83" max="11" man="1"/>
    <brk id="168" min="170" max="255" man="1"/>
    <brk id="172" min="173" max="255" man="1"/>
    <brk id="176" min="177" max="255" man="1"/>
    <brk id="21389" min="175" max="255" man="1"/>
    <brk id="22285" min="171" max="255" man="1"/>
    <brk id="23273" min="167" max="255" man="1"/>
  </rowBreaks>
</worksheet>
</file>

<file path=xl/worksheets/sheet7.xml><?xml version="1.0" encoding="utf-8"?>
<worksheet xmlns:r="http://schemas.openxmlformats.org/officeDocument/2006/relationships" xmlns:mc="http://schemas.openxmlformats.org/markup-compatibility/2006" xmlns="http://schemas.openxmlformats.org/spreadsheetml/2006/main">
  <dimension ref="A1:T87"/>
  <sheetViews>
    <sheetView showGridLines="0" view="pageBreakPreview" zoomScale="80" zoomScaleNormal="25" zoomScaleSheetLayoutView="80" workbookViewId="0">
      <pane xSplit="2" ySplit="10" topLeftCell="C65" activePane="bottomRight" state="frozen"/>
      <selection pane="topRight"/>
      <selection pane="bottomLeft"/>
      <selection pane="bottomRight" activeCell="E71" sqref="E71"/>
    </sheetView>
  </sheetViews>
  <sheetFormatPr defaultRowHeight="14.25"/>
  <cols>
    <col min="1" max="1" width="16.625" style="145" customWidth="1"/>
    <col min="2" max="2" width="7.625" style="278" customWidth="1"/>
    <col min="3" max="16" width="9.625" style="93" customWidth="1"/>
    <col min="17" max="18" width="9.625" style="279" customWidth="1"/>
    <col min="19" max="16384" width="9.00390625" style="93" bestFit="1" customWidth="1"/>
  </cols>
  <sheetData>
    <row r="1" spans="1:20" ht="18" customHeight="1">
      <c r="A1" s="148" t="s">
        <v>389</v>
      </c>
      <c r="B1" s="244"/>
      <c r="C1" s="162"/>
      <c r="D1" s="244"/>
      <c r="E1" s="244"/>
      <c r="F1" s="162"/>
      <c r="G1" s="162"/>
      <c r="H1" s="162"/>
      <c r="I1" s="162"/>
      <c r="J1" s="162"/>
      <c r="K1" s="162"/>
      <c r="L1" s="162"/>
      <c r="M1" s="162"/>
      <c r="N1" s="162"/>
      <c r="O1" s="162"/>
      <c r="P1" s="162"/>
      <c r="Q1" s="176" t="s">
        <v>310</v>
      </c>
      <c r="R1" s="176"/>
      <c r="S1" s="144"/>
    </row>
    <row r="2" spans="1:20" ht="14.25" customHeight="1">
      <c r="A2" s="280"/>
      <c r="B2" s="187"/>
      <c r="C2" s="185" t="s">
        <v>220</v>
      </c>
      <c r="D2" s="300"/>
      <c r="E2" s="300"/>
      <c r="F2" s="185" t="s">
        <v>390</v>
      </c>
      <c r="G2" s="300"/>
      <c r="H2" s="300"/>
      <c r="I2" s="185" t="s">
        <v>4</v>
      </c>
      <c r="J2" s="300"/>
      <c r="K2" s="300"/>
      <c r="L2" s="304" t="s">
        <v>391</v>
      </c>
      <c r="M2" s="306" t="s">
        <v>42</v>
      </c>
      <c r="N2" s="300"/>
      <c r="O2" s="185" t="s">
        <v>393</v>
      </c>
      <c r="P2" s="187"/>
      <c r="Q2" s="302" t="s">
        <v>394</v>
      </c>
      <c r="R2" s="193"/>
      <c r="S2" s="312"/>
      <c r="T2" s="93"/>
    </row>
    <row r="3" spans="1:20" s="93" customFormat="1" ht="15" customHeight="1">
      <c r="A3" s="225"/>
      <c r="B3" s="288"/>
      <c r="C3" s="295"/>
      <c r="D3" s="301" t="s">
        <v>395</v>
      </c>
      <c r="E3" s="302"/>
      <c r="F3" s="295"/>
      <c r="G3" s="301" t="s">
        <v>395</v>
      </c>
      <c r="H3" s="179"/>
      <c r="I3" s="295"/>
      <c r="J3" s="301" t="s">
        <v>396</v>
      </c>
      <c r="K3" s="179"/>
      <c r="L3" s="305"/>
      <c r="M3" s="307"/>
      <c r="N3" s="304" t="s">
        <v>397</v>
      </c>
      <c r="O3" s="169"/>
      <c r="P3" s="309"/>
      <c r="Q3" s="187" t="s">
        <v>398</v>
      </c>
      <c r="R3" s="253" t="s">
        <v>39</v>
      </c>
      <c r="S3" s="313"/>
      <c r="T3" s="93"/>
    </row>
    <row r="4" spans="1:20" s="93" customFormat="1" ht="89.25" customHeight="1">
      <c r="A4" s="226"/>
      <c r="B4" s="289"/>
      <c r="C4" s="295"/>
      <c r="D4" s="253" t="s">
        <v>388</v>
      </c>
      <c r="E4" s="253" t="s">
        <v>183</v>
      </c>
      <c r="F4" s="295"/>
      <c r="G4" s="253" t="s">
        <v>399</v>
      </c>
      <c r="H4" s="253" t="s">
        <v>400</v>
      </c>
      <c r="I4" s="303"/>
      <c r="J4" s="253" t="s">
        <v>402</v>
      </c>
      <c r="K4" s="253" t="s">
        <v>162</v>
      </c>
      <c r="L4" s="305"/>
      <c r="M4" s="307"/>
      <c r="N4" s="305"/>
      <c r="O4" s="308"/>
      <c r="P4" s="254" t="s">
        <v>404</v>
      </c>
      <c r="Q4" s="238"/>
      <c r="R4" s="311"/>
      <c r="S4" s="313"/>
      <c r="T4" s="93"/>
    </row>
    <row r="5" spans="1:20" ht="18" customHeight="1">
      <c r="A5" s="227" t="s">
        <v>118</v>
      </c>
      <c r="B5" s="290" t="s">
        <v>384</v>
      </c>
      <c r="C5" s="296">
        <v>1702</v>
      </c>
      <c r="D5" s="296">
        <v>169</v>
      </c>
      <c r="E5" s="296">
        <v>326</v>
      </c>
      <c r="F5" s="296">
        <v>1710</v>
      </c>
      <c r="G5" s="296">
        <v>340</v>
      </c>
      <c r="H5" s="296">
        <v>347</v>
      </c>
      <c r="I5" s="296">
        <v>1683</v>
      </c>
      <c r="J5" s="296">
        <v>441</v>
      </c>
      <c r="K5" s="296">
        <v>149</v>
      </c>
      <c r="L5" s="296">
        <v>145</v>
      </c>
      <c r="M5" s="296">
        <v>316</v>
      </c>
      <c r="N5" s="296">
        <v>35</v>
      </c>
      <c r="O5" s="296">
        <v>287</v>
      </c>
      <c r="P5" s="296">
        <v>149</v>
      </c>
      <c r="Q5" s="296">
        <v>1146</v>
      </c>
      <c r="R5" s="296">
        <v>482</v>
      </c>
      <c r="S5" s="144"/>
    </row>
    <row r="6" spans="1:20" ht="18" customHeight="1">
      <c r="A6" s="228"/>
      <c r="B6" s="290" t="s">
        <v>242</v>
      </c>
      <c r="C6" s="296">
        <v>657</v>
      </c>
      <c r="D6" s="296">
        <v>66</v>
      </c>
      <c r="E6" s="296">
        <v>132</v>
      </c>
      <c r="F6" s="296">
        <v>662</v>
      </c>
      <c r="G6" s="296">
        <v>142</v>
      </c>
      <c r="H6" s="296">
        <v>128</v>
      </c>
      <c r="I6" s="296">
        <v>649</v>
      </c>
      <c r="J6" s="296">
        <v>167</v>
      </c>
      <c r="K6" s="296">
        <v>79</v>
      </c>
      <c r="L6" s="296">
        <v>57</v>
      </c>
      <c r="M6" s="296">
        <v>169</v>
      </c>
      <c r="N6" s="296">
        <v>22</v>
      </c>
      <c r="O6" s="296">
        <v>125</v>
      </c>
      <c r="P6" s="296">
        <v>60</v>
      </c>
      <c r="Q6" s="296">
        <v>379</v>
      </c>
      <c r="R6" s="296">
        <v>257</v>
      </c>
      <c r="S6" s="144"/>
    </row>
    <row r="7" spans="1:20" ht="18" customHeight="1">
      <c r="A7" s="229"/>
      <c r="B7" s="290" t="s">
        <v>90</v>
      </c>
      <c r="C7" s="296">
        <v>1045</v>
      </c>
      <c r="D7" s="296">
        <v>103</v>
      </c>
      <c r="E7" s="296">
        <v>194</v>
      </c>
      <c r="F7" s="296">
        <v>1048</v>
      </c>
      <c r="G7" s="296">
        <v>198</v>
      </c>
      <c r="H7" s="296">
        <v>219</v>
      </c>
      <c r="I7" s="296">
        <v>1034</v>
      </c>
      <c r="J7" s="296">
        <v>274</v>
      </c>
      <c r="K7" s="296">
        <v>70</v>
      </c>
      <c r="L7" s="296">
        <v>88</v>
      </c>
      <c r="M7" s="296">
        <v>147</v>
      </c>
      <c r="N7" s="296">
        <v>13</v>
      </c>
      <c r="O7" s="296">
        <v>162</v>
      </c>
      <c r="P7" s="296">
        <v>89</v>
      </c>
      <c r="Q7" s="296">
        <v>767</v>
      </c>
      <c r="R7" s="296">
        <v>225</v>
      </c>
      <c r="S7" s="144"/>
    </row>
    <row r="8" spans="1:20" s="93" customFormat="1" ht="18" customHeight="1">
      <c r="A8" s="281" t="s">
        <v>315</v>
      </c>
      <c r="B8" s="291" t="s">
        <v>384</v>
      </c>
      <c r="C8" s="112">
        <f t="shared" ref="C8:R8" si="0">SUM(C9:C10)</f>
        <v>163</v>
      </c>
      <c r="D8" s="112">
        <f t="shared" si="0"/>
        <v>24</v>
      </c>
      <c r="E8" s="112">
        <f t="shared" si="0"/>
        <v>17</v>
      </c>
      <c r="F8" s="112">
        <f t="shared" si="0"/>
        <v>249</v>
      </c>
      <c r="G8" s="112">
        <f t="shared" si="0"/>
        <v>25</v>
      </c>
      <c r="H8" s="112">
        <f t="shared" si="0"/>
        <v>17</v>
      </c>
      <c r="I8" s="112">
        <f t="shared" si="0"/>
        <v>250</v>
      </c>
      <c r="J8" s="112">
        <f t="shared" si="0"/>
        <v>32</v>
      </c>
      <c r="K8" s="112">
        <f t="shared" si="0"/>
        <v>10</v>
      </c>
      <c r="L8" s="112">
        <f t="shared" si="0"/>
        <v>20</v>
      </c>
      <c r="M8" s="112">
        <f t="shared" si="0"/>
        <v>26</v>
      </c>
      <c r="N8" s="112">
        <f t="shared" si="0"/>
        <v>4</v>
      </c>
      <c r="O8" s="112">
        <f t="shared" si="0"/>
        <v>40</v>
      </c>
      <c r="P8" s="112">
        <f t="shared" si="0"/>
        <v>37</v>
      </c>
      <c r="Q8" s="112">
        <f t="shared" si="0"/>
        <v>183</v>
      </c>
      <c r="R8" s="112">
        <f t="shared" si="0"/>
        <v>68</v>
      </c>
      <c r="S8" s="144"/>
    </row>
    <row r="9" spans="1:20" s="93" customFormat="1" ht="18" customHeight="1">
      <c r="A9" s="282"/>
      <c r="B9" s="291" t="s">
        <v>242</v>
      </c>
      <c r="C9" s="112">
        <f>SUM(C12,C15,C18)</f>
        <v>7</v>
      </c>
      <c r="D9" s="112">
        <f t="shared" ref="D9:R10" si="1">SUM(D12,D15,D18,D21,D24,D27,D30,D33,D36,D39,D42,D45,D48,D51,D54,D57,D60,D63,D66,D69)</f>
        <v>9</v>
      </c>
      <c r="E9" s="112">
        <f t="shared" si="1"/>
        <v>11</v>
      </c>
      <c r="F9" s="112">
        <f t="shared" si="1"/>
        <v>94</v>
      </c>
      <c r="G9" s="112">
        <f t="shared" si="1"/>
        <v>15</v>
      </c>
      <c r="H9" s="112">
        <f t="shared" si="1"/>
        <v>8</v>
      </c>
      <c r="I9" s="112">
        <f t="shared" si="1"/>
        <v>94</v>
      </c>
      <c r="J9" s="112">
        <f t="shared" si="1"/>
        <v>16</v>
      </c>
      <c r="K9" s="112">
        <f t="shared" si="1"/>
        <v>7</v>
      </c>
      <c r="L9" s="112">
        <f t="shared" si="1"/>
        <v>8</v>
      </c>
      <c r="M9" s="112">
        <f t="shared" si="1"/>
        <v>10</v>
      </c>
      <c r="N9" s="112">
        <f t="shared" si="1"/>
        <v>2</v>
      </c>
      <c r="O9" s="112">
        <f t="shared" si="1"/>
        <v>12</v>
      </c>
      <c r="P9" s="112">
        <f t="shared" si="1"/>
        <v>12</v>
      </c>
      <c r="Q9" s="112">
        <f t="shared" si="1"/>
        <v>61</v>
      </c>
      <c r="R9" s="112">
        <f t="shared" si="1"/>
        <v>33</v>
      </c>
      <c r="S9" s="144"/>
    </row>
    <row r="10" spans="1:20" s="93" customFormat="1" ht="18" customHeight="1">
      <c r="A10" s="283"/>
      <c r="B10" s="291" t="s">
        <v>90</v>
      </c>
      <c r="C10" s="112">
        <f>SUM(C13,C16,C19,C22,C25,C28,C31,C34,C37,C40,C43,C46,C49,C52,C55,C58,C61,C64,C67,C70)</f>
        <v>156</v>
      </c>
      <c r="D10" s="112">
        <f t="shared" si="1"/>
        <v>15</v>
      </c>
      <c r="E10" s="112">
        <f t="shared" si="1"/>
        <v>6</v>
      </c>
      <c r="F10" s="112">
        <f t="shared" si="1"/>
        <v>155</v>
      </c>
      <c r="G10" s="112">
        <f t="shared" si="1"/>
        <v>10</v>
      </c>
      <c r="H10" s="112">
        <f t="shared" si="1"/>
        <v>9</v>
      </c>
      <c r="I10" s="112">
        <f t="shared" si="1"/>
        <v>156</v>
      </c>
      <c r="J10" s="112">
        <f t="shared" si="1"/>
        <v>16</v>
      </c>
      <c r="K10" s="112">
        <f t="shared" si="1"/>
        <v>3</v>
      </c>
      <c r="L10" s="112">
        <f t="shared" si="1"/>
        <v>12</v>
      </c>
      <c r="M10" s="112">
        <f t="shared" si="1"/>
        <v>16</v>
      </c>
      <c r="N10" s="112">
        <f t="shared" si="1"/>
        <v>2</v>
      </c>
      <c r="O10" s="112">
        <f t="shared" si="1"/>
        <v>28</v>
      </c>
      <c r="P10" s="112">
        <f t="shared" si="1"/>
        <v>25</v>
      </c>
      <c r="Q10" s="112">
        <f t="shared" si="1"/>
        <v>122</v>
      </c>
      <c r="R10" s="112">
        <f t="shared" si="1"/>
        <v>35</v>
      </c>
      <c r="S10" s="144"/>
    </row>
    <row r="11" spans="1:20" ht="18" customHeight="1">
      <c r="A11" s="99" t="s">
        <v>168</v>
      </c>
      <c r="B11" s="292" t="s">
        <v>384</v>
      </c>
      <c r="C11" s="297">
        <f t="shared" ref="C11:R11" si="2">SUM(C12:C13)</f>
        <v>0</v>
      </c>
      <c r="D11" s="297">
        <f t="shared" si="2"/>
        <v>0</v>
      </c>
      <c r="E11" s="297">
        <f t="shared" si="2"/>
        <v>0</v>
      </c>
      <c r="F11" s="297">
        <f t="shared" si="2"/>
        <v>0</v>
      </c>
      <c r="G11" s="297">
        <f t="shared" si="2"/>
        <v>0</v>
      </c>
      <c r="H11" s="297">
        <f t="shared" si="2"/>
        <v>0</v>
      </c>
      <c r="I11" s="297">
        <f t="shared" si="2"/>
        <v>0</v>
      </c>
      <c r="J11" s="297">
        <f t="shared" si="2"/>
        <v>0</v>
      </c>
      <c r="K11" s="297">
        <f t="shared" si="2"/>
        <v>0</v>
      </c>
      <c r="L11" s="297">
        <f t="shared" si="2"/>
        <v>0</v>
      </c>
      <c r="M11" s="297">
        <f t="shared" si="2"/>
        <v>0</v>
      </c>
      <c r="N11" s="297">
        <f t="shared" si="2"/>
        <v>0</v>
      </c>
      <c r="O11" s="297">
        <f t="shared" si="2"/>
        <v>0</v>
      </c>
      <c r="P11" s="297">
        <f t="shared" si="2"/>
        <v>0</v>
      </c>
      <c r="Q11" s="297">
        <f t="shared" si="2"/>
        <v>0</v>
      </c>
      <c r="R11" s="297">
        <f t="shared" si="2"/>
        <v>0</v>
      </c>
      <c r="S11" s="144"/>
    </row>
    <row r="12" spans="1:20" ht="18" customHeight="1">
      <c r="A12" s="284"/>
      <c r="B12" s="292" t="s">
        <v>242</v>
      </c>
      <c r="C12" s="297" t="s">
        <v>268</v>
      </c>
      <c r="D12" s="297" t="s">
        <v>268</v>
      </c>
      <c r="E12" s="297" t="s">
        <v>268</v>
      </c>
      <c r="F12" s="297" t="s">
        <v>268</v>
      </c>
      <c r="G12" s="297" t="s">
        <v>268</v>
      </c>
      <c r="H12" s="297"/>
      <c r="I12" s="297"/>
      <c r="J12" s="297"/>
      <c r="K12" s="297"/>
      <c r="L12" s="297"/>
      <c r="M12" s="297"/>
      <c r="N12" s="297"/>
      <c r="O12" s="297"/>
      <c r="P12" s="297"/>
      <c r="Q12" s="297"/>
      <c r="R12" s="297"/>
      <c r="S12" s="144"/>
    </row>
    <row r="13" spans="1:20" ht="18" customHeight="1">
      <c r="A13" s="285"/>
      <c r="B13" s="292" t="s">
        <v>90</v>
      </c>
      <c r="C13" s="297" t="s">
        <v>268</v>
      </c>
      <c r="D13" s="297" t="s">
        <v>268</v>
      </c>
      <c r="E13" s="297" t="s">
        <v>268</v>
      </c>
      <c r="F13" s="297" t="s">
        <v>268</v>
      </c>
      <c r="G13" s="297" t="s">
        <v>268</v>
      </c>
      <c r="H13" s="297"/>
      <c r="I13" s="297"/>
      <c r="J13" s="297"/>
      <c r="K13" s="297"/>
      <c r="L13" s="297"/>
      <c r="M13" s="297"/>
      <c r="N13" s="297"/>
      <c r="O13" s="297"/>
      <c r="P13" s="297"/>
      <c r="Q13" s="297"/>
      <c r="R13" s="297"/>
      <c r="S13" s="144"/>
    </row>
    <row r="14" spans="1:20" ht="18" customHeight="1">
      <c r="A14" s="99" t="s">
        <v>159</v>
      </c>
      <c r="B14" s="292" t="s">
        <v>384</v>
      </c>
      <c r="C14" s="297">
        <f t="shared" ref="C14:R14" si="3">SUM(C15:C16)</f>
        <v>22</v>
      </c>
      <c r="D14" s="297">
        <f t="shared" si="3"/>
        <v>6</v>
      </c>
      <c r="E14" s="297">
        <f t="shared" si="3"/>
        <v>11</v>
      </c>
      <c r="F14" s="297">
        <f t="shared" si="3"/>
        <v>22</v>
      </c>
      <c r="G14" s="297">
        <f t="shared" si="3"/>
        <v>4</v>
      </c>
      <c r="H14" s="297">
        <f t="shared" si="3"/>
        <v>2</v>
      </c>
      <c r="I14" s="297">
        <f t="shared" si="3"/>
        <v>22</v>
      </c>
      <c r="J14" s="297">
        <f t="shared" si="3"/>
        <v>5</v>
      </c>
      <c r="K14" s="297">
        <f t="shared" si="3"/>
        <v>4</v>
      </c>
      <c r="L14" s="297">
        <f t="shared" si="3"/>
        <v>1</v>
      </c>
      <c r="M14" s="297">
        <f t="shared" si="3"/>
        <v>5</v>
      </c>
      <c r="N14" s="297">
        <f t="shared" si="3"/>
        <v>2</v>
      </c>
      <c r="O14" s="297">
        <f t="shared" si="3"/>
        <v>4</v>
      </c>
      <c r="P14" s="297">
        <f t="shared" si="3"/>
        <v>4</v>
      </c>
      <c r="Q14" s="297">
        <f t="shared" si="3"/>
        <v>15</v>
      </c>
      <c r="R14" s="297">
        <f t="shared" si="3"/>
        <v>7</v>
      </c>
      <c r="S14" s="144"/>
    </row>
    <row r="15" spans="1:20" ht="18" customHeight="1">
      <c r="A15" s="286"/>
      <c r="B15" s="292" t="s">
        <v>242</v>
      </c>
      <c r="C15" s="297">
        <v>7</v>
      </c>
      <c r="D15" s="297" t="s">
        <v>322</v>
      </c>
      <c r="E15" s="297">
        <v>5</v>
      </c>
      <c r="F15" s="297">
        <v>7</v>
      </c>
      <c r="G15" s="297">
        <v>3</v>
      </c>
      <c r="H15" s="297">
        <v>2</v>
      </c>
      <c r="I15" s="297">
        <v>7</v>
      </c>
      <c r="J15" s="297">
        <v>1</v>
      </c>
      <c r="K15" s="297">
        <v>1</v>
      </c>
      <c r="L15" s="297" t="s">
        <v>322</v>
      </c>
      <c r="M15" s="297">
        <v>2</v>
      </c>
      <c r="N15" s="297" t="s">
        <v>322</v>
      </c>
      <c r="O15" s="297">
        <v>2</v>
      </c>
      <c r="P15" s="297">
        <v>2</v>
      </c>
      <c r="Q15" s="297">
        <v>2</v>
      </c>
      <c r="R15" s="297">
        <v>5</v>
      </c>
      <c r="S15" s="144"/>
    </row>
    <row r="16" spans="1:20" ht="18" customHeight="1">
      <c r="A16" s="103"/>
      <c r="B16" s="292" t="s">
        <v>90</v>
      </c>
      <c r="C16" s="297">
        <v>15</v>
      </c>
      <c r="D16" s="297">
        <v>6</v>
      </c>
      <c r="E16" s="297">
        <v>6</v>
      </c>
      <c r="F16" s="297">
        <v>15</v>
      </c>
      <c r="G16" s="297">
        <v>1</v>
      </c>
      <c r="H16" s="297" t="s">
        <v>322</v>
      </c>
      <c r="I16" s="297">
        <v>15</v>
      </c>
      <c r="J16" s="297">
        <v>4</v>
      </c>
      <c r="K16" s="297">
        <v>3</v>
      </c>
      <c r="L16" s="297">
        <v>1</v>
      </c>
      <c r="M16" s="297">
        <v>3</v>
      </c>
      <c r="N16" s="297">
        <v>2</v>
      </c>
      <c r="O16" s="297">
        <v>2</v>
      </c>
      <c r="P16" s="297">
        <v>2</v>
      </c>
      <c r="Q16" s="297">
        <v>13</v>
      </c>
      <c r="R16" s="297">
        <v>2</v>
      </c>
      <c r="S16" s="144"/>
    </row>
    <row r="17" spans="1:19" ht="18" customHeight="1">
      <c r="A17" s="99" t="s">
        <v>316</v>
      </c>
      <c r="B17" s="292" t="s">
        <v>384</v>
      </c>
      <c r="C17" s="297">
        <f>SUM(C18:C19)</f>
        <v>3</v>
      </c>
      <c r="D17" s="297" t="s">
        <v>322</v>
      </c>
      <c r="E17" s="297" t="s">
        <v>322</v>
      </c>
      <c r="F17" s="297">
        <f>SUM(F18:F19)</f>
        <v>3</v>
      </c>
      <c r="G17" s="297" t="s">
        <v>322</v>
      </c>
      <c r="H17" s="297" t="s">
        <v>322</v>
      </c>
      <c r="I17" s="297">
        <f>SUM(I18:I19)</f>
        <v>3</v>
      </c>
      <c r="J17" s="297" t="s">
        <v>322</v>
      </c>
      <c r="K17" s="297" t="s">
        <v>322</v>
      </c>
      <c r="L17" s="297" t="s">
        <v>322</v>
      </c>
      <c r="M17" s="297">
        <f>SUM(M18:M19)</f>
        <v>1</v>
      </c>
      <c r="N17" s="297" t="s">
        <v>322</v>
      </c>
      <c r="O17" s="297" t="s">
        <v>322</v>
      </c>
      <c r="P17" s="297" t="s">
        <v>322</v>
      </c>
      <c r="Q17" s="297">
        <f>SUM(Q18:Q19)</f>
        <v>1</v>
      </c>
      <c r="R17" s="297">
        <f>SUM(R18:R19)</f>
        <v>2</v>
      </c>
      <c r="S17" s="144"/>
    </row>
    <row r="18" spans="1:19" ht="18" customHeight="1">
      <c r="A18" s="286"/>
      <c r="B18" s="292" t="s">
        <v>242</v>
      </c>
      <c r="C18" s="297" t="s">
        <v>322</v>
      </c>
      <c r="D18" s="297" t="s">
        <v>322</v>
      </c>
      <c r="E18" s="297" t="s">
        <v>322</v>
      </c>
      <c r="F18" s="297" t="s">
        <v>322</v>
      </c>
      <c r="G18" s="297" t="s">
        <v>322</v>
      </c>
      <c r="H18" s="297" t="s">
        <v>322</v>
      </c>
      <c r="I18" s="297" t="s">
        <v>322</v>
      </c>
      <c r="J18" s="297" t="s">
        <v>322</v>
      </c>
      <c r="K18" s="297" t="s">
        <v>322</v>
      </c>
      <c r="L18" s="297" t="s">
        <v>322</v>
      </c>
      <c r="M18" s="297" t="s">
        <v>322</v>
      </c>
      <c r="N18" s="297" t="s">
        <v>322</v>
      </c>
      <c r="O18" s="297" t="s">
        <v>322</v>
      </c>
      <c r="P18" s="297" t="s">
        <v>322</v>
      </c>
      <c r="Q18" s="297" t="s">
        <v>322</v>
      </c>
      <c r="R18" s="297" t="s">
        <v>322</v>
      </c>
      <c r="S18" s="144"/>
    </row>
    <row r="19" spans="1:19" ht="18" customHeight="1">
      <c r="A19" s="103"/>
      <c r="B19" s="292" t="s">
        <v>90</v>
      </c>
      <c r="C19" s="297">
        <v>3</v>
      </c>
      <c r="D19" s="297" t="s">
        <v>322</v>
      </c>
      <c r="E19" s="297" t="s">
        <v>322</v>
      </c>
      <c r="F19" s="297">
        <v>3</v>
      </c>
      <c r="G19" s="297" t="s">
        <v>322</v>
      </c>
      <c r="H19" s="297" t="s">
        <v>322</v>
      </c>
      <c r="I19" s="297">
        <v>3</v>
      </c>
      <c r="J19" s="297" t="s">
        <v>322</v>
      </c>
      <c r="K19" s="297" t="s">
        <v>322</v>
      </c>
      <c r="L19" s="297" t="s">
        <v>322</v>
      </c>
      <c r="M19" s="297">
        <v>1</v>
      </c>
      <c r="N19" s="297" t="s">
        <v>322</v>
      </c>
      <c r="O19" s="297" t="s">
        <v>322</v>
      </c>
      <c r="P19" s="297" t="s">
        <v>322</v>
      </c>
      <c r="Q19" s="297">
        <v>1</v>
      </c>
      <c r="R19" s="297">
        <v>2</v>
      </c>
      <c r="S19" s="144"/>
    </row>
    <row r="20" spans="1:19" ht="18" customHeight="1">
      <c r="A20" s="99" t="s">
        <v>320</v>
      </c>
      <c r="B20" s="292" t="s">
        <v>384</v>
      </c>
      <c r="C20" s="297">
        <f>SUM(C21:C22)</f>
        <v>3</v>
      </c>
      <c r="D20" s="297" t="s">
        <v>322</v>
      </c>
      <c r="E20" s="297" t="s">
        <v>322</v>
      </c>
      <c r="F20" s="297">
        <f>SUM(F21:F22)</f>
        <v>3</v>
      </c>
      <c r="G20" s="297" t="s">
        <v>322</v>
      </c>
      <c r="H20" s="297" t="s">
        <v>322</v>
      </c>
      <c r="I20" s="297">
        <f>SUM(I21:I22)</f>
        <v>3</v>
      </c>
      <c r="J20" s="297" t="s">
        <v>322</v>
      </c>
      <c r="K20" s="297" t="s">
        <v>322</v>
      </c>
      <c r="L20" s="297" t="s">
        <v>322</v>
      </c>
      <c r="M20" s="297" t="s">
        <v>322</v>
      </c>
      <c r="N20" s="297" t="s">
        <v>322</v>
      </c>
      <c r="O20" s="297" t="s">
        <v>322</v>
      </c>
      <c r="P20" s="297" t="s">
        <v>322</v>
      </c>
      <c r="Q20" s="297">
        <f>SUM(Q21:Q22)</f>
        <v>3</v>
      </c>
      <c r="R20" s="297" t="s">
        <v>322</v>
      </c>
      <c r="S20" s="144"/>
    </row>
    <row r="21" spans="1:19" ht="18" customHeight="1">
      <c r="A21" s="286"/>
      <c r="B21" s="292" t="s">
        <v>242</v>
      </c>
      <c r="C21" s="297" t="s">
        <v>322</v>
      </c>
      <c r="D21" s="297" t="s">
        <v>322</v>
      </c>
      <c r="E21" s="297" t="s">
        <v>322</v>
      </c>
      <c r="F21" s="297" t="s">
        <v>322</v>
      </c>
      <c r="G21" s="297" t="s">
        <v>322</v>
      </c>
      <c r="H21" s="297" t="s">
        <v>322</v>
      </c>
      <c r="I21" s="297" t="s">
        <v>322</v>
      </c>
      <c r="J21" s="297" t="s">
        <v>322</v>
      </c>
      <c r="K21" s="297" t="s">
        <v>322</v>
      </c>
      <c r="L21" s="297" t="s">
        <v>322</v>
      </c>
      <c r="M21" s="297" t="s">
        <v>322</v>
      </c>
      <c r="N21" s="297" t="s">
        <v>322</v>
      </c>
      <c r="O21" s="297" t="s">
        <v>322</v>
      </c>
      <c r="P21" s="297" t="s">
        <v>322</v>
      </c>
      <c r="Q21" s="297" t="s">
        <v>322</v>
      </c>
      <c r="R21" s="297" t="s">
        <v>322</v>
      </c>
      <c r="S21" s="144"/>
    </row>
    <row r="22" spans="1:19" ht="18" customHeight="1">
      <c r="A22" s="103"/>
      <c r="B22" s="292" t="s">
        <v>90</v>
      </c>
      <c r="C22" s="297">
        <v>3</v>
      </c>
      <c r="D22" s="297" t="s">
        <v>322</v>
      </c>
      <c r="E22" s="297" t="s">
        <v>322</v>
      </c>
      <c r="F22" s="297">
        <v>3</v>
      </c>
      <c r="G22" s="297" t="s">
        <v>322</v>
      </c>
      <c r="H22" s="297" t="s">
        <v>322</v>
      </c>
      <c r="I22" s="297">
        <v>3</v>
      </c>
      <c r="J22" s="297" t="s">
        <v>322</v>
      </c>
      <c r="K22" s="297" t="s">
        <v>322</v>
      </c>
      <c r="L22" s="297" t="s">
        <v>322</v>
      </c>
      <c r="M22" s="297" t="s">
        <v>322</v>
      </c>
      <c r="N22" s="297" t="s">
        <v>322</v>
      </c>
      <c r="O22" s="297" t="s">
        <v>322</v>
      </c>
      <c r="P22" s="297" t="s">
        <v>322</v>
      </c>
      <c r="Q22" s="297">
        <v>3</v>
      </c>
      <c r="R22" s="297" t="s">
        <v>322</v>
      </c>
      <c r="S22" s="144"/>
    </row>
    <row r="23" spans="1:19" ht="18" customHeight="1">
      <c r="A23" s="99" t="s">
        <v>65</v>
      </c>
      <c r="B23" s="292" t="s">
        <v>384</v>
      </c>
      <c r="C23" s="297">
        <f>SUM(C24:C25)</f>
        <v>2</v>
      </c>
      <c r="D23" s="297" t="s">
        <v>322</v>
      </c>
      <c r="E23" s="297" t="s">
        <v>322</v>
      </c>
      <c r="F23" s="297">
        <f>SUM(F24:F25)</f>
        <v>2</v>
      </c>
      <c r="G23" s="297" t="s">
        <v>322</v>
      </c>
      <c r="H23" s="297" t="s">
        <v>322</v>
      </c>
      <c r="I23" s="297">
        <f>SUM(I24:I25)</f>
        <v>2</v>
      </c>
      <c r="J23" s="297" t="s">
        <v>322</v>
      </c>
      <c r="K23" s="297" t="s">
        <v>322</v>
      </c>
      <c r="L23" s="297" t="s">
        <v>322</v>
      </c>
      <c r="M23" s="297">
        <f>SUM(M24:M25)</f>
        <v>1</v>
      </c>
      <c r="N23" s="297">
        <f>SUM(N24:N25)</f>
        <v>1</v>
      </c>
      <c r="O23" s="297" t="s">
        <v>322</v>
      </c>
      <c r="P23" s="297" t="s">
        <v>322</v>
      </c>
      <c r="Q23" s="297" t="s">
        <v>322</v>
      </c>
      <c r="R23" s="297">
        <f>SUM(R24:R25)</f>
        <v>2</v>
      </c>
      <c r="S23" s="144"/>
    </row>
    <row r="24" spans="1:19" ht="18" customHeight="1">
      <c r="A24" s="286"/>
      <c r="B24" s="292" t="s">
        <v>242</v>
      </c>
      <c r="C24" s="297">
        <v>1</v>
      </c>
      <c r="D24" s="297" t="s">
        <v>322</v>
      </c>
      <c r="E24" s="297" t="s">
        <v>322</v>
      </c>
      <c r="F24" s="297">
        <v>1</v>
      </c>
      <c r="G24" s="297" t="s">
        <v>322</v>
      </c>
      <c r="H24" s="297" t="s">
        <v>322</v>
      </c>
      <c r="I24" s="297">
        <v>1</v>
      </c>
      <c r="J24" s="297" t="s">
        <v>322</v>
      </c>
      <c r="K24" s="297" t="s">
        <v>322</v>
      </c>
      <c r="L24" s="297" t="s">
        <v>322</v>
      </c>
      <c r="M24" s="297">
        <v>1</v>
      </c>
      <c r="N24" s="297">
        <v>1</v>
      </c>
      <c r="O24" s="297" t="s">
        <v>322</v>
      </c>
      <c r="P24" s="297" t="s">
        <v>322</v>
      </c>
      <c r="Q24" s="297" t="s">
        <v>322</v>
      </c>
      <c r="R24" s="297">
        <v>1</v>
      </c>
      <c r="S24" s="144"/>
    </row>
    <row r="25" spans="1:19" ht="18" customHeight="1">
      <c r="A25" s="103"/>
      <c r="B25" s="292" t="s">
        <v>90</v>
      </c>
      <c r="C25" s="297">
        <v>1</v>
      </c>
      <c r="D25" s="297" t="s">
        <v>322</v>
      </c>
      <c r="E25" s="297" t="s">
        <v>322</v>
      </c>
      <c r="F25" s="297">
        <v>1</v>
      </c>
      <c r="G25" s="297" t="s">
        <v>322</v>
      </c>
      <c r="H25" s="297" t="s">
        <v>322</v>
      </c>
      <c r="I25" s="297">
        <v>1</v>
      </c>
      <c r="J25" s="297" t="s">
        <v>322</v>
      </c>
      <c r="K25" s="297" t="s">
        <v>322</v>
      </c>
      <c r="L25" s="297" t="s">
        <v>322</v>
      </c>
      <c r="M25" s="297" t="s">
        <v>322</v>
      </c>
      <c r="N25" s="297" t="s">
        <v>322</v>
      </c>
      <c r="O25" s="297" t="s">
        <v>322</v>
      </c>
      <c r="P25" s="297" t="s">
        <v>322</v>
      </c>
      <c r="Q25" s="297" t="s">
        <v>322</v>
      </c>
      <c r="R25" s="297">
        <v>1</v>
      </c>
      <c r="S25" s="144"/>
    </row>
    <row r="26" spans="1:19" ht="18" customHeight="1">
      <c r="A26" s="99" t="s">
        <v>177</v>
      </c>
      <c r="B26" s="292" t="s">
        <v>384</v>
      </c>
      <c r="C26" s="297">
        <f>SUM(C27:C28)</f>
        <v>1</v>
      </c>
      <c r="D26" s="297" t="s">
        <v>322</v>
      </c>
      <c r="E26" s="297" t="s">
        <v>322</v>
      </c>
      <c r="F26" s="297">
        <f>SUM(F27:F28)</f>
        <v>1</v>
      </c>
      <c r="G26" s="297" t="s">
        <v>322</v>
      </c>
      <c r="H26" s="297" t="s">
        <v>322</v>
      </c>
      <c r="I26" s="297">
        <f>SUM(I27:I28)</f>
        <v>1</v>
      </c>
      <c r="J26" s="297" t="s">
        <v>322</v>
      </c>
      <c r="K26" s="297" t="s">
        <v>322</v>
      </c>
      <c r="L26" s="297">
        <f>SUM(L27:L28)</f>
        <v>1</v>
      </c>
      <c r="M26" s="297" t="s">
        <v>322</v>
      </c>
      <c r="N26" s="297" t="s">
        <v>322</v>
      </c>
      <c r="O26" s="297">
        <f>SUM(O27:O28)</f>
        <v>1</v>
      </c>
      <c r="P26" s="297">
        <f>SUM(P27:P28)</f>
        <v>1</v>
      </c>
      <c r="Q26" s="297">
        <f>SUM(Q27:Q28)</f>
        <v>1</v>
      </c>
      <c r="R26" s="297" t="s">
        <v>322</v>
      </c>
      <c r="S26" s="144"/>
    </row>
    <row r="27" spans="1:19" ht="18" customHeight="1">
      <c r="A27" s="286"/>
      <c r="B27" s="292" t="s">
        <v>242</v>
      </c>
      <c r="C27" s="297" t="s">
        <v>322</v>
      </c>
      <c r="D27" s="297" t="s">
        <v>322</v>
      </c>
      <c r="E27" s="297" t="s">
        <v>322</v>
      </c>
      <c r="F27" s="297" t="s">
        <v>322</v>
      </c>
      <c r="G27" s="297" t="s">
        <v>322</v>
      </c>
      <c r="H27" s="297" t="s">
        <v>322</v>
      </c>
      <c r="I27" s="297" t="s">
        <v>322</v>
      </c>
      <c r="J27" s="297" t="s">
        <v>322</v>
      </c>
      <c r="K27" s="297" t="s">
        <v>322</v>
      </c>
      <c r="L27" s="297" t="s">
        <v>322</v>
      </c>
      <c r="M27" s="297" t="s">
        <v>322</v>
      </c>
      <c r="N27" s="297" t="s">
        <v>322</v>
      </c>
      <c r="O27" s="297" t="s">
        <v>322</v>
      </c>
      <c r="P27" s="297" t="s">
        <v>322</v>
      </c>
      <c r="Q27" s="297" t="s">
        <v>322</v>
      </c>
      <c r="R27" s="297" t="s">
        <v>322</v>
      </c>
      <c r="S27" s="144"/>
    </row>
    <row r="28" spans="1:19" ht="18" customHeight="1">
      <c r="A28" s="103"/>
      <c r="B28" s="292" t="s">
        <v>90</v>
      </c>
      <c r="C28" s="297">
        <v>1</v>
      </c>
      <c r="D28" s="297" t="s">
        <v>322</v>
      </c>
      <c r="E28" s="297" t="s">
        <v>322</v>
      </c>
      <c r="F28" s="297">
        <v>1</v>
      </c>
      <c r="G28" s="297" t="s">
        <v>322</v>
      </c>
      <c r="H28" s="297" t="s">
        <v>322</v>
      </c>
      <c r="I28" s="297">
        <v>1</v>
      </c>
      <c r="J28" s="297" t="s">
        <v>322</v>
      </c>
      <c r="K28" s="297" t="s">
        <v>322</v>
      </c>
      <c r="L28" s="297">
        <v>1</v>
      </c>
      <c r="M28" s="297" t="s">
        <v>322</v>
      </c>
      <c r="N28" s="297" t="s">
        <v>322</v>
      </c>
      <c r="O28" s="297">
        <v>1</v>
      </c>
      <c r="P28" s="297">
        <v>1</v>
      </c>
      <c r="Q28" s="297">
        <v>1</v>
      </c>
      <c r="R28" s="297" t="s">
        <v>322</v>
      </c>
      <c r="S28" s="144"/>
    </row>
    <row r="29" spans="1:19" ht="18" customHeight="1">
      <c r="A29" s="99" t="s">
        <v>299</v>
      </c>
      <c r="B29" s="292" t="s">
        <v>384</v>
      </c>
      <c r="C29" s="297" t="s">
        <v>268</v>
      </c>
      <c r="D29" s="297" t="s">
        <v>268</v>
      </c>
      <c r="E29" s="297" t="s">
        <v>268</v>
      </c>
      <c r="F29" s="297" t="s">
        <v>268</v>
      </c>
      <c r="G29" s="297" t="s">
        <v>268</v>
      </c>
      <c r="H29" s="297" t="s">
        <v>322</v>
      </c>
      <c r="I29" s="297" t="s">
        <v>322</v>
      </c>
      <c r="J29" s="297" t="s">
        <v>322</v>
      </c>
      <c r="K29" s="297" t="s">
        <v>322</v>
      </c>
      <c r="L29" s="297" t="s">
        <v>322</v>
      </c>
      <c r="M29" s="297" t="s">
        <v>322</v>
      </c>
      <c r="N29" s="297" t="s">
        <v>322</v>
      </c>
      <c r="O29" s="297" t="s">
        <v>322</v>
      </c>
      <c r="P29" s="297" t="s">
        <v>322</v>
      </c>
      <c r="Q29" s="297" t="s">
        <v>322</v>
      </c>
      <c r="R29" s="297" t="s">
        <v>322</v>
      </c>
      <c r="S29" s="144"/>
    </row>
    <row r="30" spans="1:19" ht="18" customHeight="1">
      <c r="A30" s="286"/>
      <c r="B30" s="292" t="s">
        <v>242</v>
      </c>
      <c r="C30" s="297" t="s">
        <v>268</v>
      </c>
      <c r="D30" s="297" t="s">
        <v>268</v>
      </c>
      <c r="E30" s="297" t="s">
        <v>268</v>
      </c>
      <c r="F30" s="297" t="s">
        <v>268</v>
      </c>
      <c r="G30" s="297" t="s">
        <v>268</v>
      </c>
      <c r="H30" s="297" t="s">
        <v>322</v>
      </c>
      <c r="I30" s="297" t="s">
        <v>322</v>
      </c>
      <c r="J30" s="297" t="s">
        <v>322</v>
      </c>
      <c r="K30" s="297" t="s">
        <v>322</v>
      </c>
      <c r="L30" s="297" t="s">
        <v>322</v>
      </c>
      <c r="M30" s="297" t="s">
        <v>322</v>
      </c>
      <c r="N30" s="297" t="s">
        <v>322</v>
      </c>
      <c r="O30" s="297" t="s">
        <v>322</v>
      </c>
      <c r="P30" s="297" t="s">
        <v>322</v>
      </c>
      <c r="Q30" s="297" t="s">
        <v>322</v>
      </c>
      <c r="R30" s="297" t="s">
        <v>322</v>
      </c>
      <c r="S30" s="144"/>
    </row>
    <row r="31" spans="1:19" ht="18" customHeight="1">
      <c r="A31" s="103"/>
      <c r="B31" s="292" t="s">
        <v>90</v>
      </c>
      <c r="C31" s="297" t="s">
        <v>268</v>
      </c>
      <c r="D31" s="297" t="s">
        <v>268</v>
      </c>
      <c r="E31" s="297" t="s">
        <v>268</v>
      </c>
      <c r="F31" s="297" t="s">
        <v>268</v>
      </c>
      <c r="G31" s="297" t="s">
        <v>268</v>
      </c>
      <c r="H31" s="297" t="s">
        <v>322</v>
      </c>
      <c r="I31" s="297" t="s">
        <v>322</v>
      </c>
      <c r="J31" s="297" t="s">
        <v>322</v>
      </c>
      <c r="K31" s="297" t="s">
        <v>322</v>
      </c>
      <c r="L31" s="297" t="s">
        <v>322</v>
      </c>
      <c r="M31" s="297" t="s">
        <v>322</v>
      </c>
      <c r="N31" s="297" t="s">
        <v>322</v>
      </c>
      <c r="O31" s="297" t="s">
        <v>322</v>
      </c>
      <c r="P31" s="297" t="s">
        <v>322</v>
      </c>
      <c r="Q31" s="297" t="s">
        <v>322</v>
      </c>
      <c r="R31" s="297" t="s">
        <v>322</v>
      </c>
      <c r="S31" s="144"/>
    </row>
    <row r="32" spans="1:19" ht="18" customHeight="1">
      <c r="A32" s="99" t="s">
        <v>326</v>
      </c>
      <c r="B32" s="292" t="s">
        <v>384</v>
      </c>
      <c r="C32" s="297" t="s">
        <v>322</v>
      </c>
      <c r="D32" s="297" t="s">
        <v>322</v>
      </c>
      <c r="E32" s="297" t="s">
        <v>322</v>
      </c>
      <c r="F32" s="297" t="s">
        <v>322</v>
      </c>
      <c r="G32" s="297" t="s">
        <v>322</v>
      </c>
      <c r="H32" s="297" t="s">
        <v>322</v>
      </c>
      <c r="I32" s="297" t="s">
        <v>322</v>
      </c>
      <c r="J32" s="297" t="s">
        <v>322</v>
      </c>
      <c r="K32" s="297" t="s">
        <v>322</v>
      </c>
      <c r="L32" s="297" t="s">
        <v>322</v>
      </c>
      <c r="M32" s="297" t="s">
        <v>322</v>
      </c>
      <c r="N32" s="297" t="s">
        <v>322</v>
      </c>
      <c r="O32" s="297" t="s">
        <v>322</v>
      </c>
      <c r="P32" s="297" t="s">
        <v>322</v>
      </c>
      <c r="Q32" s="297" t="s">
        <v>322</v>
      </c>
      <c r="R32" s="297" t="s">
        <v>322</v>
      </c>
      <c r="S32" s="144"/>
    </row>
    <row r="33" spans="1:19" ht="18" customHeight="1">
      <c r="A33" s="286"/>
      <c r="B33" s="292" t="s">
        <v>242</v>
      </c>
      <c r="C33" s="297" t="s">
        <v>322</v>
      </c>
      <c r="D33" s="297" t="s">
        <v>322</v>
      </c>
      <c r="E33" s="297" t="s">
        <v>322</v>
      </c>
      <c r="F33" s="297" t="s">
        <v>322</v>
      </c>
      <c r="G33" s="297" t="s">
        <v>322</v>
      </c>
      <c r="H33" s="297" t="s">
        <v>322</v>
      </c>
      <c r="I33" s="297" t="s">
        <v>322</v>
      </c>
      <c r="J33" s="297" t="s">
        <v>322</v>
      </c>
      <c r="K33" s="297" t="s">
        <v>322</v>
      </c>
      <c r="L33" s="297" t="s">
        <v>322</v>
      </c>
      <c r="M33" s="297" t="s">
        <v>322</v>
      </c>
      <c r="N33" s="297" t="s">
        <v>322</v>
      </c>
      <c r="O33" s="297" t="s">
        <v>322</v>
      </c>
      <c r="P33" s="297" t="s">
        <v>322</v>
      </c>
      <c r="Q33" s="297" t="s">
        <v>322</v>
      </c>
      <c r="R33" s="297" t="s">
        <v>322</v>
      </c>
      <c r="S33" s="144"/>
    </row>
    <row r="34" spans="1:19" ht="18" customHeight="1">
      <c r="A34" s="103"/>
      <c r="B34" s="292" t="s">
        <v>90</v>
      </c>
      <c r="C34" s="297" t="s">
        <v>322</v>
      </c>
      <c r="D34" s="297" t="s">
        <v>322</v>
      </c>
      <c r="E34" s="297" t="s">
        <v>322</v>
      </c>
      <c r="F34" s="297" t="s">
        <v>322</v>
      </c>
      <c r="G34" s="297" t="s">
        <v>322</v>
      </c>
      <c r="H34" s="297" t="s">
        <v>322</v>
      </c>
      <c r="I34" s="297" t="s">
        <v>322</v>
      </c>
      <c r="J34" s="297" t="s">
        <v>322</v>
      </c>
      <c r="K34" s="297" t="s">
        <v>322</v>
      </c>
      <c r="L34" s="297" t="s">
        <v>322</v>
      </c>
      <c r="M34" s="297" t="s">
        <v>322</v>
      </c>
      <c r="N34" s="297" t="s">
        <v>322</v>
      </c>
      <c r="O34" s="297" t="s">
        <v>322</v>
      </c>
      <c r="P34" s="297" t="s">
        <v>322</v>
      </c>
      <c r="Q34" s="297" t="s">
        <v>322</v>
      </c>
      <c r="R34" s="297" t="s">
        <v>322</v>
      </c>
      <c r="S34" s="144"/>
    </row>
    <row r="35" spans="1:19" ht="18" customHeight="1">
      <c r="A35" s="99" t="s">
        <v>328</v>
      </c>
      <c r="B35" s="292" t="s">
        <v>384</v>
      </c>
      <c r="C35" s="297">
        <f>SUM(C36:C37)</f>
        <v>2</v>
      </c>
      <c r="D35" s="297" t="s">
        <v>322</v>
      </c>
      <c r="E35" s="297" t="s">
        <v>322</v>
      </c>
      <c r="F35" s="297">
        <f>SUM(F36:F37)</f>
        <v>2</v>
      </c>
      <c r="G35" s="297" t="s">
        <v>322</v>
      </c>
      <c r="H35" s="297" t="s">
        <v>322</v>
      </c>
      <c r="I35" s="297">
        <f>SUM(I36:I37)</f>
        <v>2</v>
      </c>
      <c r="J35" s="297" t="s">
        <v>322</v>
      </c>
      <c r="K35" s="297" t="s">
        <v>322</v>
      </c>
      <c r="L35" s="297" t="s">
        <v>322</v>
      </c>
      <c r="M35" s="297" t="s">
        <v>322</v>
      </c>
      <c r="N35" s="297" t="s">
        <v>322</v>
      </c>
      <c r="O35" s="297" t="s">
        <v>322</v>
      </c>
      <c r="P35" s="297" t="s">
        <v>322</v>
      </c>
      <c r="Q35" s="297">
        <f>SUM(Q36:Q37)</f>
        <v>2</v>
      </c>
      <c r="R35" s="297" t="s">
        <v>322</v>
      </c>
      <c r="S35" s="144"/>
    </row>
    <row r="36" spans="1:19" ht="18" customHeight="1">
      <c r="A36" s="286"/>
      <c r="B36" s="292" t="s">
        <v>242</v>
      </c>
      <c r="C36" s="297">
        <v>1</v>
      </c>
      <c r="D36" s="297" t="s">
        <v>322</v>
      </c>
      <c r="E36" s="297" t="s">
        <v>322</v>
      </c>
      <c r="F36" s="297">
        <v>1</v>
      </c>
      <c r="G36" s="297" t="s">
        <v>322</v>
      </c>
      <c r="H36" s="297" t="s">
        <v>322</v>
      </c>
      <c r="I36" s="297">
        <v>1</v>
      </c>
      <c r="J36" s="297" t="s">
        <v>322</v>
      </c>
      <c r="K36" s="297" t="s">
        <v>322</v>
      </c>
      <c r="L36" s="297" t="s">
        <v>322</v>
      </c>
      <c r="M36" s="297" t="s">
        <v>322</v>
      </c>
      <c r="N36" s="297" t="s">
        <v>322</v>
      </c>
      <c r="O36" s="297" t="s">
        <v>322</v>
      </c>
      <c r="P36" s="297" t="s">
        <v>322</v>
      </c>
      <c r="Q36" s="297">
        <v>1</v>
      </c>
      <c r="R36" s="297" t="s">
        <v>322</v>
      </c>
      <c r="S36" s="144"/>
    </row>
    <row r="37" spans="1:19" ht="18" customHeight="1">
      <c r="A37" s="103"/>
      <c r="B37" s="292" t="s">
        <v>90</v>
      </c>
      <c r="C37" s="297">
        <v>1</v>
      </c>
      <c r="D37" s="297" t="s">
        <v>322</v>
      </c>
      <c r="E37" s="297" t="s">
        <v>322</v>
      </c>
      <c r="F37" s="297">
        <v>1</v>
      </c>
      <c r="G37" s="297" t="s">
        <v>322</v>
      </c>
      <c r="H37" s="297" t="s">
        <v>322</v>
      </c>
      <c r="I37" s="297">
        <v>1</v>
      </c>
      <c r="J37" s="297" t="s">
        <v>322</v>
      </c>
      <c r="K37" s="297" t="s">
        <v>322</v>
      </c>
      <c r="L37" s="297" t="s">
        <v>322</v>
      </c>
      <c r="M37" s="297" t="s">
        <v>322</v>
      </c>
      <c r="N37" s="297" t="s">
        <v>322</v>
      </c>
      <c r="O37" s="297" t="s">
        <v>322</v>
      </c>
      <c r="P37" s="297" t="s">
        <v>322</v>
      </c>
      <c r="Q37" s="297">
        <v>1</v>
      </c>
      <c r="R37" s="297" t="s">
        <v>322</v>
      </c>
      <c r="S37" s="144"/>
    </row>
    <row r="38" spans="1:19" ht="18" customHeight="1">
      <c r="A38" s="99" t="s">
        <v>229</v>
      </c>
      <c r="B38" s="292" t="s">
        <v>384</v>
      </c>
      <c r="C38" s="297">
        <v>134</v>
      </c>
      <c r="D38" s="297" t="s">
        <v>322</v>
      </c>
      <c r="E38" s="297" t="s">
        <v>322</v>
      </c>
      <c r="F38" s="297">
        <v>134</v>
      </c>
      <c r="G38" s="297" t="s">
        <v>322</v>
      </c>
      <c r="H38" s="297" t="s">
        <v>322</v>
      </c>
      <c r="I38" s="297">
        <v>134</v>
      </c>
      <c r="J38" s="297" t="s">
        <v>322</v>
      </c>
      <c r="K38" s="297" t="s">
        <v>322</v>
      </c>
      <c r="L38" s="297">
        <v>15</v>
      </c>
      <c r="M38" s="297">
        <v>5</v>
      </c>
      <c r="N38" s="297">
        <v>1</v>
      </c>
      <c r="O38" s="297">
        <v>24</v>
      </c>
      <c r="P38" s="297">
        <v>24</v>
      </c>
      <c r="Q38" s="297">
        <v>107</v>
      </c>
      <c r="R38" s="297">
        <v>27</v>
      </c>
      <c r="S38" s="144"/>
    </row>
    <row r="39" spans="1:19" ht="18" customHeight="1">
      <c r="A39" s="286"/>
      <c r="B39" s="292" t="s">
        <v>242</v>
      </c>
      <c r="C39" s="297">
        <v>49</v>
      </c>
      <c r="D39" s="297" t="s">
        <v>322</v>
      </c>
      <c r="E39" s="297" t="s">
        <v>322</v>
      </c>
      <c r="F39" s="297">
        <v>49</v>
      </c>
      <c r="G39" s="297" t="s">
        <v>322</v>
      </c>
      <c r="H39" s="297" t="s">
        <v>322</v>
      </c>
      <c r="I39" s="297">
        <v>49</v>
      </c>
      <c r="J39" s="297" t="s">
        <v>322</v>
      </c>
      <c r="K39" s="297" t="s">
        <v>322</v>
      </c>
      <c r="L39" s="297">
        <v>8</v>
      </c>
      <c r="M39" s="297">
        <v>4</v>
      </c>
      <c r="N39" s="297">
        <v>1</v>
      </c>
      <c r="O39" s="297">
        <v>7</v>
      </c>
      <c r="P39" s="297">
        <v>7</v>
      </c>
      <c r="Q39" s="297">
        <v>37</v>
      </c>
      <c r="R39" s="297">
        <v>12</v>
      </c>
      <c r="S39" s="144"/>
    </row>
    <row r="40" spans="1:19" ht="18" customHeight="1">
      <c r="A40" s="103"/>
      <c r="B40" s="292" t="s">
        <v>90</v>
      </c>
      <c r="C40" s="297">
        <v>85</v>
      </c>
      <c r="D40" s="297" t="s">
        <v>322</v>
      </c>
      <c r="E40" s="297" t="s">
        <v>322</v>
      </c>
      <c r="F40" s="297">
        <v>85</v>
      </c>
      <c r="G40" s="297" t="s">
        <v>322</v>
      </c>
      <c r="H40" s="297" t="s">
        <v>322</v>
      </c>
      <c r="I40" s="297">
        <v>85</v>
      </c>
      <c r="J40" s="297" t="s">
        <v>322</v>
      </c>
      <c r="K40" s="297" t="s">
        <v>322</v>
      </c>
      <c r="L40" s="297">
        <v>7</v>
      </c>
      <c r="M40" s="297">
        <v>1</v>
      </c>
      <c r="N40" s="297" t="s">
        <v>322</v>
      </c>
      <c r="O40" s="297">
        <v>17</v>
      </c>
      <c r="P40" s="297">
        <v>17</v>
      </c>
      <c r="Q40" s="297">
        <v>70</v>
      </c>
      <c r="R40" s="297">
        <v>15</v>
      </c>
      <c r="S40" s="144"/>
    </row>
    <row r="41" spans="1:19" ht="18" customHeight="1">
      <c r="A41" s="281" t="s">
        <v>405</v>
      </c>
      <c r="B41" s="291" t="s">
        <v>384</v>
      </c>
      <c r="C41" s="112">
        <v>25</v>
      </c>
      <c r="D41" s="112">
        <v>4</v>
      </c>
      <c r="E41" s="112">
        <v>2</v>
      </c>
      <c r="F41" s="112">
        <v>25</v>
      </c>
      <c r="G41" s="112">
        <v>5</v>
      </c>
      <c r="H41" s="112">
        <v>5</v>
      </c>
      <c r="I41" s="112">
        <v>25</v>
      </c>
      <c r="J41" s="112">
        <v>7</v>
      </c>
      <c r="K41" s="112">
        <v>2</v>
      </c>
      <c r="L41" s="112">
        <v>1</v>
      </c>
      <c r="M41" s="112">
        <v>2</v>
      </c>
      <c r="N41" s="112" t="s">
        <v>268</v>
      </c>
      <c r="O41" s="112">
        <v>1</v>
      </c>
      <c r="P41" s="112">
        <v>1</v>
      </c>
      <c r="Q41" s="112">
        <v>16</v>
      </c>
      <c r="R41" s="112">
        <v>9</v>
      </c>
      <c r="S41" s="144"/>
    </row>
    <row r="42" spans="1:19" ht="18" customHeight="1">
      <c r="A42" s="282"/>
      <c r="B42" s="291" t="s">
        <v>242</v>
      </c>
      <c r="C42" s="112">
        <v>11</v>
      </c>
      <c r="D42" s="112">
        <v>2</v>
      </c>
      <c r="E42" s="112">
        <v>2</v>
      </c>
      <c r="F42" s="112">
        <v>11</v>
      </c>
      <c r="G42" s="112">
        <v>3</v>
      </c>
      <c r="H42" s="112">
        <v>2</v>
      </c>
      <c r="I42" s="112">
        <v>11</v>
      </c>
      <c r="J42" s="112">
        <v>4</v>
      </c>
      <c r="K42" s="112">
        <v>2</v>
      </c>
      <c r="L42" s="112" t="s">
        <v>268</v>
      </c>
      <c r="M42" s="112" t="s">
        <v>268</v>
      </c>
      <c r="N42" s="112" t="s">
        <v>268</v>
      </c>
      <c r="O42" s="112" t="s">
        <v>268</v>
      </c>
      <c r="P42" s="112" t="s">
        <v>268</v>
      </c>
      <c r="Q42" s="112">
        <v>6</v>
      </c>
      <c r="R42" s="112">
        <v>5</v>
      </c>
      <c r="S42" s="144"/>
    </row>
    <row r="43" spans="1:19" ht="18" customHeight="1">
      <c r="A43" s="283"/>
      <c r="B43" s="291" t="s">
        <v>90</v>
      </c>
      <c r="C43" s="112">
        <v>14</v>
      </c>
      <c r="D43" s="112">
        <v>2</v>
      </c>
      <c r="E43" s="112" t="s">
        <v>268</v>
      </c>
      <c r="F43" s="112">
        <v>14</v>
      </c>
      <c r="G43" s="112">
        <v>2</v>
      </c>
      <c r="H43" s="112">
        <v>3</v>
      </c>
      <c r="I43" s="112">
        <v>14</v>
      </c>
      <c r="J43" s="112">
        <v>3</v>
      </c>
      <c r="K43" s="112" t="s">
        <v>268</v>
      </c>
      <c r="L43" s="112">
        <v>1</v>
      </c>
      <c r="M43" s="112">
        <v>2</v>
      </c>
      <c r="N43" s="112" t="s">
        <v>268</v>
      </c>
      <c r="O43" s="112">
        <v>1</v>
      </c>
      <c r="P43" s="112">
        <v>1</v>
      </c>
      <c r="Q43" s="112">
        <v>10</v>
      </c>
      <c r="R43" s="112">
        <v>4</v>
      </c>
      <c r="S43" s="144"/>
    </row>
    <row r="44" spans="1:19" ht="18" customHeight="1">
      <c r="A44" s="99" t="s">
        <v>330</v>
      </c>
      <c r="B44" s="292" t="s">
        <v>384</v>
      </c>
      <c r="C44" s="297">
        <v>25</v>
      </c>
      <c r="D44" s="297">
        <v>4</v>
      </c>
      <c r="E44" s="297">
        <v>2</v>
      </c>
      <c r="F44" s="297">
        <v>25</v>
      </c>
      <c r="G44" s="297">
        <v>5</v>
      </c>
      <c r="H44" s="297">
        <v>5</v>
      </c>
      <c r="I44" s="297">
        <v>25</v>
      </c>
      <c r="J44" s="297">
        <v>7</v>
      </c>
      <c r="K44" s="297">
        <v>2</v>
      </c>
      <c r="L44" s="297">
        <v>1</v>
      </c>
      <c r="M44" s="297">
        <v>2</v>
      </c>
      <c r="N44" s="297" t="s">
        <v>268</v>
      </c>
      <c r="O44" s="297">
        <v>1</v>
      </c>
      <c r="P44" s="297">
        <v>1</v>
      </c>
      <c r="Q44" s="297">
        <v>16</v>
      </c>
      <c r="R44" s="297">
        <v>9</v>
      </c>
      <c r="S44" s="144"/>
    </row>
    <row r="45" spans="1:19" ht="18" customHeight="1">
      <c r="A45" s="284"/>
      <c r="B45" s="292" t="s">
        <v>242</v>
      </c>
      <c r="C45" s="297">
        <v>11</v>
      </c>
      <c r="D45" s="297">
        <v>2</v>
      </c>
      <c r="E45" s="297">
        <v>2</v>
      </c>
      <c r="F45" s="297">
        <v>11</v>
      </c>
      <c r="G45" s="297">
        <v>3</v>
      </c>
      <c r="H45" s="297">
        <v>2</v>
      </c>
      <c r="I45" s="297">
        <v>11</v>
      </c>
      <c r="J45" s="297">
        <v>4</v>
      </c>
      <c r="K45" s="297">
        <v>2</v>
      </c>
      <c r="L45" s="297" t="s">
        <v>268</v>
      </c>
      <c r="M45" s="297" t="s">
        <v>268</v>
      </c>
      <c r="N45" s="297" t="s">
        <v>268</v>
      </c>
      <c r="O45" s="297" t="s">
        <v>268</v>
      </c>
      <c r="P45" s="297" t="s">
        <v>268</v>
      </c>
      <c r="Q45" s="297">
        <v>6</v>
      </c>
      <c r="R45" s="297">
        <v>5</v>
      </c>
      <c r="S45" s="144"/>
    </row>
    <row r="46" spans="1:19" ht="18" customHeight="1">
      <c r="A46" s="285"/>
      <c r="B46" s="292" t="s">
        <v>90</v>
      </c>
      <c r="C46" s="297">
        <v>14</v>
      </c>
      <c r="D46" s="297">
        <v>2</v>
      </c>
      <c r="E46" s="297" t="s">
        <v>268</v>
      </c>
      <c r="F46" s="297">
        <v>14</v>
      </c>
      <c r="G46" s="297">
        <v>2</v>
      </c>
      <c r="H46" s="297">
        <v>3</v>
      </c>
      <c r="I46" s="297">
        <v>14</v>
      </c>
      <c r="J46" s="297">
        <v>3</v>
      </c>
      <c r="K46" s="297" t="s">
        <v>268</v>
      </c>
      <c r="L46" s="297">
        <v>1</v>
      </c>
      <c r="M46" s="297">
        <v>2</v>
      </c>
      <c r="N46" s="297" t="s">
        <v>268</v>
      </c>
      <c r="O46" s="297">
        <v>1</v>
      </c>
      <c r="P46" s="297">
        <v>1</v>
      </c>
      <c r="Q46" s="297">
        <v>10</v>
      </c>
      <c r="R46" s="297">
        <v>4</v>
      </c>
      <c r="S46" s="144"/>
    </row>
    <row r="47" spans="1:19" ht="18" customHeight="1">
      <c r="A47" s="99" t="s">
        <v>331</v>
      </c>
      <c r="B47" s="292" t="s">
        <v>384</v>
      </c>
      <c r="C47" s="297">
        <v>14</v>
      </c>
      <c r="D47" s="297">
        <v>3</v>
      </c>
      <c r="E47" s="297">
        <v>2</v>
      </c>
      <c r="F47" s="297">
        <v>14</v>
      </c>
      <c r="G47" s="297">
        <v>4</v>
      </c>
      <c r="H47" s="297">
        <v>5</v>
      </c>
      <c r="I47" s="297">
        <v>14</v>
      </c>
      <c r="J47" s="297">
        <v>7</v>
      </c>
      <c r="K47" s="297">
        <v>1</v>
      </c>
      <c r="L47" s="297">
        <v>1</v>
      </c>
      <c r="M47" s="297">
        <v>1</v>
      </c>
      <c r="N47" s="297" t="s">
        <v>268</v>
      </c>
      <c r="O47" s="297" t="s">
        <v>268</v>
      </c>
      <c r="P47" s="297" t="s">
        <v>268</v>
      </c>
      <c r="Q47" s="297">
        <v>9</v>
      </c>
      <c r="R47" s="297">
        <v>5</v>
      </c>
      <c r="S47" s="144"/>
    </row>
    <row r="48" spans="1:19" ht="18" customHeight="1">
      <c r="A48" s="286"/>
      <c r="B48" s="292" t="s">
        <v>242</v>
      </c>
      <c r="C48" s="297">
        <v>7</v>
      </c>
      <c r="D48" s="297">
        <v>1</v>
      </c>
      <c r="E48" s="297">
        <v>2</v>
      </c>
      <c r="F48" s="297">
        <v>7</v>
      </c>
      <c r="G48" s="297">
        <v>2</v>
      </c>
      <c r="H48" s="297">
        <v>2</v>
      </c>
      <c r="I48" s="297">
        <v>7</v>
      </c>
      <c r="J48" s="297">
        <v>4</v>
      </c>
      <c r="K48" s="297">
        <v>1</v>
      </c>
      <c r="L48" s="297" t="s">
        <v>322</v>
      </c>
      <c r="M48" s="297" t="s">
        <v>322</v>
      </c>
      <c r="N48" s="297" t="s">
        <v>322</v>
      </c>
      <c r="O48" s="297" t="s">
        <v>322</v>
      </c>
      <c r="P48" s="297" t="s">
        <v>322</v>
      </c>
      <c r="Q48" s="297">
        <v>5</v>
      </c>
      <c r="R48" s="297">
        <v>2</v>
      </c>
      <c r="S48" s="144"/>
    </row>
    <row r="49" spans="1:19" ht="18" customHeight="1">
      <c r="A49" s="103"/>
      <c r="B49" s="292" t="s">
        <v>90</v>
      </c>
      <c r="C49" s="297">
        <v>7</v>
      </c>
      <c r="D49" s="297">
        <v>2</v>
      </c>
      <c r="E49" s="297" t="s">
        <v>322</v>
      </c>
      <c r="F49" s="297">
        <v>7</v>
      </c>
      <c r="G49" s="297">
        <v>2</v>
      </c>
      <c r="H49" s="297">
        <v>3</v>
      </c>
      <c r="I49" s="297">
        <v>7</v>
      </c>
      <c r="J49" s="297">
        <v>3</v>
      </c>
      <c r="K49" s="297" t="s">
        <v>322</v>
      </c>
      <c r="L49" s="297">
        <v>1</v>
      </c>
      <c r="M49" s="297">
        <v>1</v>
      </c>
      <c r="N49" s="297" t="s">
        <v>322</v>
      </c>
      <c r="O49" s="297" t="s">
        <v>322</v>
      </c>
      <c r="P49" s="297" t="s">
        <v>322</v>
      </c>
      <c r="Q49" s="297">
        <v>4</v>
      </c>
      <c r="R49" s="297">
        <v>3</v>
      </c>
      <c r="S49" s="144"/>
    </row>
    <row r="50" spans="1:19" ht="18" customHeight="1">
      <c r="A50" s="99" t="s">
        <v>172</v>
      </c>
      <c r="B50" s="292" t="s">
        <v>384</v>
      </c>
      <c r="C50" s="297">
        <v>1</v>
      </c>
      <c r="D50" s="297" t="s">
        <v>268</v>
      </c>
      <c r="E50" s="297" t="s">
        <v>268</v>
      </c>
      <c r="F50" s="297">
        <v>1</v>
      </c>
      <c r="G50" s="297" t="s">
        <v>268</v>
      </c>
      <c r="H50" s="297" t="s">
        <v>268</v>
      </c>
      <c r="I50" s="297">
        <v>1</v>
      </c>
      <c r="J50" s="297" t="s">
        <v>268</v>
      </c>
      <c r="K50" s="297" t="s">
        <v>268</v>
      </c>
      <c r="L50" s="297" t="s">
        <v>268</v>
      </c>
      <c r="M50" s="297">
        <v>1</v>
      </c>
      <c r="N50" s="297" t="s">
        <v>268</v>
      </c>
      <c r="O50" s="297">
        <v>1</v>
      </c>
      <c r="P50" s="297">
        <v>1</v>
      </c>
      <c r="Q50" s="297">
        <v>1</v>
      </c>
      <c r="R50" s="297" t="s">
        <v>268</v>
      </c>
      <c r="S50" s="144"/>
    </row>
    <row r="51" spans="1:19" ht="18" customHeight="1">
      <c r="A51" s="286"/>
      <c r="B51" s="292" t="s">
        <v>242</v>
      </c>
      <c r="C51" s="297" t="s">
        <v>322</v>
      </c>
      <c r="D51" s="297" t="s">
        <v>322</v>
      </c>
      <c r="E51" s="297" t="s">
        <v>322</v>
      </c>
      <c r="F51" s="297" t="s">
        <v>322</v>
      </c>
      <c r="G51" s="297" t="s">
        <v>322</v>
      </c>
      <c r="H51" s="297" t="s">
        <v>322</v>
      </c>
      <c r="I51" s="297" t="s">
        <v>322</v>
      </c>
      <c r="J51" s="297" t="s">
        <v>322</v>
      </c>
      <c r="K51" s="297" t="s">
        <v>322</v>
      </c>
      <c r="L51" s="297" t="s">
        <v>322</v>
      </c>
      <c r="M51" s="297" t="s">
        <v>322</v>
      </c>
      <c r="N51" s="297" t="s">
        <v>322</v>
      </c>
      <c r="O51" s="297" t="s">
        <v>322</v>
      </c>
      <c r="P51" s="297" t="s">
        <v>322</v>
      </c>
      <c r="Q51" s="297" t="s">
        <v>322</v>
      </c>
      <c r="R51" s="297" t="s">
        <v>322</v>
      </c>
      <c r="S51" s="144"/>
    </row>
    <row r="52" spans="1:19" ht="18" customHeight="1">
      <c r="A52" s="103"/>
      <c r="B52" s="292" t="s">
        <v>90</v>
      </c>
      <c r="C52" s="297">
        <v>1</v>
      </c>
      <c r="D52" s="297" t="s">
        <v>322</v>
      </c>
      <c r="E52" s="297" t="s">
        <v>322</v>
      </c>
      <c r="F52" s="297">
        <v>1</v>
      </c>
      <c r="G52" s="297" t="s">
        <v>322</v>
      </c>
      <c r="H52" s="297" t="s">
        <v>322</v>
      </c>
      <c r="I52" s="297">
        <v>1</v>
      </c>
      <c r="J52" s="297" t="s">
        <v>322</v>
      </c>
      <c r="K52" s="297" t="s">
        <v>322</v>
      </c>
      <c r="L52" s="297" t="s">
        <v>322</v>
      </c>
      <c r="M52" s="297">
        <v>1</v>
      </c>
      <c r="N52" s="297" t="s">
        <v>322</v>
      </c>
      <c r="O52" s="297">
        <v>1</v>
      </c>
      <c r="P52" s="297">
        <v>1</v>
      </c>
      <c r="Q52" s="297">
        <v>1</v>
      </c>
      <c r="R52" s="297" t="s">
        <v>322</v>
      </c>
      <c r="S52" s="144"/>
    </row>
    <row r="53" spans="1:19" ht="18" customHeight="1">
      <c r="A53" s="99" t="s">
        <v>333</v>
      </c>
      <c r="B53" s="292" t="s">
        <v>384</v>
      </c>
      <c r="C53" s="297">
        <v>1</v>
      </c>
      <c r="D53" s="297">
        <v>1</v>
      </c>
      <c r="E53" s="297" t="s">
        <v>268</v>
      </c>
      <c r="F53" s="297">
        <v>1</v>
      </c>
      <c r="G53" s="297">
        <v>1</v>
      </c>
      <c r="H53" s="297" t="s">
        <v>268</v>
      </c>
      <c r="I53" s="297">
        <v>1</v>
      </c>
      <c r="J53" s="297" t="s">
        <v>268</v>
      </c>
      <c r="K53" s="297">
        <v>1</v>
      </c>
      <c r="L53" s="297" t="s">
        <v>268</v>
      </c>
      <c r="M53" s="297" t="s">
        <v>268</v>
      </c>
      <c r="N53" s="297" t="s">
        <v>268</v>
      </c>
      <c r="O53" s="297" t="s">
        <v>268</v>
      </c>
      <c r="P53" s="297" t="s">
        <v>268</v>
      </c>
      <c r="Q53" s="297" t="s">
        <v>268</v>
      </c>
      <c r="R53" s="297">
        <v>1</v>
      </c>
      <c r="S53" s="144"/>
    </row>
    <row r="54" spans="1:19" ht="18" customHeight="1">
      <c r="A54" s="286"/>
      <c r="B54" s="292" t="s">
        <v>242</v>
      </c>
      <c r="C54" s="297">
        <v>1</v>
      </c>
      <c r="D54" s="297">
        <v>1</v>
      </c>
      <c r="E54" s="297" t="s">
        <v>322</v>
      </c>
      <c r="F54" s="297">
        <v>1</v>
      </c>
      <c r="G54" s="297">
        <v>1</v>
      </c>
      <c r="H54" s="297" t="s">
        <v>322</v>
      </c>
      <c r="I54" s="297">
        <v>1</v>
      </c>
      <c r="J54" s="297" t="s">
        <v>322</v>
      </c>
      <c r="K54" s="297">
        <v>1</v>
      </c>
      <c r="L54" s="297" t="s">
        <v>322</v>
      </c>
      <c r="M54" s="297" t="s">
        <v>322</v>
      </c>
      <c r="N54" s="297" t="s">
        <v>322</v>
      </c>
      <c r="O54" s="297" t="s">
        <v>322</v>
      </c>
      <c r="P54" s="297" t="s">
        <v>322</v>
      </c>
      <c r="Q54" s="297" t="s">
        <v>322</v>
      </c>
      <c r="R54" s="297">
        <v>1</v>
      </c>
      <c r="S54" s="144"/>
    </row>
    <row r="55" spans="1:19" ht="18" customHeight="1">
      <c r="A55" s="103"/>
      <c r="B55" s="292" t="s">
        <v>90</v>
      </c>
      <c r="C55" s="297" t="s">
        <v>268</v>
      </c>
      <c r="D55" s="297" t="s">
        <v>268</v>
      </c>
      <c r="E55" s="297" t="s">
        <v>268</v>
      </c>
      <c r="F55" s="297" t="s">
        <v>268</v>
      </c>
      <c r="G55" s="297" t="s">
        <v>268</v>
      </c>
      <c r="H55" s="297" t="s">
        <v>322</v>
      </c>
      <c r="I55" s="297" t="s">
        <v>322</v>
      </c>
      <c r="J55" s="297" t="s">
        <v>322</v>
      </c>
      <c r="K55" s="297" t="s">
        <v>322</v>
      </c>
      <c r="L55" s="297" t="s">
        <v>322</v>
      </c>
      <c r="M55" s="297" t="s">
        <v>322</v>
      </c>
      <c r="N55" s="297" t="s">
        <v>322</v>
      </c>
      <c r="O55" s="297" t="s">
        <v>322</v>
      </c>
      <c r="P55" s="297" t="s">
        <v>322</v>
      </c>
      <c r="Q55" s="297" t="s">
        <v>322</v>
      </c>
      <c r="R55" s="297" t="s">
        <v>322</v>
      </c>
      <c r="S55" s="144"/>
    </row>
    <row r="56" spans="1:19" ht="18" customHeight="1">
      <c r="A56" s="99" t="s">
        <v>200</v>
      </c>
      <c r="B56" s="292" t="s">
        <v>384</v>
      </c>
      <c r="C56" s="297">
        <v>9</v>
      </c>
      <c r="D56" s="297" t="s">
        <v>268</v>
      </c>
      <c r="E56" s="297" t="s">
        <v>268</v>
      </c>
      <c r="F56" s="297">
        <v>9</v>
      </c>
      <c r="G56" s="297" t="s">
        <v>268</v>
      </c>
      <c r="H56" s="297" t="s">
        <v>268</v>
      </c>
      <c r="I56" s="297">
        <v>9</v>
      </c>
      <c r="J56" s="297" t="s">
        <v>268</v>
      </c>
      <c r="K56" s="297" t="s">
        <v>268</v>
      </c>
      <c r="L56" s="297" t="s">
        <v>268</v>
      </c>
      <c r="M56" s="297" t="s">
        <v>268</v>
      </c>
      <c r="N56" s="297" t="s">
        <v>268</v>
      </c>
      <c r="O56" s="297" t="s">
        <v>268</v>
      </c>
      <c r="P56" s="297" t="s">
        <v>268</v>
      </c>
      <c r="Q56" s="297">
        <v>6</v>
      </c>
      <c r="R56" s="297">
        <v>3</v>
      </c>
      <c r="S56" s="144"/>
    </row>
    <row r="57" spans="1:19" ht="18" customHeight="1">
      <c r="A57" s="286"/>
      <c r="B57" s="292" t="s">
        <v>242</v>
      </c>
      <c r="C57" s="297">
        <v>3</v>
      </c>
      <c r="D57" s="297" t="s">
        <v>322</v>
      </c>
      <c r="E57" s="297" t="s">
        <v>322</v>
      </c>
      <c r="F57" s="297">
        <v>3</v>
      </c>
      <c r="G57" s="297" t="s">
        <v>322</v>
      </c>
      <c r="H57" s="297" t="s">
        <v>322</v>
      </c>
      <c r="I57" s="297">
        <v>3</v>
      </c>
      <c r="J57" s="297" t="s">
        <v>322</v>
      </c>
      <c r="K57" s="297" t="s">
        <v>322</v>
      </c>
      <c r="L57" s="297" t="s">
        <v>322</v>
      </c>
      <c r="M57" s="297" t="s">
        <v>322</v>
      </c>
      <c r="N57" s="297" t="s">
        <v>322</v>
      </c>
      <c r="O57" s="297" t="s">
        <v>322</v>
      </c>
      <c r="P57" s="297" t="s">
        <v>322</v>
      </c>
      <c r="Q57" s="297">
        <v>1</v>
      </c>
      <c r="R57" s="297">
        <v>2</v>
      </c>
      <c r="S57" s="144"/>
    </row>
    <row r="58" spans="1:19" ht="18" customHeight="1">
      <c r="A58" s="103"/>
      <c r="B58" s="292" t="s">
        <v>90</v>
      </c>
      <c r="C58" s="297">
        <v>6</v>
      </c>
      <c r="D58" s="297" t="s">
        <v>322</v>
      </c>
      <c r="E58" s="297" t="s">
        <v>322</v>
      </c>
      <c r="F58" s="297">
        <v>6</v>
      </c>
      <c r="G58" s="297" t="s">
        <v>322</v>
      </c>
      <c r="H58" s="297" t="s">
        <v>322</v>
      </c>
      <c r="I58" s="297">
        <v>6</v>
      </c>
      <c r="J58" s="297" t="s">
        <v>322</v>
      </c>
      <c r="K58" s="297" t="s">
        <v>322</v>
      </c>
      <c r="L58" s="297" t="s">
        <v>322</v>
      </c>
      <c r="M58" s="297" t="s">
        <v>322</v>
      </c>
      <c r="N58" s="297" t="s">
        <v>322</v>
      </c>
      <c r="O58" s="297" t="s">
        <v>322</v>
      </c>
      <c r="P58" s="297" t="s">
        <v>322</v>
      </c>
      <c r="Q58" s="297">
        <v>5</v>
      </c>
      <c r="R58" s="297">
        <v>1</v>
      </c>
      <c r="S58" s="144"/>
    </row>
    <row r="59" spans="1:19" ht="18" customHeight="1">
      <c r="A59" s="281" t="s">
        <v>290</v>
      </c>
      <c r="B59" s="291" t="s">
        <v>384</v>
      </c>
      <c r="C59" s="298">
        <f>SUM(C60:C61)</f>
        <v>3</v>
      </c>
      <c r="D59" s="298">
        <f>SUM(D60:D61)</f>
        <v>2</v>
      </c>
      <c r="E59" s="298" t="s">
        <v>322</v>
      </c>
      <c r="F59" s="298">
        <f>SUM(F60:F61)</f>
        <v>2</v>
      </c>
      <c r="G59" s="298">
        <f>SUM(G60:G61)</f>
        <v>2</v>
      </c>
      <c r="H59" s="298" t="s">
        <v>322</v>
      </c>
      <c r="I59" s="298">
        <f>SUM(I60:I61)</f>
        <v>3</v>
      </c>
      <c r="J59" s="298">
        <f>SUM(J60:J61)</f>
        <v>2</v>
      </c>
      <c r="K59" s="298" t="s">
        <v>322</v>
      </c>
      <c r="L59" s="298" t="s">
        <v>322</v>
      </c>
      <c r="M59" s="298">
        <f>SUM(M60:M61)</f>
        <v>3</v>
      </c>
      <c r="N59" s="298" t="s">
        <v>322</v>
      </c>
      <c r="O59" s="298">
        <f>SUM(O60:O61)</f>
        <v>3</v>
      </c>
      <c r="P59" s="298">
        <f>SUM(P60:P61)</f>
        <v>2</v>
      </c>
      <c r="Q59" s="298">
        <f>SUM(Q60:Q61)</f>
        <v>2</v>
      </c>
      <c r="R59" s="298">
        <f>SUM(R60:R61)</f>
        <v>1</v>
      </c>
      <c r="S59" s="314"/>
    </row>
    <row r="60" spans="1:19" ht="18" customHeight="1">
      <c r="A60" s="282"/>
      <c r="B60" s="291" t="s">
        <v>242</v>
      </c>
      <c r="C60" s="298">
        <f>C63</f>
        <v>1</v>
      </c>
      <c r="D60" s="298">
        <f>D63</f>
        <v>1</v>
      </c>
      <c r="E60" s="298" t="s">
        <v>322</v>
      </c>
      <c r="F60" s="298">
        <f>F63</f>
        <v>1</v>
      </c>
      <c r="G60" s="298">
        <f>G63</f>
        <v>1</v>
      </c>
      <c r="H60" s="298" t="s">
        <v>322</v>
      </c>
      <c r="I60" s="298">
        <f>I63</f>
        <v>1</v>
      </c>
      <c r="J60" s="298">
        <f>J63</f>
        <v>1</v>
      </c>
      <c r="K60" s="298" t="s">
        <v>322</v>
      </c>
      <c r="L60" s="298" t="s">
        <v>322</v>
      </c>
      <c r="M60" s="298">
        <f>M63</f>
        <v>1</v>
      </c>
      <c r="N60" s="298" t="s">
        <v>322</v>
      </c>
      <c r="O60" s="298">
        <f t="shared" ref="O60:Q61" si="4">O63</f>
        <v>1</v>
      </c>
      <c r="P60" s="298">
        <f t="shared" si="4"/>
        <v>1</v>
      </c>
      <c r="Q60" s="298">
        <f t="shared" si="4"/>
        <v>1</v>
      </c>
      <c r="R60" s="298" t="s">
        <v>322</v>
      </c>
      <c r="S60" s="314"/>
    </row>
    <row r="61" spans="1:19" ht="18" customHeight="1">
      <c r="A61" s="283"/>
      <c r="B61" s="291" t="s">
        <v>90</v>
      </c>
      <c r="C61" s="298">
        <f>C64</f>
        <v>2</v>
      </c>
      <c r="D61" s="298">
        <f>D64</f>
        <v>1</v>
      </c>
      <c r="E61" s="298" t="s">
        <v>322</v>
      </c>
      <c r="F61" s="298">
        <f>F64</f>
        <v>1</v>
      </c>
      <c r="G61" s="298">
        <f>G64</f>
        <v>1</v>
      </c>
      <c r="H61" s="298" t="s">
        <v>322</v>
      </c>
      <c r="I61" s="298">
        <f>I64</f>
        <v>2</v>
      </c>
      <c r="J61" s="298">
        <f>J64</f>
        <v>1</v>
      </c>
      <c r="K61" s="298" t="s">
        <v>322</v>
      </c>
      <c r="L61" s="298" t="s">
        <v>322</v>
      </c>
      <c r="M61" s="298">
        <f>M64</f>
        <v>2</v>
      </c>
      <c r="N61" s="298" t="s">
        <v>322</v>
      </c>
      <c r="O61" s="298">
        <f t="shared" si="4"/>
        <v>2</v>
      </c>
      <c r="P61" s="298">
        <f t="shared" si="4"/>
        <v>1</v>
      </c>
      <c r="Q61" s="298">
        <f t="shared" si="4"/>
        <v>1</v>
      </c>
      <c r="R61" s="298">
        <f>R64</f>
        <v>1</v>
      </c>
      <c r="S61" s="314"/>
    </row>
    <row r="62" spans="1:19" ht="18" customHeight="1">
      <c r="A62" s="99" t="s">
        <v>250</v>
      </c>
      <c r="B62" s="292" t="s">
        <v>384</v>
      </c>
      <c r="C62" s="299">
        <v>3</v>
      </c>
      <c r="D62" s="299">
        <v>2</v>
      </c>
      <c r="E62" s="299" t="s">
        <v>322</v>
      </c>
      <c r="F62" s="299">
        <v>2</v>
      </c>
      <c r="G62" s="299">
        <v>2</v>
      </c>
      <c r="H62" s="299" t="s">
        <v>322</v>
      </c>
      <c r="I62" s="299">
        <v>3</v>
      </c>
      <c r="J62" s="299">
        <v>2</v>
      </c>
      <c r="K62" s="299" t="s">
        <v>322</v>
      </c>
      <c r="L62" s="299" t="s">
        <v>322</v>
      </c>
      <c r="M62" s="299">
        <v>3</v>
      </c>
      <c r="N62" s="299" t="s">
        <v>322</v>
      </c>
      <c r="O62" s="299">
        <v>3</v>
      </c>
      <c r="P62" s="299">
        <v>2</v>
      </c>
      <c r="Q62" s="299">
        <v>2</v>
      </c>
      <c r="R62" s="299">
        <v>1</v>
      </c>
      <c r="S62" s="314"/>
    </row>
    <row r="63" spans="1:19" ht="18" customHeight="1">
      <c r="A63" s="284"/>
      <c r="B63" s="292" t="s">
        <v>242</v>
      </c>
      <c r="C63" s="299">
        <v>1</v>
      </c>
      <c r="D63" s="299">
        <v>1</v>
      </c>
      <c r="E63" s="299" t="s">
        <v>322</v>
      </c>
      <c r="F63" s="299">
        <v>1</v>
      </c>
      <c r="G63" s="299">
        <v>1</v>
      </c>
      <c r="H63" s="299" t="s">
        <v>322</v>
      </c>
      <c r="I63" s="299">
        <v>1</v>
      </c>
      <c r="J63" s="299">
        <v>1</v>
      </c>
      <c r="K63" s="299" t="s">
        <v>322</v>
      </c>
      <c r="L63" s="299" t="s">
        <v>322</v>
      </c>
      <c r="M63" s="299">
        <v>1</v>
      </c>
      <c r="N63" s="299" t="s">
        <v>322</v>
      </c>
      <c r="O63" s="299">
        <v>1</v>
      </c>
      <c r="P63" s="299">
        <v>1</v>
      </c>
      <c r="Q63" s="299">
        <v>1</v>
      </c>
      <c r="R63" s="299" t="s">
        <v>322</v>
      </c>
      <c r="S63" s="314"/>
    </row>
    <row r="64" spans="1:19" ht="18" customHeight="1">
      <c r="A64" s="285"/>
      <c r="B64" s="292" t="s">
        <v>90</v>
      </c>
      <c r="C64" s="299">
        <v>2</v>
      </c>
      <c r="D64" s="299">
        <v>1</v>
      </c>
      <c r="E64" s="299" t="s">
        <v>322</v>
      </c>
      <c r="F64" s="299">
        <v>1</v>
      </c>
      <c r="G64" s="299">
        <v>1</v>
      </c>
      <c r="H64" s="299" t="s">
        <v>322</v>
      </c>
      <c r="I64" s="299">
        <v>2</v>
      </c>
      <c r="J64" s="299">
        <v>1</v>
      </c>
      <c r="K64" s="299" t="s">
        <v>322</v>
      </c>
      <c r="L64" s="299" t="s">
        <v>322</v>
      </c>
      <c r="M64" s="299">
        <v>2</v>
      </c>
      <c r="N64" s="299" t="s">
        <v>322</v>
      </c>
      <c r="O64" s="299">
        <v>2</v>
      </c>
      <c r="P64" s="299">
        <v>1</v>
      </c>
      <c r="Q64" s="299">
        <v>1</v>
      </c>
      <c r="R64" s="299">
        <v>1</v>
      </c>
      <c r="S64" s="314"/>
    </row>
    <row r="65" spans="1:19" ht="18" customHeight="1">
      <c r="A65" s="99" t="s">
        <v>337</v>
      </c>
      <c r="B65" s="292" t="s">
        <v>384</v>
      </c>
      <c r="C65" s="299" t="s">
        <v>322</v>
      </c>
      <c r="D65" s="299" t="s">
        <v>322</v>
      </c>
      <c r="E65" s="299" t="s">
        <v>322</v>
      </c>
      <c r="F65" s="299">
        <v>1</v>
      </c>
      <c r="G65" s="299" t="s">
        <v>322</v>
      </c>
      <c r="H65" s="299" t="s">
        <v>322</v>
      </c>
      <c r="I65" s="299" t="s">
        <v>322</v>
      </c>
      <c r="J65" s="299" t="s">
        <v>322</v>
      </c>
      <c r="K65" s="299" t="s">
        <v>322</v>
      </c>
      <c r="L65" s="299" t="s">
        <v>322</v>
      </c>
      <c r="M65" s="299" t="s">
        <v>322</v>
      </c>
      <c r="N65" s="299" t="s">
        <v>322</v>
      </c>
      <c r="O65" s="299" t="s">
        <v>322</v>
      </c>
      <c r="P65" s="299" t="s">
        <v>322</v>
      </c>
      <c r="Q65" s="299">
        <v>1</v>
      </c>
      <c r="R65" s="299" t="s">
        <v>322</v>
      </c>
      <c r="S65" s="314"/>
    </row>
    <row r="66" spans="1:19" ht="18" customHeight="1">
      <c r="A66" s="286"/>
      <c r="B66" s="292" t="s">
        <v>242</v>
      </c>
      <c r="C66" s="299" t="s">
        <v>322</v>
      </c>
      <c r="D66" s="299" t="s">
        <v>322</v>
      </c>
      <c r="E66" s="299" t="s">
        <v>322</v>
      </c>
      <c r="F66" s="299" t="s">
        <v>322</v>
      </c>
      <c r="G66" s="299" t="s">
        <v>322</v>
      </c>
      <c r="H66" s="299" t="s">
        <v>322</v>
      </c>
      <c r="I66" s="299" t="s">
        <v>322</v>
      </c>
      <c r="J66" s="299" t="s">
        <v>322</v>
      </c>
      <c r="K66" s="299" t="s">
        <v>322</v>
      </c>
      <c r="L66" s="299" t="s">
        <v>322</v>
      </c>
      <c r="M66" s="299" t="s">
        <v>322</v>
      </c>
      <c r="N66" s="299" t="s">
        <v>322</v>
      </c>
      <c r="O66" s="299" t="s">
        <v>322</v>
      </c>
      <c r="P66" s="299" t="s">
        <v>322</v>
      </c>
      <c r="Q66" s="299" t="s">
        <v>322</v>
      </c>
      <c r="R66" s="299" t="s">
        <v>322</v>
      </c>
      <c r="S66" s="314"/>
    </row>
    <row r="67" spans="1:19" ht="18" customHeight="1">
      <c r="A67" s="103"/>
      <c r="B67" s="292" t="s">
        <v>90</v>
      </c>
      <c r="C67" s="299" t="s">
        <v>322</v>
      </c>
      <c r="D67" s="299" t="s">
        <v>322</v>
      </c>
      <c r="E67" s="299" t="s">
        <v>322</v>
      </c>
      <c r="F67" s="299">
        <v>1</v>
      </c>
      <c r="G67" s="299" t="s">
        <v>322</v>
      </c>
      <c r="H67" s="299" t="s">
        <v>322</v>
      </c>
      <c r="I67" s="299" t="s">
        <v>322</v>
      </c>
      <c r="J67" s="299" t="s">
        <v>322</v>
      </c>
      <c r="K67" s="299" t="s">
        <v>322</v>
      </c>
      <c r="L67" s="299" t="s">
        <v>322</v>
      </c>
      <c r="M67" s="299" t="s">
        <v>322</v>
      </c>
      <c r="N67" s="299" t="s">
        <v>322</v>
      </c>
      <c r="O67" s="299" t="s">
        <v>322</v>
      </c>
      <c r="P67" s="299" t="s">
        <v>322</v>
      </c>
      <c r="Q67" s="299">
        <v>1</v>
      </c>
      <c r="R67" s="299" t="s">
        <v>322</v>
      </c>
      <c r="S67" s="314"/>
    </row>
    <row r="68" spans="1:19" ht="18" customHeight="1">
      <c r="A68" s="99" t="s">
        <v>338</v>
      </c>
      <c r="B68" s="292" t="s">
        <v>384</v>
      </c>
      <c r="C68" s="299">
        <v>2</v>
      </c>
      <c r="D68" s="299">
        <v>2</v>
      </c>
      <c r="E68" s="299" t="s">
        <v>322</v>
      </c>
      <c r="F68" s="299">
        <v>2</v>
      </c>
      <c r="G68" s="299">
        <v>2</v>
      </c>
      <c r="H68" s="299" t="s">
        <v>322</v>
      </c>
      <c r="I68" s="299">
        <v>2</v>
      </c>
      <c r="J68" s="299">
        <v>2</v>
      </c>
      <c r="K68" s="299" t="s">
        <v>322</v>
      </c>
      <c r="L68" s="299" t="s">
        <v>322</v>
      </c>
      <c r="M68" s="299">
        <v>2</v>
      </c>
      <c r="N68" s="299" t="s">
        <v>322</v>
      </c>
      <c r="O68" s="299">
        <v>2</v>
      </c>
      <c r="P68" s="299">
        <v>1</v>
      </c>
      <c r="Q68" s="299">
        <v>1</v>
      </c>
      <c r="R68" s="299">
        <v>1</v>
      </c>
      <c r="S68" s="314"/>
    </row>
    <row r="69" spans="1:19" ht="18" customHeight="1">
      <c r="A69" s="286"/>
      <c r="B69" s="292" t="s">
        <v>242</v>
      </c>
      <c r="C69" s="299">
        <v>1</v>
      </c>
      <c r="D69" s="299">
        <v>1</v>
      </c>
      <c r="E69" s="299" t="s">
        <v>322</v>
      </c>
      <c r="F69" s="299">
        <v>1</v>
      </c>
      <c r="G69" s="299">
        <v>1</v>
      </c>
      <c r="H69" s="299" t="s">
        <v>322</v>
      </c>
      <c r="I69" s="299">
        <v>1</v>
      </c>
      <c r="J69" s="299">
        <v>1</v>
      </c>
      <c r="K69" s="299" t="s">
        <v>322</v>
      </c>
      <c r="L69" s="299" t="s">
        <v>322</v>
      </c>
      <c r="M69" s="299">
        <v>1</v>
      </c>
      <c r="N69" s="299" t="s">
        <v>322</v>
      </c>
      <c r="O69" s="299">
        <v>1</v>
      </c>
      <c r="P69" s="299">
        <v>1</v>
      </c>
      <c r="Q69" s="299">
        <v>1</v>
      </c>
      <c r="R69" s="299" t="s">
        <v>322</v>
      </c>
      <c r="S69" s="314"/>
    </row>
    <row r="70" spans="1:19" ht="18" customHeight="1">
      <c r="A70" s="103"/>
      <c r="B70" s="292" t="s">
        <v>90</v>
      </c>
      <c r="C70" s="299">
        <v>1</v>
      </c>
      <c r="D70" s="299">
        <v>1</v>
      </c>
      <c r="E70" s="299" t="s">
        <v>322</v>
      </c>
      <c r="F70" s="299">
        <v>1</v>
      </c>
      <c r="G70" s="299">
        <v>1</v>
      </c>
      <c r="H70" s="299" t="s">
        <v>322</v>
      </c>
      <c r="I70" s="299">
        <v>1</v>
      </c>
      <c r="J70" s="299">
        <v>1</v>
      </c>
      <c r="K70" s="299" t="s">
        <v>322</v>
      </c>
      <c r="L70" s="299" t="s">
        <v>322</v>
      </c>
      <c r="M70" s="299">
        <v>1</v>
      </c>
      <c r="N70" s="299" t="s">
        <v>322</v>
      </c>
      <c r="O70" s="299">
        <v>1</v>
      </c>
      <c r="P70" s="299" t="s">
        <v>322</v>
      </c>
      <c r="Q70" s="299" t="s">
        <v>322</v>
      </c>
      <c r="R70" s="299">
        <v>1</v>
      </c>
      <c r="S70" s="314"/>
    </row>
    <row r="71" spans="1:19" ht="18" customHeight="1">
      <c r="A71" s="99" t="s">
        <v>233</v>
      </c>
      <c r="B71" s="292" t="s">
        <v>384</v>
      </c>
      <c r="C71" s="299" t="s">
        <v>322</v>
      </c>
      <c r="D71" s="299" t="s">
        <v>322</v>
      </c>
      <c r="E71" s="299" t="s">
        <v>322</v>
      </c>
      <c r="F71" s="299" t="s">
        <v>322</v>
      </c>
      <c r="G71" s="299" t="s">
        <v>322</v>
      </c>
      <c r="H71" s="299" t="s">
        <v>322</v>
      </c>
      <c r="I71" s="299" t="s">
        <v>322</v>
      </c>
      <c r="J71" s="299" t="s">
        <v>322</v>
      </c>
      <c r="K71" s="299" t="s">
        <v>322</v>
      </c>
      <c r="L71" s="299" t="s">
        <v>322</v>
      </c>
      <c r="M71" s="299" t="s">
        <v>322</v>
      </c>
      <c r="N71" s="299" t="s">
        <v>322</v>
      </c>
      <c r="O71" s="299" t="s">
        <v>322</v>
      </c>
      <c r="P71" s="299" t="s">
        <v>322</v>
      </c>
      <c r="Q71" s="299" t="s">
        <v>322</v>
      </c>
      <c r="R71" s="299" t="s">
        <v>322</v>
      </c>
      <c r="S71" s="314"/>
    </row>
    <row r="72" spans="1:19" ht="18" customHeight="1">
      <c r="A72" s="286"/>
      <c r="B72" s="292" t="s">
        <v>242</v>
      </c>
      <c r="C72" s="299" t="s">
        <v>322</v>
      </c>
      <c r="D72" s="299" t="s">
        <v>322</v>
      </c>
      <c r="E72" s="299" t="s">
        <v>322</v>
      </c>
      <c r="F72" s="299" t="s">
        <v>322</v>
      </c>
      <c r="G72" s="299" t="s">
        <v>322</v>
      </c>
      <c r="H72" s="299" t="s">
        <v>322</v>
      </c>
      <c r="I72" s="299" t="s">
        <v>322</v>
      </c>
      <c r="J72" s="299" t="s">
        <v>322</v>
      </c>
      <c r="K72" s="299" t="s">
        <v>322</v>
      </c>
      <c r="L72" s="299" t="s">
        <v>322</v>
      </c>
      <c r="M72" s="299" t="s">
        <v>322</v>
      </c>
      <c r="N72" s="299" t="s">
        <v>322</v>
      </c>
      <c r="O72" s="299" t="s">
        <v>322</v>
      </c>
      <c r="P72" s="299" t="s">
        <v>322</v>
      </c>
      <c r="Q72" s="299" t="s">
        <v>322</v>
      </c>
      <c r="R72" s="299" t="s">
        <v>322</v>
      </c>
      <c r="S72" s="314"/>
    </row>
    <row r="73" spans="1:19" ht="18" customHeight="1">
      <c r="A73" s="103"/>
      <c r="B73" s="292" t="s">
        <v>90</v>
      </c>
      <c r="C73" s="299" t="s">
        <v>322</v>
      </c>
      <c r="D73" s="299" t="s">
        <v>322</v>
      </c>
      <c r="E73" s="299" t="s">
        <v>322</v>
      </c>
      <c r="F73" s="299" t="s">
        <v>322</v>
      </c>
      <c r="G73" s="299" t="s">
        <v>322</v>
      </c>
      <c r="H73" s="299" t="s">
        <v>322</v>
      </c>
      <c r="I73" s="299" t="s">
        <v>322</v>
      </c>
      <c r="J73" s="299" t="s">
        <v>322</v>
      </c>
      <c r="K73" s="299" t="s">
        <v>322</v>
      </c>
      <c r="L73" s="299" t="s">
        <v>322</v>
      </c>
      <c r="M73" s="299" t="s">
        <v>322</v>
      </c>
      <c r="N73" s="299" t="s">
        <v>322</v>
      </c>
      <c r="O73" s="299" t="s">
        <v>322</v>
      </c>
      <c r="P73" s="299" t="s">
        <v>322</v>
      </c>
      <c r="Q73" s="299" t="s">
        <v>322</v>
      </c>
      <c r="R73" s="299" t="s">
        <v>322</v>
      </c>
      <c r="S73" s="314"/>
    </row>
    <row r="74" spans="1:19" ht="18" customHeight="1">
      <c r="A74" s="99" t="s">
        <v>194</v>
      </c>
      <c r="B74" s="292" t="s">
        <v>384</v>
      </c>
      <c r="C74" s="299">
        <v>1</v>
      </c>
      <c r="D74" s="299" t="s">
        <v>322</v>
      </c>
      <c r="E74" s="299" t="s">
        <v>322</v>
      </c>
      <c r="F74" s="299">
        <v>1</v>
      </c>
      <c r="G74" s="299" t="s">
        <v>322</v>
      </c>
      <c r="H74" s="299" t="s">
        <v>322</v>
      </c>
      <c r="I74" s="299">
        <v>1</v>
      </c>
      <c r="J74" s="299" t="s">
        <v>322</v>
      </c>
      <c r="K74" s="299" t="s">
        <v>322</v>
      </c>
      <c r="L74" s="299" t="s">
        <v>322</v>
      </c>
      <c r="M74" s="299">
        <v>1</v>
      </c>
      <c r="N74" s="299" t="s">
        <v>322</v>
      </c>
      <c r="O74" s="299">
        <v>1</v>
      </c>
      <c r="P74" s="299">
        <v>1</v>
      </c>
      <c r="Q74" s="299">
        <v>1</v>
      </c>
      <c r="R74" s="299" t="s">
        <v>322</v>
      </c>
      <c r="S74" s="314"/>
    </row>
    <row r="75" spans="1:19" ht="18" customHeight="1">
      <c r="A75" s="286"/>
      <c r="B75" s="292" t="s">
        <v>242</v>
      </c>
      <c r="C75" s="299" t="s">
        <v>322</v>
      </c>
      <c r="D75" s="299" t="s">
        <v>322</v>
      </c>
      <c r="E75" s="299" t="s">
        <v>322</v>
      </c>
      <c r="F75" s="299" t="s">
        <v>322</v>
      </c>
      <c r="G75" s="299" t="s">
        <v>322</v>
      </c>
      <c r="H75" s="299" t="s">
        <v>322</v>
      </c>
      <c r="I75" s="299" t="s">
        <v>322</v>
      </c>
      <c r="J75" s="299" t="s">
        <v>322</v>
      </c>
      <c r="K75" s="299" t="s">
        <v>322</v>
      </c>
      <c r="L75" s="299" t="s">
        <v>322</v>
      </c>
      <c r="M75" s="299" t="s">
        <v>322</v>
      </c>
      <c r="N75" s="299" t="s">
        <v>322</v>
      </c>
      <c r="O75" s="299" t="s">
        <v>322</v>
      </c>
      <c r="P75" s="299" t="s">
        <v>322</v>
      </c>
      <c r="Q75" s="299" t="s">
        <v>322</v>
      </c>
      <c r="R75" s="299" t="s">
        <v>322</v>
      </c>
      <c r="S75" s="314"/>
    </row>
    <row r="76" spans="1:19" ht="18" customHeight="1">
      <c r="A76" s="103"/>
      <c r="B76" s="292" t="s">
        <v>90</v>
      </c>
      <c r="C76" s="299">
        <v>1</v>
      </c>
      <c r="D76" s="299" t="s">
        <v>322</v>
      </c>
      <c r="E76" s="299" t="s">
        <v>322</v>
      </c>
      <c r="F76" s="299">
        <v>1</v>
      </c>
      <c r="G76" s="299" t="s">
        <v>322</v>
      </c>
      <c r="H76" s="299" t="s">
        <v>322</v>
      </c>
      <c r="I76" s="299">
        <v>1</v>
      </c>
      <c r="J76" s="299" t="s">
        <v>322</v>
      </c>
      <c r="K76" s="299" t="s">
        <v>322</v>
      </c>
      <c r="L76" s="299" t="s">
        <v>322</v>
      </c>
      <c r="M76" s="299">
        <v>1</v>
      </c>
      <c r="N76" s="299" t="s">
        <v>322</v>
      </c>
      <c r="O76" s="299">
        <v>1</v>
      </c>
      <c r="P76" s="299">
        <v>1</v>
      </c>
      <c r="Q76" s="299">
        <v>1</v>
      </c>
      <c r="R76" s="299" t="s">
        <v>322</v>
      </c>
      <c r="S76" s="314"/>
    </row>
    <row r="77" spans="1:19" ht="18" customHeight="1">
      <c r="A77" s="99" t="s">
        <v>340</v>
      </c>
      <c r="B77" s="292" t="s">
        <v>384</v>
      </c>
      <c r="C77" s="299" t="s">
        <v>322</v>
      </c>
      <c r="D77" s="299" t="s">
        <v>322</v>
      </c>
      <c r="E77" s="299" t="s">
        <v>322</v>
      </c>
      <c r="F77" s="299" t="s">
        <v>322</v>
      </c>
      <c r="G77" s="299" t="s">
        <v>322</v>
      </c>
      <c r="H77" s="299" t="s">
        <v>322</v>
      </c>
      <c r="I77" s="299" t="s">
        <v>322</v>
      </c>
      <c r="J77" s="299" t="s">
        <v>322</v>
      </c>
      <c r="K77" s="299" t="s">
        <v>322</v>
      </c>
      <c r="L77" s="299" t="s">
        <v>322</v>
      </c>
      <c r="M77" s="299" t="s">
        <v>322</v>
      </c>
      <c r="N77" s="299" t="s">
        <v>322</v>
      </c>
      <c r="O77" s="299" t="s">
        <v>322</v>
      </c>
      <c r="P77" s="299" t="s">
        <v>322</v>
      </c>
      <c r="Q77" s="299" t="s">
        <v>322</v>
      </c>
      <c r="R77" s="299" t="s">
        <v>322</v>
      </c>
      <c r="S77" s="314"/>
    </row>
    <row r="78" spans="1:19" ht="18" customHeight="1">
      <c r="A78" s="286"/>
      <c r="B78" s="292" t="s">
        <v>242</v>
      </c>
      <c r="C78" s="299" t="s">
        <v>322</v>
      </c>
      <c r="D78" s="299" t="s">
        <v>322</v>
      </c>
      <c r="E78" s="299" t="s">
        <v>322</v>
      </c>
      <c r="F78" s="299" t="s">
        <v>322</v>
      </c>
      <c r="G78" s="299" t="s">
        <v>322</v>
      </c>
      <c r="H78" s="299" t="s">
        <v>322</v>
      </c>
      <c r="I78" s="299" t="s">
        <v>322</v>
      </c>
      <c r="J78" s="299" t="s">
        <v>322</v>
      </c>
      <c r="K78" s="299" t="s">
        <v>322</v>
      </c>
      <c r="L78" s="299" t="s">
        <v>322</v>
      </c>
      <c r="M78" s="299" t="s">
        <v>322</v>
      </c>
      <c r="N78" s="299" t="s">
        <v>322</v>
      </c>
      <c r="O78" s="299" t="s">
        <v>322</v>
      </c>
      <c r="P78" s="299" t="s">
        <v>322</v>
      </c>
      <c r="Q78" s="299" t="s">
        <v>322</v>
      </c>
      <c r="R78" s="299" t="s">
        <v>322</v>
      </c>
      <c r="S78" s="314"/>
    </row>
    <row r="79" spans="1:19" ht="18" customHeight="1">
      <c r="A79" s="103"/>
      <c r="B79" s="292" t="s">
        <v>90</v>
      </c>
      <c r="C79" s="299" t="s">
        <v>322</v>
      </c>
      <c r="D79" s="299" t="s">
        <v>322</v>
      </c>
      <c r="E79" s="299" t="s">
        <v>322</v>
      </c>
      <c r="F79" s="299" t="s">
        <v>322</v>
      </c>
      <c r="G79" s="299" t="s">
        <v>322</v>
      </c>
      <c r="H79" s="299" t="s">
        <v>322</v>
      </c>
      <c r="I79" s="299" t="s">
        <v>322</v>
      </c>
      <c r="J79" s="299" t="s">
        <v>322</v>
      </c>
      <c r="K79" s="299" t="s">
        <v>322</v>
      </c>
      <c r="L79" s="299" t="s">
        <v>322</v>
      </c>
      <c r="M79" s="299" t="s">
        <v>322</v>
      </c>
      <c r="N79" s="299" t="s">
        <v>322</v>
      </c>
      <c r="O79" s="299" t="s">
        <v>322</v>
      </c>
      <c r="P79" s="299" t="s">
        <v>322</v>
      </c>
      <c r="Q79" s="299" t="s">
        <v>322</v>
      </c>
      <c r="R79" s="299" t="s">
        <v>322</v>
      </c>
      <c r="S79" s="314"/>
    </row>
    <row r="80" spans="1:19" ht="16.5">
      <c r="A80" s="287"/>
      <c r="B80" s="244"/>
      <c r="C80" s="139"/>
      <c r="D80" s="139"/>
      <c r="E80" s="139"/>
      <c r="F80" s="139"/>
      <c r="G80" s="139"/>
      <c r="H80" s="139"/>
      <c r="I80" s="139"/>
      <c r="J80" s="139"/>
      <c r="K80" s="139"/>
      <c r="L80" s="139"/>
      <c r="M80" s="139"/>
      <c r="N80" s="139"/>
      <c r="O80" s="139"/>
      <c r="P80" s="139"/>
      <c r="Q80" s="139"/>
      <c r="R80" s="139"/>
      <c r="S80" s="144"/>
    </row>
    <row r="81" spans="1:20" ht="12.75" customHeight="1">
      <c r="A81" s="153" t="s">
        <v>385</v>
      </c>
      <c r="B81" s="293"/>
      <c r="C81" s="176"/>
      <c r="D81" s="176"/>
      <c r="E81" s="176"/>
      <c r="F81" s="176"/>
      <c r="G81" s="176"/>
      <c r="H81" s="176"/>
      <c r="I81" s="176"/>
      <c r="J81" s="176"/>
      <c r="K81" s="176"/>
      <c r="L81" s="176"/>
      <c r="M81" s="176"/>
      <c r="N81" s="176"/>
      <c r="O81" s="176"/>
      <c r="P81" s="176"/>
      <c r="Q81" s="176"/>
      <c r="R81" s="176"/>
      <c r="S81" s="201"/>
      <c r="T81" s="93"/>
    </row>
    <row r="82" spans="1:20" ht="16.5">
      <c r="A82" s="154"/>
      <c r="B82" s="293"/>
      <c r="C82" s="176"/>
      <c r="D82" s="176"/>
      <c r="E82" s="176"/>
      <c r="F82" s="176"/>
      <c r="G82" s="176"/>
      <c r="H82" s="176"/>
      <c r="I82" s="176"/>
      <c r="J82" s="176"/>
      <c r="K82" s="176"/>
      <c r="L82" s="176"/>
      <c r="M82" s="176"/>
      <c r="N82" s="176"/>
      <c r="O82" s="176"/>
      <c r="P82" s="176"/>
      <c r="Q82" s="176"/>
      <c r="R82" s="176"/>
      <c r="S82" s="201"/>
      <c r="T82" s="93"/>
    </row>
    <row r="83" spans="1:20" ht="16.5">
      <c r="A83" s="154" t="s">
        <v>158</v>
      </c>
      <c r="B83" s="293"/>
      <c r="C83" s="176"/>
      <c r="D83" s="176"/>
      <c r="E83" s="176"/>
      <c r="F83" s="176"/>
      <c r="G83" s="176"/>
      <c r="H83" s="176"/>
      <c r="I83" s="176"/>
      <c r="J83" s="176"/>
      <c r="K83" s="176"/>
      <c r="L83" s="176"/>
      <c r="M83" s="176"/>
      <c r="N83" s="176"/>
      <c r="O83" s="176"/>
      <c r="P83" s="176"/>
      <c r="Q83" s="176"/>
      <c r="R83" s="176"/>
      <c r="S83" s="201"/>
      <c r="T83" s="93"/>
    </row>
    <row r="84" spans="1:20" ht="16.5">
      <c r="A84" s="154" t="s">
        <v>406</v>
      </c>
      <c r="B84" s="293"/>
      <c r="C84" s="176"/>
      <c r="D84" s="176"/>
      <c r="E84" s="176"/>
      <c r="F84" s="176"/>
      <c r="G84" s="176"/>
      <c r="H84" s="176"/>
      <c r="I84" s="176"/>
      <c r="J84" s="176"/>
      <c r="K84" s="176"/>
      <c r="L84" s="176"/>
      <c r="M84" s="176"/>
      <c r="N84" s="176"/>
      <c r="O84" s="176"/>
      <c r="P84" s="176"/>
      <c r="Q84" s="176"/>
      <c r="R84" s="176"/>
      <c r="S84" s="201"/>
      <c r="T84" s="93"/>
    </row>
    <row r="85" spans="1:20" ht="16.5">
      <c r="A85" s="154"/>
      <c r="B85" s="293"/>
      <c r="C85" s="176"/>
      <c r="D85" s="176"/>
      <c r="E85" s="176"/>
      <c r="F85" s="176"/>
      <c r="G85" s="176"/>
      <c r="H85" s="176"/>
      <c r="I85" s="176"/>
      <c r="J85" s="176"/>
      <c r="K85" s="176"/>
      <c r="L85" s="176"/>
      <c r="M85" s="176"/>
      <c r="N85" s="176"/>
      <c r="O85" s="176"/>
      <c r="P85" s="176"/>
      <c r="Q85" s="176"/>
      <c r="R85" s="176"/>
      <c r="S85" s="201"/>
      <c r="T85" s="93"/>
    </row>
    <row r="86" spans="1:20">
      <c r="A86" s="157"/>
      <c r="B86" s="294"/>
      <c r="C86" s="144"/>
      <c r="D86" s="144"/>
      <c r="E86" s="144"/>
      <c r="F86" s="144"/>
      <c r="G86" s="144"/>
      <c r="H86" s="144"/>
      <c r="I86" s="144"/>
      <c r="J86" s="144"/>
      <c r="K86" s="144"/>
      <c r="L86" s="144"/>
      <c r="M86" s="144"/>
      <c r="N86" s="144"/>
      <c r="O86" s="144"/>
      <c r="P86" s="144"/>
      <c r="Q86" s="310"/>
      <c r="R86" s="310"/>
      <c r="S86" s="144"/>
      <c r="T86" s="144"/>
    </row>
    <row r="87" spans="1:20">
      <c r="A87" s="157"/>
      <c r="B87" s="294"/>
      <c r="C87" s="144"/>
      <c r="D87" s="144"/>
      <c r="E87" s="144"/>
      <c r="F87" s="144"/>
      <c r="G87" s="144"/>
      <c r="H87" s="144"/>
      <c r="I87" s="144"/>
      <c r="J87" s="144"/>
      <c r="K87" s="144"/>
      <c r="L87" s="144"/>
      <c r="M87" s="144"/>
      <c r="N87" s="144"/>
      <c r="O87" s="144"/>
      <c r="P87" s="144"/>
      <c r="Q87" s="310"/>
      <c r="R87" s="310"/>
      <c r="S87" s="144"/>
      <c r="T87" s="144"/>
    </row>
  </sheetData>
  <customSheetViews>
    <customSheetView guid="{B606BD3A-C42E-4EF1-8D52-58C00303D192}" scale="60" showPageBreaks="1" showGridLines="0" printArea="1" view="pageBreakPreview">
      <selection activeCell="J12" sqref="J12"/>
      <pageMargins left="0.78740157480314965" right="0.78740157480314965" top="0.78740157480314965" bottom="0.78740157480314965" header="0" footer="0"/>
      <pageSetup paperSize="9" scale="79" orientation="landscape" r:id="rId1"/>
      <headerFooter alignWithMargins="0"/>
    </customSheetView>
    <customSheetView guid="{26A1900F-5848-4061-AA0B-E0B8C2AC890B}" scale="60" showPageBreaks="1" showGridLines="0" printArea="1" view="pageBreakPreview">
      <selection activeCell="J12" sqref="J12"/>
      <pageMargins left="0.78740157480314965" right="0.78740157480314965" top="0.78740157480314965" bottom="0.78740157480314965" header="0" footer="0"/>
      <pageSetup paperSize="9" scale="79" orientation="landscape" r:id="rId2"/>
      <headerFooter alignWithMargins="0"/>
    </customSheetView>
  </customSheetViews>
  <mergeCells count="40">
    <mergeCell ref="Q1:R1"/>
    <mergeCell ref="Q2:R2"/>
    <mergeCell ref="D3:E3"/>
    <mergeCell ref="G3:H3"/>
    <mergeCell ref="J3:K3"/>
    <mergeCell ref="B2:B3"/>
    <mergeCell ref="C2:C3"/>
    <mergeCell ref="F2:F3"/>
    <mergeCell ref="I2:I3"/>
    <mergeCell ref="L2:L4"/>
    <mergeCell ref="M2:M4"/>
    <mergeCell ref="O2:O4"/>
    <mergeCell ref="N3:N4"/>
    <mergeCell ref="Q3:Q4"/>
    <mergeCell ref="R3:R4"/>
    <mergeCell ref="A5:A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s>
  <phoneticPr fontId="20" type="Hiragana"/>
  <printOptions horizontalCentered="1" verticalCentered="1"/>
  <pageMargins left="0.78740157480314965" right="0.35433070866141736" top="0.94488188976377963" bottom="0.78740157480314965" header="0" footer="0"/>
  <pageSetup paperSize="9" scale="47" fitToWidth="1" fitToHeight="1" orientation="portrait" usePrinterDefaults="1" blackAndWhite="1" r:id="rId3"/>
  <headerFooter alignWithMargins="0"/>
</worksheet>
</file>

<file path=xl/worksheets/sheet8.xml><?xml version="1.0" encoding="utf-8"?>
<worksheet xmlns:r="http://schemas.openxmlformats.org/officeDocument/2006/relationships" xmlns:mc="http://schemas.openxmlformats.org/markup-compatibility/2006" xmlns="http://schemas.openxmlformats.org/spreadsheetml/2006/main">
  <dimension ref="A1:M85"/>
  <sheetViews>
    <sheetView showGridLines="0" view="pageBreakPreview" zoomScale="80" zoomScaleNormal="25" zoomScaleSheetLayoutView="80" workbookViewId="0">
      <pane xSplit="2" ySplit="10" topLeftCell="C83" activePane="bottomRight" state="frozen"/>
      <selection pane="topRight"/>
      <selection pane="bottomLeft"/>
      <selection pane="bottomRight" activeCell="C27" sqref="C27"/>
    </sheetView>
  </sheetViews>
  <sheetFormatPr defaultRowHeight="14.25"/>
  <cols>
    <col min="1" max="1" width="17.375" style="145" customWidth="1"/>
    <col min="2" max="2" width="7.625" style="278" customWidth="1"/>
    <col min="3" max="6" width="9.125" style="93" customWidth="1"/>
    <col min="7" max="7" width="7.625" style="93" customWidth="1"/>
    <col min="8" max="10" width="9.375" style="93" customWidth="1"/>
    <col min="11" max="11" width="10.125" style="279" customWidth="1"/>
    <col min="12" max="16384" width="9.00390625" style="93" bestFit="1" customWidth="1"/>
  </cols>
  <sheetData>
    <row r="1" spans="1:13" ht="18" customHeight="1">
      <c r="A1" s="148" t="s">
        <v>407</v>
      </c>
      <c r="B1" s="244"/>
      <c r="C1" s="162"/>
      <c r="D1" s="244"/>
      <c r="E1" s="244"/>
      <c r="F1" s="162"/>
      <c r="G1" s="162"/>
      <c r="H1" s="162"/>
      <c r="I1" s="162"/>
      <c r="J1" s="190" t="s">
        <v>310</v>
      </c>
      <c r="K1" s="190"/>
      <c r="L1" s="144"/>
    </row>
    <row r="2" spans="1:13" ht="14.25" customHeight="1">
      <c r="A2" s="315"/>
      <c r="B2" s="321"/>
      <c r="C2" s="325" t="s">
        <v>382</v>
      </c>
      <c r="D2" s="329"/>
      <c r="E2" s="329"/>
      <c r="F2" s="321"/>
      <c r="G2" s="333" t="s">
        <v>383</v>
      </c>
      <c r="H2" s="333"/>
      <c r="I2" s="333"/>
      <c r="J2" s="333"/>
      <c r="K2" s="333"/>
      <c r="L2" s="312"/>
      <c r="M2" s="93"/>
    </row>
    <row r="3" spans="1:13" s="93" customFormat="1" ht="30" customHeight="1">
      <c r="A3" s="316"/>
      <c r="B3" s="322"/>
      <c r="C3" s="326" t="s">
        <v>192</v>
      </c>
      <c r="D3" s="330" t="s">
        <v>108</v>
      </c>
      <c r="E3" s="332"/>
      <c r="F3" s="326" t="s">
        <v>409</v>
      </c>
      <c r="G3" s="334" t="s">
        <v>113</v>
      </c>
      <c r="H3" s="325" t="s">
        <v>108</v>
      </c>
      <c r="I3" s="329"/>
      <c r="J3" s="321"/>
      <c r="K3" s="331" t="s">
        <v>409</v>
      </c>
      <c r="L3" s="313"/>
      <c r="M3" s="93"/>
    </row>
    <row r="4" spans="1:13" s="93" customFormat="1" ht="30" customHeight="1">
      <c r="A4" s="317"/>
      <c r="B4" s="323"/>
      <c r="C4" s="327"/>
      <c r="D4" s="331" t="s">
        <v>410</v>
      </c>
      <c r="E4" s="331" t="s">
        <v>412</v>
      </c>
      <c r="F4" s="327"/>
      <c r="G4" s="335"/>
      <c r="H4" s="333" t="s">
        <v>410</v>
      </c>
      <c r="I4" s="333" t="s">
        <v>413</v>
      </c>
      <c r="J4" s="337" t="s">
        <v>336</v>
      </c>
      <c r="K4" s="338"/>
      <c r="L4" s="313"/>
      <c r="M4" s="93"/>
    </row>
    <row r="5" spans="1:13" ht="16.5">
      <c r="A5" s="318" t="s">
        <v>118</v>
      </c>
      <c r="B5" s="324" t="s">
        <v>384</v>
      </c>
      <c r="C5" s="328">
        <v>40</v>
      </c>
      <c r="D5" s="328">
        <v>29</v>
      </c>
      <c r="E5" s="328">
        <v>13</v>
      </c>
      <c r="F5" s="328">
        <v>77</v>
      </c>
      <c r="G5" s="328">
        <v>21</v>
      </c>
      <c r="H5" s="328">
        <v>27</v>
      </c>
      <c r="I5" s="336">
        <v>16</v>
      </c>
      <c r="J5" s="336">
        <v>6</v>
      </c>
      <c r="K5" s="328">
        <v>53</v>
      </c>
      <c r="L5" s="144"/>
    </row>
    <row r="6" spans="1:13" ht="16.5">
      <c r="A6" s="319"/>
      <c r="B6" s="324" t="s">
        <v>242</v>
      </c>
      <c r="C6" s="328">
        <v>22</v>
      </c>
      <c r="D6" s="328">
        <v>17</v>
      </c>
      <c r="E6" s="328">
        <v>6</v>
      </c>
      <c r="F6" s="328">
        <v>41</v>
      </c>
      <c r="G6" s="328">
        <v>12</v>
      </c>
      <c r="H6" s="328">
        <v>15</v>
      </c>
      <c r="I6" s="336">
        <v>9</v>
      </c>
      <c r="J6" s="336">
        <v>5</v>
      </c>
      <c r="K6" s="328">
        <v>32</v>
      </c>
      <c r="L6" s="144"/>
    </row>
    <row r="7" spans="1:13" ht="16.5">
      <c r="A7" s="320"/>
      <c r="B7" s="324" t="s">
        <v>90</v>
      </c>
      <c r="C7" s="328">
        <v>18</v>
      </c>
      <c r="D7" s="328">
        <v>12</v>
      </c>
      <c r="E7" s="328">
        <v>7</v>
      </c>
      <c r="F7" s="328">
        <v>36</v>
      </c>
      <c r="G7" s="328">
        <v>9</v>
      </c>
      <c r="H7" s="328">
        <v>12</v>
      </c>
      <c r="I7" s="336">
        <v>7</v>
      </c>
      <c r="J7" s="336">
        <v>1</v>
      </c>
      <c r="K7" s="328">
        <v>21</v>
      </c>
      <c r="L7" s="144"/>
    </row>
    <row r="8" spans="1:13" s="93" customFormat="1" ht="16.5">
      <c r="A8" s="230" t="s">
        <v>414</v>
      </c>
      <c r="B8" s="243" t="s">
        <v>384</v>
      </c>
      <c r="C8" s="298">
        <f>SUM(C9:C10)</f>
        <v>2</v>
      </c>
      <c r="D8" s="298">
        <f>SUM(D9:D10)</f>
        <v>1</v>
      </c>
      <c r="E8" s="298">
        <f>SUM(E9:E10)</f>
        <v>3</v>
      </c>
      <c r="F8" s="298">
        <f>SUM(F9:F10)</f>
        <v>5</v>
      </c>
      <c r="G8" s="298" t="s">
        <v>322</v>
      </c>
      <c r="H8" s="298" t="s">
        <v>322</v>
      </c>
      <c r="I8" s="298" t="s">
        <v>322</v>
      </c>
      <c r="J8" s="298" t="s">
        <v>322</v>
      </c>
      <c r="K8" s="298" t="s">
        <v>322</v>
      </c>
      <c r="L8" s="144"/>
    </row>
    <row r="9" spans="1:13" s="93" customFormat="1" ht="16.5">
      <c r="A9" s="231"/>
      <c r="B9" s="243" t="s">
        <v>242</v>
      </c>
      <c r="C9" s="298" t="s">
        <v>322</v>
      </c>
      <c r="D9" s="298">
        <f>SUM(D12,D39)</f>
        <v>1</v>
      </c>
      <c r="E9" s="298">
        <f>SUM(E12,E39)</f>
        <v>1</v>
      </c>
      <c r="F9" s="298">
        <f>SUM(F12,F39)</f>
        <v>2</v>
      </c>
      <c r="G9" s="298" t="s">
        <v>322</v>
      </c>
      <c r="H9" s="298" t="s">
        <v>322</v>
      </c>
      <c r="I9" s="298" t="s">
        <v>322</v>
      </c>
      <c r="J9" s="298" t="s">
        <v>322</v>
      </c>
      <c r="K9" s="298" t="s">
        <v>322</v>
      </c>
      <c r="L9" s="144"/>
    </row>
    <row r="10" spans="1:13" s="93" customFormat="1" ht="16.5">
      <c r="A10" s="232"/>
      <c r="B10" s="243" t="s">
        <v>90</v>
      </c>
      <c r="C10" s="298">
        <f>SUM(C13,C40)</f>
        <v>2</v>
      </c>
      <c r="D10" s="298" t="s">
        <v>322</v>
      </c>
      <c r="E10" s="298">
        <f>SUM(E13,E40)</f>
        <v>2</v>
      </c>
      <c r="F10" s="298">
        <f>SUM(F13,F40)</f>
        <v>3</v>
      </c>
      <c r="G10" s="298" t="s">
        <v>322</v>
      </c>
      <c r="H10" s="298" t="s">
        <v>322</v>
      </c>
      <c r="I10" s="298" t="s">
        <v>322</v>
      </c>
      <c r="J10" s="298" t="s">
        <v>322</v>
      </c>
      <c r="K10" s="298" t="s">
        <v>322</v>
      </c>
      <c r="L10" s="144"/>
    </row>
    <row r="11" spans="1:13" ht="16.5">
      <c r="A11" s="233" t="s">
        <v>168</v>
      </c>
      <c r="B11" s="242" t="s">
        <v>384</v>
      </c>
      <c r="C11" s="299">
        <f>SUM(C12:C13)</f>
        <v>1</v>
      </c>
      <c r="D11" s="299" t="s">
        <v>322</v>
      </c>
      <c r="E11" s="299" t="s">
        <v>322</v>
      </c>
      <c r="F11" s="299" t="s">
        <v>322</v>
      </c>
      <c r="G11" s="299" t="s">
        <v>322</v>
      </c>
      <c r="H11" s="299" t="s">
        <v>322</v>
      </c>
      <c r="I11" s="299" t="s">
        <v>322</v>
      </c>
      <c r="J11" s="299" t="s">
        <v>322</v>
      </c>
      <c r="K11" s="299" t="s">
        <v>322</v>
      </c>
      <c r="L11" s="144"/>
    </row>
    <row r="12" spans="1:13" ht="16.5">
      <c r="A12" s="234"/>
      <c r="B12" s="242" t="s">
        <v>242</v>
      </c>
      <c r="C12" s="299" t="s">
        <v>322</v>
      </c>
      <c r="D12" s="299" t="s">
        <v>322</v>
      </c>
      <c r="E12" s="299" t="s">
        <v>322</v>
      </c>
      <c r="F12" s="299" t="s">
        <v>322</v>
      </c>
      <c r="G12" s="299" t="s">
        <v>322</v>
      </c>
      <c r="H12" s="299" t="s">
        <v>322</v>
      </c>
      <c r="I12" s="299" t="s">
        <v>322</v>
      </c>
      <c r="J12" s="299" t="s">
        <v>322</v>
      </c>
      <c r="K12" s="299" t="s">
        <v>322</v>
      </c>
      <c r="L12" s="144"/>
    </row>
    <row r="13" spans="1:13" ht="16.5">
      <c r="A13" s="235"/>
      <c r="B13" s="242" t="s">
        <v>90</v>
      </c>
      <c r="C13" s="299">
        <f>SUM(C16,C19,C22,C25,C28,C31,C34,C37)</f>
        <v>1</v>
      </c>
      <c r="D13" s="299" t="s">
        <v>322</v>
      </c>
      <c r="E13" s="299" t="s">
        <v>322</v>
      </c>
      <c r="F13" s="299" t="s">
        <v>322</v>
      </c>
      <c r="G13" s="299" t="s">
        <v>322</v>
      </c>
      <c r="H13" s="299" t="s">
        <v>322</v>
      </c>
      <c r="I13" s="299" t="s">
        <v>322</v>
      </c>
      <c r="J13" s="299" t="s">
        <v>322</v>
      </c>
      <c r="K13" s="299" t="s">
        <v>322</v>
      </c>
      <c r="L13" s="144"/>
    </row>
    <row r="14" spans="1:13" ht="16.5">
      <c r="A14" s="233" t="s">
        <v>159</v>
      </c>
      <c r="B14" s="242" t="s">
        <v>384</v>
      </c>
      <c r="C14" s="299">
        <f>SUM(C15:C16)</f>
        <v>1</v>
      </c>
      <c r="D14" s="299" t="s">
        <v>322</v>
      </c>
      <c r="E14" s="299" t="s">
        <v>322</v>
      </c>
      <c r="F14" s="299" t="s">
        <v>322</v>
      </c>
      <c r="G14" s="299" t="s">
        <v>322</v>
      </c>
      <c r="H14" s="299" t="s">
        <v>322</v>
      </c>
      <c r="I14" s="299" t="s">
        <v>322</v>
      </c>
      <c r="J14" s="299" t="s">
        <v>322</v>
      </c>
      <c r="K14" s="299" t="s">
        <v>322</v>
      </c>
      <c r="L14" s="144"/>
    </row>
    <row r="15" spans="1:13" ht="16.5">
      <c r="A15" s="236"/>
      <c r="B15" s="242" t="s">
        <v>242</v>
      </c>
      <c r="C15" s="299" t="s">
        <v>322</v>
      </c>
      <c r="D15" s="299" t="s">
        <v>322</v>
      </c>
      <c r="E15" s="299" t="s">
        <v>322</v>
      </c>
      <c r="F15" s="299" t="s">
        <v>322</v>
      </c>
      <c r="G15" s="299" t="s">
        <v>322</v>
      </c>
      <c r="H15" s="299" t="s">
        <v>322</v>
      </c>
      <c r="I15" s="299" t="s">
        <v>322</v>
      </c>
      <c r="J15" s="299" t="s">
        <v>322</v>
      </c>
      <c r="K15" s="299" t="s">
        <v>322</v>
      </c>
      <c r="L15" s="144"/>
    </row>
    <row r="16" spans="1:13" ht="16.5">
      <c r="A16" s="237"/>
      <c r="B16" s="242" t="s">
        <v>90</v>
      </c>
      <c r="C16" s="299">
        <v>1</v>
      </c>
      <c r="D16" s="299" t="s">
        <v>322</v>
      </c>
      <c r="E16" s="299" t="s">
        <v>322</v>
      </c>
      <c r="F16" s="299" t="s">
        <v>322</v>
      </c>
      <c r="G16" s="299" t="s">
        <v>322</v>
      </c>
      <c r="H16" s="299" t="s">
        <v>322</v>
      </c>
      <c r="I16" s="299" t="s">
        <v>322</v>
      </c>
      <c r="J16" s="299" t="s">
        <v>322</v>
      </c>
      <c r="K16" s="299" t="s">
        <v>322</v>
      </c>
      <c r="L16" s="144"/>
    </row>
    <row r="17" spans="1:12" ht="16.5">
      <c r="A17" s="233" t="s">
        <v>117</v>
      </c>
      <c r="B17" s="242" t="s">
        <v>384</v>
      </c>
      <c r="C17" s="299" t="s">
        <v>322</v>
      </c>
      <c r="D17" s="299" t="s">
        <v>322</v>
      </c>
      <c r="E17" s="299" t="s">
        <v>322</v>
      </c>
      <c r="F17" s="299" t="s">
        <v>322</v>
      </c>
      <c r="G17" s="299" t="s">
        <v>322</v>
      </c>
      <c r="H17" s="299" t="s">
        <v>322</v>
      </c>
      <c r="I17" s="299" t="s">
        <v>322</v>
      </c>
      <c r="J17" s="299" t="s">
        <v>322</v>
      </c>
      <c r="K17" s="299" t="s">
        <v>322</v>
      </c>
      <c r="L17" s="144"/>
    </row>
    <row r="18" spans="1:12" ht="16.5">
      <c r="A18" s="236"/>
      <c r="B18" s="242" t="s">
        <v>242</v>
      </c>
      <c r="C18" s="299" t="s">
        <v>322</v>
      </c>
      <c r="D18" s="299" t="s">
        <v>322</v>
      </c>
      <c r="E18" s="299" t="s">
        <v>322</v>
      </c>
      <c r="F18" s="299" t="s">
        <v>322</v>
      </c>
      <c r="G18" s="299" t="s">
        <v>322</v>
      </c>
      <c r="H18" s="299" t="s">
        <v>322</v>
      </c>
      <c r="I18" s="299" t="s">
        <v>322</v>
      </c>
      <c r="J18" s="299" t="s">
        <v>322</v>
      </c>
      <c r="K18" s="299" t="s">
        <v>322</v>
      </c>
      <c r="L18" s="144"/>
    </row>
    <row r="19" spans="1:12" ht="16.5">
      <c r="A19" s="237"/>
      <c r="B19" s="242" t="s">
        <v>90</v>
      </c>
      <c r="C19" s="299" t="s">
        <v>322</v>
      </c>
      <c r="D19" s="299" t="s">
        <v>322</v>
      </c>
      <c r="E19" s="299" t="s">
        <v>322</v>
      </c>
      <c r="F19" s="299" t="s">
        <v>322</v>
      </c>
      <c r="G19" s="299" t="s">
        <v>322</v>
      </c>
      <c r="H19" s="299" t="s">
        <v>322</v>
      </c>
      <c r="I19" s="299" t="s">
        <v>322</v>
      </c>
      <c r="J19" s="299" t="s">
        <v>322</v>
      </c>
      <c r="K19" s="299" t="s">
        <v>322</v>
      </c>
      <c r="L19" s="144"/>
    </row>
    <row r="20" spans="1:12" ht="16.5">
      <c r="A20" s="233" t="s">
        <v>320</v>
      </c>
      <c r="B20" s="242" t="s">
        <v>384</v>
      </c>
      <c r="C20" s="299" t="s">
        <v>322</v>
      </c>
      <c r="D20" s="299" t="s">
        <v>322</v>
      </c>
      <c r="E20" s="299" t="s">
        <v>322</v>
      </c>
      <c r="F20" s="299" t="s">
        <v>322</v>
      </c>
      <c r="G20" s="299" t="s">
        <v>322</v>
      </c>
      <c r="H20" s="299" t="s">
        <v>322</v>
      </c>
      <c r="I20" s="299" t="s">
        <v>322</v>
      </c>
      <c r="J20" s="299" t="s">
        <v>322</v>
      </c>
      <c r="K20" s="299" t="s">
        <v>322</v>
      </c>
      <c r="L20" s="144"/>
    </row>
    <row r="21" spans="1:12" ht="16.5">
      <c r="A21" s="236"/>
      <c r="B21" s="242" t="s">
        <v>242</v>
      </c>
      <c r="C21" s="299" t="s">
        <v>322</v>
      </c>
      <c r="D21" s="299" t="s">
        <v>322</v>
      </c>
      <c r="E21" s="299" t="s">
        <v>322</v>
      </c>
      <c r="F21" s="299" t="s">
        <v>322</v>
      </c>
      <c r="G21" s="299" t="s">
        <v>322</v>
      </c>
      <c r="H21" s="299" t="s">
        <v>322</v>
      </c>
      <c r="I21" s="299" t="s">
        <v>322</v>
      </c>
      <c r="J21" s="299" t="s">
        <v>322</v>
      </c>
      <c r="K21" s="299" t="s">
        <v>322</v>
      </c>
      <c r="L21" s="144"/>
    </row>
    <row r="22" spans="1:12" ht="16.5">
      <c r="A22" s="237"/>
      <c r="B22" s="242" t="s">
        <v>90</v>
      </c>
      <c r="C22" s="299" t="s">
        <v>322</v>
      </c>
      <c r="D22" s="299" t="s">
        <v>322</v>
      </c>
      <c r="E22" s="299" t="s">
        <v>322</v>
      </c>
      <c r="F22" s="299" t="s">
        <v>322</v>
      </c>
      <c r="G22" s="299" t="s">
        <v>322</v>
      </c>
      <c r="H22" s="299" t="s">
        <v>322</v>
      </c>
      <c r="I22" s="299" t="s">
        <v>322</v>
      </c>
      <c r="J22" s="299" t="s">
        <v>322</v>
      </c>
      <c r="K22" s="299" t="s">
        <v>322</v>
      </c>
      <c r="L22" s="144"/>
    </row>
    <row r="23" spans="1:12" ht="16.5">
      <c r="A23" s="233" t="s">
        <v>65</v>
      </c>
      <c r="B23" s="242" t="s">
        <v>384</v>
      </c>
      <c r="C23" s="299" t="s">
        <v>322</v>
      </c>
      <c r="D23" s="299" t="s">
        <v>268</v>
      </c>
      <c r="E23" s="299" t="s">
        <v>268</v>
      </c>
      <c r="F23" s="299" t="s">
        <v>268</v>
      </c>
      <c r="G23" s="299" t="s">
        <v>268</v>
      </c>
      <c r="H23" s="299" t="s">
        <v>268</v>
      </c>
      <c r="I23" s="299" t="s">
        <v>268</v>
      </c>
      <c r="J23" s="299" t="s">
        <v>268</v>
      </c>
      <c r="K23" s="299" t="s">
        <v>268</v>
      </c>
      <c r="L23" s="144"/>
    </row>
    <row r="24" spans="1:12" ht="16.5">
      <c r="A24" s="236"/>
      <c r="B24" s="242" t="s">
        <v>242</v>
      </c>
      <c r="C24" s="299" t="s">
        <v>268</v>
      </c>
      <c r="D24" s="299" t="s">
        <v>268</v>
      </c>
      <c r="E24" s="299" t="s">
        <v>268</v>
      </c>
      <c r="F24" s="299" t="s">
        <v>268</v>
      </c>
      <c r="G24" s="299" t="s">
        <v>268</v>
      </c>
      <c r="H24" s="299" t="s">
        <v>268</v>
      </c>
      <c r="I24" s="299" t="s">
        <v>268</v>
      </c>
      <c r="J24" s="299" t="s">
        <v>268</v>
      </c>
      <c r="K24" s="299" t="s">
        <v>268</v>
      </c>
      <c r="L24" s="144"/>
    </row>
    <row r="25" spans="1:12" ht="16.5">
      <c r="A25" s="237"/>
      <c r="B25" s="242" t="s">
        <v>90</v>
      </c>
      <c r="C25" s="299" t="s">
        <v>268</v>
      </c>
      <c r="D25" s="299" t="s">
        <v>268</v>
      </c>
      <c r="E25" s="299" t="s">
        <v>268</v>
      </c>
      <c r="F25" s="299" t="s">
        <v>268</v>
      </c>
      <c r="G25" s="299" t="s">
        <v>268</v>
      </c>
      <c r="H25" s="299" t="s">
        <v>268</v>
      </c>
      <c r="I25" s="299" t="s">
        <v>268</v>
      </c>
      <c r="J25" s="299" t="s">
        <v>268</v>
      </c>
      <c r="K25" s="299" t="s">
        <v>268</v>
      </c>
      <c r="L25" s="144"/>
    </row>
    <row r="26" spans="1:12" ht="16.5">
      <c r="A26" s="233" t="s">
        <v>177</v>
      </c>
      <c r="B26" s="242" t="s">
        <v>384</v>
      </c>
      <c r="C26" s="299" t="s">
        <v>322</v>
      </c>
      <c r="D26" s="299" t="s">
        <v>322</v>
      </c>
      <c r="E26" s="299" t="s">
        <v>322</v>
      </c>
      <c r="F26" s="299" t="s">
        <v>322</v>
      </c>
      <c r="G26" s="299" t="s">
        <v>322</v>
      </c>
      <c r="H26" s="299" t="s">
        <v>322</v>
      </c>
      <c r="I26" s="299" t="s">
        <v>322</v>
      </c>
      <c r="J26" s="299" t="s">
        <v>322</v>
      </c>
      <c r="K26" s="299" t="s">
        <v>322</v>
      </c>
      <c r="L26" s="144"/>
    </row>
    <row r="27" spans="1:12" ht="16.5">
      <c r="A27" s="236"/>
      <c r="B27" s="242" t="s">
        <v>242</v>
      </c>
      <c r="C27" s="299" t="s">
        <v>322</v>
      </c>
      <c r="D27" s="299" t="s">
        <v>322</v>
      </c>
      <c r="E27" s="299" t="s">
        <v>322</v>
      </c>
      <c r="F27" s="299" t="s">
        <v>322</v>
      </c>
      <c r="G27" s="299" t="s">
        <v>322</v>
      </c>
      <c r="H27" s="299" t="s">
        <v>322</v>
      </c>
      <c r="I27" s="299" t="s">
        <v>322</v>
      </c>
      <c r="J27" s="299" t="s">
        <v>322</v>
      </c>
      <c r="K27" s="299" t="s">
        <v>322</v>
      </c>
      <c r="L27" s="144"/>
    </row>
    <row r="28" spans="1:12" ht="16.5">
      <c r="A28" s="237"/>
      <c r="B28" s="242" t="s">
        <v>90</v>
      </c>
      <c r="C28" s="299" t="s">
        <v>322</v>
      </c>
      <c r="D28" s="299" t="s">
        <v>322</v>
      </c>
      <c r="E28" s="299" t="s">
        <v>322</v>
      </c>
      <c r="F28" s="299" t="s">
        <v>322</v>
      </c>
      <c r="G28" s="299" t="s">
        <v>322</v>
      </c>
      <c r="H28" s="299" t="s">
        <v>322</v>
      </c>
      <c r="I28" s="299" t="s">
        <v>322</v>
      </c>
      <c r="J28" s="299" t="s">
        <v>322</v>
      </c>
      <c r="K28" s="299" t="s">
        <v>322</v>
      </c>
      <c r="L28" s="144"/>
    </row>
    <row r="29" spans="1:12" ht="16.5">
      <c r="A29" s="233" t="s">
        <v>299</v>
      </c>
      <c r="B29" s="242" t="s">
        <v>384</v>
      </c>
      <c r="C29" s="299" t="s">
        <v>322</v>
      </c>
      <c r="D29" s="299" t="s">
        <v>322</v>
      </c>
      <c r="E29" s="299" t="s">
        <v>322</v>
      </c>
      <c r="F29" s="299" t="s">
        <v>322</v>
      </c>
      <c r="G29" s="299" t="s">
        <v>322</v>
      </c>
      <c r="H29" s="299" t="s">
        <v>322</v>
      </c>
      <c r="I29" s="299" t="s">
        <v>322</v>
      </c>
      <c r="J29" s="299" t="s">
        <v>322</v>
      </c>
      <c r="K29" s="299" t="s">
        <v>322</v>
      </c>
      <c r="L29" s="144"/>
    </row>
    <row r="30" spans="1:12" ht="16.5">
      <c r="A30" s="236"/>
      <c r="B30" s="242" t="s">
        <v>242</v>
      </c>
      <c r="C30" s="299" t="s">
        <v>322</v>
      </c>
      <c r="D30" s="299" t="s">
        <v>322</v>
      </c>
      <c r="E30" s="299" t="s">
        <v>322</v>
      </c>
      <c r="F30" s="299" t="s">
        <v>322</v>
      </c>
      <c r="G30" s="299" t="s">
        <v>322</v>
      </c>
      <c r="H30" s="299" t="s">
        <v>322</v>
      </c>
      <c r="I30" s="299" t="s">
        <v>322</v>
      </c>
      <c r="J30" s="299" t="s">
        <v>322</v>
      </c>
      <c r="K30" s="299" t="s">
        <v>322</v>
      </c>
      <c r="L30" s="144"/>
    </row>
    <row r="31" spans="1:12" ht="16.5">
      <c r="A31" s="237"/>
      <c r="B31" s="242" t="s">
        <v>90</v>
      </c>
      <c r="C31" s="299" t="s">
        <v>322</v>
      </c>
      <c r="D31" s="299" t="s">
        <v>322</v>
      </c>
      <c r="E31" s="299" t="s">
        <v>322</v>
      </c>
      <c r="F31" s="299" t="s">
        <v>322</v>
      </c>
      <c r="G31" s="299" t="s">
        <v>322</v>
      </c>
      <c r="H31" s="299" t="s">
        <v>322</v>
      </c>
      <c r="I31" s="299" t="s">
        <v>322</v>
      </c>
      <c r="J31" s="299" t="s">
        <v>322</v>
      </c>
      <c r="K31" s="299" t="s">
        <v>322</v>
      </c>
      <c r="L31" s="144"/>
    </row>
    <row r="32" spans="1:12" ht="16.5">
      <c r="A32" s="233" t="s">
        <v>326</v>
      </c>
      <c r="B32" s="242" t="s">
        <v>384</v>
      </c>
      <c r="C32" s="299" t="s">
        <v>322</v>
      </c>
      <c r="D32" s="299" t="s">
        <v>322</v>
      </c>
      <c r="E32" s="299" t="s">
        <v>322</v>
      </c>
      <c r="F32" s="299" t="s">
        <v>322</v>
      </c>
      <c r="G32" s="299" t="s">
        <v>322</v>
      </c>
      <c r="H32" s="299" t="s">
        <v>322</v>
      </c>
      <c r="I32" s="299" t="s">
        <v>322</v>
      </c>
      <c r="J32" s="299" t="s">
        <v>322</v>
      </c>
      <c r="K32" s="299" t="s">
        <v>322</v>
      </c>
      <c r="L32" s="144"/>
    </row>
    <row r="33" spans="1:12" ht="16.5">
      <c r="A33" s="236"/>
      <c r="B33" s="242" t="s">
        <v>242</v>
      </c>
      <c r="C33" s="299" t="s">
        <v>322</v>
      </c>
      <c r="D33" s="299" t="s">
        <v>322</v>
      </c>
      <c r="E33" s="299" t="s">
        <v>322</v>
      </c>
      <c r="F33" s="299" t="s">
        <v>322</v>
      </c>
      <c r="G33" s="299" t="s">
        <v>322</v>
      </c>
      <c r="H33" s="299" t="s">
        <v>322</v>
      </c>
      <c r="I33" s="299" t="s">
        <v>322</v>
      </c>
      <c r="J33" s="299" t="s">
        <v>322</v>
      </c>
      <c r="K33" s="299" t="s">
        <v>322</v>
      </c>
      <c r="L33" s="144"/>
    </row>
    <row r="34" spans="1:12" ht="16.5">
      <c r="A34" s="237"/>
      <c r="B34" s="242" t="s">
        <v>90</v>
      </c>
      <c r="C34" s="299" t="s">
        <v>322</v>
      </c>
      <c r="D34" s="299" t="s">
        <v>322</v>
      </c>
      <c r="E34" s="299" t="s">
        <v>322</v>
      </c>
      <c r="F34" s="299" t="s">
        <v>322</v>
      </c>
      <c r="G34" s="299" t="s">
        <v>322</v>
      </c>
      <c r="H34" s="299" t="s">
        <v>322</v>
      </c>
      <c r="I34" s="299" t="s">
        <v>322</v>
      </c>
      <c r="J34" s="299" t="s">
        <v>322</v>
      </c>
      <c r="K34" s="299" t="s">
        <v>322</v>
      </c>
      <c r="L34" s="144"/>
    </row>
    <row r="35" spans="1:12" ht="16.5">
      <c r="A35" s="233" t="s">
        <v>328</v>
      </c>
      <c r="B35" s="242" t="s">
        <v>384</v>
      </c>
      <c r="C35" s="299" t="s">
        <v>322</v>
      </c>
      <c r="D35" s="299" t="s">
        <v>322</v>
      </c>
      <c r="E35" s="299" t="s">
        <v>322</v>
      </c>
      <c r="F35" s="299" t="s">
        <v>322</v>
      </c>
      <c r="G35" s="299" t="s">
        <v>322</v>
      </c>
      <c r="H35" s="299" t="s">
        <v>322</v>
      </c>
      <c r="I35" s="299" t="s">
        <v>322</v>
      </c>
      <c r="J35" s="299" t="s">
        <v>322</v>
      </c>
      <c r="K35" s="299" t="s">
        <v>322</v>
      </c>
      <c r="L35" s="144"/>
    </row>
    <row r="36" spans="1:12" ht="16.5">
      <c r="A36" s="236"/>
      <c r="B36" s="242" t="s">
        <v>242</v>
      </c>
      <c r="C36" s="299" t="s">
        <v>322</v>
      </c>
      <c r="D36" s="299" t="s">
        <v>322</v>
      </c>
      <c r="E36" s="299" t="s">
        <v>322</v>
      </c>
      <c r="F36" s="299" t="s">
        <v>322</v>
      </c>
      <c r="G36" s="299" t="s">
        <v>322</v>
      </c>
      <c r="H36" s="299" t="s">
        <v>322</v>
      </c>
      <c r="I36" s="299" t="s">
        <v>322</v>
      </c>
      <c r="J36" s="299" t="s">
        <v>322</v>
      </c>
      <c r="K36" s="299" t="s">
        <v>322</v>
      </c>
      <c r="L36" s="144"/>
    </row>
    <row r="37" spans="1:12" ht="16.5">
      <c r="A37" s="237"/>
      <c r="B37" s="242" t="s">
        <v>90</v>
      </c>
      <c r="C37" s="299" t="s">
        <v>322</v>
      </c>
      <c r="D37" s="299" t="s">
        <v>322</v>
      </c>
      <c r="E37" s="299" t="s">
        <v>322</v>
      </c>
      <c r="F37" s="299" t="s">
        <v>322</v>
      </c>
      <c r="G37" s="299" t="s">
        <v>322</v>
      </c>
      <c r="H37" s="299" t="s">
        <v>322</v>
      </c>
      <c r="I37" s="299" t="s">
        <v>322</v>
      </c>
      <c r="J37" s="299" t="s">
        <v>322</v>
      </c>
      <c r="K37" s="299" t="s">
        <v>322</v>
      </c>
      <c r="L37" s="144"/>
    </row>
    <row r="38" spans="1:12" ht="16.5">
      <c r="A38" s="233" t="s">
        <v>229</v>
      </c>
      <c r="B38" s="242" t="s">
        <v>384</v>
      </c>
      <c r="C38" s="299">
        <v>1</v>
      </c>
      <c r="D38" s="299">
        <v>1</v>
      </c>
      <c r="E38" s="299">
        <v>3</v>
      </c>
      <c r="F38" s="299">
        <v>5</v>
      </c>
      <c r="G38" s="299" t="s">
        <v>322</v>
      </c>
      <c r="H38" s="299" t="s">
        <v>322</v>
      </c>
      <c r="I38" s="299" t="s">
        <v>322</v>
      </c>
      <c r="J38" s="299" t="s">
        <v>322</v>
      </c>
      <c r="K38" s="299" t="s">
        <v>322</v>
      </c>
      <c r="L38" s="144"/>
    </row>
    <row r="39" spans="1:12" ht="16.5">
      <c r="A39" s="236"/>
      <c r="B39" s="242" t="s">
        <v>242</v>
      </c>
      <c r="C39" s="299" t="s">
        <v>322</v>
      </c>
      <c r="D39" s="299">
        <v>1</v>
      </c>
      <c r="E39" s="299">
        <v>1</v>
      </c>
      <c r="F39" s="299">
        <v>2</v>
      </c>
      <c r="G39" s="299" t="s">
        <v>322</v>
      </c>
      <c r="H39" s="299" t="s">
        <v>322</v>
      </c>
      <c r="I39" s="299" t="s">
        <v>322</v>
      </c>
      <c r="J39" s="299" t="s">
        <v>322</v>
      </c>
      <c r="K39" s="299" t="s">
        <v>322</v>
      </c>
      <c r="L39" s="144"/>
    </row>
    <row r="40" spans="1:12" ht="16.5">
      <c r="A40" s="237"/>
      <c r="B40" s="242" t="s">
        <v>90</v>
      </c>
      <c r="C40" s="299">
        <v>1</v>
      </c>
      <c r="D40" s="299" t="s">
        <v>322</v>
      </c>
      <c r="E40" s="299">
        <v>2</v>
      </c>
      <c r="F40" s="299">
        <v>3</v>
      </c>
      <c r="G40" s="299" t="s">
        <v>322</v>
      </c>
      <c r="H40" s="299" t="s">
        <v>322</v>
      </c>
      <c r="I40" s="299" t="s">
        <v>322</v>
      </c>
      <c r="J40" s="299" t="s">
        <v>322</v>
      </c>
      <c r="K40" s="299" t="s">
        <v>322</v>
      </c>
      <c r="L40" s="144"/>
    </row>
    <row r="41" spans="1:12" ht="16.5">
      <c r="A41" s="230" t="s">
        <v>329</v>
      </c>
      <c r="B41" s="243" t="s">
        <v>384</v>
      </c>
      <c r="C41" s="298" t="s">
        <v>268</v>
      </c>
      <c r="D41" s="298" t="s">
        <v>268</v>
      </c>
      <c r="E41" s="298" t="s">
        <v>268</v>
      </c>
      <c r="F41" s="298" t="s">
        <v>268</v>
      </c>
      <c r="G41" s="298" t="s">
        <v>268</v>
      </c>
      <c r="H41" s="298" t="s">
        <v>268</v>
      </c>
      <c r="I41" s="298" t="s">
        <v>268</v>
      </c>
      <c r="J41" s="298" t="s">
        <v>268</v>
      </c>
      <c r="K41" s="298" t="s">
        <v>268</v>
      </c>
      <c r="L41" s="144"/>
    </row>
    <row r="42" spans="1:12" ht="16.5">
      <c r="A42" s="231"/>
      <c r="B42" s="243" t="s">
        <v>242</v>
      </c>
      <c r="C42" s="298" t="s">
        <v>268</v>
      </c>
      <c r="D42" s="298" t="s">
        <v>268</v>
      </c>
      <c r="E42" s="298" t="s">
        <v>268</v>
      </c>
      <c r="F42" s="298" t="s">
        <v>268</v>
      </c>
      <c r="G42" s="298" t="s">
        <v>268</v>
      </c>
      <c r="H42" s="298" t="s">
        <v>268</v>
      </c>
      <c r="I42" s="298" t="s">
        <v>268</v>
      </c>
      <c r="J42" s="298" t="s">
        <v>268</v>
      </c>
      <c r="K42" s="298" t="s">
        <v>268</v>
      </c>
      <c r="L42" s="144"/>
    </row>
    <row r="43" spans="1:12" ht="16.5">
      <c r="A43" s="232"/>
      <c r="B43" s="243" t="s">
        <v>90</v>
      </c>
      <c r="C43" s="298" t="s">
        <v>268</v>
      </c>
      <c r="D43" s="298" t="s">
        <v>268</v>
      </c>
      <c r="E43" s="298" t="s">
        <v>268</v>
      </c>
      <c r="F43" s="298" t="s">
        <v>268</v>
      </c>
      <c r="G43" s="298" t="s">
        <v>268</v>
      </c>
      <c r="H43" s="298" t="s">
        <v>268</v>
      </c>
      <c r="I43" s="298" t="s">
        <v>268</v>
      </c>
      <c r="J43" s="298" t="s">
        <v>268</v>
      </c>
      <c r="K43" s="298" t="s">
        <v>268</v>
      </c>
      <c r="L43" s="144"/>
    </row>
    <row r="44" spans="1:12" ht="16.5">
      <c r="A44" s="233" t="s">
        <v>330</v>
      </c>
      <c r="B44" s="242" t="s">
        <v>384</v>
      </c>
      <c r="C44" s="299" t="s">
        <v>322</v>
      </c>
      <c r="D44" s="299" t="s">
        <v>322</v>
      </c>
      <c r="E44" s="299" t="s">
        <v>322</v>
      </c>
      <c r="F44" s="299" t="s">
        <v>322</v>
      </c>
      <c r="G44" s="299" t="s">
        <v>322</v>
      </c>
      <c r="H44" s="299" t="s">
        <v>322</v>
      </c>
      <c r="I44" s="299" t="s">
        <v>322</v>
      </c>
      <c r="J44" s="299" t="s">
        <v>322</v>
      </c>
      <c r="K44" s="299" t="s">
        <v>322</v>
      </c>
      <c r="L44" s="144"/>
    </row>
    <row r="45" spans="1:12" ht="16.5">
      <c r="A45" s="234"/>
      <c r="B45" s="242" t="s">
        <v>242</v>
      </c>
      <c r="C45" s="299" t="s">
        <v>322</v>
      </c>
      <c r="D45" s="299" t="s">
        <v>322</v>
      </c>
      <c r="E45" s="299" t="s">
        <v>322</v>
      </c>
      <c r="F45" s="299" t="s">
        <v>322</v>
      </c>
      <c r="G45" s="299" t="s">
        <v>322</v>
      </c>
      <c r="H45" s="299" t="s">
        <v>322</v>
      </c>
      <c r="I45" s="299" t="s">
        <v>322</v>
      </c>
      <c r="J45" s="299" t="s">
        <v>322</v>
      </c>
      <c r="K45" s="299" t="s">
        <v>322</v>
      </c>
      <c r="L45" s="144"/>
    </row>
    <row r="46" spans="1:12" ht="16.5">
      <c r="A46" s="235"/>
      <c r="B46" s="242" t="s">
        <v>90</v>
      </c>
      <c r="C46" s="299" t="s">
        <v>322</v>
      </c>
      <c r="D46" s="299" t="s">
        <v>322</v>
      </c>
      <c r="E46" s="299" t="s">
        <v>322</v>
      </c>
      <c r="F46" s="299" t="s">
        <v>322</v>
      </c>
      <c r="G46" s="299" t="s">
        <v>322</v>
      </c>
      <c r="H46" s="299" t="s">
        <v>322</v>
      </c>
      <c r="I46" s="299" t="s">
        <v>322</v>
      </c>
      <c r="J46" s="299" t="s">
        <v>322</v>
      </c>
      <c r="K46" s="299" t="s">
        <v>322</v>
      </c>
      <c r="L46" s="144"/>
    </row>
    <row r="47" spans="1:12" ht="16.5">
      <c r="A47" s="233" t="s">
        <v>331</v>
      </c>
      <c r="B47" s="242" t="s">
        <v>384</v>
      </c>
      <c r="C47" s="299" t="s">
        <v>268</v>
      </c>
      <c r="D47" s="299" t="s">
        <v>268</v>
      </c>
      <c r="E47" s="299" t="s">
        <v>268</v>
      </c>
      <c r="F47" s="299" t="s">
        <v>268</v>
      </c>
      <c r="G47" s="299" t="s">
        <v>268</v>
      </c>
      <c r="H47" s="299" t="s">
        <v>268</v>
      </c>
      <c r="I47" s="299" t="s">
        <v>268</v>
      </c>
      <c r="J47" s="299" t="s">
        <v>268</v>
      </c>
      <c r="K47" s="299" t="s">
        <v>268</v>
      </c>
      <c r="L47" s="144"/>
    </row>
    <row r="48" spans="1:12" ht="16.5">
      <c r="A48" s="236"/>
      <c r="B48" s="242" t="s">
        <v>242</v>
      </c>
      <c r="C48" s="299" t="s">
        <v>268</v>
      </c>
      <c r="D48" s="299" t="s">
        <v>268</v>
      </c>
      <c r="E48" s="299" t="s">
        <v>268</v>
      </c>
      <c r="F48" s="299" t="s">
        <v>268</v>
      </c>
      <c r="G48" s="299" t="s">
        <v>268</v>
      </c>
      <c r="H48" s="299" t="s">
        <v>268</v>
      </c>
      <c r="I48" s="299" t="s">
        <v>268</v>
      </c>
      <c r="J48" s="299" t="s">
        <v>268</v>
      </c>
      <c r="K48" s="299" t="s">
        <v>268</v>
      </c>
      <c r="L48" s="144"/>
    </row>
    <row r="49" spans="1:12" ht="16.5">
      <c r="A49" s="237"/>
      <c r="B49" s="242" t="s">
        <v>90</v>
      </c>
      <c r="C49" s="299" t="s">
        <v>268</v>
      </c>
      <c r="D49" s="299" t="s">
        <v>268</v>
      </c>
      <c r="E49" s="299" t="s">
        <v>268</v>
      </c>
      <c r="F49" s="299" t="s">
        <v>268</v>
      </c>
      <c r="G49" s="299" t="s">
        <v>268</v>
      </c>
      <c r="H49" s="299" t="s">
        <v>268</v>
      </c>
      <c r="I49" s="299" t="s">
        <v>268</v>
      </c>
      <c r="J49" s="299" t="s">
        <v>268</v>
      </c>
      <c r="K49" s="299" t="s">
        <v>268</v>
      </c>
      <c r="L49" s="144"/>
    </row>
    <row r="50" spans="1:12" ht="16.5">
      <c r="A50" s="233" t="s">
        <v>172</v>
      </c>
      <c r="B50" s="242" t="s">
        <v>384</v>
      </c>
      <c r="C50" s="299" t="s">
        <v>268</v>
      </c>
      <c r="D50" s="299" t="s">
        <v>268</v>
      </c>
      <c r="E50" s="299" t="s">
        <v>268</v>
      </c>
      <c r="F50" s="299" t="s">
        <v>268</v>
      </c>
      <c r="G50" s="299" t="s">
        <v>268</v>
      </c>
      <c r="H50" s="299" t="s">
        <v>268</v>
      </c>
      <c r="I50" s="299" t="s">
        <v>268</v>
      </c>
      <c r="J50" s="299" t="s">
        <v>268</v>
      </c>
      <c r="K50" s="299" t="s">
        <v>268</v>
      </c>
      <c r="L50" s="144"/>
    </row>
    <row r="51" spans="1:12" ht="16.5">
      <c r="A51" s="236"/>
      <c r="B51" s="242" t="s">
        <v>242</v>
      </c>
      <c r="C51" s="299" t="s">
        <v>268</v>
      </c>
      <c r="D51" s="299" t="s">
        <v>268</v>
      </c>
      <c r="E51" s="299" t="s">
        <v>268</v>
      </c>
      <c r="F51" s="299" t="s">
        <v>268</v>
      </c>
      <c r="G51" s="299" t="s">
        <v>268</v>
      </c>
      <c r="H51" s="299" t="s">
        <v>268</v>
      </c>
      <c r="I51" s="299" t="s">
        <v>268</v>
      </c>
      <c r="J51" s="299" t="s">
        <v>268</v>
      </c>
      <c r="K51" s="299" t="s">
        <v>268</v>
      </c>
      <c r="L51" s="144"/>
    </row>
    <row r="52" spans="1:12" ht="16.5">
      <c r="A52" s="237"/>
      <c r="B52" s="242" t="s">
        <v>90</v>
      </c>
      <c r="C52" s="299" t="s">
        <v>268</v>
      </c>
      <c r="D52" s="299" t="s">
        <v>268</v>
      </c>
      <c r="E52" s="299" t="s">
        <v>268</v>
      </c>
      <c r="F52" s="299" t="s">
        <v>268</v>
      </c>
      <c r="G52" s="299" t="s">
        <v>268</v>
      </c>
      <c r="H52" s="299" t="s">
        <v>268</v>
      </c>
      <c r="I52" s="299" t="s">
        <v>268</v>
      </c>
      <c r="J52" s="299" t="s">
        <v>268</v>
      </c>
      <c r="K52" s="299" t="s">
        <v>268</v>
      </c>
      <c r="L52" s="144"/>
    </row>
    <row r="53" spans="1:12" ht="16.5">
      <c r="A53" s="233" t="s">
        <v>333</v>
      </c>
      <c r="B53" s="242" t="s">
        <v>384</v>
      </c>
      <c r="C53" s="299" t="s">
        <v>268</v>
      </c>
      <c r="D53" s="299" t="s">
        <v>268</v>
      </c>
      <c r="E53" s="299" t="s">
        <v>268</v>
      </c>
      <c r="F53" s="299" t="s">
        <v>268</v>
      </c>
      <c r="G53" s="299" t="s">
        <v>268</v>
      </c>
      <c r="H53" s="299" t="s">
        <v>268</v>
      </c>
      <c r="I53" s="299" t="s">
        <v>268</v>
      </c>
      <c r="J53" s="299" t="s">
        <v>268</v>
      </c>
      <c r="K53" s="299" t="s">
        <v>268</v>
      </c>
      <c r="L53" s="144"/>
    </row>
    <row r="54" spans="1:12" ht="16.5">
      <c r="A54" s="236"/>
      <c r="B54" s="242" t="s">
        <v>242</v>
      </c>
      <c r="C54" s="299" t="s">
        <v>268</v>
      </c>
      <c r="D54" s="299" t="s">
        <v>268</v>
      </c>
      <c r="E54" s="299" t="s">
        <v>268</v>
      </c>
      <c r="F54" s="299" t="s">
        <v>268</v>
      </c>
      <c r="G54" s="299" t="s">
        <v>268</v>
      </c>
      <c r="H54" s="299" t="s">
        <v>268</v>
      </c>
      <c r="I54" s="299" t="s">
        <v>268</v>
      </c>
      <c r="J54" s="299" t="s">
        <v>268</v>
      </c>
      <c r="K54" s="299" t="s">
        <v>268</v>
      </c>
      <c r="L54" s="144"/>
    </row>
    <row r="55" spans="1:12" ht="16.5">
      <c r="A55" s="237"/>
      <c r="B55" s="242" t="s">
        <v>90</v>
      </c>
      <c r="C55" s="299" t="s">
        <v>268</v>
      </c>
      <c r="D55" s="299" t="s">
        <v>268</v>
      </c>
      <c r="E55" s="299" t="s">
        <v>268</v>
      </c>
      <c r="F55" s="299" t="s">
        <v>268</v>
      </c>
      <c r="G55" s="299" t="s">
        <v>268</v>
      </c>
      <c r="H55" s="299" t="s">
        <v>268</v>
      </c>
      <c r="I55" s="299" t="s">
        <v>268</v>
      </c>
      <c r="J55" s="299" t="s">
        <v>268</v>
      </c>
      <c r="K55" s="299" t="s">
        <v>268</v>
      </c>
      <c r="L55" s="144"/>
    </row>
    <row r="56" spans="1:12" ht="16.5">
      <c r="A56" s="233" t="s">
        <v>200</v>
      </c>
      <c r="B56" s="242" t="s">
        <v>384</v>
      </c>
      <c r="C56" s="299" t="s">
        <v>268</v>
      </c>
      <c r="D56" s="299" t="s">
        <v>268</v>
      </c>
      <c r="E56" s="299" t="s">
        <v>268</v>
      </c>
      <c r="F56" s="299" t="s">
        <v>268</v>
      </c>
      <c r="G56" s="299" t="s">
        <v>268</v>
      </c>
      <c r="H56" s="299" t="s">
        <v>268</v>
      </c>
      <c r="I56" s="299" t="s">
        <v>268</v>
      </c>
      <c r="J56" s="299" t="s">
        <v>268</v>
      </c>
      <c r="K56" s="299" t="s">
        <v>268</v>
      </c>
      <c r="L56" s="144"/>
    </row>
    <row r="57" spans="1:12" ht="16.5">
      <c r="A57" s="236"/>
      <c r="B57" s="242" t="s">
        <v>242</v>
      </c>
      <c r="C57" s="299" t="s">
        <v>268</v>
      </c>
      <c r="D57" s="299" t="s">
        <v>268</v>
      </c>
      <c r="E57" s="299" t="s">
        <v>268</v>
      </c>
      <c r="F57" s="299" t="s">
        <v>268</v>
      </c>
      <c r="G57" s="299" t="s">
        <v>268</v>
      </c>
      <c r="H57" s="299" t="s">
        <v>268</v>
      </c>
      <c r="I57" s="299" t="s">
        <v>268</v>
      </c>
      <c r="J57" s="299" t="s">
        <v>268</v>
      </c>
      <c r="K57" s="299" t="s">
        <v>268</v>
      </c>
      <c r="L57" s="144"/>
    </row>
    <row r="58" spans="1:12" ht="16.5">
      <c r="A58" s="237"/>
      <c r="B58" s="242" t="s">
        <v>90</v>
      </c>
      <c r="C58" s="299" t="s">
        <v>268</v>
      </c>
      <c r="D58" s="299" t="s">
        <v>268</v>
      </c>
      <c r="E58" s="299" t="s">
        <v>268</v>
      </c>
      <c r="F58" s="299" t="s">
        <v>268</v>
      </c>
      <c r="G58" s="299" t="s">
        <v>268</v>
      </c>
      <c r="H58" s="299" t="s">
        <v>268</v>
      </c>
      <c r="I58" s="299" t="s">
        <v>268</v>
      </c>
      <c r="J58" s="299" t="s">
        <v>268</v>
      </c>
      <c r="K58" s="299" t="s">
        <v>268</v>
      </c>
      <c r="L58" s="144"/>
    </row>
    <row r="59" spans="1:12" ht="16.5">
      <c r="A59" s="230" t="s">
        <v>290</v>
      </c>
      <c r="B59" s="243" t="s">
        <v>384</v>
      </c>
      <c r="C59" s="298" t="s">
        <v>322</v>
      </c>
      <c r="D59" s="298" t="s">
        <v>322</v>
      </c>
      <c r="E59" s="298" t="s">
        <v>322</v>
      </c>
      <c r="F59" s="298" t="s">
        <v>322</v>
      </c>
      <c r="G59" s="298" t="s">
        <v>322</v>
      </c>
      <c r="H59" s="298" t="s">
        <v>322</v>
      </c>
      <c r="I59" s="298" t="s">
        <v>322</v>
      </c>
      <c r="J59" s="298" t="s">
        <v>322</v>
      </c>
      <c r="K59" s="298" t="s">
        <v>322</v>
      </c>
      <c r="L59" s="144"/>
    </row>
    <row r="60" spans="1:12" ht="16.5">
      <c r="A60" s="231"/>
      <c r="B60" s="243" t="s">
        <v>242</v>
      </c>
      <c r="C60" s="298" t="str">
        <f t="shared" ref="C60:F61" si="0">C63</f>
        <v>-</v>
      </c>
      <c r="D60" s="298" t="str">
        <f t="shared" si="0"/>
        <v>-</v>
      </c>
      <c r="E60" s="298" t="str">
        <f t="shared" si="0"/>
        <v>-</v>
      </c>
      <c r="F60" s="298" t="str">
        <f t="shared" si="0"/>
        <v>-</v>
      </c>
      <c r="G60" s="298" t="s">
        <v>322</v>
      </c>
      <c r="H60" s="298" t="s">
        <v>322</v>
      </c>
      <c r="I60" s="298" t="str">
        <f>I63</f>
        <v>-</v>
      </c>
      <c r="J60" s="298" t="s">
        <v>322</v>
      </c>
      <c r="K60" s="298" t="s">
        <v>322</v>
      </c>
      <c r="L60" s="144"/>
    </row>
    <row r="61" spans="1:12" ht="16.5">
      <c r="A61" s="232"/>
      <c r="B61" s="243" t="s">
        <v>90</v>
      </c>
      <c r="C61" s="298" t="str">
        <f t="shared" si="0"/>
        <v>-</v>
      </c>
      <c r="D61" s="298" t="str">
        <f t="shared" si="0"/>
        <v>-</v>
      </c>
      <c r="E61" s="298" t="str">
        <f t="shared" si="0"/>
        <v>-</v>
      </c>
      <c r="F61" s="298" t="str">
        <f t="shared" si="0"/>
        <v>-</v>
      </c>
      <c r="G61" s="298" t="s">
        <v>322</v>
      </c>
      <c r="H61" s="298" t="s">
        <v>322</v>
      </c>
      <c r="I61" s="298" t="s">
        <v>322</v>
      </c>
      <c r="J61" s="298" t="s">
        <v>322</v>
      </c>
      <c r="K61" s="298" t="s">
        <v>322</v>
      </c>
      <c r="L61" s="144"/>
    </row>
    <row r="62" spans="1:12" ht="16.5">
      <c r="A62" s="233" t="s">
        <v>250</v>
      </c>
      <c r="B62" s="242" t="s">
        <v>384</v>
      </c>
      <c r="C62" s="299" t="s">
        <v>322</v>
      </c>
      <c r="D62" s="299" t="s">
        <v>322</v>
      </c>
      <c r="E62" s="299" t="s">
        <v>322</v>
      </c>
      <c r="F62" s="299" t="s">
        <v>322</v>
      </c>
      <c r="G62" s="299" t="s">
        <v>322</v>
      </c>
      <c r="H62" s="299" t="s">
        <v>322</v>
      </c>
      <c r="I62" s="299" t="s">
        <v>322</v>
      </c>
      <c r="J62" s="299" t="s">
        <v>322</v>
      </c>
      <c r="K62" s="299" t="s">
        <v>322</v>
      </c>
      <c r="L62" s="144"/>
    </row>
    <row r="63" spans="1:12" ht="16.5">
      <c r="A63" s="234"/>
      <c r="B63" s="242" t="s">
        <v>242</v>
      </c>
      <c r="C63" s="299" t="s">
        <v>322</v>
      </c>
      <c r="D63" s="299" t="s">
        <v>322</v>
      </c>
      <c r="E63" s="299" t="s">
        <v>322</v>
      </c>
      <c r="F63" s="299" t="s">
        <v>322</v>
      </c>
      <c r="G63" s="299" t="s">
        <v>322</v>
      </c>
      <c r="H63" s="299" t="s">
        <v>322</v>
      </c>
      <c r="I63" s="299" t="s">
        <v>322</v>
      </c>
      <c r="J63" s="299" t="s">
        <v>322</v>
      </c>
      <c r="K63" s="339" t="s">
        <v>322</v>
      </c>
      <c r="L63" s="144"/>
    </row>
    <row r="64" spans="1:12" ht="16.5">
      <c r="A64" s="235"/>
      <c r="B64" s="242" t="s">
        <v>90</v>
      </c>
      <c r="C64" s="299" t="s">
        <v>322</v>
      </c>
      <c r="D64" s="299" t="s">
        <v>322</v>
      </c>
      <c r="E64" s="299" t="s">
        <v>322</v>
      </c>
      <c r="F64" s="299" t="s">
        <v>322</v>
      </c>
      <c r="G64" s="299" t="s">
        <v>322</v>
      </c>
      <c r="H64" s="299" t="s">
        <v>322</v>
      </c>
      <c r="I64" s="299" t="s">
        <v>322</v>
      </c>
      <c r="J64" s="299" t="s">
        <v>322</v>
      </c>
      <c r="K64" s="299" t="s">
        <v>322</v>
      </c>
      <c r="L64" s="144"/>
    </row>
    <row r="65" spans="1:12" ht="16.5">
      <c r="A65" s="233" t="s">
        <v>337</v>
      </c>
      <c r="B65" s="242" t="s">
        <v>384</v>
      </c>
      <c r="C65" s="299" t="s">
        <v>322</v>
      </c>
      <c r="D65" s="299" t="s">
        <v>322</v>
      </c>
      <c r="E65" s="299" t="s">
        <v>322</v>
      </c>
      <c r="F65" s="299" t="s">
        <v>322</v>
      </c>
      <c r="G65" s="299" t="s">
        <v>322</v>
      </c>
      <c r="H65" s="299" t="s">
        <v>322</v>
      </c>
      <c r="I65" s="299" t="s">
        <v>322</v>
      </c>
      <c r="J65" s="299" t="s">
        <v>322</v>
      </c>
      <c r="K65" s="299" t="s">
        <v>322</v>
      </c>
      <c r="L65" s="144"/>
    </row>
    <row r="66" spans="1:12" ht="16.5">
      <c r="A66" s="236"/>
      <c r="B66" s="242" t="s">
        <v>242</v>
      </c>
      <c r="C66" s="299" t="s">
        <v>322</v>
      </c>
      <c r="D66" s="299" t="s">
        <v>322</v>
      </c>
      <c r="E66" s="299" t="s">
        <v>322</v>
      </c>
      <c r="F66" s="299" t="s">
        <v>322</v>
      </c>
      <c r="G66" s="299" t="s">
        <v>322</v>
      </c>
      <c r="H66" s="299" t="s">
        <v>322</v>
      </c>
      <c r="I66" s="299" t="s">
        <v>322</v>
      </c>
      <c r="J66" s="299" t="s">
        <v>322</v>
      </c>
      <c r="K66" s="299" t="s">
        <v>322</v>
      </c>
      <c r="L66" s="144"/>
    </row>
    <row r="67" spans="1:12" ht="16.5">
      <c r="A67" s="237"/>
      <c r="B67" s="242" t="s">
        <v>90</v>
      </c>
      <c r="C67" s="299" t="s">
        <v>322</v>
      </c>
      <c r="D67" s="299" t="s">
        <v>322</v>
      </c>
      <c r="E67" s="299" t="s">
        <v>322</v>
      </c>
      <c r="F67" s="299" t="s">
        <v>322</v>
      </c>
      <c r="G67" s="299" t="s">
        <v>322</v>
      </c>
      <c r="H67" s="299" t="s">
        <v>322</v>
      </c>
      <c r="I67" s="299" t="s">
        <v>322</v>
      </c>
      <c r="J67" s="299" t="s">
        <v>322</v>
      </c>
      <c r="K67" s="299" t="s">
        <v>322</v>
      </c>
      <c r="L67" s="144"/>
    </row>
    <row r="68" spans="1:12" ht="16.5">
      <c r="A68" s="233" t="s">
        <v>338</v>
      </c>
      <c r="B68" s="242" t="s">
        <v>384</v>
      </c>
      <c r="C68" s="299" t="s">
        <v>322</v>
      </c>
      <c r="D68" s="299" t="s">
        <v>322</v>
      </c>
      <c r="E68" s="299" t="s">
        <v>322</v>
      </c>
      <c r="F68" s="299" t="s">
        <v>322</v>
      </c>
      <c r="G68" s="299" t="s">
        <v>322</v>
      </c>
      <c r="H68" s="299" t="s">
        <v>322</v>
      </c>
      <c r="I68" s="299" t="s">
        <v>322</v>
      </c>
      <c r="J68" s="299" t="s">
        <v>322</v>
      </c>
      <c r="K68" s="299" t="s">
        <v>322</v>
      </c>
      <c r="L68" s="144"/>
    </row>
    <row r="69" spans="1:12" ht="16.5">
      <c r="A69" s="236"/>
      <c r="B69" s="242" t="s">
        <v>242</v>
      </c>
      <c r="C69" s="299" t="s">
        <v>322</v>
      </c>
      <c r="D69" s="299" t="s">
        <v>322</v>
      </c>
      <c r="E69" s="299" t="s">
        <v>322</v>
      </c>
      <c r="F69" s="299" t="s">
        <v>322</v>
      </c>
      <c r="G69" s="299" t="s">
        <v>322</v>
      </c>
      <c r="H69" s="299" t="s">
        <v>322</v>
      </c>
      <c r="I69" s="299" t="s">
        <v>322</v>
      </c>
      <c r="J69" s="299" t="s">
        <v>322</v>
      </c>
      <c r="K69" s="299" t="s">
        <v>322</v>
      </c>
      <c r="L69" s="144"/>
    </row>
    <row r="70" spans="1:12" ht="16.5">
      <c r="A70" s="237"/>
      <c r="B70" s="242" t="s">
        <v>90</v>
      </c>
      <c r="C70" s="299" t="s">
        <v>322</v>
      </c>
      <c r="D70" s="299" t="s">
        <v>322</v>
      </c>
      <c r="E70" s="299" t="s">
        <v>322</v>
      </c>
      <c r="F70" s="299" t="s">
        <v>322</v>
      </c>
      <c r="G70" s="299" t="s">
        <v>322</v>
      </c>
      <c r="H70" s="299" t="s">
        <v>322</v>
      </c>
      <c r="I70" s="299" t="s">
        <v>322</v>
      </c>
      <c r="J70" s="299" t="s">
        <v>322</v>
      </c>
      <c r="K70" s="299" t="s">
        <v>322</v>
      </c>
      <c r="L70" s="144"/>
    </row>
    <row r="71" spans="1:12" ht="16.5">
      <c r="A71" s="233" t="s">
        <v>233</v>
      </c>
      <c r="B71" s="242" t="s">
        <v>384</v>
      </c>
      <c r="C71" s="299" t="s">
        <v>322</v>
      </c>
      <c r="D71" s="299" t="s">
        <v>322</v>
      </c>
      <c r="E71" s="299" t="s">
        <v>322</v>
      </c>
      <c r="F71" s="299" t="s">
        <v>322</v>
      </c>
      <c r="G71" s="299" t="s">
        <v>322</v>
      </c>
      <c r="H71" s="299" t="s">
        <v>322</v>
      </c>
      <c r="I71" s="299" t="s">
        <v>322</v>
      </c>
      <c r="J71" s="299" t="s">
        <v>322</v>
      </c>
      <c r="K71" s="299" t="s">
        <v>322</v>
      </c>
      <c r="L71" s="144"/>
    </row>
    <row r="72" spans="1:12" ht="16.5">
      <c r="A72" s="236"/>
      <c r="B72" s="242" t="s">
        <v>242</v>
      </c>
      <c r="C72" s="299" t="s">
        <v>322</v>
      </c>
      <c r="D72" s="299" t="s">
        <v>322</v>
      </c>
      <c r="E72" s="299" t="s">
        <v>322</v>
      </c>
      <c r="F72" s="299" t="s">
        <v>322</v>
      </c>
      <c r="G72" s="299" t="s">
        <v>322</v>
      </c>
      <c r="H72" s="299" t="s">
        <v>322</v>
      </c>
      <c r="I72" s="299" t="s">
        <v>322</v>
      </c>
      <c r="J72" s="299" t="s">
        <v>322</v>
      </c>
      <c r="K72" s="299" t="s">
        <v>322</v>
      </c>
      <c r="L72" s="144"/>
    </row>
    <row r="73" spans="1:12" ht="16.5">
      <c r="A73" s="237"/>
      <c r="B73" s="242" t="s">
        <v>90</v>
      </c>
      <c r="C73" s="299" t="s">
        <v>322</v>
      </c>
      <c r="D73" s="299" t="s">
        <v>322</v>
      </c>
      <c r="E73" s="299" t="s">
        <v>322</v>
      </c>
      <c r="F73" s="299" t="s">
        <v>322</v>
      </c>
      <c r="G73" s="299" t="s">
        <v>322</v>
      </c>
      <c r="H73" s="299" t="s">
        <v>322</v>
      </c>
      <c r="I73" s="299" t="s">
        <v>322</v>
      </c>
      <c r="J73" s="299" t="s">
        <v>322</v>
      </c>
      <c r="K73" s="299" t="s">
        <v>322</v>
      </c>
      <c r="L73" s="144"/>
    </row>
    <row r="74" spans="1:12" ht="16.5">
      <c r="A74" s="233" t="s">
        <v>194</v>
      </c>
      <c r="B74" s="242" t="s">
        <v>384</v>
      </c>
      <c r="C74" s="299" t="s">
        <v>322</v>
      </c>
      <c r="D74" s="299" t="s">
        <v>322</v>
      </c>
      <c r="E74" s="299" t="s">
        <v>322</v>
      </c>
      <c r="F74" s="299" t="s">
        <v>322</v>
      </c>
      <c r="G74" s="299" t="s">
        <v>322</v>
      </c>
      <c r="H74" s="299" t="s">
        <v>322</v>
      </c>
      <c r="I74" s="299" t="s">
        <v>322</v>
      </c>
      <c r="J74" s="299" t="s">
        <v>322</v>
      </c>
      <c r="K74" s="299" t="s">
        <v>322</v>
      </c>
      <c r="L74" s="144"/>
    </row>
    <row r="75" spans="1:12" ht="16.5">
      <c r="A75" s="236"/>
      <c r="B75" s="242" t="s">
        <v>242</v>
      </c>
      <c r="C75" s="299" t="s">
        <v>322</v>
      </c>
      <c r="D75" s="299" t="s">
        <v>322</v>
      </c>
      <c r="E75" s="299" t="s">
        <v>322</v>
      </c>
      <c r="F75" s="299" t="s">
        <v>322</v>
      </c>
      <c r="G75" s="299" t="s">
        <v>322</v>
      </c>
      <c r="H75" s="299" t="s">
        <v>322</v>
      </c>
      <c r="I75" s="299" t="s">
        <v>322</v>
      </c>
      <c r="J75" s="299" t="s">
        <v>322</v>
      </c>
      <c r="K75" s="299" t="s">
        <v>322</v>
      </c>
      <c r="L75" s="144"/>
    </row>
    <row r="76" spans="1:12" ht="16.5">
      <c r="A76" s="237"/>
      <c r="B76" s="242" t="s">
        <v>90</v>
      </c>
      <c r="C76" s="299" t="s">
        <v>322</v>
      </c>
      <c r="D76" s="299" t="s">
        <v>322</v>
      </c>
      <c r="E76" s="299" t="s">
        <v>322</v>
      </c>
      <c r="F76" s="299" t="s">
        <v>322</v>
      </c>
      <c r="G76" s="299" t="s">
        <v>322</v>
      </c>
      <c r="H76" s="299" t="s">
        <v>322</v>
      </c>
      <c r="I76" s="299" t="s">
        <v>322</v>
      </c>
      <c r="J76" s="299" t="s">
        <v>322</v>
      </c>
      <c r="K76" s="299" t="s">
        <v>322</v>
      </c>
      <c r="L76" s="144"/>
    </row>
    <row r="77" spans="1:12" ht="16.5">
      <c r="A77" s="233" t="s">
        <v>340</v>
      </c>
      <c r="B77" s="242" t="s">
        <v>384</v>
      </c>
      <c r="C77" s="299" t="s">
        <v>322</v>
      </c>
      <c r="D77" s="299" t="s">
        <v>322</v>
      </c>
      <c r="E77" s="299" t="s">
        <v>322</v>
      </c>
      <c r="F77" s="299" t="s">
        <v>322</v>
      </c>
      <c r="G77" s="299" t="s">
        <v>322</v>
      </c>
      <c r="H77" s="299" t="s">
        <v>322</v>
      </c>
      <c r="I77" s="299" t="s">
        <v>322</v>
      </c>
      <c r="J77" s="299" t="s">
        <v>322</v>
      </c>
      <c r="K77" s="299" t="s">
        <v>322</v>
      </c>
      <c r="L77" s="144"/>
    </row>
    <row r="78" spans="1:12" ht="16.5">
      <c r="A78" s="236"/>
      <c r="B78" s="242" t="s">
        <v>242</v>
      </c>
      <c r="C78" s="299" t="s">
        <v>322</v>
      </c>
      <c r="D78" s="299" t="s">
        <v>322</v>
      </c>
      <c r="E78" s="299" t="s">
        <v>322</v>
      </c>
      <c r="F78" s="299" t="s">
        <v>322</v>
      </c>
      <c r="G78" s="299" t="s">
        <v>322</v>
      </c>
      <c r="H78" s="299" t="s">
        <v>322</v>
      </c>
      <c r="I78" s="299" t="s">
        <v>322</v>
      </c>
      <c r="J78" s="299" t="s">
        <v>322</v>
      </c>
      <c r="K78" s="299" t="s">
        <v>322</v>
      </c>
      <c r="L78" s="144"/>
    </row>
    <row r="79" spans="1:12" ht="16.5">
      <c r="A79" s="237"/>
      <c r="B79" s="242" t="s">
        <v>90</v>
      </c>
      <c r="C79" s="299" t="s">
        <v>322</v>
      </c>
      <c r="D79" s="299" t="s">
        <v>322</v>
      </c>
      <c r="E79" s="299" t="s">
        <v>322</v>
      </c>
      <c r="F79" s="299" t="s">
        <v>322</v>
      </c>
      <c r="G79" s="299" t="s">
        <v>322</v>
      </c>
      <c r="H79" s="299" t="s">
        <v>322</v>
      </c>
      <c r="I79" s="299" t="s">
        <v>322</v>
      </c>
      <c r="J79" s="299" t="s">
        <v>322</v>
      </c>
      <c r="K79" s="299" t="s">
        <v>322</v>
      </c>
      <c r="L79" s="144"/>
    </row>
    <row r="80" spans="1:12" ht="16.5">
      <c r="A80" s="287"/>
      <c r="B80" s="244"/>
      <c r="C80" s="139"/>
      <c r="D80" s="139"/>
      <c r="E80" s="139"/>
      <c r="F80" s="139"/>
      <c r="G80" s="139"/>
      <c r="H80" s="139"/>
      <c r="I80" s="139"/>
      <c r="J80" s="139"/>
      <c r="K80" s="139"/>
      <c r="L80" s="144"/>
    </row>
    <row r="81" spans="1:13" ht="12.75" customHeight="1">
      <c r="A81" s="153" t="s">
        <v>385</v>
      </c>
      <c r="B81" s="293"/>
      <c r="C81" s="176"/>
      <c r="D81" s="176"/>
      <c r="E81" s="176"/>
      <c r="F81" s="176"/>
      <c r="G81" s="176"/>
      <c r="H81" s="176"/>
      <c r="I81" s="176"/>
      <c r="J81" s="176"/>
      <c r="K81" s="176"/>
      <c r="L81" s="201"/>
      <c r="M81" s="93"/>
    </row>
    <row r="82" spans="1:13" ht="16.5">
      <c r="A82" s="154"/>
      <c r="B82" s="293"/>
      <c r="C82" s="176"/>
      <c r="D82" s="176"/>
      <c r="E82" s="176"/>
      <c r="F82" s="176"/>
      <c r="G82" s="176"/>
      <c r="H82" s="176"/>
      <c r="I82" s="176"/>
      <c r="J82" s="176"/>
      <c r="K82" s="176"/>
      <c r="L82" s="201"/>
      <c r="M82" s="93"/>
    </row>
    <row r="83" spans="1:13" ht="16.5">
      <c r="A83" s="154"/>
      <c r="B83" s="293"/>
      <c r="C83" s="176"/>
      <c r="D83" s="176"/>
      <c r="E83" s="176"/>
      <c r="F83" s="176"/>
      <c r="G83" s="176"/>
      <c r="H83" s="176"/>
      <c r="I83" s="176"/>
      <c r="J83" s="176"/>
      <c r="K83" s="176"/>
      <c r="L83" s="201"/>
      <c r="M83" s="93"/>
    </row>
    <row r="84" spans="1:13">
      <c r="A84" s="157"/>
      <c r="B84" s="294"/>
      <c r="C84" s="144"/>
      <c r="D84" s="144"/>
      <c r="E84" s="144"/>
      <c r="F84" s="144"/>
      <c r="G84" s="144"/>
      <c r="H84" s="144"/>
      <c r="I84" s="144"/>
      <c r="J84" s="144"/>
      <c r="K84" s="310"/>
      <c r="L84" s="144"/>
      <c r="M84" s="144"/>
    </row>
    <row r="85" spans="1:13">
      <c r="A85" s="157"/>
      <c r="B85" s="294"/>
      <c r="C85" s="144"/>
      <c r="D85" s="144"/>
      <c r="E85" s="144"/>
      <c r="F85" s="144"/>
      <c r="G85" s="144"/>
      <c r="H85" s="144"/>
      <c r="I85" s="144"/>
      <c r="J85" s="144"/>
      <c r="K85" s="310"/>
      <c r="L85" s="144"/>
      <c r="M85" s="144"/>
    </row>
  </sheetData>
  <mergeCells count="35">
    <mergeCell ref="J1:K1"/>
    <mergeCell ref="C2:F2"/>
    <mergeCell ref="G2:K2"/>
    <mergeCell ref="D3:E3"/>
    <mergeCell ref="H3:J3"/>
    <mergeCell ref="B2:B3"/>
    <mergeCell ref="C3:C4"/>
    <mergeCell ref="F3:F4"/>
    <mergeCell ref="G3:G4"/>
    <mergeCell ref="K3:K4"/>
    <mergeCell ref="A5:A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s>
  <phoneticPr fontId="20" type="Hiragana"/>
  <printOptions horizontalCentered="1" verticalCentered="1"/>
  <pageMargins left="0.78740157480314965" right="0.78740157480314965" top="0.35433070866141736" bottom="0.78740157480314965" header="0" footer="0"/>
  <pageSetup paperSize="9" scale="75" fitToWidth="1" fitToHeight="1" orientation="portrait" usePrinterDefaults="1" blackAndWhite="1" r:id="rId1"/>
  <headerFooter alignWithMargins="0"/>
  <rowBreaks count="1" manualBreakCount="1">
    <brk id="40" max="10" man="1"/>
  </rowBreaks>
</worksheet>
</file>

<file path=xl/worksheets/sheet9.xml><?xml version="1.0" encoding="utf-8"?>
<worksheet xmlns:r="http://schemas.openxmlformats.org/officeDocument/2006/relationships" xmlns:mc="http://schemas.openxmlformats.org/markup-compatibility/2006" xmlns="http://schemas.openxmlformats.org/spreadsheetml/2006/main">
  <dimension ref="A1:R53"/>
  <sheetViews>
    <sheetView showGridLines="0" view="pageBreakPreview" zoomScaleSheetLayoutView="100" workbookViewId="0">
      <pane xSplit="2" ySplit="6" topLeftCell="C28" activePane="bottomRight" state="frozen"/>
      <selection pane="topRight"/>
      <selection pane="bottomLeft"/>
      <selection pane="bottomRight" activeCell="C27" sqref="C27"/>
    </sheetView>
  </sheetViews>
  <sheetFormatPr defaultRowHeight="14.25"/>
  <cols>
    <col min="1" max="1" width="18.50390625" style="340" customWidth="1"/>
    <col min="2" max="2" width="6.00390625" style="341" customWidth="1"/>
    <col min="3" max="3" width="7.125" style="341" customWidth="1"/>
    <col min="4" max="4" width="7.125" style="342" customWidth="1"/>
    <col min="5" max="11" width="14.00390625" style="342" customWidth="1"/>
    <col min="12" max="16384" width="9.00390625" style="342" bestFit="1" customWidth="1"/>
  </cols>
  <sheetData>
    <row r="1" spans="1:18" ht="18" customHeight="1">
      <c r="A1" s="343" t="s">
        <v>18</v>
      </c>
      <c r="B1" s="348"/>
      <c r="C1" s="348"/>
      <c r="D1" s="359"/>
      <c r="E1" s="162"/>
      <c r="F1" s="162"/>
      <c r="G1" s="362"/>
      <c r="H1" s="359"/>
      <c r="I1" s="162"/>
      <c r="J1" s="162"/>
      <c r="K1" s="139" t="s">
        <v>310</v>
      </c>
      <c r="L1" s="361"/>
      <c r="M1" s="361"/>
      <c r="N1" s="361"/>
      <c r="O1" s="361"/>
      <c r="P1" s="361"/>
      <c r="Q1" s="361"/>
      <c r="R1" s="361"/>
    </row>
    <row r="2" spans="1:18" ht="15" customHeight="1">
      <c r="A2" s="344"/>
      <c r="B2" s="349"/>
      <c r="C2" s="354" t="s">
        <v>416</v>
      </c>
      <c r="D2" s="181"/>
      <c r="E2" s="181"/>
      <c r="F2" s="181"/>
      <c r="G2" s="193"/>
      <c r="H2" s="354" t="s">
        <v>154</v>
      </c>
      <c r="I2" s="163"/>
      <c r="J2" s="163"/>
      <c r="K2" s="364"/>
      <c r="L2" s="361"/>
      <c r="M2" s="361"/>
      <c r="N2" s="361"/>
      <c r="O2" s="361"/>
      <c r="P2" s="361"/>
      <c r="Q2" s="361"/>
      <c r="R2" s="361"/>
    </row>
    <row r="3" spans="1:18" s="342" customFormat="1" ht="16.5">
      <c r="A3" s="345"/>
      <c r="B3" s="244"/>
      <c r="C3" s="355" t="s">
        <v>7</v>
      </c>
      <c r="D3" s="356"/>
      <c r="E3" s="354" t="s">
        <v>238</v>
      </c>
      <c r="F3" s="181"/>
      <c r="G3" s="181"/>
      <c r="H3" s="363" t="s">
        <v>7</v>
      </c>
      <c r="I3" s="354" t="s">
        <v>289</v>
      </c>
      <c r="J3" s="181"/>
      <c r="K3" s="193"/>
      <c r="L3" s="361"/>
      <c r="M3" s="361"/>
      <c r="N3" s="361"/>
      <c r="O3" s="361"/>
      <c r="P3" s="361"/>
      <c r="Q3" s="361"/>
      <c r="R3" s="361"/>
    </row>
    <row r="4" spans="1:18" s="342" customFormat="1" ht="16.5">
      <c r="A4" s="226"/>
      <c r="B4" s="350"/>
      <c r="C4" s="356" t="s">
        <v>242</v>
      </c>
      <c r="D4" s="356" t="s">
        <v>90</v>
      </c>
      <c r="E4" s="354" t="s">
        <v>417</v>
      </c>
      <c r="F4" s="354" t="s">
        <v>418</v>
      </c>
      <c r="G4" s="354" t="s">
        <v>27</v>
      </c>
      <c r="H4" s="178"/>
      <c r="I4" s="354" t="s">
        <v>417</v>
      </c>
      <c r="J4" s="354" t="s">
        <v>418</v>
      </c>
      <c r="K4" s="365" t="s">
        <v>27</v>
      </c>
      <c r="L4" s="166"/>
      <c r="M4" s="361"/>
      <c r="N4" s="361"/>
      <c r="O4" s="361"/>
      <c r="P4" s="361"/>
      <c r="Q4" s="361"/>
      <c r="R4" s="361"/>
    </row>
    <row r="5" spans="1:18" ht="16.5">
      <c r="A5" s="227" t="s">
        <v>211</v>
      </c>
      <c r="B5" s="240" t="s">
        <v>384</v>
      </c>
      <c r="C5" s="240">
        <v>1203</v>
      </c>
      <c r="D5" s="111">
        <v>1975</v>
      </c>
      <c r="E5" s="111">
        <v>2477</v>
      </c>
      <c r="F5" s="111">
        <v>235</v>
      </c>
      <c r="G5" s="111">
        <v>466</v>
      </c>
      <c r="H5" s="111">
        <v>3190</v>
      </c>
      <c r="I5" s="111">
        <v>456</v>
      </c>
      <c r="J5" s="111">
        <v>736</v>
      </c>
      <c r="K5" s="111">
        <v>1998</v>
      </c>
      <c r="L5" s="361"/>
      <c r="M5" s="361"/>
      <c r="N5" s="361"/>
      <c r="O5" s="361"/>
      <c r="P5" s="361"/>
      <c r="Q5" s="361"/>
      <c r="R5" s="361"/>
    </row>
    <row r="6" spans="1:18" s="342" customFormat="1" ht="30">
      <c r="A6" s="281" t="s">
        <v>414</v>
      </c>
      <c r="B6" s="351" t="s">
        <v>384</v>
      </c>
      <c r="C6" s="112">
        <f t="shared" ref="C6:K6" si="0">IF(SUM(C7,C16)=0,"-",SUM(C7,C16))</f>
        <v>59</v>
      </c>
      <c r="D6" s="112">
        <f t="shared" si="0"/>
        <v>114</v>
      </c>
      <c r="E6" s="112">
        <f t="shared" si="0"/>
        <v>126</v>
      </c>
      <c r="F6" s="112">
        <f t="shared" si="0"/>
        <v>9</v>
      </c>
      <c r="G6" s="112">
        <f t="shared" si="0"/>
        <v>38</v>
      </c>
      <c r="H6" s="112">
        <f t="shared" si="0"/>
        <v>242</v>
      </c>
      <c r="I6" s="112">
        <f t="shared" si="0"/>
        <v>40</v>
      </c>
      <c r="J6" s="112">
        <f t="shared" si="0"/>
        <v>22</v>
      </c>
      <c r="K6" s="112">
        <f t="shared" si="0"/>
        <v>180</v>
      </c>
      <c r="L6" s="361"/>
      <c r="M6" s="361"/>
      <c r="N6" s="361"/>
      <c r="O6" s="361"/>
      <c r="P6" s="361"/>
      <c r="Q6" s="361"/>
      <c r="R6" s="361"/>
    </row>
    <row r="7" spans="1:18" s="342" customFormat="1" ht="16.5">
      <c r="A7" s="99" t="s">
        <v>168</v>
      </c>
      <c r="B7" s="352" t="s">
        <v>384</v>
      </c>
      <c r="C7" s="357">
        <f t="shared" ref="C7:K7" si="1">IF(SUM(C8:C15)=0,"-",SUM(C8:C15))</f>
        <v>1</v>
      </c>
      <c r="D7" s="357">
        <f t="shared" si="1"/>
        <v>3</v>
      </c>
      <c r="E7" s="357">
        <f t="shared" si="1"/>
        <v>1</v>
      </c>
      <c r="F7" s="357" t="str">
        <f t="shared" si="1"/>
        <v>-</v>
      </c>
      <c r="G7" s="357">
        <f t="shared" si="1"/>
        <v>3</v>
      </c>
      <c r="H7" s="357">
        <f t="shared" si="1"/>
        <v>53</v>
      </c>
      <c r="I7" s="357">
        <f t="shared" si="1"/>
        <v>15</v>
      </c>
      <c r="J7" s="357">
        <f t="shared" si="1"/>
        <v>19</v>
      </c>
      <c r="K7" s="357">
        <f t="shared" si="1"/>
        <v>19</v>
      </c>
      <c r="L7" s="361"/>
      <c r="M7" s="361"/>
      <c r="N7" s="361"/>
      <c r="O7" s="361"/>
      <c r="P7" s="361"/>
      <c r="Q7" s="361"/>
      <c r="R7" s="361"/>
    </row>
    <row r="8" spans="1:18" s="342" customFormat="1" ht="16.5">
      <c r="A8" s="346" t="s">
        <v>305</v>
      </c>
      <c r="B8" s="352" t="s">
        <v>384</v>
      </c>
      <c r="C8" s="357" t="s">
        <v>322</v>
      </c>
      <c r="D8" s="297" t="s">
        <v>322</v>
      </c>
      <c r="E8" s="297" t="s">
        <v>322</v>
      </c>
      <c r="F8" s="297" t="s">
        <v>322</v>
      </c>
      <c r="G8" s="297" t="s">
        <v>322</v>
      </c>
      <c r="H8" s="297" t="s">
        <v>322</v>
      </c>
      <c r="I8" s="297" t="s">
        <v>322</v>
      </c>
      <c r="J8" s="297" t="s">
        <v>322</v>
      </c>
      <c r="K8" s="297" t="s">
        <v>322</v>
      </c>
      <c r="L8" s="361"/>
      <c r="M8" s="361"/>
      <c r="N8" s="361"/>
      <c r="O8" s="361"/>
      <c r="P8" s="361"/>
      <c r="Q8" s="361"/>
      <c r="R8" s="361"/>
    </row>
    <row r="9" spans="1:18" s="342" customFormat="1" ht="16.5">
      <c r="A9" s="346" t="s">
        <v>316</v>
      </c>
      <c r="B9" s="352" t="s">
        <v>384</v>
      </c>
      <c r="C9" s="357" t="s">
        <v>322</v>
      </c>
      <c r="D9" s="297" t="s">
        <v>322</v>
      </c>
      <c r="E9" s="297" t="s">
        <v>322</v>
      </c>
      <c r="F9" s="297" t="s">
        <v>322</v>
      </c>
      <c r="G9" s="297" t="s">
        <v>322</v>
      </c>
      <c r="H9" s="297" t="str">
        <f>IF(SUM(I9,J9,K9)=0,"-",SUM(I9,J9,K9))</f>
        <v>-</v>
      </c>
      <c r="I9" s="297" t="s">
        <v>322</v>
      </c>
      <c r="J9" s="297" t="s">
        <v>322</v>
      </c>
      <c r="K9" s="297" t="s">
        <v>322</v>
      </c>
      <c r="L9" s="361"/>
      <c r="M9" s="361"/>
      <c r="N9" s="361"/>
      <c r="O9" s="361"/>
      <c r="P9" s="361"/>
      <c r="Q9" s="361"/>
      <c r="R9" s="361"/>
    </row>
    <row r="10" spans="1:18" s="342" customFormat="1" ht="16.5">
      <c r="A10" s="346" t="s">
        <v>320</v>
      </c>
      <c r="B10" s="352" t="s">
        <v>384</v>
      </c>
      <c r="C10" s="357" t="s">
        <v>322</v>
      </c>
      <c r="D10" s="297" t="s">
        <v>322</v>
      </c>
      <c r="E10" s="297" t="s">
        <v>322</v>
      </c>
      <c r="F10" s="297" t="s">
        <v>322</v>
      </c>
      <c r="G10" s="297" t="s">
        <v>322</v>
      </c>
      <c r="H10" s="297">
        <f>IF(SUM(I10,J10,K10)=0,"-",SUM(I10,J10,K10))</f>
        <v>21</v>
      </c>
      <c r="I10" s="297">
        <v>9</v>
      </c>
      <c r="J10" s="297">
        <v>5</v>
      </c>
      <c r="K10" s="297">
        <v>7</v>
      </c>
      <c r="L10" s="361"/>
      <c r="M10" s="361"/>
      <c r="N10" s="361"/>
      <c r="O10" s="361"/>
      <c r="P10" s="361"/>
      <c r="Q10" s="361"/>
      <c r="R10" s="361"/>
    </row>
    <row r="11" spans="1:18" s="342" customFormat="1" ht="16.5">
      <c r="A11" s="346" t="s">
        <v>65</v>
      </c>
      <c r="B11" s="352" t="s">
        <v>384</v>
      </c>
      <c r="C11" s="357" t="s">
        <v>322</v>
      </c>
      <c r="D11" s="297" t="s">
        <v>322</v>
      </c>
      <c r="E11" s="297" t="s">
        <v>322</v>
      </c>
      <c r="F11" s="297" t="s">
        <v>322</v>
      </c>
      <c r="G11" s="297" t="s">
        <v>322</v>
      </c>
      <c r="H11" s="297" t="str">
        <f>IF(SUM(I11,J11,K11)=0,"-",SUM(I11,J11,K11))</f>
        <v>-</v>
      </c>
      <c r="I11" s="297" t="s">
        <v>322</v>
      </c>
      <c r="J11" s="297" t="s">
        <v>322</v>
      </c>
      <c r="K11" s="297" t="s">
        <v>322</v>
      </c>
      <c r="L11" s="361"/>
      <c r="M11" s="361"/>
      <c r="N11" s="361"/>
      <c r="O11" s="361"/>
      <c r="P11" s="361"/>
      <c r="Q11" s="361"/>
      <c r="R11" s="361"/>
    </row>
    <row r="12" spans="1:18" s="342" customFormat="1" ht="16.5">
      <c r="A12" s="346" t="s">
        <v>180</v>
      </c>
      <c r="B12" s="352" t="s">
        <v>384</v>
      </c>
      <c r="C12" s="357" t="s">
        <v>322</v>
      </c>
      <c r="D12" s="297" t="s">
        <v>322</v>
      </c>
      <c r="E12" s="297" t="s">
        <v>322</v>
      </c>
      <c r="F12" s="297" t="s">
        <v>322</v>
      </c>
      <c r="G12" s="297" t="s">
        <v>322</v>
      </c>
      <c r="H12" s="297">
        <v>6</v>
      </c>
      <c r="I12" s="297">
        <v>3</v>
      </c>
      <c r="J12" s="297">
        <v>2</v>
      </c>
      <c r="K12" s="297">
        <v>1</v>
      </c>
      <c r="L12" s="361"/>
      <c r="M12" s="361"/>
      <c r="N12" s="361"/>
      <c r="O12" s="361"/>
      <c r="P12" s="361"/>
      <c r="Q12" s="361"/>
      <c r="R12" s="361"/>
    </row>
    <row r="13" spans="1:18" s="342" customFormat="1" ht="16.5">
      <c r="A13" s="346" t="s">
        <v>299</v>
      </c>
      <c r="B13" s="352" t="s">
        <v>384</v>
      </c>
      <c r="C13" s="357" t="s">
        <v>322</v>
      </c>
      <c r="D13" s="297" t="s">
        <v>322</v>
      </c>
      <c r="E13" s="297" t="s">
        <v>322</v>
      </c>
      <c r="F13" s="297" t="s">
        <v>322</v>
      </c>
      <c r="G13" s="297" t="s">
        <v>322</v>
      </c>
      <c r="H13" s="297" t="s">
        <v>322</v>
      </c>
      <c r="I13" s="297" t="s">
        <v>322</v>
      </c>
      <c r="J13" s="297" t="s">
        <v>322</v>
      </c>
      <c r="K13" s="297" t="s">
        <v>322</v>
      </c>
      <c r="L13" s="361"/>
      <c r="M13" s="361"/>
      <c r="N13" s="361"/>
      <c r="O13" s="361"/>
      <c r="P13" s="361"/>
      <c r="Q13" s="361"/>
      <c r="R13" s="361"/>
    </row>
    <row r="14" spans="1:18" s="342" customFormat="1" ht="16.5">
      <c r="A14" s="346" t="s">
        <v>326</v>
      </c>
      <c r="B14" s="352" t="s">
        <v>384</v>
      </c>
      <c r="C14" s="357">
        <v>1</v>
      </c>
      <c r="D14" s="297">
        <v>1</v>
      </c>
      <c r="E14" s="297" t="s">
        <v>322</v>
      </c>
      <c r="F14" s="297" t="s">
        <v>322</v>
      </c>
      <c r="G14" s="297">
        <v>2</v>
      </c>
      <c r="H14" s="297">
        <v>5</v>
      </c>
      <c r="I14" s="297" t="s">
        <v>322</v>
      </c>
      <c r="J14" s="297" t="s">
        <v>322</v>
      </c>
      <c r="K14" s="297">
        <v>5</v>
      </c>
      <c r="L14" s="361"/>
      <c r="M14" s="361"/>
      <c r="N14" s="361"/>
      <c r="O14" s="361"/>
      <c r="P14" s="361"/>
      <c r="Q14" s="361"/>
      <c r="R14" s="361"/>
    </row>
    <row r="15" spans="1:18" s="342" customFormat="1" ht="16.5">
      <c r="A15" s="346" t="s">
        <v>328</v>
      </c>
      <c r="B15" s="352" t="s">
        <v>384</v>
      </c>
      <c r="C15" s="357" t="s">
        <v>322</v>
      </c>
      <c r="D15" s="297">
        <v>2</v>
      </c>
      <c r="E15" s="297">
        <v>1</v>
      </c>
      <c r="F15" s="297" t="s">
        <v>322</v>
      </c>
      <c r="G15" s="297">
        <v>1</v>
      </c>
      <c r="H15" s="297">
        <v>21</v>
      </c>
      <c r="I15" s="297">
        <v>3</v>
      </c>
      <c r="J15" s="297">
        <v>12</v>
      </c>
      <c r="K15" s="297">
        <v>6</v>
      </c>
      <c r="L15" s="361"/>
      <c r="M15" s="361"/>
      <c r="N15" s="361"/>
      <c r="O15" s="361"/>
      <c r="P15" s="361"/>
      <c r="Q15" s="361"/>
      <c r="R15" s="361"/>
    </row>
    <row r="16" spans="1:18" s="342" customFormat="1" ht="16.5">
      <c r="A16" s="346" t="s">
        <v>229</v>
      </c>
      <c r="B16" s="352" t="s">
        <v>384</v>
      </c>
      <c r="C16" s="357">
        <v>58</v>
      </c>
      <c r="D16" s="297">
        <v>111</v>
      </c>
      <c r="E16" s="297">
        <v>125</v>
      </c>
      <c r="F16" s="297">
        <v>9</v>
      </c>
      <c r="G16" s="297">
        <v>35</v>
      </c>
      <c r="H16" s="297">
        <v>189</v>
      </c>
      <c r="I16" s="297">
        <v>25</v>
      </c>
      <c r="J16" s="297">
        <v>3</v>
      </c>
      <c r="K16" s="297">
        <v>161</v>
      </c>
      <c r="L16" s="361"/>
      <c r="M16" s="361"/>
      <c r="N16" s="361"/>
      <c r="O16" s="361"/>
      <c r="P16" s="361"/>
      <c r="Q16" s="361"/>
      <c r="R16" s="361"/>
    </row>
    <row r="17" spans="1:18" s="342" customFormat="1" ht="30">
      <c r="A17" s="281" t="s">
        <v>329</v>
      </c>
      <c r="B17" s="351" t="s">
        <v>384</v>
      </c>
      <c r="C17" s="358" t="s">
        <v>322</v>
      </c>
      <c r="D17" s="112" t="s">
        <v>268</v>
      </c>
      <c r="E17" s="112" t="s">
        <v>268</v>
      </c>
      <c r="F17" s="112" t="s">
        <v>268</v>
      </c>
      <c r="G17" s="112" t="s">
        <v>268</v>
      </c>
      <c r="H17" s="112">
        <v>57</v>
      </c>
      <c r="I17" s="112">
        <v>2</v>
      </c>
      <c r="J17" s="112">
        <v>12</v>
      </c>
      <c r="K17" s="112">
        <v>43</v>
      </c>
      <c r="L17" s="361"/>
      <c r="M17" s="361"/>
      <c r="N17" s="361"/>
      <c r="O17" s="361"/>
      <c r="P17" s="361"/>
      <c r="Q17" s="361"/>
      <c r="R17" s="361"/>
    </row>
    <row r="18" spans="1:18" s="342" customFormat="1" ht="16.5">
      <c r="A18" s="99" t="s">
        <v>330</v>
      </c>
      <c r="B18" s="352" t="s">
        <v>384</v>
      </c>
      <c r="C18" s="357" t="s">
        <v>268</v>
      </c>
      <c r="D18" s="297" t="s">
        <v>268</v>
      </c>
      <c r="E18" s="297" t="s">
        <v>268</v>
      </c>
      <c r="F18" s="297" t="s">
        <v>268</v>
      </c>
      <c r="G18" s="297" t="s">
        <v>268</v>
      </c>
      <c r="H18" s="297">
        <v>57</v>
      </c>
      <c r="I18" s="297">
        <v>2</v>
      </c>
      <c r="J18" s="297">
        <v>12</v>
      </c>
      <c r="K18" s="297">
        <v>43</v>
      </c>
      <c r="L18" s="361"/>
      <c r="M18" s="361"/>
      <c r="N18" s="361"/>
      <c r="O18" s="361"/>
      <c r="P18" s="361"/>
      <c r="Q18" s="361"/>
      <c r="R18" s="361"/>
    </row>
    <row r="19" spans="1:18" s="342" customFormat="1" ht="16.5">
      <c r="A19" s="346" t="s">
        <v>331</v>
      </c>
      <c r="B19" s="352" t="s">
        <v>384</v>
      </c>
      <c r="C19" s="357" t="s">
        <v>322</v>
      </c>
      <c r="D19" s="297" t="s">
        <v>322</v>
      </c>
      <c r="E19" s="297" t="s">
        <v>322</v>
      </c>
      <c r="F19" s="297" t="s">
        <v>322</v>
      </c>
      <c r="G19" s="297" t="s">
        <v>322</v>
      </c>
      <c r="H19" s="297">
        <v>50</v>
      </c>
      <c r="I19" s="297">
        <v>2</v>
      </c>
      <c r="J19" s="297">
        <v>12</v>
      </c>
      <c r="K19" s="297">
        <v>36</v>
      </c>
      <c r="L19" s="361"/>
      <c r="M19" s="361"/>
      <c r="N19" s="361"/>
      <c r="O19" s="361"/>
      <c r="P19" s="361"/>
      <c r="Q19" s="361"/>
      <c r="R19" s="361"/>
    </row>
    <row r="20" spans="1:18" s="342" customFormat="1" ht="16.5">
      <c r="A20" s="346" t="s">
        <v>172</v>
      </c>
      <c r="B20" s="352" t="s">
        <v>384</v>
      </c>
      <c r="C20" s="357" t="s">
        <v>322</v>
      </c>
      <c r="D20" s="297" t="s">
        <v>322</v>
      </c>
      <c r="E20" s="297" t="s">
        <v>322</v>
      </c>
      <c r="F20" s="297" t="s">
        <v>322</v>
      </c>
      <c r="G20" s="297" t="s">
        <v>322</v>
      </c>
      <c r="H20" s="297">
        <v>7</v>
      </c>
      <c r="I20" s="297" t="s">
        <v>322</v>
      </c>
      <c r="J20" s="297" t="s">
        <v>322</v>
      </c>
      <c r="K20" s="297">
        <v>7</v>
      </c>
      <c r="L20" s="361"/>
      <c r="M20" s="361"/>
      <c r="N20" s="361"/>
      <c r="O20" s="361"/>
      <c r="P20" s="361"/>
      <c r="Q20" s="361"/>
      <c r="R20" s="361"/>
    </row>
    <row r="21" spans="1:18" s="342" customFormat="1" ht="16.5">
      <c r="A21" s="346" t="s">
        <v>333</v>
      </c>
      <c r="B21" s="352" t="s">
        <v>384</v>
      </c>
      <c r="C21" s="357" t="s">
        <v>322</v>
      </c>
      <c r="D21" s="297" t="s">
        <v>322</v>
      </c>
      <c r="E21" s="297" t="s">
        <v>322</v>
      </c>
      <c r="F21" s="297" t="s">
        <v>322</v>
      </c>
      <c r="G21" s="297" t="s">
        <v>322</v>
      </c>
      <c r="H21" s="297" t="s">
        <v>268</v>
      </c>
      <c r="I21" s="297" t="s">
        <v>322</v>
      </c>
      <c r="J21" s="297" t="s">
        <v>322</v>
      </c>
      <c r="K21" s="297" t="s">
        <v>322</v>
      </c>
      <c r="L21" s="361"/>
      <c r="M21" s="361"/>
      <c r="N21" s="361"/>
      <c r="O21" s="361"/>
      <c r="P21" s="361"/>
      <c r="Q21" s="361"/>
      <c r="R21" s="361"/>
    </row>
    <row r="22" spans="1:18" s="342" customFormat="1" ht="16.5">
      <c r="A22" s="346" t="s">
        <v>200</v>
      </c>
      <c r="B22" s="352" t="s">
        <v>384</v>
      </c>
      <c r="C22" s="357" t="s">
        <v>322</v>
      </c>
      <c r="D22" s="297" t="s">
        <v>322</v>
      </c>
      <c r="E22" s="297" t="s">
        <v>322</v>
      </c>
      <c r="F22" s="297" t="s">
        <v>322</v>
      </c>
      <c r="G22" s="297" t="s">
        <v>322</v>
      </c>
      <c r="H22" s="297" t="s">
        <v>268</v>
      </c>
      <c r="I22" s="297" t="s">
        <v>322</v>
      </c>
      <c r="J22" s="297" t="s">
        <v>322</v>
      </c>
      <c r="K22" s="297" t="s">
        <v>322</v>
      </c>
      <c r="L22" s="361"/>
      <c r="M22" s="361"/>
      <c r="N22" s="361"/>
      <c r="O22" s="361"/>
      <c r="P22" s="361"/>
      <c r="Q22" s="361"/>
      <c r="R22" s="361"/>
    </row>
    <row r="23" spans="1:18" s="342" customFormat="1" ht="30">
      <c r="A23" s="281" t="s">
        <v>290</v>
      </c>
      <c r="B23" s="351" t="s">
        <v>384</v>
      </c>
      <c r="C23" s="247" t="s">
        <v>322</v>
      </c>
      <c r="D23" s="247" t="s">
        <v>322</v>
      </c>
      <c r="E23" s="247" t="s">
        <v>322</v>
      </c>
      <c r="F23" s="247" t="s">
        <v>322</v>
      </c>
      <c r="G23" s="247" t="s">
        <v>322</v>
      </c>
      <c r="H23" s="247">
        <f>H24</f>
        <v>14</v>
      </c>
      <c r="I23" s="247">
        <f>I24</f>
        <v>1</v>
      </c>
      <c r="J23" s="247">
        <f>J24</f>
        <v>2</v>
      </c>
      <c r="K23" s="247">
        <f>K24</f>
        <v>11</v>
      </c>
      <c r="L23" s="361"/>
      <c r="M23" s="361"/>
      <c r="N23" s="361"/>
      <c r="O23" s="361"/>
      <c r="P23" s="361"/>
      <c r="Q23" s="361"/>
      <c r="R23" s="361"/>
    </row>
    <row r="24" spans="1:18" s="342" customFormat="1" ht="16.5">
      <c r="A24" s="99" t="s">
        <v>250</v>
      </c>
      <c r="B24" s="352" t="s">
        <v>384</v>
      </c>
      <c r="C24" s="248" t="s">
        <v>322</v>
      </c>
      <c r="D24" s="299" t="s">
        <v>322</v>
      </c>
      <c r="E24" s="299" t="s">
        <v>322</v>
      </c>
      <c r="F24" s="299" t="s">
        <v>322</v>
      </c>
      <c r="G24" s="299" t="s">
        <v>322</v>
      </c>
      <c r="H24" s="299">
        <v>14</v>
      </c>
      <c r="I24" s="299">
        <v>1</v>
      </c>
      <c r="J24" s="299">
        <v>2</v>
      </c>
      <c r="K24" s="299">
        <v>11</v>
      </c>
      <c r="L24" s="361"/>
      <c r="M24" s="361"/>
      <c r="N24" s="361"/>
      <c r="O24" s="361"/>
      <c r="P24" s="361"/>
      <c r="Q24" s="361"/>
      <c r="R24" s="361"/>
    </row>
    <row r="25" spans="1:18" s="342" customFormat="1" ht="16.5">
      <c r="A25" s="346" t="s">
        <v>337</v>
      </c>
      <c r="B25" s="352" t="s">
        <v>384</v>
      </c>
      <c r="C25" s="248" t="s">
        <v>322</v>
      </c>
      <c r="D25" s="248" t="s">
        <v>322</v>
      </c>
      <c r="E25" s="248" t="s">
        <v>322</v>
      </c>
      <c r="F25" s="248" t="s">
        <v>322</v>
      </c>
      <c r="G25" s="248" t="s">
        <v>322</v>
      </c>
      <c r="H25" s="299" t="s">
        <v>322</v>
      </c>
      <c r="I25" s="299" t="s">
        <v>322</v>
      </c>
      <c r="J25" s="299" t="s">
        <v>322</v>
      </c>
      <c r="K25" s="299" t="s">
        <v>322</v>
      </c>
      <c r="L25" s="361"/>
      <c r="M25" s="361"/>
      <c r="N25" s="361"/>
      <c r="O25" s="361"/>
      <c r="P25" s="361"/>
      <c r="Q25" s="361"/>
      <c r="R25" s="361"/>
    </row>
    <row r="26" spans="1:18" s="342" customFormat="1" ht="16.5">
      <c r="A26" s="346" t="s">
        <v>338</v>
      </c>
      <c r="B26" s="352" t="s">
        <v>384</v>
      </c>
      <c r="C26" s="248" t="s">
        <v>322</v>
      </c>
      <c r="D26" s="248" t="s">
        <v>322</v>
      </c>
      <c r="E26" s="248" t="s">
        <v>322</v>
      </c>
      <c r="F26" s="248" t="s">
        <v>322</v>
      </c>
      <c r="G26" s="248" t="s">
        <v>322</v>
      </c>
      <c r="H26" s="299" t="s">
        <v>322</v>
      </c>
      <c r="I26" s="299" t="s">
        <v>322</v>
      </c>
      <c r="J26" s="299" t="s">
        <v>322</v>
      </c>
      <c r="K26" s="299" t="s">
        <v>322</v>
      </c>
      <c r="L26" s="361"/>
      <c r="M26" s="361"/>
      <c r="N26" s="361"/>
      <c r="O26" s="361"/>
      <c r="P26" s="361"/>
      <c r="Q26" s="361"/>
      <c r="R26" s="361"/>
    </row>
    <row r="27" spans="1:18" s="342" customFormat="1" ht="16.5">
      <c r="A27" s="346" t="s">
        <v>233</v>
      </c>
      <c r="B27" s="352" t="s">
        <v>384</v>
      </c>
      <c r="C27" s="248" t="s">
        <v>322</v>
      </c>
      <c r="D27" s="248" t="s">
        <v>322</v>
      </c>
      <c r="E27" s="248" t="s">
        <v>322</v>
      </c>
      <c r="F27" s="248" t="s">
        <v>322</v>
      </c>
      <c r="G27" s="248" t="s">
        <v>322</v>
      </c>
      <c r="H27" s="299" t="s">
        <v>322</v>
      </c>
      <c r="I27" s="299" t="s">
        <v>322</v>
      </c>
      <c r="J27" s="299" t="s">
        <v>322</v>
      </c>
      <c r="K27" s="299" t="s">
        <v>322</v>
      </c>
      <c r="L27" s="361"/>
      <c r="M27" s="361"/>
      <c r="N27" s="361"/>
      <c r="O27" s="361"/>
      <c r="P27" s="361"/>
      <c r="Q27" s="361"/>
      <c r="R27" s="361"/>
    </row>
    <row r="28" spans="1:18" ht="16.5">
      <c r="A28" s="346" t="s">
        <v>194</v>
      </c>
      <c r="B28" s="352" t="s">
        <v>384</v>
      </c>
      <c r="C28" s="248" t="s">
        <v>322</v>
      </c>
      <c r="D28" s="248" t="s">
        <v>322</v>
      </c>
      <c r="E28" s="248" t="s">
        <v>322</v>
      </c>
      <c r="F28" s="248" t="s">
        <v>322</v>
      </c>
      <c r="G28" s="248" t="s">
        <v>322</v>
      </c>
      <c r="H28" s="299">
        <v>12</v>
      </c>
      <c r="I28" s="299">
        <v>1</v>
      </c>
      <c r="J28" s="299">
        <v>2</v>
      </c>
      <c r="K28" s="299">
        <v>9</v>
      </c>
      <c r="L28" s="361"/>
      <c r="M28" s="361"/>
      <c r="N28" s="361"/>
      <c r="O28" s="361"/>
      <c r="P28" s="361"/>
      <c r="Q28" s="361"/>
      <c r="R28" s="361"/>
    </row>
    <row r="29" spans="1:18" s="93" customFormat="1" ht="16.5">
      <c r="A29" s="347" t="s">
        <v>340</v>
      </c>
      <c r="B29" s="352" t="s">
        <v>384</v>
      </c>
      <c r="C29" s="248" t="s">
        <v>322</v>
      </c>
      <c r="D29" s="248" t="s">
        <v>322</v>
      </c>
      <c r="E29" s="248" t="s">
        <v>322</v>
      </c>
      <c r="F29" s="248" t="s">
        <v>322</v>
      </c>
      <c r="G29" s="248" t="s">
        <v>322</v>
      </c>
      <c r="H29" s="299">
        <v>2</v>
      </c>
      <c r="I29" s="299" t="s">
        <v>322</v>
      </c>
      <c r="J29" s="299" t="s">
        <v>322</v>
      </c>
      <c r="K29" s="299">
        <v>2</v>
      </c>
      <c r="L29" s="162"/>
      <c r="M29" s="162"/>
      <c r="N29" s="162"/>
      <c r="O29" s="162"/>
      <c r="P29" s="162"/>
      <c r="Q29" s="162"/>
      <c r="R29" s="162"/>
    </row>
    <row r="30" spans="1:18" ht="16.5">
      <c r="A30" s="153" t="s">
        <v>420</v>
      </c>
      <c r="B30" s="244"/>
      <c r="C30" s="244"/>
      <c r="D30" s="360"/>
      <c r="E30" s="360"/>
      <c r="F30" s="360"/>
      <c r="G30" s="360"/>
      <c r="H30" s="360"/>
      <c r="I30" s="360"/>
      <c r="J30" s="360"/>
      <c r="K30" s="360"/>
      <c r="L30" s="361"/>
      <c r="M30" s="361"/>
      <c r="N30" s="361"/>
      <c r="O30" s="361"/>
      <c r="P30" s="361"/>
      <c r="Q30" s="361"/>
      <c r="R30" s="361"/>
    </row>
    <row r="31" spans="1:18" ht="16.5">
      <c r="A31" s="153"/>
      <c r="B31" s="244"/>
      <c r="C31" s="244"/>
      <c r="D31" s="360"/>
      <c r="E31" s="360"/>
      <c r="F31" s="360"/>
      <c r="G31" s="360"/>
      <c r="H31" s="360"/>
      <c r="I31" s="360"/>
      <c r="J31" s="360"/>
      <c r="K31" s="360"/>
      <c r="L31" s="361"/>
      <c r="M31" s="361"/>
      <c r="N31" s="361"/>
      <c r="O31" s="361"/>
      <c r="P31" s="361"/>
      <c r="Q31" s="361"/>
      <c r="R31" s="361"/>
    </row>
    <row r="32" spans="1:18" ht="16.5">
      <c r="A32" s="153"/>
      <c r="B32" s="244"/>
      <c r="C32" s="244"/>
      <c r="D32" s="360"/>
      <c r="E32" s="360"/>
      <c r="F32" s="360"/>
      <c r="G32" s="360"/>
      <c r="H32" s="360"/>
      <c r="I32" s="360"/>
      <c r="J32" s="360"/>
      <c r="K32" s="360"/>
      <c r="L32" s="361"/>
      <c r="M32" s="361"/>
      <c r="N32" s="361"/>
      <c r="O32" s="361"/>
      <c r="P32" s="361"/>
      <c r="Q32" s="361"/>
      <c r="R32" s="361"/>
    </row>
    <row r="33" spans="1:18" ht="16.5">
      <c r="A33" s="154"/>
      <c r="B33" s="353"/>
      <c r="C33" s="353"/>
      <c r="D33" s="361"/>
      <c r="E33" s="361"/>
      <c r="F33" s="361"/>
      <c r="G33" s="361"/>
      <c r="H33" s="361"/>
      <c r="I33" s="361"/>
      <c r="J33" s="361"/>
      <c r="K33" s="361"/>
      <c r="L33" s="361"/>
      <c r="M33" s="361"/>
      <c r="N33" s="361"/>
      <c r="O33" s="361"/>
      <c r="P33" s="361"/>
      <c r="Q33" s="361"/>
      <c r="R33" s="361"/>
    </row>
    <row r="34" spans="1:18" ht="16.5">
      <c r="A34" s="154"/>
      <c r="B34" s="353"/>
      <c r="C34" s="353"/>
      <c r="D34" s="361"/>
      <c r="E34" s="361"/>
      <c r="F34" s="361"/>
      <c r="G34" s="361"/>
      <c r="H34" s="361"/>
      <c r="I34" s="361"/>
      <c r="J34" s="361"/>
      <c r="K34" s="361"/>
      <c r="L34" s="361"/>
      <c r="M34" s="361"/>
      <c r="N34" s="361"/>
      <c r="O34" s="361"/>
      <c r="P34" s="361"/>
      <c r="Q34" s="361"/>
      <c r="R34" s="361"/>
    </row>
    <row r="35" spans="1:18" ht="16.5">
      <c r="A35" s="154"/>
      <c r="B35" s="353"/>
      <c r="C35" s="353"/>
      <c r="D35" s="361"/>
      <c r="E35" s="361"/>
      <c r="F35" s="361"/>
      <c r="G35" s="361"/>
      <c r="H35" s="361"/>
      <c r="I35" s="361"/>
      <c r="J35" s="361"/>
      <c r="K35" s="361"/>
      <c r="L35" s="361"/>
      <c r="M35" s="361"/>
      <c r="N35" s="361"/>
      <c r="O35" s="361"/>
      <c r="P35" s="361"/>
      <c r="Q35" s="361"/>
      <c r="R35" s="361"/>
    </row>
    <row r="36" spans="1:18" ht="16.5">
      <c r="A36" s="154"/>
      <c r="B36" s="353"/>
      <c r="C36" s="353"/>
      <c r="D36" s="361"/>
      <c r="E36" s="361"/>
      <c r="F36" s="361"/>
      <c r="G36" s="361"/>
      <c r="H36" s="361"/>
      <c r="I36" s="361"/>
      <c r="J36" s="361"/>
      <c r="K36" s="361"/>
      <c r="L36" s="361"/>
      <c r="M36" s="361"/>
      <c r="N36" s="361"/>
      <c r="O36" s="361"/>
      <c r="P36" s="361"/>
      <c r="Q36" s="361"/>
      <c r="R36" s="361"/>
    </row>
    <row r="37" spans="1:18" ht="16.5">
      <c r="A37" s="154"/>
      <c r="B37" s="353"/>
      <c r="C37" s="353"/>
      <c r="D37" s="361"/>
      <c r="E37" s="361"/>
      <c r="F37" s="361"/>
      <c r="G37" s="361"/>
      <c r="H37" s="361"/>
      <c r="I37" s="361"/>
      <c r="J37" s="361"/>
      <c r="K37" s="361"/>
      <c r="L37" s="361"/>
      <c r="M37" s="361"/>
      <c r="N37" s="361"/>
      <c r="O37" s="361"/>
      <c r="P37" s="361"/>
      <c r="Q37" s="361"/>
      <c r="R37" s="361"/>
    </row>
    <row r="38" spans="1:18" ht="16.5">
      <c r="A38" s="154"/>
      <c r="B38" s="353"/>
      <c r="C38" s="353"/>
      <c r="D38" s="361"/>
      <c r="E38" s="361"/>
      <c r="F38" s="361"/>
      <c r="G38" s="361"/>
      <c r="H38" s="361"/>
      <c r="I38" s="361"/>
      <c r="J38" s="361"/>
      <c r="K38" s="361"/>
      <c r="L38" s="361"/>
      <c r="M38" s="361"/>
      <c r="N38" s="361"/>
      <c r="O38" s="361"/>
      <c r="P38" s="361"/>
      <c r="Q38" s="361"/>
      <c r="R38" s="361"/>
    </row>
    <row r="39" spans="1:18" ht="16.5">
      <c r="A39" s="154"/>
      <c r="B39" s="353"/>
      <c r="C39" s="353"/>
      <c r="D39" s="361"/>
      <c r="E39" s="361"/>
      <c r="F39" s="361"/>
      <c r="G39" s="361"/>
      <c r="H39" s="361"/>
      <c r="I39" s="361"/>
      <c r="J39" s="361"/>
      <c r="K39" s="361"/>
      <c r="L39" s="361"/>
      <c r="M39" s="361"/>
      <c r="N39" s="361"/>
      <c r="O39" s="361"/>
      <c r="P39" s="361"/>
      <c r="Q39" s="361"/>
      <c r="R39" s="361"/>
    </row>
    <row r="40" spans="1:18" ht="16.5">
      <c r="A40" s="154"/>
      <c r="B40" s="353"/>
      <c r="C40" s="353"/>
      <c r="D40" s="361"/>
      <c r="E40" s="361"/>
      <c r="F40" s="361"/>
      <c r="G40" s="361"/>
      <c r="H40" s="361"/>
      <c r="I40" s="361"/>
      <c r="J40" s="361"/>
      <c r="K40" s="361"/>
      <c r="L40" s="361"/>
      <c r="M40" s="361"/>
      <c r="N40" s="361"/>
      <c r="O40" s="361"/>
      <c r="P40" s="361"/>
      <c r="Q40" s="361"/>
      <c r="R40" s="361"/>
    </row>
    <row r="41" spans="1:18" ht="16.5">
      <c r="A41" s="154"/>
      <c r="B41" s="353"/>
      <c r="C41" s="353"/>
      <c r="D41" s="361"/>
      <c r="E41" s="361"/>
      <c r="F41" s="361"/>
      <c r="G41" s="361"/>
      <c r="H41" s="361"/>
      <c r="I41" s="361"/>
      <c r="J41" s="361"/>
      <c r="K41" s="361"/>
      <c r="L41" s="361"/>
      <c r="M41" s="361"/>
      <c r="N41" s="361"/>
      <c r="O41" s="361"/>
      <c r="P41" s="361"/>
      <c r="Q41" s="361"/>
      <c r="R41" s="361"/>
    </row>
    <row r="42" spans="1:18" ht="16.5">
      <c r="A42" s="154"/>
      <c r="B42" s="353"/>
      <c r="C42" s="353"/>
      <c r="D42" s="361"/>
      <c r="E42" s="361"/>
      <c r="F42" s="361"/>
      <c r="G42" s="361"/>
      <c r="H42" s="361"/>
      <c r="I42" s="361"/>
      <c r="J42" s="361"/>
      <c r="K42" s="361"/>
      <c r="L42" s="361"/>
      <c r="M42" s="361"/>
      <c r="N42" s="361"/>
      <c r="O42" s="361"/>
      <c r="P42" s="361"/>
      <c r="Q42" s="361"/>
      <c r="R42" s="361"/>
    </row>
    <row r="43" spans="1:18" ht="16.5">
      <c r="A43" s="154"/>
      <c r="B43" s="353"/>
      <c r="C43" s="353"/>
      <c r="D43" s="361"/>
      <c r="E43" s="361"/>
      <c r="F43" s="361"/>
      <c r="G43" s="361"/>
      <c r="H43" s="361"/>
      <c r="I43" s="361"/>
      <c r="J43" s="361"/>
      <c r="K43" s="361"/>
      <c r="L43" s="361"/>
      <c r="M43" s="361"/>
      <c r="N43" s="361"/>
      <c r="O43" s="361"/>
      <c r="P43" s="361"/>
      <c r="Q43" s="361"/>
      <c r="R43" s="361"/>
    </row>
    <row r="44" spans="1:18" ht="16.5">
      <c r="A44" s="154"/>
      <c r="B44" s="353"/>
      <c r="C44" s="353"/>
      <c r="D44" s="361"/>
      <c r="E44" s="361"/>
      <c r="F44" s="361"/>
      <c r="G44" s="361"/>
      <c r="H44" s="361"/>
      <c r="I44" s="361"/>
      <c r="J44" s="361"/>
      <c r="K44" s="361"/>
      <c r="L44" s="361"/>
      <c r="M44" s="361"/>
      <c r="N44" s="361"/>
      <c r="O44" s="361"/>
      <c r="P44" s="361"/>
      <c r="Q44" s="361"/>
      <c r="R44" s="361"/>
    </row>
    <row r="45" spans="1:18" ht="16.5">
      <c r="A45" s="154"/>
      <c r="B45" s="353"/>
      <c r="C45" s="353"/>
      <c r="D45" s="361"/>
      <c r="E45" s="361"/>
      <c r="F45" s="361"/>
      <c r="G45" s="361"/>
      <c r="H45" s="361"/>
      <c r="I45" s="361"/>
      <c r="J45" s="361"/>
      <c r="K45" s="361"/>
      <c r="L45" s="361"/>
      <c r="M45" s="361"/>
      <c r="N45" s="361"/>
      <c r="O45" s="361"/>
      <c r="P45" s="361"/>
      <c r="Q45" s="361"/>
      <c r="R45" s="361"/>
    </row>
    <row r="46" spans="1:18" ht="16.5">
      <c r="A46" s="154"/>
      <c r="B46" s="353"/>
      <c r="C46" s="353"/>
      <c r="D46" s="361"/>
      <c r="E46" s="361"/>
      <c r="F46" s="361"/>
      <c r="G46" s="361"/>
      <c r="H46" s="361"/>
      <c r="I46" s="361"/>
      <c r="J46" s="361"/>
      <c r="K46" s="361"/>
      <c r="L46" s="361"/>
      <c r="M46" s="361"/>
      <c r="N46" s="361"/>
      <c r="O46" s="361"/>
      <c r="P46" s="361"/>
      <c r="Q46" s="361"/>
      <c r="R46" s="361"/>
    </row>
    <row r="47" spans="1:18" ht="16.5">
      <c r="A47" s="154"/>
      <c r="B47" s="353"/>
      <c r="C47" s="353"/>
      <c r="D47" s="361"/>
      <c r="E47" s="361"/>
      <c r="F47" s="361"/>
      <c r="G47" s="361"/>
      <c r="H47" s="361"/>
      <c r="I47" s="361"/>
      <c r="J47" s="361"/>
      <c r="K47" s="361"/>
      <c r="L47" s="361"/>
      <c r="M47" s="361"/>
      <c r="N47" s="361"/>
      <c r="O47" s="361"/>
      <c r="P47" s="361"/>
      <c r="Q47" s="361"/>
      <c r="R47" s="361"/>
    </row>
    <row r="48" spans="1:18" ht="16.5">
      <c r="A48" s="154"/>
      <c r="B48" s="353"/>
      <c r="C48" s="353"/>
      <c r="D48" s="361"/>
      <c r="E48" s="361"/>
      <c r="F48" s="361"/>
      <c r="G48" s="361"/>
      <c r="H48" s="361"/>
      <c r="I48" s="361"/>
      <c r="J48" s="361"/>
      <c r="K48" s="361"/>
      <c r="L48" s="361"/>
      <c r="M48" s="361"/>
      <c r="N48" s="361"/>
      <c r="O48" s="361"/>
      <c r="P48" s="361"/>
      <c r="Q48" s="361"/>
      <c r="R48" s="361"/>
    </row>
    <row r="49" spans="1:18" ht="16.5">
      <c r="A49" s="154"/>
      <c r="B49" s="353"/>
      <c r="C49" s="353"/>
      <c r="D49" s="361"/>
      <c r="E49" s="361"/>
      <c r="F49" s="361"/>
      <c r="G49" s="361"/>
      <c r="H49" s="361"/>
      <c r="I49" s="361"/>
      <c r="J49" s="361"/>
      <c r="K49" s="361"/>
      <c r="L49" s="361"/>
      <c r="M49" s="361"/>
      <c r="N49" s="361"/>
      <c r="O49" s="361"/>
      <c r="P49" s="361"/>
      <c r="Q49" s="361"/>
      <c r="R49" s="361"/>
    </row>
    <row r="50" spans="1:18" ht="16.5">
      <c r="A50" s="154"/>
      <c r="B50" s="353"/>
      <c r="C50" s="353"/>
      <c r="D50" s="361"/>
      <c r="E50" s="361"/>
      <c r="F50" s="361"/>
      <c r="G50" s="361"/>
      <c r="H50" s="361"/>
      <c r="I50" s="361"/>
      <c r="J50" s="361"/>
      <c r="K50" s="361"/>
      <c r="L50" s="361"/>
      <c r="M50" s="361"/>
      <c r="N50" s="361"/>
      <c r="O50" s="361"/>
      <c r="P50" s="361"/>
      <c r="Q50" s="361"/>
      <c r="R50" s="361"/>
    </row>
    <row r="51" spans="1:18" ht="16.5">
      <c r="A51" s="154"/>
      <c r="B51" s="353"/>
      <c r="C51" s="353"/>
      <c r="D51" s="361"/>
      <c r="E51" s="361"/>
      <c r="F51" s="361"/>
      <c r="G51" s="361"/>
      <c r="H51" s="361"/>
      <c r="I51" s="361"/>
      <c r="J51" s="361"/>
      <c r="K51" s="361"/>
      <c r="L51" s="361"/>
      <c r="M51" s="361"/>
      <c r="N51" s="361"/>
      <c r="O51" s="361"/>
      <c r="P51" s="361"/>
      <c r="Q51" s="361"/>
      <c r="R51" s="361"/>
    </row>
    <row r="52" spans="1:18" ht="16.5">
      <c r="A52" s="154"/>
      <c r="B52" s="353"/>
      <c r="C52" s="353"/>
      <c r="D52" s="361"/>
      <c r="E52" s="361"/>
      <c r="F52" s="361"/>
      <c r="G52" s="361"/>
      <c r="H52" s="361"/>
      <c r="I52" s="361"/>
      <c r="J52" s="361"/>
      <c r="K52" s="361"/>
      <c r="L52" s="361"/>
      <c r="M52" s="361"/>
      <c r="N52" s="361"/>
      <c r="O52" s="361"/>
      <c r="P52" s="361"/>
      <c r="Q52" s="361"/>
      <c r="R52" s="361"/>
    </row>
    <row r="53" spans="1:18" ht="16.5">
      <c r="A53" s="154"/>
      <c r="B53" s="353"/>
      <c r="C53" s="353"/>
      <c r="D53" s="361"/>
      <c r="E53" s="361"/>
      <c r="F53" s="361"/>
      <c r="G53" s="361"/>
      <c r="H53" s="361"/>
      <c r="I53" s="361"/>
      <c r="J53" s="361"/>
      <c r="K53" s="361"/>
      <c r="L53" s="361"/>
      <c r="M53" s="361"/>
      <c r="N53" s="361"/>
      <c r="O53" s="361"/>
      <c r="P53" s="361"/>
      <c r="Q53" s="361"/>
      <c r="R53" s="361"/>
    </row>
  </sheetData>
  <customSheetViews>
    <customSheetView guid="{B606BD3A-C42E-4EF1-8D52-58C00303D192}" scale="60" showPageBreaks="1" showGridLines="0" printArea="1" view="pageBreakPreview">
      <selection activeCell="I18" sqref="I18"/>
      <pageMargins left="0.25" right="0.2" top="0.78740157480314965" bottom="0.78740157480314965" header="0" footer="0"/>
      <pageSetup paperSize="9" orientation="landscape" r:id="rId1"/>
      <headerFooter alignWithMargins="0"/>
    </customSheetView>
    <customSheetView guid="{26A1900F-5848-4061-AA0B-E0B8C2AC890B}" scale="60" showPageBreaks="1" showGridLines="0" printArea="1" view="pageBreakPreview">
      <selection activeCell="H17" sqref="H17"/>
      <pageMargins left="0.25" right="0.2" top="0.78740157480314965" bottom="0.78740157480314965" header="0" footer="0"/>
      <pageSetup paperSize="9" orientation="landscape" r:id="rId2"/>
      <headerFooter alignWithMargins="0"/>
    </customSheetView>
  </customSheetViews>
  <mergeCells count="6">
    <mergeCell ref="C2:G2"/>
    <mergeCell ref="H2:K2"/>
    <mergeCell ref="C3:D3"/>
    <mergeCell ref="E3:G3"/>
    <mergeCell ref="I3:K3"/>
    <mergeCell ref="H3:H4"/>
  </mergeCells>
  <phoneticPr fontId="20" type="Hiragana"/>
  <printOptions horizontalCentered="1" verticalCentered="1"/>
  <pageMargins left="0.78740157480314965" right="0.78740157480314965" top="0.78740157480314965" bottom="0.78740157480314965" header="0" footer="0"/>
  <pageSetup paperSize="9" scale="84" fitToWidth="1" fitToHeight="1" orientation="portrait" usePrinterDefaults="1" blackAndWhite="1" r:id="rId3"/>
  <headerFooter alignWithMargins="0"/>
  <rowBreaks count="4" manualBreakCount="4">
    <brk id="247" min="248" max="255" man="1"/>
    <brk id="250" min="252" max="255" man="1"/>
    <brk id="254" min="255" max="255" man="1"/>
    <brk id="46117" min="245" max="255"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26</vt:i4>
      </vt:variant>
    </vt:vector>
  </HeadingPairs>
  <TitlesOfParts>
    <vt:vector size="26" baseType="lpstr">
      <vt:lpstr>⑳改正案一覧</vt:lpstr>
      <vt:lpstr>42</vt:lpstr>
      <vt:lpstr>43-1</vt:lpstr>
      <vt:lpstr>43-2</vt:lpstr>
      <vt:lpstr>44</vt:lpstr>
      <vt:lpstr>45</vt:lpstr>
      <vt:lpstr>46-1</vt:lpstr>
      <vt:lpstr>46 -2</vt:lpstr>
      <vt:lpstr>47</vt:lpstr>
      <vt:lpstr>48</vt:lpstr>
      <vt:lpstr>49-1</vt:lpstr>
      <vt:lpstr>49-2</vt:lpstr>
      <vt:lpstr>50-1</vt:lpstr>
      <vt:lpstr>50 -2</vt:lpstr>
      <vt:lpstr>51-1</vt:lpstr>
      <vt:lpstr>51 -2</vt:lpstr>
      <vt:lpstr>52-1</vt:lpstr>
      <vt:lpstr>52-2</vt:lpstr>
      <vt:lpstr>53-1</vt:lpstr>
      <vt:lpstr>53-2</vt:lpstr>
      <vt:lpstr>53-3</vt:lpstr>
      <vt:lpstr>54-1</vt:lpstr>
      <vt:lpstr>54-2</vt:lpstr>
      <vt:lpstr>54-3</vt:lpstr>
      <vt:lpstr>55-1</vt:lpstr>
      <vt:lpstr>55-2</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三浦＿瑠空</cp:lastModifiedBy>
  <dcterms:created xsi:type="dcterms:W3CDTF">2020-01-06T05:15:03Z</dcterms:created>
  <dcterms:modified xsi:type="dcterms:W3CDTF">2020-01-06T05:15:03Z</dcterms:modified>
  <cp:revision>0</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2020-01-06T05:15:03Z</vt:filetime>
  </property>
</Properties>
</file>