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15" windowWidth="9570" windowHeight="11760" firstSheet="1" activeTab="1"/>
  </bookViews>
  <sheets>
    <sheet name="⑳改正案一覧" sheetId="1" state="hidden" r:id="rId1"/>
    <sheet name="28-1" sheetId="13" r:id="rId2"/>
    <sheet name="28-2" sheetId="14" r:id="rId3"/>
    <sheet name="29-1" sheetId="15" r:id="rId4"/>
    <sheet name="29-2" sheetId="36" r:id="rId5"/>
    <sheet name="30" sheetId="17" r:id="rId6"/>
    <sheet name="31" sheetId="18" r:id="rId7"/>
    <sheet name="32" sheetId="19" r:id="rId8"/>
    <sheet name="33 -1" sheetId="34" r:id="rId9"/>
    <sheet name="33-2" sheetId="20" r:id="rId10"/>
  </sheets>
  <definedNames>
    <definedName name="_xlnm.Print_Area" localSheetId="1">'28-1'!$A$1:$V$30</definedName>
    <definedName name="_xlnm.Print_Area" localSheetId="2">'28-2'!$A$1:$V$30</definedName>
    <definedName name="_xlnm.Print_Area" localSheetId="3">'29-1'!$A$1:$J$33</definedName>
    <definedName name="_xlnm.Print_Area" localSheetId="4">'29-2'!$A$1:$N$33</definedName>
    <definedName name="_xlnm.Print_Area" localSheetId="5">'30'!$A$1:$I$30</definedName>
    <definedName name="_xlnm.Print_Area" localSheetId="6">'31'!$A$1:$G$14</definedName>
    <definedName name="_xlnm.Print_Area" localSheetId="7">'32'!$A$1:$H$14</definedName>
    <definedName name="_xlnm.Print_Area" localSheetId="8">'33 -1'!$A$1:$P$14</definedName>
    <definedName name="_xlnm.Print_Area" localSheetId="9">'33-2'!$A$1:$F$13</definedName>
    <definedName name="_xlnm.Print_Area" localSheetId="0">'⑳改正案一覧'!$A$1:$G$129</definedName>
    <definedName name="_xlnm.Print_Area">#REF!</definedName>
    <definedName name="_xlnm.Print_Titles" localSheetId="1">#REF!</definedName>
    <definedName name="_xlnm.Print_Titles" localSheetId="2">#REF!</definedName>
    <definedName name="_xlnm.Print_Titles" localSheetId="3">#REF!</definedName>
    <definedName name="_xlnm.Print_Titles" localSheetId="7">'32'!$1:$4</definedName>
    <definedName name="_xlnm.Print_Titles" localSheetId="8">'33 -1'!$1:$3</definedName>
    <definedName name="_xlnm.Print_Titles" localSheetId="9">'33-2'!$1:$3</definedName>
    <definedName name="_xlnm.Print_Titles" localSheetId="0">'⑳改正案一覧'!$3:$5</definedName>
    <definedName name="_xlnm.Print_Titles">#N/A</definedName>
    <definedName name="Z_36F26E63_31A9_11D6_8C85_0000F447C8FF_.wvu.PrintArea" localSheetId="6" hidden="1">'31'!$A$1:$G$13</definedName>
    <definedName name="Z_8B4C5619_54EF_4E9D_AF19_AC3668C76619_.wvu.PrintArea" localSheetId="1" hidden="1">'28-1'!$A$1:$V$29</definedName>
    <definedName name="Z_8B4C5619_54EF_4E9D_AF19_AC3668C76619_.wvu.PrintArea" localSheetId="2" hidden="1">'28-2'!$A$1:$V$28</definedName>
    <definedName name="Z_8B4C5619_54EF_4E9D_AF19_AC3668C76619_.wvu.PrintArea" localSheetId="3" hidden="1">'29-1'!$A$1:$L$31</definedName>
    <definedName name="Z_8B4C5619_54EF_4E9D_AF19_AC3668C76619_.wvu.PrintArea" localSheetId="5" hidden="1">'30'!$A$1:$J$28</definedName>
    <definedName name="Z_8B4C5619_54EF_4E9D_AF19_AC3668C76619_.wvu.PrintArea" localSheetId="6" hidden="1">'31'!$A$1:$H$8</definedName>
    <definedName name="Z_8B4C5619_54EF_4E9D_AF19_AC3668C76619_.wvu.PrintArea" localSheetId="7" hidden="1">'32'!$A$1:$H$9</definedName>
    <definedName name="Z_8B4C5619_54EF_4E9D_AF19_AC3668C76619_.wvu.PrintArea" localSheetId="8" hidden="1">'33 -1'!$A$1:$L$10</definedName>
    <definedName name="Z_8B4C5619_54EF_4E9D_AF19_AC3668C76619_.wvu.PrintArea" localSheetId="9" hidden="1">'33-2'!$A$1:$G$6</definedName>
    <definedName name="Z_8B4C5619_54EF_4E9D_AF19_AC3668C76619_.wvu.PrintArea" localSheetId="0" hidden="1">'⑳改正案一覧'!$A$1:$G$129</definedName>
    <definedName name="Z_8B4C5619_54EF_4E9D_AF19_AC3668C76619_.wvu.PrintTitles" localSheetId="7" hidden="1">'32'!$1:$4</definedName>
    <definedName name="Z_8B4C5619_54EF_4E9D_AF19_AC3668C76619_.wvu.PrintTitles" localSheetId="8" hidden="1">'33 -1'!$1:$3</definedName>
    <definedName name="Z_8B4C5619_54EF_4E9D_AF19_AC3668C76619_.wvu.PrintTitles" localSheetId="9" hidden="1">'33-2'!$1:$3</definedName>
    <definedName name="Z_8B4C5619_54EF_4E9D_AF19_AC3668C76619_.wvu.PrintTitles" localSheetId="0" hidden="1">'⑳改正案一覧'!$3:$5</definedName>
    <definedName name="Z_A7DD4900_348E_11D6_BB3F_0000F442E53A_.wvu.PrintArea" localSheetId="6" hidden="1">'31'!$A$1:$G$13</definedName>
    <definedName name="橋本" localSheetId="1">#REF!</definedName>
    <definedName name="橋本" localSheetId="2">#REF!</definedName>
    <definedName name="橋本">#REF!</definedName>
  </definedNames>
  <calcPr calcId="145621"/>
  <customWorkbookViews>
    <customWorkbookView name="053894 - 個人用ビュー" guid="{8B4C5619-54EF-4E9D-AF19-AC3668C76619}" personalView="1" maximized="1" xWindow="1" yWindow="1" windowWidth="1024" windowHeight="546" activeSheetId="9"/>
  </customWorkbookViews>
</workbook>
</file>

<file path=xl/sharedStrings.xml><?xml version="1.0" encoding="utf-8"?>
<sst xmlns:r="http://schemas.openxmlformats.org/officeDocument/2006/relationships" xmlns="http://schemas.openxmlformats.org/spreadsheetml/2006/main" count="362" uniqueCount="362">
  <si>
    <t>注　　潜在性結核感染症は、結核感染が強く疑われ、かつ発病予防のために治療を要するとして届け出があったものの数を示す。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ハツビョウ</t>
    </rPh>
    <rPh sb="28" eb="30">
      <t>ヨボウ</t>
    </rPh>
    <rPh sb="34" eb="36">
      <t>チリョウ</t>
    </rPh>
    <rPh sb="37" eb="38">
      <t>ヨウ</t>
    </rPh>
    <rPh sb="43" eb="44">
      <t>トド</t>
    </rPh>
    <rPh sb="45" eb="46">
      <t>デ</t>
    </rPh>
    <rPh sb="53" eb="54">
      <t>スウ</t>
    </rPh>
    <rPh sb="55" eb="56">
      <t>シメ</t>
    </rPh>
    <phoneticPr fontId="43"/>
  </si>
  <si>
    <t>心疾患死亡数（性・年齢階級別）</t>
    <rPh sb="0" eb="3">
      <t>シンシッカン</t>
    </rPh>
    <rPh sb="3" eb="6">
      <t>シボウスウ</t>
    </rPh>
    <rPh sb="7" eb="8">
      <t>セイ</t>
    </rPh>
    <rPh sb="9" eb="11">
      <t>ネンレイ</t>
    </rPh>
    <rPh sb="11" eb="14">
      <t>カイキュウベツ</t>
    </rPh>
    <phoneticPr fontId="43"/>
  </si>
  <si>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43"/>
  </si>
  <si>
    <t xml:space="preserve">　  </t>
    <phoneticPr fontId="43"/>
  </si>
  <si>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43"/>
  </si>
  <si>
    <t>区　　分</t>
    <rPh sb="0" eb="1">
      <t>ク</t>
    </rPh>
    <rPh sb="3" eb="4">
      <t>ブン</t>
    </rPh>
    <phoneticPr fontId="43"/>
  </si>
  <si>
    <t>人口動態</t>
    <rPh sb="0" eb="2">
      <t>ジンコウ</t>
    </rPh>
    <rPh sb="2" eb="4">
      <t>ドウタイ</t>
    </rPh>
    <phoneticPr fontId="43"/>
  </si>
  <si>
    <t>※○は発行担当保健所から改正案有</t>
    <rPh sb="3" eb="5">
      <t>ハッコウ</t>
    </rPh>
    <rPh sb="5" eb="7">
      <t>タントウ</t>
    </rPh>
    <rPh sb="7" eb="10">
      <t>ホケンショ</t>
    </rPh>
    <rPh sb="12" eb="15">
      <t>カイセイアン</t>
    </rPh>
    <rPh sb="15" eb="16">
      <t>ア</t>
    </rPh>
    <phoneticPr fontId="43"/>
  </si>
  <si>
    <t>（母子・乳幼児医療）</t>
    <rPh sb="1" eb="3">
      <t>ボシ</t>
    </rPh>
    <rPh sb="4" eb="7">
      <t>ニュウヨウジ</t>
    </rPh>
    <rPh sb="7" eb="9">
      <t>イリョウ</t>
    </rPh>
    <phoneticPr fontId="43"/>
  </si>
  <si>
    <t>様 式　　　番 号</t>
    <rPh sb="0" eb="1">
      <t>サマ</t>
    </rPh>
    <rPh sb="2" eb="3">
      <t>シキ</t>
    </rPh>
    <rPh sb="6" eb="7">
      <t>バン</t>
    </rPh>
    <rPh sb="8" eb="9">
      <t>ゴウ</t>
    </rPh>
    <phoneticPr fontId="43"/>
  </si>
  <si>
    <t>1章</t>
    <rPh sb="1" eb="2">
      <t>ショウ</t>
    </rPh>
    <phoneticPr fontId="43"/>
  </si>
  <si>
    <t>医療</t>
    <rPh sb="0" eb="2">
      <t>イリョウ</t>
    </rPh>
    <phoneticPr fontId="43"/>
  </si>
  <si>
    <t>表　　　　　　題</t>
    <rPh sb="0" eb="1">
      <t>オモテ</t>
    </rPh>
    <rPh sb="7" eb="8">
      <t>ダイ</t>
    </rPh>
    <phoneticPr fontId="43"/>
  </si>
  <si>
    <t>母子保健（訪問指導）</t>
    <rPh sb="0" eb="2">
      <t>ボシ</t>
    </rPh>
    <rPh sb="2" eb="4">
      <t>ホケン</t>
    </rPh>
    <rPh sb="5" eb="7">
      <t>ホウモン</t>
    </rPh>
    <rPh sb="7" eb="9">
      <t>シドウ</t>
    </rPh>
    <phoneticPr fontId="43"/>
  </si>
  <si>
    <t>改正案※</t>
    <rPh sb="0" eb="2">
      <t>カイセイ</t>
    </rPh>
    <rPh sb="2" eb="3">
      <t>アン</t>
    </rPh>
    <phoneticPr fontId="43"/>
  </si>
  <si>
    <t>60～64歳</t>
    <rPh sb="5" eb="6">
      <t>サイ</t>
    </rPh>
    <phoneticPr fontId="43"/>
  </si>
  <si>
    <t>14～1</t>
    <phoneticPr fontId="43"/>
  </si>
  <si>
    <t>改正案　　　　　　　　ファイル形式</t>
    <rPh sb="0" eb="2">
      <t>カイセイ</t>
    </rPh>
    <rPh sb="2" eb="3">
      <t>アン</t>
    </rPh>
    <rPh sb="15" eb="17">
      <t>ケイシキ</t>
    </rPh>
    <phoneticPr fontId="43"/>
  </si>
  <si>
    <t>人口</t>
    <rPh sb="0" eb="2">
      <t>ジンコウ</t>
    </rPh>
    <phoneticPr fontId="43"/>
  </si>
  <si>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43"/>
  </si>
  <si>
    <t>第３３－１表　結核の接触者健康診断数</t>
    <rPh sb="10" eb="13">
      <t>セッショクシャ</t>
    </rPh>
    <rPh sb="13" eb="15">
      <t>ケンコウ</t>
    </rPh>
    <rPh sb="15" eb="17">
      <t>シンダン</t>
    </rPh>
    <rPh sb="17" eb="18">
      <t>スウ</t>
    </rPh>
    <phoneticPr fontId="43"/>
  </si>
  <si>
    <t>○</t>
    <phoneticPr fontId="43"/>
  </si>
  <si>
    <t>人口、世帯、面積及び人口密度</t>
    <rPh sb="0" eb="2">
      <t>ジンコウ</t>
    </rPh>
    <rPh sb="3" eb="5">
      <t>セタイ</t>
    </rPh>
    <rPh sb="6" eb="8">
      <t>メンセキ</t>
    </rPh>
    <rPh sb="8" eb="9">
      <t>オヨ</t>
    </rPh>
    <rPh sb="10" eb="12">
      <t>ジンコウ</t>
    </rPh>
    <rPh sb="12" eb="14">
      <t>ミツド</t>
    </rPh>
    <phoneticPr fontId="43"/>
  </si>
  <si>
    <t>出生数（性・体重別）</t>
    <rPh sb="0" eb="3">
      <t>シュッショウスウ</t>
    </rPh>
    <rPh sb="4" eb="5">
      <t>セイ</t>
    </rPh>
    <rPh sb="6" eb="9">
      <t>タイジュウベツ</t>
    </rPh>
    <phoneticPr fontId="43"/>
  </si>
  <si>
    <t>道南</t>
    <rPh sb="0" eb="2">
      <t>ドウナン</t>
    </rPh>
    <phoneticPr fontId="43"/>
  </si>
  <si>
    <t>（未熟児・結核）</t>
    <rPh sb="1" eb="4">
      <t>ミジュクジ</t>
    </rPh>
    <rPh sb="5" eb="7">
      <t>ケッカク</t>
    </rPh>
    <phoneticPr fontId="43"/>
  </si>
  <si>
    <t>空知</t>
    <rPh sb="0" eb="2">
      <t>ソラチ</t>
    </rPh>
    <phoneticPr fontId="43"/>
  </si>
  <si>
    <t>（助産所、衛生検査所）</t>
    <rPh sb="1" eb="4">
      <t>ジョサンショ</t>
    </rPh>
    <rPh sb="5" eb="7">
      <t>エイセイ</t>
    </rPh>
    <rPh sb="7" eb="10">
      <t>ケンサショ</t>
    </rPh>
    <phoneticPr fontId="43"/>
  </si>
  <si>
    <t>人</t>
    <rPh sb="0" eb="1">
      <t>ヒト</t>
    </rPh>
    <phoneticPr fontId="43"/>
  </si>
  <si>
    <t>国勢調査総人口の推移</t>
    <rPh sb="0" eb="2">
      <t>コクセイ</t>
    </rPh>
    <rPh sb="2" eb="4">
      <t>チョウサ</t>
    </rPh>
    <rPh sb="4" eb="7">
      <t>ソウジンコウ</t>
    </rPh>
    <rPh sb="8" eb="10">
      <t>スイイ</t>
    </rPh>
    <phoneticPr fontId="43"/>
  </si>
  <si>
    <t>（空知保健福祉事務所保健福祉部）</t>
    <rPh sb="1" eb="3">
      <t>ソラチ</t>
    </rPh>
    <rPh sb="3" eb="5">
      <t>ホケン</t>
    </rPh>
    <rPh sb="5" eb="7">
      <t>フクシ</t>
    </rPh>
    <rPh sb="7" eb="10">
      <t>ジムショ</t>
    </rPh>
    <rPh sb="10" eb="12">
      <t>ホケン</t>
    </rPh>
    <rPh sb="12" eb="15">
      <t>フクシブ</t>
    </rPh>
    <phoneticPr fontId="43"/>
  </si>
  <si>
    <t>被発見者数</t>
    <rPh sb="0" eb="1">
      <t>ヒ</t>
    </rPh>
    <rPh sb="1" eb="4">
      <t>ハッケンシャ</t>
    </rPh>
    <rPh sb="4" eb="5">
      <t>スウ</t>
    </rPh>
    <phoneticPr fontId="43"/>
  </si>
  <si>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43"/>
  </si>
  <si>
    <t>悪性新生物死亡数（性・年齢階級別）</t>
    <rPh sb="0" eb="2">
      <t>アクセイ</t>
    </rPh>
    <rPh sb="2" eb="5">
      <t>シンセイブツ</t>
    </rPh>
    <rPh sb="5" eb="8">
      <t>シボウスウ</t>
    </rPh>
    <rPh sb="9" eb="10">
      <t>セイ</t>
    </rPh>
    <rPh sb="11" eb="13">
      <t>ネンレイ</t>
    </rPh>
    <rPh sb="13" eb="16">
      <t>カイキュウベツ</t>
    </rPh>
    <phoneticPr fontId="43"/>
  </si>
  <si>
    <t>口</t>
    <rPh sb="0" eb="1">
      <t>クチ</t>
    </rPh>
    <phoneticPr fontId="43"/>
  </si>
  <si>
    <t>b/a</t>
    <phoneticPr fontId="43"/>
  </si>
  <si>
    <t>薬</t>
    <rPh sb="0" eb="1">
      <t>ヤク</t>
    </rPh>
    <phoneticPr fontId="43"/>
  </si>
  <si>
    <t>国勢調査総人口（性・年齢階級別）</t>
    <rPh sb="0" eb="2">
      <t>コクセイ</t>
    </rPh>
    <rPh sb="2" eb="4">
      <t>チョウサ</t>
    </rPh>
    <rPh sb="4" eb="7">
      <t>ソウジンコウ</t>
    </rPh>
    <rPh sb="8" eb="9">
      <t>セイ</t>
    </rPh>
    <rPh sb="10" eb="12">
      <t>ネンレイ</t>
    </rPh>
    <rPh sb="12" eb="15">
      <t>カイキュウベツ</t>
    </rPh>
    <phoneticPr fontId="43"/>
  </si>
  <si>
    <t>活動性不明</t>
    <phoneticPr fontId="43"/>
  </si>
  <si>
    <t>脳内出血死亡数（性・年齢階級別）</t>
    <rPh sb="0" eb="2">
      <t>ノウナイ</t>
    </rPh>
    <rPh sb="2" eb="4">
      <t>シュッケツ</t>
    </rPh>
    <rPh sb="4" eb="7">
      <t>シボウスウ</t>
    </rPh>
    <rPh sb="8" eb="9">
      <t>セイ</t>
    </rPh>
    <rPh sb="10" eb="12">
      <t>ネンレイ</t>
    </rPh>
    <rPh sb="12" eb="15">
      <t>カイキュウベツ</t>
    </rPh>
    <phoneticPr fontId="43"/>
  </si>
  <si>
    <t>の</t>
    <phoneticPr fontId="43"/>
  </si>
  <si>
    <t>45～49歳</t>
    <rPh sb="5" eb="6">
      <t>サイ</t>
    </rPh>
    <phoneticPr fontId="43"/>
  </si>
  <si>
    <t>人口動態総覧（実数・率）</t>
    <rPh sb="0" eb="2">
      <t>ジンコウ</t>
    </rPh>
    <rPh sb="2" eb="4">
      <t>ドウタイ</t>
    </rPh>
    <rPh sb="4" eb="6">
      <t>ソウラン</t>
    </rPh>
    <rPh sb="7" eb="9">
      <t>ジッスウ</t>
    </rPh>
    <rPh sb="10" eb="11">
      <t>リツ</t>
    </rPh>
    <phoneticPr fontId="43"/>
  </si>
  <si>
    <t>70～74歳</t>
    <rPh sb="5" eb="6">
      <t>サイ</t>
    </rPh>
    <phoneticPr fontId="43"/>
  </si>
  <si>
    <t>日胆</t>
    <rPh sb="0" eb="1">
      <t>ヒ</t>
    </rPh>
    <rPh sb="1" eb="2">
      <t>タン</t>
    </rPh>
    <phoneticPr fontId="43"/>
  </si>
  <si>
    <t>14～2</t>
    <phoneticPr fontId="43"/>
  </si>
  <si>
    <t>老人保健事業（健康手帳の交付）</t>
    <rPh sb="0" eb="2">
      <t>ロウジン</t>
    </rPh>
    <rPh sb="2" eb="4">
      <t>ホケン</t>
    </rPh>
    <rPh sb="4" eb="6">
      <t>ジギョウ</t>
    </rPh>
    <rPh sb="7" eb="9">
      <t>ケンコウ</t>
    </rPh>
    <rPh sb="9" eb="11">
      <t>テチョウ</t>
    </rPh>
    <rPh sb="12" eb="14">
      <t>コウフ</t>
    </rPh>
    <phoneticPr fontId="43"/>
  </si>
  <si>
    <t>市町村栄養改善活動状況</t>
    <rPh sb="0" eb="3">
      <t>シチョウソン</t>
    </rPh>
    <rPh sb="3" eb="5">
      <t>エイヨウ</t>
    </rPh>
    <rPh sb="5" eb="7">
      <t>カイゼン</t>
    </rPh>
    <rPh sb="7" eb="9">
      <t>カツドウ</t>
    </rPh>
    <rPh sb="9" eb="11">
      <t>ジョウキョウ</t>
    </rPh>
    <phoneticPr fontId="43"/>
  </si>
  <si>
    <t>動</t>
    <rPh sb="0" eb="1">
      <t>ドウ</t>
    </rPh>
    <phoneticPr fontId="43"/>
  </si>
  <si>
    <t>注　　潜在性結核感染症欄は、結核感染が強く疑われ、かつ発症予防のために治療を要するとして届け出があったものの数を示す。</t>
    <rPh sb="0" eb="1">
      <t>チュウ</t>
    </rPh>
    <rPh sb="3" eb="6">
      <t>センザイセイ</t>
    </rPh>
    <rPh sb="6" eb="8">
      <t>ケッカク</t>
    </rPh>
    <rPh sb="8" eb="11">
      <t>カンセンショウ</t>
    </rPh>
    <rPh sb="14" eb="16">
      <t>ケッカク</t>
    </rPh>
    <rPh sb="16" eb="18">
      <t>カンセン</t>
    </rPh>
    <rPh sb="19" eb="20">
      <t>ツヨ</t>
    </rPh>
    <rPh sb="21" eb="22">
      <t>ウタガ</t>
    </rPh>
    <rPh sb="27" eb="29">
      <t>ハッショウ</t>
    </rPh>
    <rPh sb="29" eb="31">
      <t>ヨボウ</t>
    </rPh>
    <rPh sb="35" eb="37">
      <t>チリョウ</t>
    </rPh>
    <rPh sb="38" eb="39">
      <t>ヨウ</t>
    </rPh>
    <rPh sb="44" eb="45">
      <t>トド</t>
    </rPh>
    <rPh sb="46" eb="47">
      <t>デ</t>
    </rPh>
    <rPh sb="54" eb="55">
      <t>カズ</t>
    </rPh>
    <rPh sb="56" eb="57">
      <t>シメ</t>
    </rPh>
    <phoneticPr fontId="44"/>
  </si>
  <si>
    <t>不慮の事故死亡数（性・年齢階級別）</t>
    <rPh sb="0" eb="2">
      <t>フリョ</t>
    </rPh>
    <rPh sb="3" eb="5">
      <t>ジコ</t>
    </rPh>
    <rPh sb="5" eb="8">
      <t>シボウスウ</t>
    </rPh>
    <rPh sb="9" eb="10">
      <t>セイ</t>
    </rPh>
    <rPh sb="11" eb="13">
      <t>ネンレイ</t>
    </rPh>
    <rPh sb="13" eb="16">
      <t>カイキュウベツ</t>
    </rPh>
    <phoneticPr fontId="43"/>
  </si>
  <si>
    <t>給食施設指導数（集団）</t>
    <rPh sb="0" eb="2">
      <t>キュウショク</t>
    </rPh>
    <rPh sb="2" eb="4">
      <t>シセツ</t>
    </rPh>
    <rPh sb="4" eb="6">
      <t>シドウ</t>
    </rPh>
    <rPh sb="6" eb="7">
      <t>スウ</t>
    </rPh>
    <rPh sb="8" eb="10">
      <t>シュウダン</t>
    </rPh>
    <phoneticPr fontId="43"/>
  </si>
  <si>
    <t>脳血管疾患死亡数（性・年齢階級別）</t>
    <rPh sb="0" eb="3">
      <t>ノウケッカン</t>
    </rPh>
    <rPh sb="3" eb="5">
      <t>シッカン</t>
    </rPh>
    <rPh sb="5" eb="8">
      <t>シボウスウ</t>
    </rPh>
    <rPh sb="9" eb="10">
      <t>セイ</t>
    </rPh>
    <rPh sb="11" eb="13">
      <t>ネンレイ</t>
    </rPh>
    <rPh sb="13" eb="16">
      <t>カイキュウベツ</t>
    </rPh>
    <phoneticPr fontId="43"/>
  </si>
  <si>
    <t>第３２表　結核管理検診数</t>
    <phoneticPr fontId="43"/>
  </si>
  <si>
    <t>（胆振保健福祉事務所保健福祉部）</t>
    <rPh sb="1" eb="3">
      <t>イブリ</t>
    </rPh>
    <rPh sb="3" eb="5">
      <t>ホケン</t>
    </rPh>
    <rPh sb="5" eb="7">
      <t>フクシ</t>
    </rPh>
    <rPh sb="7" eb="10">
      <t>ジムショ</t>
    </rPh>
    <rPh sb="10" eb="12">
      <t>ホケン</t>
    </rPh>
    <rPh sb="12" eb="15">
      <t>フクシブ</t>
    </rPh>
    <phoneticPr fontId="43"/>
  </si>
  <si>
    <t>医療施設数・病床数（人口10万対）</t>
    <rPh sb="0" eb="2">
      <t>イリョウ</t>
    </rPh>
    <rPh sb="2" eb="5">
      <t>シセツスウ</t>
    </rPh>
    <rPh sb="6" eb="9">
      <t>ビョウショウスウ</t>
    </rPh>
    <rPh sb="10" eb="12">
      <t>ジンコウ</t>
    </rPh>
    <rPh sb="14" eb="15">
      <t>マン</t>
    </rPh>
    <rPh sb="15" eb="16">
      <t>タイ</t>
    </rPh>
    <phoneticPr fontId="43"/>
  </si>
  <si>
    <t>自殺死亡数（性・年齢階級別）</t>
    <rPh sb="0" eb="2">
      <t>ジサツ</t>
    </rPh>
    <rPh sb="2" eb="5">
      <t>シボウスウ</t>
    </rPh>
    <rPh sb="6" eb="7">
      <t>セイ</t>
    </rPh>
    <rPh sb="8" eb="10">
      <t>ネンレイ</t>
    </rPh>
    <rPh sb="10" eb="12">
      <t>カイキュウ</t>
    </rPh>
    <rPh sb="12" eb="13">
      <t>ベツ</t>
    </rPh>
    <phoneticPr fontId="43"/>
  </si>
  <si>
    <t>向</t>
    <rPh sb="0" eb="1">
      <t>ム</t>
    </rPh>
    <phoneticPr fontId="43"/>
  </si>
  <si>
    <t>脳梗塞死亡数（性・年齢階級別）</t>
    <rPh sb="0" eb="3">
      <t>ノウコウソク</t>
    </rPh>
    <rPh sb="3" eb="6">
      <t>シボウスウ</t>
    </rPh>
    <rPh sb="7" eb="8">
      <t>セイ</t>
    </rPh>
    <rPh sb="9" eb="11">
      <t>ネンレイ</t>
    </rPh>
    <rPh sb="11" eb="14">
      <t>カイキュウベツ</t>
    </rPh>
    <phoneticPr fontId="43"/>
  </si>
  <si>
    <t>（釧路保健福祉事務所保健福祉部）</t>
    <rPh sb="1" eb="3">
      <t>クシロ</t>
    </rPh>
    <rPh sb="3" eb="5">
      <t>ホケン</t>
    </rPh>
    <rPh sb="5" eb="7">
      <t>フクシ</t>
    </rPh>
    <rPh sb="7" eb="10">
      <t>ジムショ</t>
    </rPh>
    <rPh sb="10" eb="12">
      <t>ホケン</t>
    </rPh>
    <rPh sb="12" eb="15">
      <t>フクシブ</t>
    </rPh>
    <phoneticPr fontId="43"/>
  </si>
  <si>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43"/>
  </si>
  <si>
    <t>（老人医療給付特別対策）</t>
    <rPh sb="1" eb="3">
      <t>ロウジン</t>
    </rPh>
    <rPh sb="7" eb="9">
      <t>トクベツ</t>
    </rPh>
    <rPh sb="9" eb="11">
      <t>タイサク</t>
    </rPh>
    <phoneticPr fontId="43"/>
  </si>
  <si>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43"/>
  </si>
  <si>
    <t>死亡数（性・年齢階級別）</t>
    <rPh sb="0" eb="3">
      <t>シボウスウ</t>
    </rPh>
    <rPh sb="4" eb="5">
      <t>セイ</t>
    </rPh>
    <rPh sb="6" eb="8">
      <t>ネンレイ</t>
    </rPh>
    <rPh sb="8" eb="11">
      <t>カイキュウベツ</t>
    </rPh>
    <phoneticPr fontId="43"/>
  </si>
  <si>
    <t>2章</t>
    <rPh sb="1" eb="2">
      <t>ショウ</t>
    </rPh>
    <phoneticPr fontId="43"/>
  </si>
  <si>
    <t>12～1</t>
    <phoneticPr fontId="43"/>
  </si>
  <si>
    <t>道北</t>
    <rPh sb="0" eb="2">
      <t>ドウホク</t>
    </rPh>
    <phoneticPr fontId="43"/>
  </si>
  <si>
    <t>健康増進（栄養・運動等指導）</t>
    <rPh sb="0" eb="2">
      <t>ケンコウ</t>
    </rPh>
    <rPh sb="2" eb="4">
      <t>ゾウシン</t>
    </rPh>
    <rPh sb="5" eb="7">
      <t>エイヨウ</t>
    </rPh>
    <rPh sb="8" eb="10">
      <t>ウンドウ</t>
    </rPh>
    <rPh sb="10" eb="11">
      <t>ナド</t>
    </rPh>
    <rPh sb="11" eb="13">
      <t>シドウ</t>
    </rPh>
    <phoneticPr fontId="43"/>
  </si>
  <si>
    <t>心疾患死亡数（性・病類別）</t>
    <rPh sb="0" eb="3">
      <t>シンシッカン</t>
    </rPh>
    <rPh sb="3" eb="6">
      <t>シボウスウ</t>
    </rPh>
    <rPh sb="7" eb="8">
      <t>セイ</t>
    </rPh>
    <rPh sb="9" eb="10">
      <t>ヤマイ</t>
    </rPh>
    <rPh sb="10" eb="12">
      <t>ルイベツ</t>
    </rPh>
    <phoneticPr fontId="43"/>
  </si>
  <si>
    <t>12～2</t>
    <phoneticPr fontId="43"/>
  </si>
  <si>
    <t>保健所栄養改善活動状況</t>
    <rPh sb="0" eb="3">
      <t>ホケンショ</t>
    </rPh>
    <rPh sb="3" eb="5">
      <t>エイヨウ</t>
    </rPh>
    <rPh sb="5" eb="7">
      <t>カイゼン</t>
    </rPh>
    <rPh sb="7" eb="9">
      <t>カツドウ</t>
    </rPh>
    <rPh sb="9" eb="11">
      <t>ジョウキョウ</t>
    </rPh>
    <phoneticPr fontId="43"/>
  </si>
  <si>
    <t>12～3</t>
    <phoneticPr fontId="43"/>
  </si>
  <si>
    <t>（「栄養士」の項目）</t>
    <rPh sb="2" eb="5">
      <t>エイヨウシ</t>
    </rPh>
    <rPh sb="7" eb="9">
      <t>コウモク</t>
    </rPh>
    <phoneticPr fontId="43"/>
  </si>
  <si>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43"/>
  </si>
  <si>
    <t>精神保健事業</t>
    <rPh sb="0" eb="2">
      <t>セイシン</t>
    </rPh>
    <rPh sb="2" eb="4">
      <t>ホケン</t>
    </rPh>
    <rPh sb="4" eb="6">
      <t>ジギョウ</t>
    </rPh>
    <phoneticPr fontId="43"/>
  </si>
  <si>
    <t>脳血管疾患死亡数（性・病類別）</t>
    <rPh sb="0" eb="3">
      <t>ノウケッカン</t>
    </rPh>
    <rPh sb="3" eb="5">
      <t>シッカン</t>
    </rPh>
    <rPh sb="5" eb="8">
      <t>シボウスウ</t>
    </rPh>
    <rPh sb="9" eb="10">
      <t>セイ</t>
    </rPh>
    <rPh sb="11" eb="12">
      <t>ヤマイ</t>
    </rPh>
    <rPh sb="12" eb="14">
      <t>ルイベツ</t>
    </rPh>
    <phoneticPr fontId="43"/>
  </si>
  <si>
    <t>（「旅館～コインランドリー、化製場等施設」の各項目）</t>
    <rPh sb="2" eb="4">
      <t>リョカン</t>
    </rPh>
    <rPh sb="14" eb="15">
      <t>カ</t>
    </rPh>
    <rPh sb="15" eb="16">
      <t>セイ</t>
    </rPh>
    <rPh sb="16" eb="18">
      <t>バナド</t>
    </rPh>
    <rPh sb="18" eb="20">
      <t>シセツ</t>
    </rPh>
    <rPh sb="22" eb="25">
      <t>カクコウモク</t>
    </rPh>
    <phoneticPr fontId="43"/>
  </si>
  <si>
    <t>歯科保健</t>
    <rPh sb="0" eb="2">
      <t>シカ</t>
    </rPh>
    <rPh sb="2" eb="4">
      <t>ホケン</t>
    </rPh>
    <phoneticPr fontId="43"/>
  </si>
  <si>
    <t>14～3</t>
    <phoneticPr fontId="43"/>
  </si>
  <si>
    <t>65～69歳</t>
    <rPh sb="5" eb="6">
      <t>サイ</t>
    </rPh>
    <phoneticPr fontId="43"/>
  </si>
  <si>
    <t>予</t>
    <rPh sb="0" eb="1">
      <t>ヨ</t>
    </rPh>
    <phoneticPr fontId="43"/>
  </si>
  <si>
    <t>25～29歳</t>
    <phoneticPr fontId="43"/>
  </si>
  <si>
    <t>肺炎死亡数（性・年齢階級別）</t>
    <rPh sb="0" eb="2">
      <t>ハイエン</t>
    </rPh>
    <rPh sb="2" eb="5">
      <t>シボウスウ</t>
    </rPh>
    <rPh sb="6" eb="7">
      <t>セイ</t>
    </rPh>
    <rPh sb="8" eb="10">
      <t>ネンレイ</t>
    </rPh>
    <rPh sb="10" eb="13">
      <t>カイキュウベツ</t>
    </rPh>
    <phoneticPr fontId="43"/>
  </si>
  <si>
    <t>第３１表　結核予防（相談、訪問指導等）</t>
    <rPh sb="0" eb="1">
      <t>ダイ</t>
    </rPh>
    <rPh sb="3" eb="4">
      <t>ヒョウ</t>
    </rPh>
    <rPh sb="5" eb="7">
      <t>ケッカク</t>
    </rPh>
    <rPh sb="7" eb="9">
      <t>ヨボウ</t>
    </rPh>
    <rPh sb="10" eb="12">
      <t>ソウダン</t>
    </rPh>
    <rPh sb="13" eb="15">
      <t>ホウモン</t>
    </rPh>
    <rPh sb="15" eb="18">
      <t>シドウトウ</t>
    </rPh>
    <phoneticPr fontId="43"/>
  </si>
  <si>
    <t>母子保健</t>
    <rPh sb="0" eb="2">
      <t>ボシ</t>
    </rPh>
    <rPh sb="2" eb="4">
      <t>ホケン</t>
    </rPh>
    <phoneticPr fontId="43"/>
  </si>
  <si>
    <t>オホーツク</t>
    <phoneticPr fontId="43"/>
  </si>
  <si>
    <t>母子保健（妊娠の届出・健康診査）</t>
    <rPh sb="0" eb="2">
      <t>ボシ</t>
    </rPh>
    <rPh sb="2" eb="4">
      <t>ホケン</t>
    </rPh>
    <rPh sb="5" eb="7">
      <t>ニンシン</t>
    </rPh>
    <rPh sb="8" eb="9">
      <t>トド</t>
    </rPh>
    <rPh sb="9" eb="10">
      <t>デ</t>
    </rPh>
    <rPh sb="11" eb="13">
      <t>ケンコウ</t>
    </rPh>
    <rPh sb="13" eb="15">
      <t>シンサ</t>
    </rPh>
    <phoneticPr fontId="43"/>
  </si>
  <si>
    <t>エクセル</t>
  </si>
  <si>
    <t>保</t>
    <rPh sb="0" eb="1">
      <t>ホ</t>
    </rPh>
    <phoneticPr fontId="43"/>
  </si>
  <si>
    <t>１歳６ヶ月児歯科健康診査の結果</t>
    <rPh sb="1" eb="2">
      <t>サイ</t>
    </rPh>
    <rPh sb="4" eb="5">
      <t>ツキ</t>
    </rPh>
    <rPh sb="5" eb="6">
      <t>ジ</t>
    </rPh>
    <rPh sb="6" eb="8">
      <t>シカ</t>
    </rPh>
    <rPh sb="8" eb="10">
      <t>ケンコウ</t>
    </rPh>
    <rPh sb="10" eb="12">
      <t>シンサ</t>
    </rPh>
    <rPh sb="13" eb="15">
      <t>ケッカ</t>
    </rPh>
    <phoneticPr fontId="43"/>
  </si>
  <si>
    <t>（上川保健福祉事務所保健福祉部）</t>
    <rPh sb="1" eb="3">
      <t>カミカワ</t>
    </rPh>
    <rPh sb="3" eb="5">
      <t>ホケン</t>
    </rPh>
    <rPh sb="5" eb="7">
      <t>フクシ</t>
    </rPh>
    <rPh sb="7" eb="10">
      <t>ジムショ</t>
    </rPh>
    <rPh sb="10" eb="12">
      <t>ホケン</t>
    </rPh>
    <rPh sb="12" eb="15">
      <t>フクシブ</t>
    </rPh>
    <phoneticPr fontId="43"/>
  </si>
  <si>
    <t>健</t>
    <rPh sb="0" eb="1">
      <t>ケン</t>
    </rPh>
    <phoneticPr fontId="43"/>
  </si>
  <si>
    <t>３歳児歯科健康診査の結果</t>
    <rPh sb="1" eb="3">
      <t>サイジ</t>
    </rPh>
    <rPh sb="3" eb="5">
      <t>シカ</t>
    </rPh>
    <rPh sb="5" eb="7">
      <t>ケンコウ</t>
    </rPh>
    <rPh sb="7" eb="9">
      <t>シンサ</t>
    </rPh>
    <rPh sb="10" eb="12">
      <t>ケッカ</t>
    </rPh>
    <phoneticPr fontId="43"/>
  </si>
  <si>
    <t>資料　感染症の予防及び感染症の患者に対する医療に関する法律に基づく健康診断予防接種月報</t>
    <rPh sb="0" eb="2">
      <t>シリョウ</t>
    </rPh>
    <rPh sb="3" eb="6">
      <t>カンセンショウ</t>
    </rPh>
    <rPh sb="7" eb="9">
      <t>ヨボウ</t>
    </rPh>
    <rPh sb="9" eb="10">
      <t>オヨ</t>
    </rPh>
    <rPh sb="11" eb="14">
      <t>カンセンショウ</t>
    </rPh>
    <rPh sb="15" eb="17">
      <t>カンジャ</t>
    </rPh>
    <rPh sb="18" eb="19">
      <t>タイ</t>
    </rPh>
    <rPh sb="21" eb="23">
      <t>イリョウ</t>
    </rPh>
    <rPh sb="24" eb="25">
      <t>カン</t>
    </rPh>
    <rPh sb="27" eb="29">
      <t>ホウリツ</t>
    </rPh>
    <rPh sb="30" eb="31">
      <t>モト</t>
    </rPh>
    <rPh sb="33" eb="35">
      <t>ケンコウ</t>
    </rPh>
    <rPh sb="35" eb="37">
      <t>シンダン</t>
    </rPh>
    <rPh sb="37" eb="39">
      <t>ヨボウ</t>
    </rPh>
    <rPh sb="39" eb="41">
      <t>セッシュ</t>
    </rPh>
    <rPh sb="41" eb="43">
      <t>ゲッポウ</t>
    </rPh>
    <phoneticPr fontId="43"/>
  </si>
  <si>
    <t>全道</t>
    <rPh sb="0" eb="1">
      <t>ゼン</t>
    </rPh>
    <rPh sb="1" eb="2">
      <t>ミチ</t>
    </rPh>
    <phoneticPr fontId="43"/>
  </si>
  <si>
    <t>母子保健（保健指導）</t>
    <rPh sb="0" eb="2">
      <t>ボシ</t>
    </rPh>
    <rPh sb="2" eb="4">
      <t>ホケン</t>
    </rPh>
    <rPh sb="5" eb="7">
      <t>ホケン</t>
    </rPh>
    <rPh sb="7" eb="9">
      <t>シドウ</t>
    </rPh>
    <phoneticPr fontId="43"/>
  </si>
  <si>
    <t>防</t>
    <rPh sb="0" eb="1">
      <t>ボウ</t>
    </rPh>
    <phoneticPr fontId="43"/>
  </si>
  <si>
    <t>実人員</t>
    <rPh sb="0" eb="3">
      <t>ジツジンイン</t>
    </rPh>
    <phoneticPr fontId="43"/>
  </si>
  <si>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43"/>
  </si>
  <si>
    <t>栄養改善</t>
    <rPh sb="0" eb="2">
      <t>エイヨウ</t>
    </rPh>
    <rPh sb="2" eb="4">
      <t>カイゼン</t>
    </rPh>
    <phoneticPr fontId="43"/>
  </si>
  <si>
    <t>27～1</t>
    <phoneticPr fontId="43"/>
  </si>
  <si>
    <t>給食施設指導数（個別）</t>
    <rPh sb="0" eb="2">
      <t>キュウショク</t>
    </rPh>
    <rPh sb="2" eb="4">
      <t>シセツ</t>
    </rPh>
    <rPh sb="4" eb="6">
      <t>シドウ</t>
    </rPh>
    <rPh sb="6" eb="7">
      <t>スウ</t>
    </rPh>
    <rPh sb="8" eb="10">
      <t>コベツ</t>
    </rPh>
    <phoneticPr fontId="43"/>
  </si>
  <si>
    <t>結核患者数</t>
    <rPh sb="0" eb="2">
      <t>ケッカク</t>
    </rPh>
    <rPh sb="2" eb="5">
      <t>カンジャスウ</t>
    </rPh>
    <phoneticPr fontId="43"/>
  </si>
  <si>
    <t>○</t>
  </si>
  <si>
    <t>27～2</t>
    <phoneticPr fontId="43"/>
  </si>
  <si>
    <t>初回治療</t>
  </si>
  <si>
    <t>結核</t>
    <rPh sb="0" eb="2">
      <t>ケッカク</t>
    </rPh>
    <phoneticPr fontId="43"/>
  </si>
  <si>
    <t>成人保健</t>
    <rPh sb="0" eb="2">
      <t>セイジン</t>
    </rPh>
    <rPh sb="2" eb="4">
      <t>ホケン</t>
    </rPh>
    <phoneticPr fontId="43"/>
  </si>
  <si>
    <t>28～1</t>
    <phoneticPr fontId="43"/>
  </si>
  <si>
    <t>結核新登録患者数（年齢階級別）</t>
    <rPh sb="0" eb="2">
      <t>ケッカク</t>
    </rPh>
    <rPh sb="2" eb="3">
      <t>シン</t>
    </rPh>
    <rPh sb="3" eb="5">
      <t>トウロク</t>
    </rPh>
    <rPh sb="5" eb="8">
      <t>カンジャスウ</t>
    </rPh>
    <rPh sb="9" eb="11">
      <t>ネンレイ</t>
    </rPh>
    <rPh sb="11" eb="14">
      <t>カイキュウベツ</t>
    </rPh>
    <phoneticPr fontId="43"/>
  </si>
  <si>
    <t>肺外結核活動性</t>
    <phoneticPr fontId="43"/>
  </si>
  <si>
    <t>（マル初）</t>
    <rPh sb="3" eb="4">
      <t>ショ</t>
    </rPh>
    <phoneticPr fontId="43"/>
  </si>
  <si>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43"/>
  </si>
  <si>
    <t>3章</t>
    <rPh sb="1" eb="2">
      <t>ショウ</t>
    </rPh>
    <phoneticPr fontId="43"/>
  </si>
  <si>
    <t>（上記以外の項目）</t>
    <rPh sb="1" eb="3">
      <t>ジョウキ</t>
    </rPh>
    <rPh sb="3" eb="5">
      <t>イガイ</t>
    </rPh>
    <rPh sb="6" eb="8">
      <t>コウモク</t>
    </rPh>
    <phoneticPr fontId="43"/>
  </si>
  <si>
    <t>活　　　動　　　性　　　結　　　核</t>
  </si>
  <si>
    <t>28～2</t>
  </si>
  <si>
    <t>対象者数</t>
  </si>
  <si>
    <t>結核登録患者数（年齢階級別）</t>
    <rPh sb="0" eb="2">
      <t>ケッカク</t>
    </rPh>
    <rPh sb="2" eb="4">
      <t>トウロク</t>
    </rPh>
    <rPh sb="4" eb="7">
      <t>カンジャスウ</t>
    </rPh>
    <rPh sb="8" eb="10">
      <t>ネンレイ</t>
    </rPh>
    <rPh sb="10" eb="13">
      <t>カイキュウベツ</t>
    </rPh>
    <phoneticPr fontId="43"/>
  </si>
  <si>
    <r>
      <t>第</t>
    </r>
    <r>
      <rPr>
        <sz val="9"/>
        <color auto="1"/>
        <rFont val="メイリオ"/>
      </rPr>
      <t>３３－２表　結核の接触者健康診断数（</t>
    </r>
    <r>
      <rPr>
        <sz val="9"/>
        <color indexed="8"/>
        <rFont val="メイリオ"/>
      </rPr>
      <t>ＩＧＲＡ</t>
    </r>
    <r>
      <rPr>
        <sz val="9"/>
        <color auto="1"/>
        <rFont val="メイリオ"/>
      </rPr>
      <t>検査結果）</t>
    </r>
    <rPh sb="7" eb="9">
      <t>ケッカク</t>
    </rPh>
    <rPh sb="10" eb="13">
      <t>セッショクシャ</t>
    </rPh>
    <rPh sb="13" eb="15">
      <t>ケンコウ</t>
    </rPh>
    <rPh sb="15" eb="17">
      <t>シンダン</t>
    </rPh>
    <rPh sb="23" eb="25">
      <t>ケンサ</t>
    </rPh>
    <rPh sb="25" eb="27">
      <t>ケッカ</t>
    </rPh>
    <phoneticPr fontId="43"/>
  </si>
  <si>
    <t>29～1</t>
    <phoneticPr fontId="43"/>
  </si>
  <si>
    <t>第２８－２表　結核登録患者数（年齢階級別）</t>
    <phoneticPr fontId="43"/>
  </si>
  <si>
    <t>食品衛生（施設数）</t>
    <rPh sb="0" eb="2">
      <t>ショクヒン</t>
    </rPh>
    <rPh sb="2" eb="4">
      <t>エイセイ</t>
    </rPh>
    <rPh sb="5" eb="8">
      <t>シセツスウ</t>
    </rPh>
    <phoneticPr fontId="43"/>
  </si>
  <si>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43"/>
  </si>
  <si>
    <t>（「マル初」「非定型抗酸菌陽性」）</t>
    <rPh sb="4" eb="5">
      <t>ショ</t>
    </rPh>
    <rPh sb="7" eb="8">
      <t>ヒ</t>
    </rPh>
    <rPh sb="8" eb="10">
      <t>テイケイ</t>
    </rPh>
    <rPh sb="10" eb="11">
      <t>コウ</t>
    </rPh>
    <rPh sb="11" eb="12">
      <t>サン</t>
    </rPh>
    <rPh sb="12" eb="13">
      <t>キン</t>
    </rPh>
    <rPh sb="13" eb="15">
      <t>ヨウセイ</t>
    </rPh>
    <phoneticPr fontId="43"/>
  </si>
  <si>
    <t>被注射者数</t>
    <rPh sb="0" eb="1">
      <t>ヒ</t>
    </rPh>
    <rPh sb="1" eb="3">
      <t>チュウシャ</t>
    </rPh>
    <rPh sb="3" eb="4">
      <t>シャ</t>
    </rPh>
    <rPh sb="4" eb="5">
      <t>スウ</t>
    </rPh>
    <phoneticPr fontId="43"/>
  </si>
  <si>
    <t>平成27年度</t>
    <rPh sb="0" eb="2">
      <t>ヘイセイ</t>
    </rPh>
    <rPh sb="4" eb="6">
      <t>ネンド</t>
    </rPh>
    <phoneticPr fontId="43"/>
  </si>
  <si>
    <t>29～2</t>
    <phoneticPr fontId="43"/>
  </si>
  <si>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43"/>
  </si>
  <si>
    <t>55～59歳</t>
    <rPh sb="5" eb="6">
      <t>サイ</t>
    </rPh>
    <phoneticPr fontId="43"/>
  </si>
  <si>
    <t>一般住民結核健診数</t>
    <rPh sb="0" eb="2">
      <t>イッパン</t>
    </rPh>
    <rPh sb="2" eb="4">
      <t>ジュウミン</t>
    </rPh>
    <rPh sb="4" eb="6">
      <t>ケッカク</t>
    </rPh>
    <rPh sb="6" eb="8">
      <t>ケンシン</t>
    </rPh>
    <rPh sb="8" eb="9">
      <t>スウ</t>
    </rPh>
    <phoneticPr fontId="43"/>
  </si>
  <si>
    <t>エクセル</t>
    <phoneticPr fontId="43"/>
  </si>
  <si>
    <t>結核予防（ＢＣＧ）</t>
    <rPh sb="0" eb="2">
      <t>ケッカク</t>
    </rPh>
    <rPh sb="2" eb="4">
      <t>ヨボウ</t>
    </rPh>
    <phoneticPr fontId="43"/>
  </si>
  <si>
    <t>結核管理検診数</t>
    <rPh sb="0" eb="2">
      <t>ケッカク</t>
    </rPh>
    <rPh sb="2" eb="4">
      <t>カンリ</t>
    </rPh>
    <rPh sb="4" eb="6">
      <t>ケンシン</t>
    </rPh>
    <rPh sb="6" eb="7">
      <t>スウ</t>
    </rPh>
    <phoneticPr fontId="43"/>
  </si>
  <si>
    <t>北斗市</t>
    <rPh sb="0" eb="3">
      <t>ホクトシ</t>
    </rPh>
    <phoneticPr fontId="43"/>
  </si>
  <si>
    <t>結核患者家族等検診数</t>
    <rPh sb="0" eb="2">
      <t>ケッカク</t>
    </rPh>
    <rPh sb="2" eb="4">
      <t>カンジャ</t>
    </rPh>
    <rPh sb="4" eb="6">
      <t>カゾク</t>
    </rPh>
    <rPh sb="6" eb="7">
      <t>ナド</t>
    </rPh>
    <rPh sb="7" eb="9">
      <t>ケンシン</t>
    </rPh>
    <rPh sb="9" eb="10">
      <t>スウ</t>
    </rPh>
    <phoneticPr fontId="43"/>
  </si>
  <si>
    <t>（「ツベルクリン反応検査」の各項目）</t>
    <rPh sb="8" eb="10">
      <t>ハンノウ</t>
    </rPh>
    <rPh sb="10" eb="12">
      <t>ケンサ</t>
    </rPh>
    <rPh sb="14" eb="15">
      <t>カク</t>
    </rPh>
    <rPh sb="15" eb="17">
      <t>コウモク</t>
    </rPh>
    <phoneticPr fontId="43"/>
  </si>
  <si>
    <t>潜在性結核患者</t>
    <rPh sb="0" eb="3">
      <t>センザイセイ</t>
    </rPh>
    <rPh sb="3" eb="5">
      <t>ケッカク</t>
    </rPh>
    <rPh sb="5" eb="7">
      <t>カンジャ</t>
    </rPh>
    <phoneticPr fontId="43"/>
  </si>
  <si>
    <t>感染症</t>
    <rPh sb="0" eb="3">
      <t>カンセンショウ</t>
    </rPh>
    <phoneticPr fontId="43"/>
  </si>
  <si>
    <t>34～1</t>
    <phoneticPr fontId="43"/>
  </si>
  <si>
    <t>予防接種（定期）接種者数</t>
    <rPh sb="0" eb="2">
      <t>ヨボウ</t>
    </rPh>
    <rPh sb="2" eb="4">
      <t>セッシュ</t>
    </rPh>
    <rPh sb="5" eb="7">
      <t>テイキ</t>
    </rPh>
    <rPh sb="8" eb="10">
      <t>セッシュ</t>
    </rPh>
    <rPh sb="10" eb="11">
      <t>シャ</t>
    </rPh>
    <rPh sb="11" eb="12">
      <t>スウ</t>
    </rPh>
    <phoneticPr fontId="43"/>
  </si>
  <si>
    <t>渡島保健所</t>
    <rPh sb="0" eb="2">
      <t>オシマ</t>
    </rPh>
    <rPh sb="2" eb="5">
      <t>ホケンジョ</t>
    </rPh>
    <phoneticPr fontId="43"/>
  </si>
  <si>
    <t>34～2</t>
    <phoneticPr fontId="43"/>
  </si>
  <si>
    <t>感染症患者数</t>
    <rPh sb="0" eb="3">
      <t>カンセンショウ</t>
    </rPh>
    <rPh sb="3" eb="6">
      <t>カンジャスウ</t>
    </rPh>
    <phoneticPr fontId="43"/>
  </si>
  <si>
    <t>エキノコックス症検診数</t>
    <rPh sb="7" eb="8">
      <t>ショウ</t>
    </rPh>
    <rPh sb="8" eb="10">
      <t>ケンシン</t>
    </rPh>
    <rPh sb="10" eb="11">
      <t>スウ</t>
    </rPh>
    <phoneticPr fontId="43"/>
  </si>
  <si>
    <t>長万部町</t>
    <rPh sb="0" eb="4">
      <t>オシャマンベチョウ</t>
    </rPh>
    <phoneticPr fontId="43"/>
  </si>
  <si>
    <t>エキノコックス症媒介動物剖検数</t>
    <rPh sb="7" eb="8">
      <t>ショウ</t>
    </rPh>
    <rPh sb="8" eb="10">
      <t>バイカイ</t>
    </rPh>
    <rPh sb="10" eb="12">
      <t>ドウブツ</t>
    </rPh>
    <rPh sb="12" eb="14">
      <t>ボウケン</t>
    </rPh>
    <rPh sb="14" eb="15">
      <t>スウ</t>
    </rPh>
    <phoneticPr fontId="43"/>
  </si>
  <si>
    <t>歯科保健（健診・保健指導）</t>
    <rPh sb="0" eb="2">
      <t>シカ</t>
    </rPh>
    <rPh sb="2" eb="4">
      <t>ホケン</t>
    </rPh>
    <rPh sb="5" eb="7">
      <t>ケンシン</t>
    </rPh>
    <rPh sb="8" eb="10">
      <t>ホケン</t>
    </rPh>
    <rPh sb="10" eb="12">
      <t>シドウ</t>
    </rPh>
    <phoneticPr fontId="43"/>
  </si>
  <si>
    <t>食品等収去検査数</t>
    <rPh sb="0" eb="2">
      <t>ショクヒン</t>
    </rPh>
    <rPh sb="2" eb="3">
      <t>ナド</t>
    </rPh>
    <rPh sb="3" eb="4">
      <t>シュウ</t>
    </rPh>
    <rPh sb="4" eb="5">
      <t>キョ</t>
    </rPh>
    <rPh sb="5" eb="7">
      <t>ケンサ</t>
    </rPh>
    <rPh sb="7" eb="8">
      <t>カズ</t>
    </rPh>
    <phoneticPr fontId="43"/>
  </si>
  <si>
    <t>十勝</t>
    <rPh sb="0" eb="2">
      <t>トカチ</t>
    </rPh>
    <phoneticPr fontId="43"/>
  </si>
  <si>
    <t>その他の検査</t>
    <rPh sb="2" eb="3">
      <t>タ</t>
    </rPh>
    <rPh sb="4" eb="6">
      <t>ケンサ</t>
    </rPh>
    <phoneticPr fontId="43"/>
  </si>
  <si>
    <t>木古内町</t>
    <rPh sb="0" eb="4">
      <t>キコナイチョウ</t>
    </rPh>
    <phoneticPr fontId="43"/>
  </si>
  <si>
    <t>歯科保健（予防処置・治療）</t>
    <rPh sb="0" eb="2">
      <t>シカ</t>
    </rPh>
    <rPh sb="2" eb="4">
      <t>ホケン</t>
    </rPh>
    <rPh sb="5" eb="7">
      <t>ヨボウ</t>
    </rPh>
    <rPh sb="7" eb="9">
      <t>ショチ</t>
    </rPh>
    <rPh sb="10" eb="12">
      <t>チリョウ</t>
    </rPh>
    <phoneticPr fontId="43"/>
  </si>
  <si>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43"/>
  </si>
  <si>
    <t>医療給付</t>
    <rPh sb="0" eb="2">
      <t>イリョウ</t>
    </rPh>
    <rPh sb="2" eb="4">
      <t>キュウフ</t>
    </rPh>
    <phoneticPr fontId="43"/>
  </si>
  <si>
    <t>狂犬病</t>
    <rPh sb="0" eb="3">
      <t>キョウケンビョウ</t>
    </rPh>
    <phoneticPr fontId="43"/>
  </si>
  <si>
    <t>医療給付事業</t>
    <rPh sb="0" eb="2">
      <t>イリョウ</t>
    </rPh>
    <rPh sb="2" eb="4">
      <t>キュウフ</t>
    </rPh>
    <rPh sb="4" eb="6">
      <t>ジギョウ</t>
    </rPh>
    <phoneticPr fontId="43"/>
  </si>
  <si>
    <t>老人保健事業（健康教育）</t>
    <rPh sb="0" eb="2">
      <t>ロウジン</t>
    </rPh>
    <rPh sb="2" eb="4">
      <t>ホケン</t>
    </rPh>
    <rPh sb="4" eb="6">
      <t>ジギョウ</t>
    </rPh>
    <rPh sb="7" eb="9">
      <t>ケンコウ</t>
    </rPh>
    <rPh sb="9" eb="11">
      <t>キョウイク</t>
    </rPh>
    <phoneticPr fontId="43"/>
  </si>
  <si>
    <t>（老人医療給付）</t>
    <rPh sb="1" eb="3">
      <t>ロウジン</t>
    </rPh>
    <rPh sb="3" eb="5">
      <t>イリョウ</t>
    </rPh>
    <rPh sb="5" eb="7">
      <t>キュウフ</t>
    </rPh>
    <phoneticPr fontId="43"/>
  </si>
  <si>
    <t>（重度等医療）</t>
    <rPh sb="1" eb="3">
      <t>ジュウド</t>
    </rPh>
    <rPh sb="3" eb="4">
      <t>ナド</t>
    </rPh>
    <rPh sb="4" eb="6">
      <t>イリョウ</t>
    </rPh>
    <phoneticPr fontId="43"/>
  </si>
  <si>
    <t>小児医療等給付事業</t>
    <rPh sb="0" eb="2">
      <t>ショウニ</t>
    </rPh>
    <rPh sb="2" eb="4">
      <t>イリョウ</t>
    </rPh>
    <rPh sb="4" eb="5">
      <t>ナド</t>
    </rPh>
    <rPh sb="5" eb="7">
      <t>キュウフ</t>
    </rPh>
    <rPh sb="7" eb="9">
      <t>ジギョウ</t>
    </rPh>
    <phoneticPr fontId="43"/>
  </si>
  <si>
    <t>d/（b＋c）</t>
    <phoneticPr fontId="43"/>
  </si>
  <si>
    <t>乙部町</t>
    <rPh sb="0" eb="3">
      <t>オトベチョウ</t>
    </rPh>
    <phoneticPr fontId="43"/>
  </si>
  <si>
    <t>（育成医療）</t>
    <rPh sb="1" eb="3">
      <t>イクセイ</t>
    </rPh>
    <rPh sb="3" eb="5">
      <t>イリョウ</t>
    </rPh>
    <phoneticPr fontId="43"/>
  </si>
  <si>
    <t>20～24歳</t>
    <phoneticPr fontId="43"/>
  </si>
  <si>
    <t>（小児慢性）</t>
    <rPh sb="1" eb="3">
      <t>ショウニ</t>
    </rPh>
    <rPh sb="3" eb="5">
      <t>マンセイ</t>
    </rPh>
    <phoneticPr fontId="43"/>
  </si>
  <si>
    <t>釧根</t>
    <rPh sb="0" eb="1">
      <t>セン</t>
    </rPh>
    <rPh sb="1" eb="2">
      <t>ネ</t>
    </rPh>
    <phoneticPr fontId="43"/>
  </si>
  <si>
    <t>老人保健事業（健康相談）</t>
    <rPh sb="0" eb="2">
      <t>ロウジン</t>
    </rPh>
    <rPh sb="2" eb="4">
      <t>ホケン</t>
    </rPh>
    <rPh sb="4" eb="6">
      <t>ジギョウ</t>
    </rPh>
    <rPh sb="7" eb="9">
      <t>ケンコウ</t>
    </rPh>
    <rPh sb="9" eb="11">
      <t>ソウダン</t>
    </rPh>
    <phoneticPr fontId="43"/>
  </si>
  <si>
    <t>老人保健事業（基本健康診査）</t>
    <rPh sb="0" eb="2">
      <t>ロウジン</t>
    </rPh>
    <rPh sb="2" eb="4">
      <t>ホケン</t>
    </rPh>
    <rPh sb="4" eb="6">
      <t>ジギョウ</t>
    </rPh>
    <rPh sb="7" eb="9">
      <t>キホン</t>
    </rPh>
    <rPh sb="9" eb="11">
      <t>ケンコウ</t>
    </rPh>
    <rPh sb="11" eb="13">
      <t>シンサ</t>
    </rPh>
    <phoneticPr fontId="43"/>
  </si>
  <si>
    <t>せたな町</t>
    <rPh sb="3" eb="4">
      <t>チョウ</t>
    </rPh>
    <phoneticPr fontId="43"/>
  </si>
  <si>
    <t>老人保健事業（胃がん検診）</t>
    <rPh sb="0" eb="2">
      <t>ロウジン</t>
    </rPh>
    <rPh sb="2" eb="4">
      <t>ホケン</t>
    </rPh>
    <rPh sb="4" eb="6">
      <t>ジギョウ</t>
    </rPh>
    <rPh sb="7" eb="8">
      <t>イ</t>
    </rPh>
    <rPh sb="10" eb="12">
      <t>ケンシン</t>
    </rPh>
    <phoneticPr fontId="43"/>
  </si>
  <si>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43"/>
  </si>
  <si>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43"/>
  </si>
  <si>
    <t>注　　潜在結核感染症は、結核感染を強く疑われ、かつ発症予防のために治療を要するとして届け出があったものの数を示す。</t>
    <rPh sb="0" eb="1">
      <t>チュウ</t>
    </rPh>
    <rPh sb="3" eb="5">
      <t>センザイ</t>
    </rPh>
    <rPh sb="5" eb="7">
      <t>ケッカク</t>
    </rPh>
    <rPh sb="7" eb="10">
      <t>カンセンショウ</t>
    </rPh>
    <rPh sb="12" eb="14">
      <t>ケッカク</t>
    </rPh>
    <rPh sb="14" eb="16">
      <t>カンセン</t>
    </rPh>
    <rPh sb="17" eb="18">
      <t>ツヨ</t>
    </rPh>
    <rPh sb="19" eb="20">
      <t>ウタガ</t>
    </rPh>
    <rPh sb="25" eb="27">
      <t>ハッショウ</t>
    </rPh>
    <rPh sb="27" eb="29">
      <t>ヨボウ</t>
    </rPh>
    <rPh sb="33" eb="35">
      <t>チリョウ</t>
    </rPh>
    <rPh sb="36" eb="37">
      <t>ヨウ</t>
    </rPh>
    <rPh sb="42" eb="43">
      <t>トド</t>
    </rPh>
    <rPh sb="44" eb="45">
      <t>デ</t>
    </rPh>
    <rPh sb="52" eb="53">
      <t>カズ</t>
    </rPh>
    <rPh sb="54" eb="55">
      <t>シメ</t>
    </rPh>
    <phoneticPr fontId="43"/>
  </si>
  <si>
    <t>老人保健事業（機能訓練）</t>
    <rPh sb="0" eb="2">
      <t>ロウジン</t>
    </rPh>
    <rPh sb="2" eb="4">
      <t>ホケン</t>
    </rPh>
    <rPh sb="4" eb="6">
      <t>ジギョウ</t>
    </rPh>
    <rPh sb="7" eb="9">
      <t>キノウ</t>
    </rPh>
    <rPh sb="9" eb="11">
      <t>クンレン</t>
    </rPh>
    <phoneticPr fontId="43"/>
  </si>
  <si>
    <t>老人保健事業（訪問指導）</t>
    <rPh sb="0" eb="2">
      <t>ロウジン</t>
    </rPh>
    <rPh sb="2" eb="4">
      <t>ホケン</t>
    </rPh>
    <rPh sb="4" eb="6">
      <t>ジギョウ</t>
    </rPh>
    <rPh sb="7" eb="9">
      <t>ホウモン</t>
    </rPh>
    <rPh sb="9" eb="11">
      <t>シドウ</t>
    </rPh>
    <phoneticPr fontId="43"/>
  </si>
  <si>
    <t>老人保健事業（肺がん検診）</t>
    <rPh sb="0" eb="2">
      <t>ロウジン</t>
    </rPh>
    <rPh sb="2" eb="4">
      <t>ホケン</t>
    </rPh>
    <rPh sb="4" eb="6">
      <t>ジギョウ</t>
    </rPh>
    <rPh sb="7" eb="8">
      <t>ハイ</t>
    </rPh>
    <rPh sb="10" eb="12">
      <t>ケンシン</t>
    </rPh>
    <phoneticPr fontId="43"/>
  </si>
  <si>
    <t>老人保健事業（大腸がん検診）</t>
    <rPh sb="0" eb="2">
      <t>ロウジン</t>
    </rPh>
    <rPh sb="2" eb="4">
      <t>ホケン</t>
    </rPh>
    <rPh sb="4" eb="6">
      <t>ジギョウ</t>
    </rPh>
    <rPh sb="7" eb="9">
      <t>ダイチョウ</t>
    </rPh>
    <rPh sb="11" eb="13">
      <t>ケンシン</t>
    </rPh>
    <phoneticPr fontId="43"/>
  </si>
  <si>
    <t>老人保健事業（子宮がん検診）</t>
    <rPh sb="0" eb="2">
      <t>ロウジン</t>
    </rPh>
    <rPh sb="2" eb="4">
      <t>ホケン</t>
    </rPh>
    <rPh sb="4" eb="6">
      <t>ジギョウ</t>
    </rPh>
    <rPh sb="7" eb="9">
      <t>シキュウ</t>
    </rPh>
    <rPh sb="11" eb="13">
      <t>ケンシン</t>
    </rPh>
    <phoneticPr fontId="43"/>
  </si>
  <si>
    <t>老人保健事業（乳がん検診）</t>
    <rPh sb="0" eb="2">
      <t>ロウジン</t>
    </rPh>
    <rPh sb="2" eb="4">
      <t>ホケン</t>
    </rPh>
    <rPh sb="4" eb="6">
      <t>ジギョウ</t>
    </rPh>
    <rPh sb="7" eb="8">
      <t>ニュウ</t>
    </rPh>
    <rPh sb="10" eb="12">
      <t>ケンシン</t>
    </rPh>
    <phoneticPr fontId="43"/>
  </si>
  <si>
    <t>全道</t>
  </si>
  <si>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43"/>
  </si>
  <si>
    <t>（渡島保健福祉事務所保健福祉部）</t>
    <rPh sb="1" eb="3">
      <t>オシマ</t>
    </rPh>
    <rPh sb="3" eb="5">
      <t>ホケン</t>
    </rPh>
    <rPh sb="5" eb="7">
      <t>フクシ</t>
    </rPh>
    <rPh sb="7" eb="10">
      <t>ジムショ</t>
    </rPh>
    <rPh sb="10" eb="12">
      <t>ホケン</t>
    </rPh>
    <rPh sb="12" eb="15">
      <t>フクシブ</t>
    </rPh>
    <phoneticPr fontId="43"/>
  </si>
  <si>
    <t>50～54</t>
    <phoneticPr fontId="43"/>
  </si>
  <si>
    <t>陽性者数</t>
    <rPh sb="0" eb="2">
      <t>ヨウセイ</t>
    </rPh>
    <rPh sb="2" eb="3">
      <t>シャ</t>
    </rPh>
    <rPh sb="3" eb="4">
      <t>スウ</t>
    </rPh>
    <phoneticPr fontId="43"/>
  </si>
  <si>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43"/>
  </si>
  <si>
    <t>対象者数</t>
    <rPh sb="0" eb="3">
      <t>タイショウシャ</t>
    </rPh>
    <rPh sb="3" eb="4">
      <t>スウ</t>
    </rPh>
    <phoneticPr fontId="43"/>
  </si>
  <si>
    <t>特定疾患</t>
    <rPh sb="0" eb="2">
      <t>トクテイ</t>
    </rPh>
    <rPh sb="2" eb="4">
      <t>シッカン</t>
    </rPh>
    <phoneticPr fontId="43"/>
  </si>
  <si>
    <t>特定疾患医療受給者数（国）</t>
    <rPh sb="0" eb="2">
      <t>トクテイ</t>
    </rPh>
    <rPh sb="2" eb="4">
      <t>シッカン</t>
    </rPh>
    <rPh sb="4" eb="6">
      <t>イリョウ</t>
    </rPh>
    <rPh sb="6" eb="9">
      <t>ジュキュウシャ</t>
    </rPh>
    <rPh sb="9" eb="10">
      <t>スウ</t>
    </rPh>
    <rPh sb="11" eb="12">
      <t>クニ</t>
    </rPh>
    <phoneticPr fontId="43"/>
  </si>
  <si>
    <t>56～1</t>
    <phoneticPr fontId="43"/>
  </si>
  <si>
    <t>特定疾患医療受給者数（北海道）</t>
    <rPh sb="0" eb="2">
      <t>トクテイ</t>
    </rPh>
    <rPh sb="2" eb="4">
      <t>シッカン</t>
    </rPh>
    <rPh sb="4" eb="6">
      <t>イリョウ</t>
    </rPh>
    <rPh sb="6" eb="9">
      <t>ジュキュウシャ</t>
    </rPh>
    <rPh sb="9" eb="10">
      <t>スウ</t>
    </rPh>
    <rPh sb="11" eb="14">
      <t>ホッカイドウ</t>
    </rPh>
    <phoneticPr fontId="43"/>
  </si>
  <si>
    <t>56～2</t>
  </si>
  <si>
    <t>試験検査</t>
    <rPh sb="0" eb="2">
      <t>シケン</t>
    </rPh>
    <rPh sb="2" eb="4">
      <t>ケンサ</t>
    </rPh>
    <phoneticPr fontId="43"/>
  </si>
  <si>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43"/>
  </si>
  <si>
    <t>精神保健</t>
    <rPh sb="0" eb="2">
      <t>セイシン</t>
    </rPh>
    <rPh sb="2" eb="4">
      <t>ホケン</t>
    </rPh>
    <phoneticPr fontId="43"/>
  </si>
  <si>
    <t>肺　結　核　活　動　性</t>
  </si>
  <si>
    <t>函館市</t>
    <rPh sb="0" eb="3">
      <t>ハコダテシ</t>
    </rPh>
    <phoneticPr fontId="43"/>
  </si>
  <si>
    <t>57～1</t>
    <phoneticPr fontId="43"/>
  </si>
  <si>
    <t>57～2</t>
    <phoneticPr fontId="43"/>
  </si>
  <si>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43"/>
  </si>
  <si>
    <t>厚沢部町</t>
    <rPh sb="0" eb="4">
      <t>アッサブチョウ</t>
    </rPh>
    <phoneticPr fontId="43"/>
  </si>
  <si>
    <t>57～3</t>
  </si>
  <si>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43"/>
  </si>
  <si>
    <t>保健所把握精神障害者数（新規）</t>
    <rPh sb="0" eb="3">
      <t>ホケンショ</t>
    </rPh>
    <rPh sb="3" eb="5">
      <t>ハアク</t>
    </rPh>
    <rPh sb="5" eb="7">
      <t>セイシン</t>
    </rPh>
    <rPh sb="7" eb="10">
      <t>ショウガイシャ</t>
    </rPh>
    <rPh sb="10" eb="11">
      <t>スウ</t>
    </rPh>
    <rPh sb="12" eb="14">
      <t>シンキ</t>
    </rPh>
    <phoneticPr fontId="43"/>
  </si>
  <si>
    <t>結核患者</t>
    <rPh sb="0" eb="2">
      <t>ケッカク</t>
    </rPh>
    <rPh sb="2" eb="4">
      <t>カンジャ</t>
    </rPh>
    <phoneticPr fontId="43"/>
  </si>
  <si>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43"/>
  </si>
  <si>
    <t>（「相談～普及啓発」の各項目）</t>
    <rPh sb="2" eb="4">
      <t>ソウダン</t>
    </rPh>
    <rPh sb="5" eb="7">
      <t>フキュウ</t>
    </rPh>
    <rPh sb="7" eb="9">
      <t>ケイハツ</t>
    </rPh>
    <rPh sb="11" eb="12">
      <t>カク</t>
    </rPh>
    <rPh sb="12" eb="14">
      <t>コウモク</t>
    </rPh>
    <phoneticPr fontId="43"/>
  </si>
  <si>
    <t>61～1</t>
    <phoneticPr fontId="43"/>
  </si>
  <si>
    <t>障害福祉サービス等の状況</t>
    <rPh sb="0" eb="2">
      <t>ショウガイ</t>
    </rPh>
    <rPh sb="2" eb="4">
      <t>フクシ</t>
    </rPh>
    <rPh sb="8" eb="9">
      <t>トウ</t>
    </rPh>
    <rPh sb="10" eb="12">
      <t>ジョウキョウ</t>
    </rPh>
    <phoneticPr fontId="43"/>
  </si>
  <si>
    <t>観察中</t>
  </si>
  <si>
    <t>61～2</t>
    <phoneticPr fontId="43"/>
  </si>
  <si>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43"/>
  </si>
  <si>
    <t>不活動性
結核</t>
    <phoneticPr fontId="43"/>
  </si>
  <si>
    <t>保健師活動</t>
    <rPh sb="0" eb="2">
      <t>ホケン</t>
    </rPh>
    <rPh sb="2" eb="3">
      <t>シ</t>
    </rPh>
    <rPh sb="3" eb="5">
      <t>カツドウ</t>
    </rPh>
    <phoneticPr fontId="43"/>
  </si>
  <si>
    <t>保健師家庭訪問数</t>
    <rPh sb="0" eb="2">
      <t>ホケン</t>
    </rPh>
    <rPh sb="2" eb="3">
      <t>シ</t>
    </rPh>
    <rPh sb="3" eb="5">
      <t>カテイ</t>
    </rPh>
    <rPh sb="5" eb="7">
      <t>ホウモン</t>
    </rPh>
    <rPh sb="7" eb="8">
      <t>カズ</t>
    </rPh>
    <phoneticPr fontId="43"/>
  </si>
  <si>
    <t>江差保健所</t>
    <rPh sb="0" eb="2">
      <t>エサシ</t>
    </rPh>
    <rPh sb="2" eb="5">
      <t>ホケンジョ</t>
    </rPh>
    <phoneticPr fontId="43"/>
  </si>
  <si>
    <t>保健師業務別割合</t>
    <rPh sb="0" eb="2">
      <t>ホケン</t>
    </rPh>
    <rPh sb="2" eb="3">
      <t>シ</t>
    </rPh>
    <rPh sb="3" eb="5">
      <t>ギョウム</t>
    </rPh>
    <rPh sb="5" eb="6">
      <t>ベツ</t>
    </rPh>
    <rPh sb="6" eb="8">
      <t>ワリアイ</t>
    </rPh>
    <phoneticPr fontId="43"/>
  </si>
  <si>
    <t>ＢＣＧ接種者数</t>
    <rPh sb="3" eb="5">
      <t>セッシュ</t>
    </rPh>
    <rPh sb="5" eb="6">
      <t>シャ</t>
    </rPh>
    <rPh sb="6" eb="7">
      <t>スウ</t>
    </rPh>
    <phoneticPr fontId="43"/>
  </si>
  <si>
    <t>保健医療施設数</t>
    <rPh sb="0" eb="2">
      <t>ホケン</t>
    </rPh>
    <rPh sb="2" eb="4">
      <t>イリョウ</t>
    </rPh>
    <rPh sb="4" eb="7">
      <t>シセツスウ</t>
    </rPh>
    <phoneticPr fontId="43"/>
  </si>
  <si>
    <t>後志</t>
    <rPh sb="0" eb="2">
      <t>シリベシ</t>
    </rPh>
    <phoneticPr fontId="43"/>
  </si>
  <si>
    <t>医</t>
    <rPh sb="0" eb="1">
      <t>イ</t>
    </rPh>
    <phoneticPr fontId="43"/>
  </si>
  <si>
    <t>（「病院～歯科診療所」の各項目）</t>
    <rPh sb="2" eb="4">
      <t>ビョウイン</t>
    </rPh>
    <rPh sb="5" eb="7">
      <t>シカ</t>
    </rPh>
    <rPh sb="7" eb="10">
      <t>シンリョウショ</t>
    </rPh>
    <rPh sb="12" eb="13">
      <t>カク</t>
    </rPh>
    <rPh sb="13" eb="15">
      <t>コウモク</t>
    </rPh>
    <phoneticPr fontId="43"/>
  </si>
  <si>
    <t>（後志保健福祉事務所保健福祉部）</t>
    <rPh sb="1" eb="3">
      <t>シリベシ</t>
    </rPh>
    <rPh sb="3" eb="5">
      <t>ホケン</t>
    </rPh>
    <rPh sb="5" eb="7">
      <t>フクシ</t>
    </rPh>
    <rPh sb="7" eb="10">
      <t>ジムショ</t>
    </rPh>
    <rPh sb="10" eb="12">
      <t>ホケン</t>
    </rPh>
    <rPh sb="12" eb="15">
      <t>フクシブ</t>
    </rPh>
    <phoneticPr fontId="43"/>
  </si>
  <si>
    <t>療</t>
    <rPh sb="0" eb="1">
      <t>リョウ</t>
    </rPh>
    <phoneticPr fontId="43"/>
  </si>
  <si>
    <t>と</t>
    <phoneticPr fontId="43"/>
  </si>
  <si>
    <t>b</t>
    <phoneticPr fontId="43"/>
  </si>
  <si>
    <t>生</t>
    <rPh sb="0" eb="1">
      <t>セイ</t>
    </rPh>
    <phoneticPr fontId="43"/>
  </si>
  <si>
    <t>事</t>
    <rPh sb="0" eb="1">
      <t>ジ</t>
    </rPh>
    <phoneticPr fontId="43"/>
  </si>
  <si>
    <t>回復者</t>
    <phoneticPr fontId="43"/>
  </si>
  <si>
    <t>保健医療従事者数（人口１０万対）</t>
    <rPh sb="0" eb="2">
      <t>ホケン</t>
    </rPh>
    <rPh sb="2" eb="4">
      <t>イリョウ</t>
    </rPh>
    <rPh sb="4" eb="7">
      <t>ジュウジシャ</t>
    </rPh>
    <rPh sb="7" eb="8">
      <t>スウ</t>
    </rPh>
    <rPh sb="9" eb="11">
      <t>ジンコウ</t>
    </rPh>
    <rPh sb="13" eb="14">
      <t>マン</t>
    </rPh>
    <rPh sb="14" eb="15">
      <t>タイ</t>
    </rPh>
    <phoneticPr fontId="43"/>
  </si>
  <si>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43"/>
  </si>
  <si>
    <t>医薬品等取扱業者数</t>
    <rPh sb="0" eb="3">
      <t>イヤクヒン</t>
    </rPh>
    <rPh sb="3" eb="4">
      <t>ナド</t>
    </rPh>
    <rPh sb="4" eb="5">
      <t>ト</t>
    </rPh>
    <rPh sb="5" eb="6">
      <t>アツカ</t>
    </rPh>
    <rPh sb="6" eb="9">
      <t>ギョウシャスウ</t>
    </rPh>
    <phoneticPr fontId="43"/>
  </si>
  <si>
    <t>受診者数</t>
  </si>
  <si>
    <t>献血者数</t>
    <rPh sb="0" eb="2">
      <t>ケンケツ</t>
    </rPh>
    <rPh sb="2" eb="3">
      <t>シャ</t>
    </rPh>
    <rPh sb="3" eb="4">
      <t>カズ</t>
    </rPh>
    <phoneticPr fontId="43"/>
  </si>
  <si>
    <t>-</t>
  </si>
  <si>
    <t>介護保険</t>
    <rPh sb="0" eb="2">
      <t>カイゴ</t>
    </rPh>
    <rPh sb="2" eb="4">
      <t>ホケン</t>
    </rPh>
    <phoneticPr fontId="43"/>
  </si>
  <si>
    <t>10～14歳</t>
  </si>
  <si>
    <t>介護保険（施設数、検査数）</t>
    <rPh sb="0" eb="2">
      <t>カイゴ</t>
    </rPh>
    <rPh sb="2" eb="4">
      <t>ホケン</t>
    </rPh>
    <rPh sb="5" eb="8">
      <t>シセツスウ</t>
    </rPh>
    <rPh sb="9" eb="11">
      <t>ケンサ</t>
    </rPh>
    <rPh sb="11" eb="12">
      <t>スウ</t>
    </rPh>
    <phoneticPr fontId="43"/>
  </si>
  <si>
    <t>4章</t>
    <rPh sb="1" eb="2">
      <t>ショウ</t>
    </rPh>
    <phoneticPr fontId="43"/>
  </si>
  <si>
    <t>水道</t>
    <rPh sb="0" eb="2">
      <t>スイドウ</t>
    </rPh>
    <phoneticPr fontId="43"/>
  </si>
  <si>
    <t>水道普及状況</t>
    <rPh sb="0" eb="2">
      <t>スイドウ</t>
    </rPh>
    <rPh sb="2" eb="4">
      <t>フキュウ</t>
    </rPh>
    <rPh sb="4" eb="6">
      <t>ジョウキョウ</t>
    </rPh>
    <phoneticPr fontId="43"/>
  </si>
  <si>
    <t>石狩</t>
    <rPh sb="0" eb="2">
      <t>イシカリ</t>
    </rPh>
    <phoneticPr fontId="43"/>
  </si>
  <si>
    <t>環境衛生</t>
    <rPh sb="0" eb="2">
      <t>カンキョウ</t>
    </rPh>
    <rPh sb="2" eb="4">
      <t>エイセイ</t>
    </rPh>
    <phoneticPr fontId="43"/>
  </si>
  <si>
    <t>　　</t>
    <phoneticPr fontId="43"/>
  </si>
  <si>
    <t>環境衛生（施設数）</t>
    <rPh sb="0" eb="2">
      <t>カンキョウ</t>
    </rPh>
    <rPh sb="2" eb="4">
      <t>エイセイ</t>
    </rPh>
    <rPh sb="5" eb="8">
      <t>シセツスウ</t>
    </rPh>
    <phoneticPr fontId="43"/>
  </si>
  <si>
    <t>平成27年</t>
    <rPh sb="0" eb="2">
      <t>ヘイセイ</t>
    </rPh>
    <rPh sb="4" eb="5">
      <t>ネン</t>
    </rPh>
    <phoneticPr fontId="43"/>
  </si>
  <si>
    <t>（石狩保健福祉事務所保健福祉部）</t>
    <rPh sb="1" eb="3">
      <t>イシカリ</t>
    </rPh>
    <rPh sb="3" eb="5">
      <t>ホケン</t>
    </rPh>
    <rPh sb="5" eb="7">
      <t>フクシ</t>
    </rPh>
    <rPh sb="7" eb="10">
      <t>ジムショ</t>
    </rPh>
    <rPh sb="10" eb="12">
      <t>ホケン</t>
    </rPh>
    <rPh sb="12" eb="14">
      <t>フクシ</t>
    </rPh>
    <rPh sb="14" eb="15">
      <t>ブ</t>
    </rPh>
    <phoneticPr fontId="43"/>
  </si>
  <si>
    <t>活</t>
    <rPh sb="0" eb="1">
      <t>カツ</t>
    </rPh>
    <phoneticPr fontId="43"/>
  </si>
  <si>
    <t>環</t>
    <rPh sb="0" eb="1">
      <t>カン</t>
    </rPh>
    <phoneticPr fontId="43"/>
  </si>
  <si>
    <t>（「特定建築物」「建築物衛生登録業者」）</t>
    <rPh sb="2" eb="4">
      <t>トクテイ</t>
    </rPh>
    <rPh sb="4" eb="7">
      <t>ケンチクブツ</t>
    </rPh>
    <rPh sb="9" eb="12">
      <t>ケンチクブツ</t>
    </rPh>
    <rPh sb="12" eb="14">
      <t>エイセイ</t>
    </rPh>
    <rPh sb="14" eb="16">
      <t>トウロク</t>
    </rPh>
    <rPh sb="16" eb="18">
      <t>ギョウシャ</t>
    </rPh>
    <phoneticPr fontId="43"/>
  </si>
  <si>
    <t>境</t>
    <rPh sb="0" eb="1">
      <t>キョウ</t>
    </rPh>
    <phoneticPr fontId="43"/>
  </si>
  <si>
    <t>環境衛生（監視数）</t>
    <rPh sb="0" eb="2">
      <t>カンキョウ</t>
    </rPh>
    <rPh sb="2" eb="4">
      <t>エイセイ</t>
    </rPh>
    <rPh sb="5" eb="7">
      <t>カンシ</t>
    </rPh>
    <rPh sb="7" eb="8">
      <t>カズ</t>
    </rPh>
    <phoneticPr fontId="43"/>
  </si>
  <si>
    <t>食品衛生</t>
    <rPh sb="0" eb="2">
      <t>ショクヒン</t>
    </rPh>
    <rPh sb="2" eb="4">
      <t>エイセイ</t>
    </rPh>
    <phoneticPr fontId="43"/>
  </si>
  <si>
    <t>食品衛生（監視数）</t>
    <rPh sb="0" eb="2">
      <t>ショクヒン</t>
    </rPh>
    <rPh sb="2" eb="4">
      <t>エイセイ</t>
    </rPh>
    <rPh sb="5" eb="7">
      <t>カンシ</t>
    </rPh>
    <rPh sb="7" eb="8">
      <t>カズ</t>
    </rPh>
    <phoneticPr fontId="43"/>
  </si>
  <si>
    <t>狂犬病予防及び野犬掃とう数</t>
    <rPh sb="0" eb="3">
      <t>キョウケンビョウ</t>
    </rPh>
    <rPh sb="3" eb="5">
      <t>ヨボウ</t>
    </rPh>
    <rPh sb="5" eb="6">
      <t>オヨ</t>
    </rPh>
    <rPh sb="7" eb="9">
      <t>ヤケン</t>
    </rPh>
    <rPh sb="9" eb="10">
      <t>ハ</t>
    </rPh>
    <rPh sb="12" eb="13">
      <t>カズ</t>
    </rPh>
    <phoneticPr fontId="43"/>
  </si>
  <si>
    <t>七飯町</t>
    <rPh sb="0" eb="3">
      <t>ナナエチョウ</t>
    </rPh>
    <phoneticPr fontId="43"/>
  </si>
  <si>
    <t>5章</t>
    <rPh sb="1" eb="2">
      <t>ショウ</t>
    </rPh>
    <phoneticPr fontId="43"/>
  </si>
  <si>
    <t>衛生教育</t>
    <rPh sb="0" eb="2">
      <t>エイセイ</t>
    </rPh>
    <rPh sb="2" eb="4">
      <t>キョウイク</t>
    </rPh>
    <phoneticPr fontId="43"/>
  </si>
  <si>
    <t>衛生</t>
    <rPh sb="0" eb="2">
      <t>エイセイ</t>
    </rPh>
    <phoneticPr fontId="43"/>
  </si>
  <si>
    <t>臨床検査数</t>
    <rPh sb="0" eb="2">
      <t>リンショウ</t>
    </rPh>
    <rPh sb="2" eb="4">
      <t>ケンサ</t>
    </rPh>
    <rPh sb="4" eb="5">
      <t>スウ</t>
    </rPh>
    <phoneticPr fontId="43"/>
  </si>
  <si>
    <t>教育等</t>
    <rPh sb="0" eb="2">
      <t>キョウイク</t>
    </rPh>
    <rPh sb="2" eb="3">
      <t>ナド</t>
    </rPh>
    <phoneticPr fontId="43"/>
  </si>
  <si>
    <t>生活環境検査数</t>
    <rPh sb="0" eb="2">
      <t>セイカツ</t>
    </rPh>
    <rPh sb="2" eb="4">
      <t>カンキョウ</t>
    </rPh>
    <rPh sb="4" eb="6">
      <t>ケンサ</t>
    </rPh>
    <rPh sb="6" eb="7">
      <t>スウ</t>
    </rPh>
    <phoneticPr fontId="43"/>
  </si>
  <si>
    <t>第２８－１表　結核新登録患者数（年齢階級別）</t>
    <rPh sb="9" eb="10">
      <t>シン</t>
    </rPh>
    <phoneticPr fontId="43"/>
  </si>
  <si>
    <t>ツベルクリン反応検査</t>
    <rPh sb="6" eb="8">
      <t>ハンノウ</t>
    </rPh>
    <rPh sb="8" eb="10">
      <t>ケンサ</t>
    </rPh>
    <phoneticPr fontId="43"/>
  </si>
  <si>
    <t>平成27年</t>
    <phoneticPr fontId="43"/>
  </si>
  <si>
    <t>潜在性結核感染症
（別掲）</t>
    <rPh sb="0" eb="3">
      <t>センザイセイ</t>
    </rPh>
    <rPh sb="3" eb="5">
      <t>ケッカク</t>
    </rPh>
    <rPh sb="5" eb="8">
      <t>カンセンショウ</t>
    </rPh>
    <phoneticPr fontId="43"/>
  </si>
  <si>
    <t>総数</t>
  </si>
  <si>
    <t>75～79歳</t>
    <rPh sb="5" eb="6">
      <t>サイ</t>
    </rPh>
    <phoneticPr fontId="43"/>
  </si>
  <si>
    <t>0～4歳</t>
    <phoneticPr fontId="43"/>
  </si>
  <si>
    <t>5～9歳</t>
    <phoneticPr fontId="43"/>
  </si>
  <si>
    <t>15～19歳</t>
  </si>
  <si>
    <t>30～34歳</t>
    <phoneticPr fontId="43"/>
  </si>
  <si>
    <t>35～39歳</t>
    <phoneticPr fontId="43"/>
  </si>
  <si>
    <t>40～44歳</t>
    <phoneticPr fontId="43"/>
  </si>
  <si>
    <t>50～54歳</t>
    <rPh sb="5" eb="6">
      <t>サイ</t>
    </rPh>
    <phoneticPr fontId="43"/>
  </si>
  <si>
    <t>80～84歳</t>
    <rPh sb="5" eb="6">
      <t>サイ</t>
    </rPh>
    <phoneticPr fontId="43"/>
  </si>
  <si>
    <t>85～89歳</t>
    <rPh sb="5" eb="6">
      <t>サイ</t>
    </rPh>
    <phoneticPr fontId="43"/>
  </si>
  <si>
    <t>90歳以上</t>
    <rPh sb="2" eb="3">
      <t>サイ</t>
    </rPh>
    <rPh sb="3" eb="5">
      <t>イジョウ</t>
    </rPh>
    <phoneticPr fontId="43"/>
  </si>
  <si>
    <t>潜在性結核感染症（別掲）</t>
    <rPh sb="0" eb="3">
      <t>センザイセイ</t>
    </rPh>
    <rPh sb="3" eb="5">
      <t>ケッカク</t>
    </rPh>
    <rPh sb="5" eb="8">
      <t>カンセンショウ</t>
    </rPh>
    <rPh sb="9" eb="11">
      <t>ベッケイ</t>
    </rPh>
    <phoneticPr fontId="43"/>
  </si>
  <si>
    <t>患者発見率</t>
  </si>
  <si>
    <t>全国</t>
    <rPh sb="0" eb="2">
      <t>ゼンコク</t>
    </rPh>
    <phoneticPr fontId="43"/>
  </si>
  <si>
    <t>-</t>
    <phoneticPr fontId="43"/>
  </si>
  <si>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43"/>
  </si>
  <si>
    <t>渡島保健所</t>
    <rPh sb="0" eb="2">
      <t>オシマ</t>
    </rPh>
    <phoneticPr fontId="43"/>
  </si>
  <si>
    <t>松前町</t>
    <rPh sb="0" eb="3">
      <t>マツマエチョウ</t>
    </rPh>
    <phoneticPr fontId="43"/>
  </si>
  <si>
    <t>福島町</t>
    <rPh sb="0" eb="3">
      <t>フクシマチョウ</t>
    </rPh>
    <phoneticPr fontId="43"/>
  </si>
  <si>
    <t>知内町</t>
    <rPh sb="0" eb="3">
      <t>シリウチチョウ</t>
    </rPh>
    <phoneticPr fontId="43"/>
  </si>
  <si>
    <t>鹿部町</t>
    <rPh sb="0" eb="3">
      <t>シカベチョウ</t>
    </rPh>
    <phoneticPr fontId="43"/>
  </si>
  <si>
    <t>森町</t>
    <rPh sb="0" eb="2">
      <t>モリマチ</t>
    </rPh>
    <phoneticPr fontId="43"/>
  </si>
  <si>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43"/>
  </si>
  <si>
    <t>八雲保健所</t>
    <rPh sb="0" eb="2">
      <t>ヤクモ</t>
    </rPh>
    <rPh sb="2" eb="5">
      <t>ホケンショ</t>
    </rPh>
    <phoneticPr fontId="43"/>
  </si>
  <si>
    <t>八雲町</t>
    <rPh sb="0" eb="3">
      <t>ヤクモチョウ</t>
    </rPh>
    <phoneticPr fontId="43"/>
  </si>
  <si>
    <t>今金町</t>
    <rPh sb="0" eb="3">
      <t>イマカネチョウ</t>
    </rPh>
    <phoneticPr fontId="43"/>
  </si>
  <si>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43"/>
  </si>
  <si>
    <t>ＩＧＲＡ検査者数</t>
    <rPh sb="4" eb="6">
      <t>ケンサ</t>
    </rPh>
    <rPh sb="6" eb="7">
      <t>シャ</t>
    </rPh>
    <rPh sb="7" eb="8">
      <t>スウ</t>
    </rPh>
    <phoneticPr fontId="43"/>
  </si>
  <si>
    <t>江差町</t>
    <rPh sb="0" eb="3">
      <t>エサシチョウ</t>
    </rPh>
    <phoneticPr fontId="43"/>
  </si>
  <si>
    <t>上ノ国町</t>
    <rPh sb="0" eb="1">
      <t>カミ</t>
    </rPh>
    <rPh sb="2" eb="4">
      <t>クニチョウ</t>
    </rPh>
    <phoneticPr fontId="43"/>
  </si>
  <si>
    <t>奥尻町</t>
    <rPh sb="0" eb="3">
      <t>オクシリチョウ</t>
    </rPh>
    <phoneticPr fontId="43"/>
  </si>
  <si>
    <t>資料　結核登録者情報システム</t>
  </si>
  <si>
    <t>平成27末現在</t>
    <rPh sb="4" eb="5">
      <t>マツ</t>
    </rPh>
    <rPh sb="5" eb="7">
      <t>ゲンザイ</t>
    </rPh>
    <phoneticPr fontId="43"/>
  </si>
  <si>
    <t>第２９－１表　結核新登録患者数 (活動性分類・受療状況)</t>
    <rPh sb="9" eb="10">
      <t>シン</t>
    </rPh>
    <phoneticPr fontId="43"/>
  </si>
  <si>
    <t>潜在性結核感染症 (別掲）</t>
    <rPh sb="0" eb="3">
      <t>センザイセイ</t>
    </rPh>
    <rPh sb="3" eb="5">
      <t>ケッカク</t>
    </rPh>
    <rPh sb="5" eb="8">
      <t>カンセンショウ</t>
    </rPh>
    <phoneticPr fontId="43"/>
  </si>
  <si>
    <t>結核発病のおそれがある者</t>
    <rPh sb="0" eb="2">
      <t>ケッカク</t>
    </rPh>
    <rPh sb="2" eb="4">
      <t>ハツビョウ</t>
    </rPh>
    <rPh sb="11" eb="12">
      <t>モノ</t>
    </rPh>
    <phoneticPr fontId="43"/>
  </si>
  <si>
    <t>登録時喀痰塗抹陽性</t>
  </si>
  <si>
    <t>登録時その他の結核菌陽性</t>
    <rPh sb="7" eb="10">
      <t>ケッカクキン</t>
    </rPh>
    <rPh sb="10" eb="12">
      <t>ヨウセイ</t>
    </rPh>
    <phoneticPr fontId="43"/>
  </si>
  <si>
    <t>登録時菌陰性その他</t>
    <rPh sb="8" eb="9">
      <t>タ</t>
    </rPh>
    <phoneticPr fontId="43"/>
  </si>
  <si>
    <t>再治療</t>
  </si>
  <si>
    <t>治療中</t>
    <phoneticPr fontId="43"/>
  </si>
  <si>
    <t>全国</t>
    <rPh sb="0" eb="2">
      <t>ゼンコク</t>
    </rPh>
    <phoneticPr fontId="45"/>
  </si>
  <si>
    <t>全道</t>
    <rPh sb="0" eb="1">
      <t>ゼン</t>
    </rPh>
    <rPh sb="1" eb="2">
      <t>ミチ</t>
    </rPh>
    <phoneticPr fontId="45"/>
  </si>
  <si>
    <t>注　　潜在性結核感染症は、結核感染が強く疑われ、かつ発症予防のために治療を要するとして届け出があったものの数を示す。</t>
    <rPh sb="0" eb="1">
      <t>チュウ</t>
    </rPh>
    <rPh sb="3" eb="6">
      <t>センザイセイ</t>
    </rPh>
    <rPh sb="6" eb="8">
      <t>ケッカク</t>
    </rPh>
    <rPh sb="8" eb="11">
      <t>カンセンショウ</t>
    </rPh>
    <rPh sb="13" eb="15">
      <t>ケッカク</t>
    </rPh>
    <rPh sb="15" eb="17">
      <t>カンセン</t>
    </rPh>
    <rPh sb="18" eb="19">
      <t>ツヨ</t>
    </rPh>
    <rPh sb="20" eb="21">
      <t>ウタガ</t>
    </rPh>
    <rPh sb="26" eb="28">
      <t>ハッショウ</t>
    </rPh>
    <rPh sb="28" eb="30">
      <t>ヨボウ</t>
    </rPh>
    <rPh sb="34" eb="36">
      <t>チリョウ</t>
    </rPh>
    <rPh sb="37" eb="38">
      <t>ヨウ</t>
    </rPh>
    <rPh sb="43" eb="44">
      <t>トド</t>
    </rPh>
    <rPh sb="45" eb="46">
      <t>デ</t>
    </rPh>
    <phoneticPr fontId="43"/>
  </si>
  <si>
    <t>第２９－２表　結核登録患者数 (活動性分類・受療状況)</t>
    <phoneticPr fontId="43"/>
  </si>
  <si>
    <t>平成27年末現在</t>
    <rPh sb="5" eb="6">
      <t>マツ</t>
    </rPh>
    <rPh sb="6" eb="8">
      <t>ゲンザイ</t>
    </rPh>
    <phoneticPr fontId="43"/>
  </si>
  <si>
    <t>総数</t>
    <rPh sb="0" eb="2">
      <t>ソウスウ</t>
    </rPh>
    <phoneticPr fontId="43"/>
  </si>
  <si>
    <t>肺外結核
活動性</t>
    <phoneticPr fontId="43"/>
  </si>
  <si>
    <t>治療中</t>
  </si>
  <si>
    <t>奥尻町</t>
    <rPh sb="0" eb="2">
      <t>オクシリ</t>
    </rPh>
    <rPh sb="2" eb="3">
      <t>チョウ</t>
    </rPh>
    <phoneticPr fontId="43"/>
  </si>
  <si>
    <t>資料　結核登録者情報システム</t>
    <phoneticPr fontId="43"/>
  </si>
  <si>
    <t>受診率</t>
  </si>
  <si>
    <t>第３０表　一般住民結核健診数</t>
    <rPh sb="11" eb="12">
      <t>ケン</t>
    </rPh>
    <phoneticPr fontId="43"/>
  </si>
  <si>
    <t>間接　　　　撮影者数</t>
    <rPh sb="0" eb="2">
      <t>カンセツ</t>
    </rPh>
    <rPh sb="6" eb="9">
      <t>サツエイシャ</t>
    </rPh>
    <rPh sb="9" eb="10">
      <t>スウ</t>
    </rPh>
    <phoneticPr fontId="43"/>
  </si>
  <si>
    <t>直接　　　撮影者数</t>
    <rPh sb="0" eb="2">
      <t>チョクセツ</t>
    </rPh>
    <rPh sb="5" eb="8">
      <t>サツエイシャ</t>
    </rPh>
    <rPh sb="8" eb="9">
      <t>スウ</t>
    </rPh>
    <phoneticPr fontId="43"/>
  </si>
  <si>
    <t>受診率</t>
    <rPh sb="0" eb="3">
      <t>ジュシンリツ</t>
    </rPh>
    <phoneticPr fontId="43"/>
  </si>
  <si>
    <t>(%)</t>
    <phoneticPr fontId="43"/>
  </si>
  <si>
    <t>(10万対)</t>
  </si>
  <si>
    <t>a</t>
    <phoneticPr fontId="43"/>
  </si>
  <si>
    <t>c</t>
    <phoneticPr fontId="43"/>
  </si>
  <si>
    <t>(b+c)/a</t>
    <phoneticPr fontId="43"/>
  </si>
  <si>
    <t>d</t>
    <phoneticPr fontId="43"/>
  </si>
  <si>
    <t>相談</t>
    <rPh sb="0" eb="2">
      <t>ソウダン</t>
    </rPh>
    <phoneticPr fontId="43"/>
  </si>
  <si>
    <t>訪問指導</t>
    <rPh sb="0" eb="2">
      <t>ホウモン</t>
    </rPh>
    <rPh sb="2" eb="4">
      <t>シドウ</t>
    </rPh>
    <phoneticPr fontId="43"/>
  </si>
  <si>
    <t>電話</t>
    <rPh sb="0" eb="2">
      <t>デンワ</t>
    </rPh>
    <phoneticPr fontId="43"/>
  </si>
  <si>
    <t>来所</t>
    <rPh sb="0" eb="2">
      <t>ライショ</t>
    </rPh>
    <phoneticPr fontId="43"/>
  </si>
  <si>
    <t>延人員</t>
    <rPh sb="0" eb="1">
      <t>ノ</t>
    </rPh>
    <rPh sb="1" eb="3">
      <t>ジンイン</t>
    </rPh>
    <phoneticPr fontId="43"/>
  </si>
  <si>
    <t>（再掲）
DOTS</t>
    <rPh sb="1" eb="3">
      <t>サイケイ</t>
    </rPh>
    <phoneticPr fontId="43"/>
  </si>
  <si>
    <t>（再掲）DOTS</t>
    <rPh sb="1" eb="3">
      <t>サイケイ</t>
    </rPh>
    <phoneticPr fontId="43"/>
  </si>
  <si>
    <t>市立函館保健所</t>
    <rPh sb="0" eb="2">
      <t>シリツ</t>
    </rPh>
    <rPh sb="2" eb="4">
      <t>ハコダテ</t>
    </rPh>
    <phoneticPr fontId="43"/>
  </si>
  <si>
    <t>資料　地域保健・健康増進事業報告</t>
    <phoneticPr fontId="43"/>
  </si>
  <si>
    <t>注　　保健所のみの実績であり、市町村分は含まない。</t>
    <rPh sb="0" eb="1">
      <t>チュウ</t>
    </rPh>
    <rPh sb="3" eb="6">
      <t>ホケンショ</t>
    </rPh>
    <rPh sb="9" eb="11">
      <t>ジッセキ</t>
    </rPh>
    <rPh sb="15" eb="18">
      <t>シチョウソン</t>
    </rPh>
    <rPh sb="18" eb="19">
      <t>ブン</t>
    </rPh>
    <rPh sb="20" eb="21">
      <t>フク</t>
    </rPh>
    <phoneticPr fontId="43"/>
  </si>
  <si>
    <t>判定結果</t>
    <phoneticPr fontId="43"/>
  </si>
  <si>
    <t>（％）</t>
    <phoneticPr fontId="43"/>
  </si>
  <si>
    <t>要医療者</t>
  </si>
  <si>
    <t>登録除外</t>
  </si>
  <si>
    <t>合計</t>
  </si>
  <si>
    <t>資料　結核関係事業実績報告</t>
    <phoneticPr fontId="43"/>
  </si>
  <si>
    <t>注　　札幌市・函館市・小樽市・旭川市の数は各市調べによる。</t>
    <rPh sb="0" eb="1">
      <t>チュウ</t>
    </rPh>
    <phoneticPr fontId="43"/>
  </si>
  <si>
    <t>間接撮影者数</t>
    <rPh sb="0" eb="2">
      <t>カンセツ</t>
    </rPh>
    <rPh sb="2" eb="5">
      <t>サツエイシャ</t>
    </rPh>
    <rPh sb="5" eb="6">
      <t>スウ</t>
    </rPh>
    <phoneticPr fontId="43"/>
  </si>
  <si>
    <t>直接撮影者数</t>
    <rPh sb="0" eb="2">
      <t>チョクセツ</t>
    </rPh>
    <rPh sb="2" eb="5">
      <t>サツエイシャ</t>
    </rPh>
    <rPh sb="5" eb="6">
      <t>スウ</t>
    </rPh>
    <phoneticPr fontId="43"/>
  </si>
  <si>
    <t>かくたん検査者数</t>
    <rPh sb="4" eb="6">
      <t>ケンサ</t>
    </rPh>
    <rPh sb="6" eb="7">
      <t>シャ</t>
    </rPh>
    <rPh sb="7" eb="8">
      <t>スウ</t>
    </rPh>
    <phoneticPr fontId="43"/>
  </si>
  <si>
    <t>被判定者数</t>
    <rPh sb="0" eb="1">
      <t>ヒ</t>
    </rPh>
    <rPh sb="1" eb="3">
      <t>ハンテイ</t>
    </rPh>
    <rPh sb="3" eb="4">
      <t>シャ</t>
    </rPh>
    <rPh sb="4" eb="5">
      <t>スウ</t>
    </rPh>
    <phoneticPr fontId="43"/>
  </si>
  <si>
    <t>陰性者数</t>
    <rPh sb="0" eb="2">
      <t>インセイ</t>
    </rPh>
    <rPh sb="2" eb="3">
      <t>シャ</t>
    </rPh>
    <rPh sb="3" eb="4">
      <t>スウ</t>
    </rPh>
    <phoneticPr fontId="43"/>
  </si>
  <si>
    <t>結核発病のおそれがあると診断された者</t>
    <rPh sb="0" eb="2">
      <t>ケッカク</t>
    </rPh>
    <rPh sb="2" eb="4">
      <t>ハツビョウ</t>
    </rPh>
    <rPh sb="12" eb="14">
      <t>シンダン</t>
    </rPh>
    <rPh sb="17" eb="18">
      <t>モノ</t>
    </rPh>
    <phoneticPr fontId="43"/>
  </si>
  <si>
    <t>市立函館保健所</t>
  </si>
  <si>
    <t>資料　結核関係事業実績報告</t>
    <rPh sb="0" eb="2">
      <t>シリョウ</t>
    </rPh>
    <rPh sb="3" eb="5">
      <t>ケッカク</t>
    </rPh>
    <rPh sb="5" eb="7">
      <t>カンケイ</t>
    </rPh>
    <rPh sb="7" eb="9">
      <t>ジギョウ</t>
    </rPh>
    <rPh sb="9" eb="11">
      <t>ジッセキ</t>
    </rPh>
    <rPh sb="11" eb="13">
      <t>ホウコク</t>
    </rPh>
    <phoneticPr fontId="43"/>
  </si>
  <si>
    <t>注　　札幌市・函館市・小樽市・旭川市の数は各市調べによる。</t>
    <rPh sb="0" eb="1">
      <t>チュウ</t>
    </rPh>
    <rPh sb="3" eb="6">
      <t>サッポロシ</t>
    </rPh>
    <rPh sb="7" eb="10">
      <t>ハコダテシ</t>
    </rPh>
    <rPh sb="11" eb="14">
      <t>オタルシ</t>
    </rPh>
    <rPh sb="15" eb="18">
      <t>アサヒカワシ</t>
    </rPh>
    <rPh sb="19" eb="20">
      <t>カズ</t>
    </rPh>
    <rPh sb="21" eb="23">
      <t>カクシ</t>
    </rPh>
    <rPh sb="23" eb="24">
      <t>シラ</t>
    </rPh>
    <phoneticPr fontId="43"/>
  </si>
  <si>
    <r>
      <rPr>
        <sz val="9"/>
        <color indexed="8"/>
        <rFont val="メイリオ"/>
      </rPr>
      <t>ＩＧＲＡ</t>
    </r>
    <r>
      <rPr>
        <sz val="9"/>
        <color auto="1"/>
        <rFont val="メイリオ"/>
      </rPr>
      <t>検査者数</t>
    </r>
    <rPh sb="4" eb="6">
      <t>ケンサ</t>
    </rPh>
    <rPh sb="6" eb="7">
      <t>シャ</t>
    </rPh>
    <rPh sb="7" eb="8">
      <t>スウ</t>
    </rPh>
    <phoneticPr fontId="43"/>
  </si>
  <si>
    <t>計</t>
    <rPh sb="0" eb="1">
      <t>ケイ</t>
    </rPh>
    <phoneticPr fontId="43"/>
  </si>
  <si>
    <t>判定保留</t>
    <rPh sb="0" eb="2">
      <t>ハンテイ</t>
    </rPh>
    <rPh sb="2" eb="4">
      <t>ホリュウ</t>
    </rPh>
    <phoneticPr fontId="43"/>
  </si>
  <si>
    <t>判定不可</t>
    <rPh sb="0" eb="2">
      <t>ハンテイ</t>
    </rPh>
    <rPh sb="2" eb="4">
      <t>フカ</t>
    </rPh>
    <phoneticPr fontId="43"/>
  </si>
  <si>
    <t>市立函館保健所</t>
    <rPh sb="0" eb="2">
      <t>シリツ</t>
    </rPh>
    <rPh sb="2" eb="4">
      <t>ハコダテ</t>
    </rPh>
    <rPh sb="4" eb="6">
      <t>ホケン</t>
    </rPh>
    <rPh sb="6" eb="7">
      <t>ショ</t>
    </rPh>
    <phoneticPr fontId="43"/>
  </si>
  <si>
    <t>江差保健所</t>
    <rPh sb="0" eb="2">
      <t>エサシ</t>
    </rPh>
    <rPh sb="2" eb="5">
      <t>ホケンショ</t>
    </rPh>
    <phoneticPr fontId="43"/>
  </si>
  <si>
    <t>注　札幌市・函館市・小樽市・旭川市の数は各市調べによる。</t>
    <rPh sb="0" eb="1">
      <t>チュウ</t>
    </rPh>
    <phoneticPr fontId="43"/>
  </si>
</sst>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9" formatCode="#,##0.0"/>
    <numFmt numFmtId="177" formatCode="#,##0.0;[Red]\-#,##0.0"/>
    <numFmt numFmtId="180" formatCode="#,##0_ ;[Red]\-#,##0\ "/>
    <numFmt numFmtId="176" formatCode="0.0_);[Red]\(0.0\)"/>
    <numFmt numFmtId="178" formatCode="0_);[Red]\(0\)"/>
  </numFmts>
  <fonts count="46">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2"/>
      <color auto="1"/>
      <name val="Arial"/>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9"/>
      <color auto="1"/>
      <name val="ＭＳ Ｐゴシック"/>
    </font>
    <font>
      <sz val="8"/>
      <color auto="1"/>
      <name val="ＭＳ Ｐゴシック"/>
    </font>
    <font>
      <sz val="9"/>
      <color auto="1"/>
      <name val="Arial"/>
    </font>
    <font>
      <sz val="11"/>
      <color auto="1"/>
      <name val="ＭＳ 明朝"/>
    </font>
    <font>
      <sz val="11"/>
      <color auto="1"/>
      <name val="Arial"/>
    </font>
    <font>
      <sz val="9"/>
      <color auto="1"/>
      <name val="ＭＳ 明朝"/>
    </font>
    <font>
      <sz val="9"/>
      <color auto="1"/>
      <name val="メイリオ"/>
    </font>
    <font>
      <sz val="9"/>
      <color indexed="8"/>
      <name val="メイリオ"/>
    </font>
    <font>
      <b/>
      <sz val="11"/>
      <color indexed="8"/>
      <name val="ＭＳ 明朝"/>
    </font>
    <font>
      <sz val="9"/>
      <color indexed="8"/>
      <name val="ＭＳ 明朝"/>
    </font>
    <font>
      <b/>
      <sz val="9"/>
      <color indexed="8"/>
      <name val="ＭＳ 明朝"/>
    </font>
    <font>
      <sz val="11"/>
      <color indexed="8"/>
      <name val="ＭＳ 明朝"/>
    </font>
    <font>
      <sz val="10"/>
      <color auto="1"/>
      <name val="メイリオ"/>
    </font>
    <font>
      <b/>
      <sz val="11"/>
      <color auto="1"/>
      <name val="ＭＳ 明朝"/>
    </font>
    <font>
      <sz val="10"/>
      <color indexed="8"/>
      <name val="メイリオ"/>
    </font>
    <font>
      <sz val="11"/>
      <color indexed="8"/>
      <name val="Arial"/>
    </font>
    <font>
      <sz val="11"/>
      <color auto="1"/>
      <name val="メイリオ"/>
    </font>
    <font>
      <sz val="9"/>
      <color indexed="10"/>
      <name val="メイリオ"/>
    </font>
    <font>
      <sz val="9"/>
      <color indexed="8"/>
      <name val="Arial"/>
    </font>
    <font>
      <b/>
      <sz val="9"/>
      <color auto="1"/>
      <name val="ＭＳ 明朝"/>
    </font>
    <font>
      <strike/>
      <sz val="9"/>
      <color indexed="10"/>
      <name val="メイリオ"/>
    </font>
    <font>
      <strike/>
      <sz val="9"/>
      <color indexed="8"/>
      <name val="メイリオ"/>
    </font>
    <font>
      <sz val="6"/>
      <color auto="1"/>
      <name val="ＭＳ Ｐゴシック"/>
    </font>
    <font>
      <u/>
      <sz val="9"/>
      <color indexed="36"/>
      <name val="Arial"/>
    </font>
    <font>
      <sz val="11"/>
      <color auto="1"/>
      <name val="ＭＳ Ｐゴシック"/>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thin">
        <color indexed="8"/>
      </left>
      <right/>
      <top/>
      <bottom/>
      <diagonal/>
    </border>
    <border>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style="thin">
        <color indexed="8"/>
      </right>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38" fontId="6" fillId="0" borderId="0" applyFont="0" applyFill="0" applyBorder="0" applyAlignment="0" applyProtection="0"/>
    <xf numFmtId="0" fontId="7"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464">
    <xf numFmtId="0" fontId="0" fillId="0" borderId="0" xfId="0">
      <alignmen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2" fillId="0" borderId="18" xfId="0" applyFont="1" applyBorder="1" applyAlignment="1">
      <alignment horizontal="center" vertical="center"/>
    </xf>
    <xf numFmtId="0" fontId="21" fillId="0" borderId="23" xfId="0" applyFont="1" applyBorder="1" applyAlignment="1">
      <alignment horizontal="center" vertical="center"/>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8" xfId="0" applyFont="1" applyFill="1" applyBorder="1" applyAlignment="1">
      <alignment horizontal="center" vertical="center"/>
    </xf>
    <xf numFmtId="56" fontId="21" fillId="0" borderId="20" xfId="0" applyNumberFormat="1" applyFont="1" applyFill="1" applyBorder="1" applyAlignment="1">
      <alignment horizontal="center" vertical="center"/>
    </xf>
    <xf numFmtId="56" fontId="21" fillId="0" borderId="21" xfId="0" applyNumberFormat="1" applyFont="1" applyFill="1" applyBorder="1" applyAlignment="1">
      <alignment horizontal="center" vertical="center"/>
    </xf>
    <xf numFmtId="56" fontId="21" fillId="0" borderId="24" xfId="0" applyNumberFormat="1" applyFont="1" applyFill="1" applyBorder="1" applyAlignment="1">
      <alignment horizontal="center" vertical="center"/>
    </xf>
    <xf numFmtId="56" fontId="21" fillId="0" borderId="28" xfId="0" applyNumberFormat="1" applyFont="1" applyFill="1" applyBorder="1" applyAlignment="1">
      <alignment horizontal="center" vertical="center"/>
    </xf>
    <xf numFmtId="0" fontId="21" fillId="0" borderId="26" xfId="0" applyFont="1" applyFill="1" applyBorder="1" applyAlignment="1">
      <alignment horizontal="center" vertical="center"/>
    </xf>
    <xf numFmtId="17" fontId="21" fillId="0" borderId="27" xfId="0" applyNumberFormat="1" applyFont="1" applyFill="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vertical="center"/>
    </xf>
    <xf numFmtId="0" fontId="21" fillId="0" borderId="32" xfId="0" applyFont="1" applyBorder="1" applyAlignment="1">
      <alignment vertical="center"/>
    </xf>
    <xf numFmtId="0" fontId="21" fillId="0" borderId="32" xfId="0" applyFont="1" applyBorder="1" applyAlignment="1">
      <alignment vertical="center" wrapText="1"/>
    </xf>
    <xf numFmtId="0" fontId="21" fillId="0" borderId="30"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36" xfId="0" applyFont="1" applyBorder="1" applyAlignment="1">
      <alignment vertical="center"/>
    </xf>
    <xf numFmtId="0" fontId="21" fillId="0" borderId="37" xfId="0" applyFont="1" applyBorder="1" applyAlignment="1">
      <alignment vertical="center"/>
    </xf>
    <xf numFmtId="0" fontId="21" fillId="0" borderId="29" xfId="0" applyFont="1" applyBorder="1" applyAlignment="1">
      <alignment vertical="center"/>
    </xf>
    <xf numFmtId="0" fontId="21" fillId="0" borderId="38" xfId="0" applyFont="1" applyBorder="1" applyAlignment="1">
      <alignment vertical="center"/>
    </xf>
    <xf numFmtId="0" fontId="21" fillId="0" borderId="31"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21" fillId="0" borderId="33" xfId="0" applyFont="1" applyBorder="1" applyAlignment="1">
      <alignment vertical="center" wrapText="1"/>
    </xf>
    <xf numFmtId="0" fontId="21" fillId="0" borderId="41" xfId="0" applyFont="1" applyBorder="1" applyAlignment="1">
      <alignment vertical="center"/>
    </xf>
    <xf numFmtId="0" fontId="21" fillId="0" borderId="31" xfId="0" applyFont="1" applyBorder="1" applyAlignment="1">
      <alignment vertical="center" wrapText="1"/>
    </xf>
    <xf numFmtId="0" fontId="21" fillId="0" borderId="42" xfId="0" applyFont="1" applyBorder="1" applyAlignment="1">
      <alignment vertical="center"/>
    </xf>
    <xf numFmtId="0" fontId="21" fillId="0" borderId="43" xfId="0" applyFont="1" applyBorder="1" applyAlignment="1">
      <alignment vertical="center"/>
    </xf>
    <xf numFmtId="0" fontId="21" fillId="0" borderId="0" xfId="0" applyFont="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19"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29" xfId="0" applyFont="1" applyBorder="1" applyAlignment="1">
      <alignment horizontal="center" vertical="center"/>
    </xf>
    <xf numFmtId="0" fontId="22" fillId="0" borderId="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22" fillId="0" borderId="54" xfId="0" applyFont="1" applyBorder="1" applyAlignment="1">
      <alignment horizontal="center" vertical="center"/>
    </xf>
    <xf numFmtId="0" fontId="22" fillId="0" borderId="38" xfId="0" applyFont="1" applyBorder="1" applyAlignment="1">
      <alignment horizontal="center" vertical="center"/>
    </xf>
    <xf numFmtId="0" fontId="21" fillId="0" borderId="44"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6" xfId="0" applyFont="1" applyBorder="1" applyAlignment="1">
      <alignment horizontal="center" vertical="center" wrapText="1"/>
    </xf>
    <xf numFmtId="0" fontId="22" fillId="0" borderId="46" xfId="0" applyFont="1" applyBorder="1" applyAlignment="1">
      <alignment vertical="center"/>
    </xf>
    <xf numFmtId="0" fontId="22" fillId="0" borderId="51" xfId="0" applyFont="1" applyBorder="1" applyAlignment="1">
      <alignment vertical="center"/>
    </xf>
    <xf numFmtId="0" fontId="0" fillId="0" borderId="51" xfId="0" applyBorder="1" applyAlignment="1">
      <alignment vertical="center" wrapText="1"/>
    </xf>
    <xf numFmtId="0" fontId="0" fillId="0" borderId="46" xfId="0" applyBorder="1" applyAlignment="1">
      <alignment vertical="center" wrapText="1"/>
    </xf>
    <xf numFmtId="0" fontId="22" fillId="0" borderId="55" xfId="0" applyFont="1" applyBorder="1" applyAlignment="1">
      <alignment horizontal="center" vertical="center"/>
    </xf>
    <xf numFmtId="38" fontId="23" fillId="0" borderId="0" xfId="34" applyFont="1" applyAlignment="1">
      <alignment horizontal="left"/>
    </xf>
    <xf numFmtId="38" fontId="23" fillId="0" borderId="0" xfId="34" applyFont="1" applyAlignment="1"/>
    <xf numFmtId="38" fontId="24" fillId="0" borderId="0" xfId="34" applyFont="1" applyAlignment="1"/>
    <xf numFmtId="38" fontId="25" fillId="24" borderId="0" xfId="46" applyFont="1" applyFill="1" applyAlignment="1"/>
    <xf numFmtId="38" fontId="25" fillId="0" borderId="0" xfId="46" applyFont="1" applyFill="1" applyAlignment="1"/>
    <xf numFmtId="38" fontId="26" fillId="0" borderId="0" xfId="34" applyFont="1" applyAlignment="1"/>
    <xf numFmtId="38" fontId="27" fillId="0" borderId="0" xfId="34" applyFont="1" applyBorder="1" applyAlignment="1">
      <alignment horizontal="left" vertical="center"/>
    </xf>
    <xf numFmtId="38" fontId="27" fillId="0" borderId="25" xfId="34" applyFont="1" applyFill="1" applyBorder="1" applyAlignment="1">
      <alignment horizontal="left"/>
    </xf>
    <xf numFmtId="38" fontId="27" fillId="6" borderId="28" xfId="46" applyFont="1" applyFill="1" applyBorder="1" applyAlignment="1">
      <alignment horizontal="left" vertical="center"/>
    </xf>
    <xf numFmtId="38" fontId="27" fillId="4" borderId="25" xfId="46" applyFont="1" applyFill="1" applyBorder="1" applyAlignment="1">
      <alignment horizontal="left" vertical="center" wrapText="1"/>
    </xf>
    <xf numFmtId="38" fontId="27" fillId="2" borderId="28" xfId="46" applyFont="1" applyFill="1" applyBorder="1" applyAlignment="1">
      <alignment horizontal="left" vertical="center"/>
    </xf>
    <xf numFmtId="38" fontId="27" fillId="22" borderId="56" xfId="46" applyFont="1" applyFill="1" applyBorder="1" applyAlignment="1">
      <alignment horizontal="left" vertical="center"/>
    </xf>
    <xf numFmtId="38" fontId="27" fillId="22" borderId="19" xfId="46" applyFont="1" applyFill="1" applyBorder="1" applyAlignment="1">
      <alignment horizontal="left" vertical="center"/>
    </xf>
    <xf numFmtId="38" fontId="28" fillId="22" borderId="19" xfId="46" applyFont="1" applyFill="1" applyBorder="1" applyAlignment="1">
      <alignment horizontal="left" vertical="center"/>
    </xf>
    <xf numFmtId="38" fontId="28" fillId="22" borderId="57" xfId="46" applyFont="1" applyFill="1" applyBorder="1" applyAlignment="1">
      <alignment horizontal="left" vertical="center"/>
    </xf>
    <xf numFmtId="38" fontId="28" fillId="2" borderId="24" xfId="46" applyFont="1" applyFill="1" applyBorder="1" applyAlignment="1">
      <alignment horizontal="left" vertical="center"/>
    </xf>
    <xf numFmtId="38" fontId="28" fillId="4" borderId="28" xfId="46" applyFont="1" applyFill="1" applyBorder="1" applyAlignment="1">
      <alignment horizontal="left" vertical="center" wrapText="1"/>
    </xf>
    <xf numFmtId="38" fontId="28" fillId="2" borderId="28" xfId="46" applyFont="1" applyFill="1" applyBorder="1" applyAlignment="1">
      <alignment horizontal="left" vertical="center"/>
    </xf>
    <xf numFmtId="38" fontId="28" fillId="22" borderId="56" xfId="46" applyFont="1" applyFill="1" applyBorder="1" applyAlignment="1">
      <alignment horizontal="left" vertical="center"/>
    </xf>
    <xf numFmtId="38" fontId="28" fillId="4" borderId="21" xfId="46" applyFont="1" applyFill="1" applyBorder="1" applyAlignment="1">
      <alignment horizontal="left" vertical="center" wrapText="1"/>
    </xf>
    <xf numFmtId="38" fontId="28" fillId="0" borderId="0" xfId="34" applyFont="1" applyAlignment="1">
      <alignment horizontal="left" vertical="center"/>
    </xf>
    <xf numFmtId="38" fontId="29" fillId="0" borderId="0" xfId="34" applyFont="1" applyAlignment="1">
      <alignment horizontal="left"/>
    </xf>
    <xf numFmtId="38" fontId="29" fillId="0" borderId="0" xfId="34" applyFont="1" applyAlignment="1">
      <alignment horizontal="left" wrapText="1"/>
    </xf>
    <xf numFmtId="38" fontId="30" fillId="0" borderId="0" xfId="34" applyFont="1" applyBorder="1" applyAlignment="1">
      <alignment horizontal="left"/>
    </xf>
    <xf numFmtId="38" fontId="27" fillId="0" borderId="25" xfId="34" applyFont="1" applyFill="1" applyBorder="1" applyAlignment="1">
      <alignment horizontal="center" vertical="center"/>
    </xf>
    <xf numFmtId="38" fontId="27" fillId="6" borderId="25" xfId="46" applyFont="1" applyFill="1" applyBorder="1" applyAlignment="1">
      <alignment horizontal="right"/>
    </xf>
    <xf numFmtId="38" fontId="27" fillId="4" borderId="25" xfId="46" applyFont="1" applyFill="1" applyBorder="1" applyAlignment="1">
      <alignment horizontal="right"/>
    </xf>
    <xf numFmtId="38" fontId="27" fillId="2" borderId="28" xfId="46" applyFont="1" applyFill="1" applyBorder="1" applyAlignment="1">
      <alignment horizontal="right"/>
    </xf>
    <xf numFmtId="38" fontId="27" fillId="22" borderId="56" xfId="46" applyFont="1" applyFill="1" applyBorder="1" applyAlignment="1">
      <alignment horizontal="right"/>
    </xf>
    <xf numFmtId="38" fontId="27" fillId="22" borderId="19" xfId="46" applyFont="1" applyFill="1" applyBorder="1" applyAlignment="1">
      <alignment horizontal="right"/>
    </xf>
    <xf numFmtId="38" fontId="28" fillId="22" borderId="19" xfId="46" applyFont="1" applyFill="1" applyBorder="1" applyAlignment="1">
      <alignment horizontal="right"/>
    </xf>
    <xf numFmtId="38" fontId="28" fillId="22" borderId="57" xfId="46" applyFont="1" applyFill="1" applyBorder="1" applyAlignment="1">
      <alignment horizontal="right"/>
    </xf>
    <xf numFmtId="38" fontId="28" fillId="2" borderId="24" xfId="46" applyFont="1" applyFill="1" applyBorder="1" applyAlignment="1">
      <alignment horizontal="right"/>
    </xf>
    <xf numFmtId="38" fontId="28" fillId="4" borderId="25" xfId="46" applyFont="1" applyFill="1" applyBorder="1" applyAlignment="1">
      <alignment horizontal="right"/>
    </xf>
    <xf numFmtId="38" fontId="28" fillId="2" borderId="28" xfId="46" applyFont="1" applyFill="1" applyBorder="1" applyAlignment="1">
      <alignment horizontal="right"/>
    </xf>
    <xf numFmtId="38" fontId="28" fillId="22" borderId="56" xfId="46" applyFont="1" applyFill="1" applyBorder="1" applyAlignment="1">
      <alignment horizontal="right"/>
    </xf>
    <xf numFmtId="38" fontId="28" fillId="4" borderId="24" xfId="46" applyFont="1" applyFill="1" applyBorder="1" applyAlignment="1">
      <alignment horizontal="right" vertical="center"/>
    </xf>
    <xf numFmtId="38" fontId="28" fillId="2" borderId="28" xfId="46" applyFont="1" applyFill="1" applyBorder="1" applyAlignment="1">
      <alignment horizontal="right" vertical="center"/>
    </xf>
    <xf numFmtId="38" fontId="28" fillId="22" borderId="56" xfId="46" applyFont="1" applyFill="1" applyBorder="1" applyAlignment="1">
      <alignment horizontal="right" vertical="center"/>
    </xf>
    <xf numFmtId="38" fontId="28" fillId="22" borderId="19" xfId="46" applyFont="1" applyFill="1" applyBorder="1" applyAlignment="1">
      <alignment horizontal="right" vertical="center"/>
    </xf>
    <xf numFmtId="38" fontId="28" fillId="22" borderId="57" xfId="46" applyFont="1" applyFill="1" applyBorder="1" applyAlignment="1">
      <alignment horizontal="right" vertical="center"/>
    </xf>
    <xf numFmtId="38" fontId="28" fillId="0" borderId="0" xfId="34" applyFont="1" applyAlignment="1">
      <alignment horizontal="center"/>
    </xf>
    <xf numFmtId="38" fontId="29" fillId="0" borderId="0" xfId="34" applyFont="1" applyAlignment="1">
      <alignment horizontal="center"/>
    </xf>
    <xf numFmtId="38" fontId="30" fillId="0" borderId="0" xfId="34" applyFont="1" applyAlignment="1"/>
    <xf numFmtId="38" fontId="27" fillId="0" borderId="25" xfId="34" applyFont="1" applyFill="1" applyBorder="1" applyAlignment="1">
      <alignment horizontal="center" vertical="center" wrapText="1"/>
    </xf>
    <xf numFmtId="38" fontId="27" fillId="6" borderId="25" xfId="46" applyFont="1" applyFill="1" applyBorder="1" applyAlignment="1">
      <alignment horizontal="right" vertical="center"/>
    </xf>
    <xf numFmtId="38" fontId="27" fillId="0" borderId="0" xfId="34" applyFont="1" applyFill="1" applyAlignment="1">
      <alignment horizontal="center"/>
    </xf>
    <xf numFmtId="38" fontId="27" fillId="22" borderId="28" xfId="46" applyFont="1" applyFill="1" applyBorder="1" applyAlignment="1">
      <alignment horizontal="right"/>
    </xf>
    <xf numFmtId="38" fontId="27" fillId="22" borderId="21" xfId="46" applyFont="1" applyFill="1" applyBorder="1" applyAlignment="1">
      <alignment horizontal="right"/>
    </xf>
    <xf numFmtId="38" fontId="28" fillId="22" borderId="21" xfId="46" applyFont="1" applyFill="1" applyBorder="1" applyAlignment="1">
      <alignment horizontal="right"/>
    </xf>
    <xf numFmtId="38" fontId="28" fillId="22" borderId="24" xfId="46" applyFont="1" applyFill="1" applyBorder="1" applyAlignment="1">
      <alignment horizontal="right"/>
    </xf>
    <xf numFmtId="38" fontId="28" fillId="22" borderId="28" xfId="46" applyFont="1" applyFill="1" applyBorder="1" applyAlignment="1">
      <alignment horizontal="right"/>
    </xf>
    <xf numFmtId="38" fontId="28" fillId="22" borderId="28" xfId="46" applyFont="1" applyFill="1" applyBorder="1" applyAlignment="1">
      <alignment horizontal="right" vertical="center"/>
    </xf>
    <xf numFmtId="38" fontId="28" fillId="22" borderId="21" xfId="46" applyFont="1" applyFill="1" applyBorder="1" applyAlignment="1">
      <alignment horizontal="right" vertical="center"/>
    </xf>
    <xf numFmtId="38" fontId="28" fillId="22" borderId="24" xfId="46" applyFont="1" applyFill="1" applyBorder="1" applyAlignment="1">
      <alignment horizontal="right" vertical="center"/>
    </xf>
    <xf numFmtId="38" fontId="27" fillId="22" borderId="58" xfId="46" applyFont="1" applyFill="1" applyBorder="1" applyAlignment="1">
      <alignment horizontal="right"/>
    </xf>
    <xf numFmtId="38" fontId="27" fillId="22" borderId="17" xfId="46" applyFont="1" applyFill="1" applyBorder="1" applyAlignment="1">
      <alignment horizontal="right"/>
    </xf>
    <xf numFmtId="38" fontId="28" fillId="22" borderId="17" xfId="46" applyFont="1" applyFill="1" applyBorder="1" applyAlignment="1">
      <alignment horizontal="right"/>
    </xf>
    <xf numFmtId="38" fontId="28" fillId="22" borderId="59" xfId="46" applyFont="1" applyFill="1" applyBorder="1" applyAlignment="1">
      <alignment horizontal="right"/>
    </xf>
    <xf numFmtId="38" fontId="28" fillId="22" borderId="58" xfId="46" applyFont="1" applyFill="1" applyBorder="1" applyAlignment="1">
      <alignment horizontal="right"/>
    </xf>
    <xf numFmtId="38" fontId="28" fillId="22" borderId="58" xfId="46" applyFont="1" applyFill="1" applyBorder="1" applyAlignment="1">
      <alignment horizontal="right" vertical="center"/>
    </xf>
    <xf numFmtId="38" fontId="28" fillId="22" borderId="17" xfId="46" applyFont="1" applyFill="1" applyBorder="1" applyAlignment="1">
      <alignment horizontal="right" vertical="center"/>
    </xf>
    <xf numFmtId="38" fontId="28" fillId="22" borderId="59" xfId="46" applyFont="1" applyFill="1" applyBorder="1" applyAlignment="1">
      <alignment horizontal="right" vertical="center"/>
    </xf>
    <xf numFmtId="38" fontId="27" fillId="0" borderId="60" xfId="34" applyFont="1" applyFill="1" applyBorder="1" applyAlignment="1">
      <alignment horizontal="center" vertical="center" wrapText="1"/>
    </xf>
    <xf numFmtId="38" fontId="27" fillId="6" borderId="60" xfId="46" applyFont="1" applyFill="1" applyBorder="1" applyAlignment="1">
      <alignment horizontal="right" vertical="center"/>
    </xf>
    <xf numFmtId="38" fontId="27" fillId="2" borderId="56" xfId="46" applyFont="1" applyFill="1" applyBorder="1" applyAlignment="1">
      <alignment horizontal="right"/>
    </xf>
    <xf numFmtId="38" fontId="28" fillId="2" borderId="57" xfId="46" applyFont="1" applyFill="1" applyBorder="1" applyAlignment="1">
      <alignment horizontal="right"/>
    </xf>
    <xf numFmtId="38" fontId="28" fillId="4" borderId="60" xfId="46" applyFont="1" applyFill="1" applyBorder="1" applyAlignment="1">
      <alignment horizontal="right"/>
    </xf>
    <xf numFmtId="38" fontId="28" fillId="2" borderId="56" xfId="46" applyFont="1" applyFill="1" applyBorder="1" applyAlignment="1">
      <alignment horizontal="right"/>
    </xf>
    <xf numFmtId="38" fontId="28" fillId="2" borderId="56" xfId="46" applyFont="1" applyFill="1" applyBorder="1" applyAlignment="1">
      <alignment horizontal="right" vertical="center"/>
    </xf>
    <xf numFmtId="38" fontId="27" fillId="0" borderId="0" xfId="34" applyFont="1" applyFill="1" applyAlignment="1"/>
    <xf numFmtId="38" fontId="27" fillId="0" borderId="61" xfId="34" applyFont="1" applyFill="1" applyBorder="1" applyAlignment="1">
      <alignment horizontal="center" vertical="center" wrapText="1"/>
    </xf>
    <xf numFmtId="38" fontId="31" fillId="0" borderId="0" xfId="34" applyFont="1" applyAlignment="1">
      <alignment horizontal="center"/>
    </xf>
    <xf numFmtId="38" fontId="27" fillId="0" borderId="62" xfId="34" applyFont="1" applyFill="1" applyBorder="1" applyAlignment="1">
      <alignment horizontal="center"/>
    </xf>
    <xf numFmtId="38" fontId="27" fillId="0" borderId="25" xfId="34" applyFont="1" applyFill="1" applyBorder="1" applyAlignment="1">
      <alignment horizontal="center" vertical="center" wrapText="1" shrinkToFit="1"/>
    </xf>
    <xf numFmtId="38" fontId="28" fillId="0" borderId="0" xfId="34" applyFont="1" applyAlignment="1"/>
    <xf numFmtId="38" fontId="32" fillId="0" borderId="0" xfId="34" applyFont="1" applyAlignment="1"/>
    <xf numFmtId="38" fontId="27" fillId="0" borderId="62" xfId="34" applyFont="1" applyFill="1" applyBorder="1" applyAlignment="1"/>
    <xf numFmtId="38" fontId="27" fillId="0" borderId="60" xfId="34" applyFont="1" applyFill="1" applyBorder="1" applyAlignment="1">
      <alignment vertical="center"/>
    </xf>
    <xf numFmtId="38" fontId="27" fillId="4" borderId="60" xfId="46" applyFont="1" applyFill="1" applyBorder="1" applyAlignment="1">
      <alignment horizontal="right"/>
    </xf>
    <xf numFmtId="38" fontId="27" fillId="22" borderId="63" xfId="46" applyFont="1" applyFill="1" applyBorder="1" applyAlignment="1">
      <alignment horizontal="right"/>
    </xf>
    <xf numFmtId="38" fontId="27" fillId="22" borderId="64" xfId="46" applyFont="1" applyFill="1" applyBorder="1" applyAlignment="1">
      <alignment horizontal="right"/>
    </xf>
    <xf numFmtId="38" fontId="28" fillId="22" borderId="64" xfId="46" applyFont="1" applyFill="1" applyBorder="1" applyAlignment="1">
      <alignment horizontal="right"/>
    </xf>
    <xf numFmtId="38" fontId="28" fillId="22" borderId="65" xfId="46" applyFont="1" applyFill="1" applyBorder="1" applyAlignment="1">
      <alignment horizontal="right"/>
    </xf>
    <xf numFmtId="38" fontId="28" fillId="22" borderId="63" xfId="46" applyFont="1" applyFill="1" applyBorder="1" applyAlignment="1">
      <alignment horizontal="right"/>
    </xf>
    <xf numFmtId="38" fontId="28" fillId="4" borderId="57" xfId="46" applyFont="1" applyFill="1" applyBorder="1" applyAlignment="1">
      <alignment horizontal="right" vertical="center"/>
    </xf>
    <xf numFmtId="38" fontId="28" fillId="22" borderId="66" xfId="46" applyFont="1" applyFill="1" applyBorder="1" applyAlignment="1">
      <alignment horizontal="right" vertical="center"/>
    </xf>
    <xf numFmtId="38" fontId="28" fillId="22" borderId="67" xfId="46" applyFont="1" applyFill="1" applyBorder="1" applyAlignment="1">
      <alignment horizontal="right" vertical="center"/>
    </xf>
    <xf numFmtId="38" fontId="28" fillId="22" borderId="68" xfId="46" applyFont="1" applyFill="1" applyBorder="1" applyAlignment="1">
      <alignment horizontal="right" vertical="center"/>
    </xf>
    <xf numFmtId="38" fontId="28" fillId="0" borderId="0" xfId="34" applyFont="1" applyFill="1" applyAlignment="1">
      <alignment horizontal="right"/>
    </xf>
    <xf numFmtId="38" fontId="27" fillId="0" borderId="69" xfId="34" applyFont="1" applyFill="1" applyBorder="1" applyAlignment="1">
      <alignment horizontal="center" vertical="center" wrapText="1"/>
    </xf>
    <xf numFmtId="38" fontId="27" fillId="6" borderId="69" xfId="46" applyFont="1" applyFill="1" applyBorder="1" applyAlignment="1">
      <alignment horizontal="right" vertical="center"/>
    </xf>
    <xf numFmtId="38" fontId="27" fillId="4" borderId="69" xfId="46" applyFont="1" applyFill="1" applyBorder="1" applyAlignment="1">
      <alignment horizontal="right"/>
    </xf>
    <xf numFmtId="38" fontId="27" fillId="2" borderId="70" xfId="46" applyFont="1" applyFill="1" applyBorder="1" applyAlignment="1">
      <alignment horizontal="right"/>
    </xf>
    <xf numFmtId="38" fontId="28" fillId="2" borderId="71" xfId="46" applyFont="1" applyFill="1" applyBorder="1" applyAlignment="1">
      <alignment horizontal="right"/>
    </xf>
    <xf numFmtId="38" fontId="28" fillId="4" borderId="69" xfId="46" applyFont="1" applyFill="1" applyBorder="1" applyAlignment="1">
      <alignment horizontal="right"/>
    </xf>
    <xf numFmtId="38" fontId="28" fillId="2" borderId="70" xfId="46" applyFont="1" applyFill="1" applyBorder="1" applyAlignment="1">
      <alignment horizontal="right"/>
    </xf>
    <xf numFmtId="38" fontId="28" fillId="4" borderId="71" xfId="46" applyFont="1" applyFill="1" applyBorder="1" applyAlignment="1">
      <alignment horizontal="right" vertical="center"/>
    </xf>
    <xf numFmtId="38" fontId="28" fillId="2" borderId="70" xfId="46" applyFont="1" applyFill="1" applyBorder="1" applyAlignment="1">
      <alignment horizontal="right" vertical="center"/>
    </xf>
    <xf numFmtId="38" fontId="33" fillId="0" borderId="0" xfId="34" applyFont="1" applyAlignment="1"/>
    <xf numFmtId="38" fontId="27" fillId="6" borderId="28" xfId="46" applyFont="1" applyFill="1" applyBorder="1" applyAlignment="1">
      <alignment vertical="center"/>
    </xf>
    <xf numFmtId="38" fontId="27" fillId="22" borderId="28" xfId="46" applyFont="1" applyFill="1" applyBorder="1" applyAlignment="1">
      <alignment horizontal="left" vertical="center"/>
    </xf>
    <xf numFmtId="38" fontId="27" fillId="22" borderId="21" xfId="46" applyFont="1" applyFill="1" applyBorder="1" applyAlignment="1">
      <alignment horizontal="left" vertical="center"/>
    </xf>
    <xf numFmtId="38" fontId="27" fillId="22" borderId="24" xfId="46" applyFont="1" applyFill="1" applyBorder="1" applyAlignment="1">
      <alignment horizontal="left" vertical="center"/>
    </xf>
    <xf numFmtId="38" fontId="27" fillId="2" borderId="25" xfId="46" applyFont="1" applyFill="1" applyBorder="1" applyAlignment="1">
      <alignment horizontal="left" vertical="center"/>
    </xf>
    <xf numFmtId="38" fontId="27" fillId="4" borderId="28" xfId="46" applyFont="1" applyFill="1" applyBorder="1" applyAlignment="1">
      <alignment horizontal="left" vertical="center" wrapText="1"/>
    </xf>
    <xf numFmtId="38" fontId="27" fillId="4" borderId="21" xfId="46" applyFont="1" applyFill="1" applyBorder="1" applyAlignment="1">
      <alignment horizontal="left" vertical="center" wrapText="1"/>
    </xf>
    <xf numFmtId="38" fontId="27" fillId="0" borderId="0" xfId="34" applyFont="1" applyAlignment="1">
      <alignment horizontal="left"/>
    </xf>
    <xf numFmtId="38" fontId="33" fillId="0" borderId="0" xfId="34" applyFont="1" applyAlignment="1">
      <alignment horizontal="left"/>
    </xf>
    <xf numFmtId="38" fontId="34" fillId="0" borderId="0" xfId="34" applyFont="1" applyAlignment="1">
      <alignment horizontal="left" wrapText="1"/>
    </xf>
    <xf numFmtId="38" fontId="26" fillId="0" borderId="0" xfId="34" applyFont="1" applyAlignment="1">
      <alignment horizontal="left"/>
    </xf>
    <xf numFmtId="38" fontId="27" fillId="2" borderId="25" xfId="46" applyFont="1" applyFill="1" applyBorder="1" applyAlignment="1">
      <alignment horizontal="right" vertical="center"/>
    </xf>
    <xf numFmtId="38" fontId="27" fillId="4" borderId="25" xfId="46" applyFont="1" applyFill="1" applyBorder="1" applyAlignment="1">
      <alignment horizontal="right" vertical="center"/>
    </xf>
    <xf numFmtId="38" fontId="27" fillId="2" borderId="25" xfId="46" applyFont="1" applyFill="1" applyBorder="1" applyAlignment="1">
      <alignment horizontal="right"/>
    </xf>
    <xf numFmtId="38" fontId="27" fillId="23" borderId="28" xfId="46" applyFont="1" applyFill="1" applyBorder="1" applyAlignment="1">
      <alignment horizontal="right"/>
    </xf>
    <xf numFmtId="38" fontId="27" fillId="23" borderId="21" xfId="46" applyFont="1" applyFill="1" applyBorder="1" applyAlignment="1">
      <alignment horizontal="right"/>
    </xf>
    <xf numFmtId="38" fontId="27" fillId="23" borderId="24" xfId="46" applyFont="1" applyFill="1" applyBorder="1" applyAlignment="1">
      <alignment horizontal="right"/>
    </xf>
    <xf numFmtId="38" fontId="27" fillId="2" borderId="24" xfId="46" applyFont="1" applyFill="1" applyBorder="1" applyAlignment="1">
      <alignment horizontal="right"/>
    </xf>
    <xf numFmtId="38" fontId="27" fillId="4" borderId="24" xfId="46" applyFont="1" applyFill="1" applyBorder="1" applyAlignment="1">
      <alignment horizontal="right" vertical="center"/>
    </xf>
    <xf numFmtId="38" fontId="28" fillId="23" borderId="24" xfId="46" applyFont="1" applyFill="1" applyBorder="1" applyAlignment="1">
      <alignment horizontal="right"/>
    </xf>
    <xf numFmtId="38" fontId="28" fillId="4" borderId="25" xfId="46" applyFont="1" applyFill="1" applyBorder="1" applyAlignment="1">
      <alignment horizontal="right" vertical="center"/>
    </xf>
    <xf numFmtId="38" fontId="28" fillId="2" borderId="25" xfId="46" applyFont="1" applyFill="1" applyBorder="1" applyAlignment="1">
      <alignment horizontal="right"/>
    </xf>
    <xf numFmtId="38" fontId="28" fillId="23" borderId="28" xfId="46" applyFont="1" applyFill="1" applyBorder="1" applyAlignment="1">
      <alignment horizontal="right"/>
    </xf>
    <xf numFmtId="38" fontId="28" fillId="23" borderId="21" xfId="46" applyFont="1" applyFill="1" applyBorder="1" applyAlignment="1">
      <alignment horizontal="right"/>
    </xf>
    <xf numFmtId="38" fontId="28" fillId="23" borderId="21" xfId="46" applyFont="1" applyFill="1" applyBorder="1" applyAlignment="1">
      <alignment horizontal="right" vertical="center"/>
    </xf>
    <xf numFmtId="38" fontId="35" fillId="0" borderId="0" xfId="34" applyFont="1" applyAlignment="1">
      <alignment horizontal="center"/>
    </xf>
    <xf numFmtId="38" fontId="27" fillId="22" borderId="24" xfId="46" applyFont="1" applyFill="1" applyBorder="1" applyAlignment="1">
      <alignment horizontal="right"/>
    </xf>
    <xf numFmtId="38" fontId="27" fillId="22" borderId="57" xfId="46" applyFont="1" applyFill="1" applyBorder="1" applyAlignment="1">
      <alignment horizontal="right"/>
    </xf>
    <xf numFmtId="38" fontId="27" fillId="2" borderId="60" xfId="46" applyFont="1" applyFill="1" applyBorder="1" applyAlignment="1">
      <alignment horizontal="right"/>
    </xf>
    <xf numFmtId="38" fontId="35" fillId="0" borderId="0" xfId="34" applyFont="1" applyAlignment="1"/>
    <xf numFmtId="38" fontId="27" fillId="4" borderId="60" xfId="34" applyFont="1" applyFill="1" applyBorder="1" applyAlignment="1">
      <alignment horizontal="right" vertical="center"/>
    </xf>
    <xf numFmtId="38" fontId="27" fillId="4" borderId="72" xfId="46" applyFont="1" applyFill="1" applyBorder="1" applyAlignment="1">
      <alignment horizontal="right" vertical="center"/>
    </xf>
    <xf numFmtId="38" fontId="27" fillId="2" borderId="72" xfId="46" applyFont="1" applyFill="1" applyBorder="1" applyAlignment="1">
      <alignment horizontal="right"/>
    </xf>
    <xf numFmtId="38" fontId="28" fillId="2" borderId="60" xfId="46" applyFont="1" applyFill="1" applyBorder="1" applyAlignment="1">
      <alignment horizontal="right"/>
    </xf>
    <xf numFmtId="38" fontId="27" fillId="4" borderId="69" xfId="34" applyFont="1" applyFill="1" applyBorder="1" applyAlignment="1">
      <alignment horizontal="right" vertical="center"/>
    </xf>
    <xf numFmtId="38" fontId="27" fillId="2" borderId="69" xfId="46" applyFont="1" applyFill="1" applyBorder="1" applyAlignment="1">
      <alignment horizontal="right"/>
    </xf>
    <xf numFmtId="38" fontId="27" fillId="22" borderId="70" xfId="46" applyFont="1" applyFill="1" applyBorder="1" applyAlignment="1">
      <alignment horizontal="right"/>
    </xf>
    <xf numFmtId="38" fontId="27" fillId="22" borderId="73" xfId="46" applyFont="1" applyFill="1" applyBorder="1" applyAlignment="1">
      <alignment horizontal="right"/>
    </xf>
    <xf numFmtId="38" fontId="27" fillId="22" borderId="71" xfId="46" applyFont="1" applyFill="1" applyBorder="1" applyAlignment="1">
      <alignment horizontal="right"/>
    </xf>
    <xf numFmtId="38" fontId="27" fillId="4" borderId="61" xfId="46" applyFont="1" applyFill="1" applyBorder="1" applyAlignment="1">
      <alignment horizontal="right" vertical="center"/>
    </xf>
    <xf numFmtId="38" fontId="27" fillId="2" borderId="61" xfId="46" applyFont="1" applyFill="1" applyBorder="1" applyAlignment="1">
      <alignment horizontal="right"/>
    </xf>
    <xf numFmtId="38" fontId="28" fillId="22" borderId="71" xfId="46" applyFont="1" applyFill="1" applyBorder="1" applyAlignment="1">
      <alignment horizontal="right"/>
    </xf>
    <xf numFmtId="38" fontId="28" fillId="2" borderId="69" xfId="46" applyFont="1" applyFill="1" applyBorder="1" applyAlignment="1">
      <alignment horizontal="right"/>
    </xf>
    <xf numFmtId="38" fontId="28" fillId="22" borderId="70" xfId="46" applyFont="1" applyFill="1" applyBorder="1" applyAlignment="1">
      <alignment horizontal="right" vertical="center"/>
    </xf>
    <xf numFmtId="38" fontId="28" fillId="22" borderId="73" xfId="46" applyFont="1" applyFill="1" applyBorder="1" applyAlignment="1">
      <alignment horizontal="right" vertical="center"/>
    </xf>
    <xf numFmtId="38" fontId="28" fillId="22" borderId="71" xfId="46" applyFont="1" applyFill="1" applyBorder="1" applyAlignment="1">
      <alignment horizontal="right" vertical="center"/>
    </xf>
    <xf numFmtId="38" fontId="25" fillId="0" borderId="0" xfId="46" applyFont="1" applyAlignment="1">
      <alignment horizontal="right"/>
    </xf>
    <xf numFmtId="38" fontId="27" fillId="0" borderId="62" xfId="34" applyFont="1" applyBorder="1" applyAlignment="1">
      <alignment horizontal="left" vertical="center"/>
    </xf>
    <xf numFmtId="38" fontId="27" fillId="0" borderId="28" xfId="34" applyFont="1" applyBorder="1" applyAlignment="1">
      <alignment horizontal="left" vertical="center" wrapText="1"/>
    </xf>
    <xf numFmtId="38" fontId="27" fillId="0" borderId="21" xfId="34" applyFont="1" applyFill="1" applyBorder="1" applyAlignment="1">
      <alignment horizontal="left" vertical="center" wrapText="1"/>
    </xf>
    <xf numFmtId="38" fontId="27" fillId="0" borderId="24" xfId="34" applyFont="1" applyFill="1" applyBorder="1" applyAlignment="1">
      <alignment horizontal="left" vertical="center" wrapText="1"/>
    </xf>
    <xf numFmtId="38" fontId="27" fillId="22" borderId="25" xfId="46" applyFont="1" applyFill="1" applyBorder="1" applyAlignment="1">
      <alignment horizontal="left" vertical="center"/>
    </xf>
    <xf numFmtId="38" fontId="28" fillId="22" borderId="28" xfId="46" applyFont="1" applyFill="1" applyBorder="1" applyAlignment="1">
      <alignment horizontal="left" vertical="center"/>
    </xf>
    <xf numFmtId="38" fontId="28" fillId="22" borderId="21" xfId="46" applyFont="1" applyFill="1" applyBorder="1" applyAlignment="1">
      <alignment horizontal="left" vertical="center"/>
    </xf>
    <xf numFmtId="38" fontId="28" fillId="22" borderId="24" xfId="46" applyFont="1" applyFill="1" applyBorder="1" applyAlignment="1">
      <alignment horizontal="left" vertical="center"/>
    </xf>
    <xf numFmtId="38" fontId="28" fillId="0" borderId="0" xfId="34" applyFont="1" applyAlignment="1">
      <alignment horizontal="left"/>
    </xf>
    <xf numFmtId="38" fontId="34" fillId="0" borderId="0" xfId="34" applyFont="1" applyAlignment="1">
      <alignment horizontal="left"/>
    </xf>
    <xf numFmtId="38" fontId="27" fillId="2" borderId="25" xfId="46" applyFont="1" applyFill="1" applyBorder="1" applyAlignment="1" applyProtection="1">
      <alignment horizontal="right" vertical="center"/>
    </xf>
    <xf numFmtId="38" fontId="27" fillId="4" borderId="25" xfId="46" applyFont="1" applyFill="1" applyBorder="1" applyAlignment="1" applyProtection="1">
      <alignment horizontal="right" vertical="center"/>
    </xf>
    <xf numFmtId="38" fontId="27" fillId="23" borderId="28" xfId="46" applyFont="1" applyFill="1" applyBorder="1" applyAlignment="1" applyProtection="1">
      <alignment horizontal="right" vertical="center"/>
    </xf>
    <xf numFmtId="38" fontId="27" fillId="23" borderId="21" xfId="46" applyFont="1" applyFill="1" applyBorder="1" applyAlignment="1" applyProtection="1">
      <alignment horizontal="right" vertical="center"/>
    </xf>
    <xf numFmtId="38" fontId="27" fillId="23" borderId="24" xfId="46" applyFont="1" applyFill="1" applyBorder="1" applyAlignment="1" applyProtection="1">
      <alignment horizontal="right" vertical="center"/>
    </xf>
    <xf numFmtId="38" fontId="27" fillId="4" borderId="24" xfId="46" applyFont="1" applyFill="1" applyBorder="1" applyAlignment="1" applyProtection="1">
      <alignment horizontal="right" vertical="center"/>
    </xf>
    <xf numFmtId="38" fontId="28" fillId="4" borderId="24" xfId="46" applyFont="1" applyFill="1" applyBorder="1" applyAlignment="1" applyProtection="1">
      <alignment horizontal="right" vertical="center"/>
    </xf>
    <xf numFmtId="38" fontId="28" fillId="4" borderId="25" xfId="46" applyFont="1" applyFill="1" applyBorder="1" applyAlignment="1" applyProtection="1">
      <alignment horizontal="right" vertical="center"/>
    </xf>
    <xf numFmtId="38" fontId="28" fillId="23" borderId="28" xfId="46" applyFont="1" applyFill="1" applyBorder="1" applyAlignment="1" applyProtection="1">
      <alignment horizontal="right" vertical="center"/>
    </xf>
    <xf numFmtId="38" fontId="28" fillId="23" borderId="21" xfId="46" applyFont="1" applyFill="1" applyBorder="1" applyAlignment="1" applyProtection="1">
      <alignment horizontal="right" vertical="center"/>
    </xf>
    <xf numFmtId="38" fontId="28" fillId="23" borderId="24" xfId="46" applyFont="1" applyFill="1" applyBorder="1" applyAlignment="1" applyProtection="1">
      <alignment horizontal="right" vertical="center"/>
    </xf>
    <xf numFmtId="38" fontId="34" fillId="0" borderId="0" xfId="34" applyFont="1" applyAlignment="1"/>
    <xf numFmtId="38" fontId="27" fillId="0" borderId="74" xfId="34" applyFont="1" applyBorder="1" applyAlignment="1">
      <alignment horizontal="center" vertical="center" wrapText="1"/>
    </xf>
    <xf numFmtId="38" fontId="27" fillId="23" borderId="28" xfId="46" applyFont="1" applyFill="1" applyBorder="1" applyAlignment="1">
      <alignment horizontal="right" vertical="center"/>
    </xf>
    <xf numFmtId="38" fontId="27" fillId="23" borderId="21" xfId="46" applyFont="1" applyFill="1" applyBorder="1" applyAlignment="1">
      <alignment horizontal="right" vertical="center"/>
    </xf>
    <xf numFmtId="38" fontId="27" fillId="23" borderId="24" xfId="46" applyFont="1" applyFill="1" applyBorder="1" applyAlignment="1">
      <alignment horizontal="right" vertical="center"/>
    </xf>
    <xf numFmtId="38" fontId="27" fillId="22" borderId="25" xfId="46" applyFont="1" applyFill="1" applyBorder="1" applyAlignment="1">
      <alignment horizontal="right" vertical="center"/>
    </xf>
    <xf numFmtId="38" fontId="27" fillId="22" borderId="28" xfId="46" applyFont="1" applyFill="1" applyBorder="1" applyAlignment="1">
      <alignment horizontal="right" vertical="center"/>
    </xf>
    <xf numFmtId="38" fontId="27" fillId="22" borderId="21" xfId="46" applyFont="1" applyFill="1" applyBorder="1" applyAlignment="1">
      <alignment horizontal="right" vertical="center"/>
    </xf>
    <xf numFmtId="38" fontId="28" fillId="22" borderId="25" xfId="46" applyFont="1" applyFill="1" applyBorder="1" applyAlignment="1">
      <alignment horizontal="right" vertical="center"/>
    </xf>
    <xf numFmtId="0" fontId="27" fillId="0" borderId="61" xfId="35" applyFont="1" applyBorder="1" applyAlignment="1">
      <alignment horizontal="center" vertical="center" wrapText="1"/>
    </xf>
    <xf numFmtId="38" fontId="27" fillId="0" borderId="28" xfId="34" applyFont="1" applyFill="1" applyBorder="1" applyAlignment="1">
      <alignment horizontal="center" vertical="center" wrapText="1"/>
    </xf>
    <xf numFmtId="0" fontId="27" fillId="0" borderId="21" xfId="35" applyFont="1" applyFill="1" applyBorder="1" applyAlignment="1">
      <alignment horizontal="center" vertical="center" wrapText="1"/>
    </xf>
    <xf numFmtId="0" fontId="27" fillId="0" borderId="24" xfId="35" applyFont="1" applyFill="1" applyBorder="1" applyAlignment="1">
      <alignment horizontal="center" vertical="center" wrapText="1"/>
    </xf>
    <xf numFmtId="38" fontId="34" fillId="0" borderId="0" xfId="34" applyFont="1" applyBorder="1" applyAlignment="1">
      <alignment horizontal="right"/>
    </xf>
    <xf numFmtId="38" fontId="34" fillId="0" borderId="19" xfId="34" applyFont="1" applyBorder="1" applyAlignment="1">
      <alignment horizontal="center" vertical="center" wrapText="1"/>
    </xf>
    <xf numFmtId="38" fontId="34" fillId="0" borderId="19" xfId="46" applyFont="1" applyFill="1" applyBorder="1" applyAlignment="1">
      <alignment horizontal="right" vertical="center"/>
    </xf>
    <xf numFmtId="38" fontId="34" fillId="0" borderId="19" xfId="46" applyFont="1" applyFill="1" applyBorder="1" applyAlignment="1">
      <alignment horizontal="right"/>
    </xf>
    <xf numFmtId="38" fontId="29" fillId="0" borderId="19" xfId="46" applyFont="1" applyFill="1" applyBorder="1" applyAlignment="1">
      <alignment horizontal="right"/>
    </xf>
    <xf numFmtId="38" fontId="29" fillId="25" borderId="0" xfId="34" applyFont="1" applyFill="1" applyBorder="1" applyAlignment="1">
      <alignment horizontal="center"/>
    </xf>
    <xf numFmtId="38" fontId="36" fillId="0" borderId="0" xfId="34" applyFont="1" applyAlignment="1"/>
    <xf numFmtId="38" fontId="29" fillId="0" borderId="0" xfId="34" applyFont="1" applyAlignment="1"/>
    <xf numFmtId="38" fontId="34" fillId="0" borderId="0" xfId="34" applyFont="1" applyBorder="1" applyAlignment="1">
      <alignment horizontal="center" vertical="center" wrapText="1"/>
    </xf>
    <xf numFmtId="38" fontId="34" fillId="0" borderId="0" xfId="46" applyFont="1" applyFill="1" applyBorder="1" applyAlignment="1">
      <alignment horizontal="right" vertical="center"/>
    </xf>
    <xf numFmtId="38" fontId="34" fillId="25" borderId="0" xfId="34" applyFont="1" applyFill="1" applyBorder="1" applyAlignment="1">
      <alignment horizontal="center"/>
    </xf>
    <xf numFmtId="38" fontId="34" fillId="0" borderId="0" xfId="46" applyFont="1" applyFill="1" applyBorder="1" applyAlignment="1">
      <alignment horizontal="center"/>
    </xf>
    <xf numFmtId="38" fontId="37" fillId="0" borderId="62" xfId="34" applyFont="1" applyBorder="1" applyAlignment="1">
      <alignment horizontal="left" vertical="top"/>
    </xf>
    <xf numFmtId="0" fontId="0" fillId="0" borderId="21" xfId="0" applyBorder="1" applyAlignment="1">
      <alignment horizontal="left" vertical="center" wrapText="1"/>
    </xf>
    <xf numFmtId="0" fontId="0" fillId="0" borderId="24" xfId="0" applyBorder="1" applyAlignment="1">
      <alignment horizontal="left" vertical="center" wrapText="1"/>
    </xf>
    <xf numFmtId="38" fontId="28" fillId="25" borderId="0" xfId="34" applyFont="1" applyFill="1" applyBorder="1" applyAlignment="1">
      <alignment horizontal="left"/>
    </xf>
    <xf numFmtId="38" fontId="27" fillId="0" borderId="28" xfId="34" applyFont="1" applyFill="1" applyBorder="1" applyAlignment="1">
      <alignment horizontal="center" vertical="center"/>
    </xf>
    <xf numFmtId="0" fontId="27" fillId="0" borderId="21" xfId="35" applyFont="1" applyFill="1" applyBorder="1" applyAlignment="1">
      <alignment horizontal="center" vertical="center"/>
    </xf>
    <xf numFmtId="0" fontId="27" fillId="0" borderId="24" xfId="35" applyFont="1" applyFill="1" applyBorder="1" applyAlignment="1">
      <alignment horizontal="center" vertical="center"/>
    </xf>
    <xf numFmtId="38" fontId="28" fillId="25" borderId="0" xfId="34" applyFont="1" applyFill="1" applyBorder="1" applyAlignment="1">
      <alignment horizontal="center"/>
    </xf>
    <xf numFmtId="38" fontId="27" fillId="22" borderId="25" xfId="46" applyFont="1" applyFill="1" applyBorder="1" applyAlignment="1">
      <alignment horizontal="right"/>
    </xf>
    <xf numFmtId="38" fontId="37" fillId="0" borderId="0" xfId="34" applyFont="1" applyAlignment="1">
      <alignment vertical="top"/>
    </xf>
    <xf numFmtId="38" fontId="27" fillId="0" borderId="21" xfId="34" applyFont="1" applyBorder="1" applyAlignment="1">
      <alignment horizontal="center" vertical="center" wrapText="1"/>
    </xf>
    <xf numFmtId="38" fontId="27" fillId="0" borderId="24" xfId="34" applyFont="1" applyBorder="1" applyAlignment="1">
      <alignment horizontal="center" vertical="center" wrapText="1"/>
    </xf>
    <xf numFmtId="38" fontId="37" fillId="0" borderId="0" xfId="34" applyFont="1" applyAlignment="1">
      <alignment horizontal="right" vertical="top"/>
    </xf>
    <xf numFmtId="0" fontId="23" fillId="0" borderId="0" xfId="35" applyFont="1" applyAlignment="1">
      <alignment horizontal="left"/>
    </xf>
    <xf numFmtId="0" fontId="23" fillId="0" borderId="0" xfId="35" applyFont="1"/>
    <xf numFmtId="176" fontId="23" fillId="0" borderId="0" xfId="34" applyNumberFormat="1" applyFont="1" applyAlignment="1"/>
    <xf numFmtId="177" fontId="23" fillId="0" borderId="0" xfId="34" applyNumberFormat="1" applyFont="1" applyAlignment="1"/>
    <xf numFmtId="0" fontId="24" fillId="0" borderId="0" xfId="35" applyFont="1"/>
    <xf numFmtId="0" fontId="25" fillId="0" borderId="0" xfId="0" applyFont="1" applyAlignment="1">
      <alignment vertical="center"/>
    </xf>
    <xf numFmtId="0" fontId="26" fillId="0" borderId="0" xfId="35" applyFont="1"/>
    <xf numFmtId="178" fontId="27" fillId="0" borderId="28" xfId="35" applyNumberFormat="1" applyFont="1" applyBorder="1" applyAlignment="1">
      <alignment horizontal="left" vertical="center" wrapText="1"/>
    </xf>
    <xf numFmtId="38" fontId="27" fillId="0" borderId="21" xfId="34" applyFont="1" applyBorder="1" applyAlignment="1">
      <alignment horizontal="left"/>
    </xf>
    <xf numFmtId="38" fontId="27" fillId="0" borderId="24" xfId="34" applyFont="1" applyBorder="1" applyAlignment="1">
      <alignment horizontal="left" wrapText="1"/>
    </xf>
    <xf numFmtId="38" fontId="27" fillId="6" borderId="57" xfId="46" applyFont="1" applyFill="1" applyBorder="1" applyAlignment="1">
      <alignment horizontal="left" vertical="center"/>
    </xf>
    <xf numFmtId="38" fontId="27" fillId="4" borderId="24" xfId="46" applyFont="1" applyFill="1" applyBorder="1" applyAlignment="1">
      <alignment horizontal="left" vertical="center" wrapText="1"/>
    </xf>
    <xf numFmtId="38" fontId="28" fillId="4" borderId="24" xfId="46" applyFont="1" applyFill="1" applyBorder="1" applyAlignment="1">
      <alignment horizontal="left" vertical="center" wrapText="1"/>
    </xf>
    <xf numFmtId="38" fontId="28" fillId="22" borderId="25" xfId="46" applyFont="1" applyFill="1" applyBorder="1" applyAlignment="1">
      <alignment horizontal="left" vertical="center"/>
    </xf>
    <xf numFmtId="0" fontId="29" fillId="0" borderId="0" xfId="35" applyFont="1" applyAlignment="1">
      <alignment horizontal="left"/>
    </xf>
    <xf numFmtId="0" fontId="26" fillId="0" borderId="0" xfId="35" applyFont="1" applyAlignment="1">
      <alignment horizontal="left"/>
    </xf>
    <xf numFmtId="178" fontId="27" fillId="0" borderId="28" xfId="35" applyNumberFormat="1" applyFont="1" applyBorder="1" applyAlignment="1">
      <alignment horizontal="center" vertical="center" wrapText="1"/>
    </xf>
    <xf numFmtId="38" fontId="27" fillId="0" borderId="75" xfId="34" applyFont="1" applyBorder="1" applyAlignment="1">
      <alignment horizontal="center" vertical="center" wrapText="1"/>
    </xf>
    <xf numFmtId="38" fontId="27" fillId="6" borderId="57" xfId="46" applyNumberFormat="1" applyFont="1" applyFill="1" applyBorder="1" applyAlignment="1">
      <alignment horizontal="right" vertical="center"/>
    </xf>
    <xf numFmtId="38" fontId="27" fillId="22" borderId="17" xfId="46" applyFont="1" applyFill="1" applyBorder="1" applyAlignment="1">
      <alignment horizontal="right" vertical="center"/>
    </xf>
    <xf numFmtId="38" fontId="27" fillId="22" borderId="24" xfId="46" applyFont="1" applyFill="1" applyBorder="1" applyAlignment="1">
      <alignment horizontal="right" vertical="center"/>
    </xf>
    <xf numFmtId="38" fontId="27" fillId="0" borderId="76" xfId="34" applyFont="1" applyBorder="1" applyAlignment="1">
      <alignment horizontal="center" vertical="center" wrapText="1"/>
    </xf>
    <xf numFmtId="0" fontId="27" fillId="0" borderId="19" xfId="35" applyFont="1" applyBorder="1" applyAlignment="1">
      <alignment horizontal="center" vertical="center" wrapText="1"/>
    </xf>
    <xf numFmtId="38" fontId="27" fillId="0" borderId="77" xfId="34" applyFont="1" applyBorder="1" applyAlignment="1">
      <alignment horizontal="center" vertical="center"/>
    </xf>
    <xf numFmtId="38" fontId="27" fillId="22" borderId="59" xfId="46" applyFont="1" applyFill="1" applyBorder="1" applyAlignment="1">
      <alignment horizontal="right"/>
    </xf>
    <xf numFmtId="38" fontId="27" fillId="22" borderId="59" xfId="46" applyFont="1" applyFill="1" applyBorder="1" applyAlignment="1">
      <alignment horizontal="right" vertical="center"/>
    </xf>
    <xf numFmtId="38" fontId="28" fillId="0" borderId="0" xfId="34" applyFont="1" applyBorder="1" applyAlignment="1">
      <alignment vertical="center"/>
    </xf>
    <xf numFmtId="0" fontId="29" fillId="0" borderId="0" xfId="35" applyFont="1"/>
    <xf numFmtId="38" fontId="27" fillId="0" borderId="78" xfId="34" applyFont="1" applyBorder="1" applyAlignment="1">
      <alignment horizontal="center" vertical="center" wrapText="1"/>
    </xf>
    <xf numFmtId="0" fontId="27" fillId="0" borderId="79" xfId="35" applyFont="1" applyBorder="1" applyAlignment="1">
      <alignment horizontal="center" vertical="center" wrapText="1"/>
    </xf>
    <xf numFmtId="176" fontId="27" fillId="0" borderId="0" xfId="34" applyNumberFormat="1" applyFont="1" applyAlignment="1"/>
    <xf numFmtId="176" fontId="27" fillId="0" borderId="80" xfId="34" applyNumberFormat="1" applyFont="1" applyFill="1" applyBorder="1" applyAlignment="1">
      <alignment horizontal="center" vertical="center"/>
    </xf>
    <xf numFmtId="176" fontId="27" fillId="0" borderId="0" xfId="34" applyNumberFormat="1" applyFont="1" applyFill="1" applyBorder="1" applyAlignment="1">
      <alignment horizontal="center" vertical="center"/>
    </xf>
    <xf numFmtId="176" fontId="27" fillId="0" borderId="77" xfId="34" applyNumberFormat="1" applyFont="1" applyFill="1" applyBorder="1" applyAlignment="1">
      <alignment horizontal="center" vertical="center"/>
    </xf>
    <xf numFmtId="177" fontId="27" fillId="2" borderId="25" xfId="46" applyNumberFormat="1" applyFont="1" applyFill="1" applyBorder="1" applyAlignment="1">
      <alignment horizontal="right" vertical="center"/>
    </xf>
    <xf numFmtId="177" fontId="27" fillId="4" borderId="25" xfId="46" applyNumberFormat="1" applyFont="1" applyFill="1" applyBorder="1" applyAlignment="1">
      <alignment horizontal="right" vertical="center"/>
    </xf>
    <xf numFmtId="177" fontId="27" fillId="23" borderId="28" xfId="46" applyNumberFormat="1" applyFont="1" applyFill="1" applyBorder="1" applyAlignment="1">
      <alignment horizontal="right" vertical="center"/>
    </xf>
    <xf numFmtId="177" fontId="27" fillId="23" borderId="21" xfId="46" applyNumberFormat="1" applyFont="1" applyFill="1" applyBorder="1" applyAlignment="1">
      <alignment horizontal="right" vertical="center"/>
    </xf>
    <xf numFmtId="177" fontId="27" fillId="23" borderId="24" xfId="46" applyNumberFormat="1" applyFont="1" applyFill="1" applyBorder="1" applyAlignment="1">
      <alignment horizontal="right" vertical="center"/>
    </xf>
    <xf numFmtId="177" fontId="27" fillId="4" borderId="24" xfId="46" applyNumberFormat="1" applyFont="1" applyFill="1" applyBorder="1" applyAlignment="1">
      <alignment horizontal="right" vertical="center"/>
    </xf>
    <xf numFmtId="177" fontId="28" fillId="4" borderId="24" xfId="46" applyNumberFormat="1" applyFont="1" applyFill="1" applyBorder="1" applyAlignment="1">
      <alignment horizontal="right" vertical="center"/>
    </xf>
    <xf numFmtId="177" fontId="28" fillId="23" borderId="28" xfId="46" applyNumberFormat="1" applyFont="1" applyFill="1" applyBorder="1" applyAlignment="1">
      <alignment horizontal="right" vertical="center"/>
    </xf>
    <xf numFmtId="177" fontId="28" fillId="23" borderId="21" xfId="46" applyNumberFormat="1" applyFont="1" applyFill="1" applyBorder="1" applyAlignment="1">
      <alignment horizontal="right" vertical="center"/>
    </xf>
    <xf numFmtId="177" fontId="28" fillId="23" borderId="24" xfId="46" applyNumberFormat="1" applyFont="1" applyFill="1" applyBorder="1" applyAlignment="1">
      <alignment horizontal="right" vertical="center"/>
    </xf>
    <xf numFmtId="176" fontId="28" fillId="0" borderId="0" xfId="34" applyNumberFormat="1" applyFont="1" applyBorder="1" applyAlignment="1">
      <alignment vertical="center"/>
    </xf>
    <xf numFmtId="176" fontId="29" fillId="0" borderId="0" xfId="34" applyNumberFormat="1" applyFont="1" applyAlignment="1"/>
    <xf numFmtId="176" fontId="26" fillId="0" borderId="0" xfId="34" applyNumberFormat="1" applyFont="1" applyAlignment="1"/>
    <xf numFmtId="38" fontId="27" fillId="0" borderId="57" xfId="34" applyFont="1" applyBorder="1" applyAlignment="1">
      <alignment horizontal="center" vertical="center"/>
    </xf>
    <xf numFmtId="38" fontId="27" fillId="6" borderId="24" xfId="0" applyNumberFormat="1" applyFont="1" applyFill="1" applyBorder="1" applyAlignment="1">
      <alignment horizontal="right" vertical="center"/>
    </xf>
    <xf numFmtId="38" fontId="27" fillId="0" borderId="81" xfId="34" applyFont="1" applyBorder="1" applyAlignment="1">
      <alignment horizontal="center" vertical="center"/>
    </xf>
    <xf numFmtId="38" fontId="27" fillId="0" borderId="82" xfId="34" applyFont="1" applyBorder="1" applyAlignment="1">
      <alignment horizontal="center" vertical="center"/>
    </xf>
    <xf numFmtId="38" fontId="27" fillId="0" borderId="83" xfId="34" applyFont="1" applyBorder="1" applyAlignment="1">
      <alignment horizontal="center" vertical="center"/>
    </xf>
    <xf numFmtId="38" fontId="27" fillId="0" borderId="84" xfId="34" applyFont="1" applyBorder="1" applyAlignment="1">
      <alignment horizontal="center" vertical="center" wrapText="1"/>
    </xf>
    <xf numFmtId="38" fontId="27" fillId="0" borderId="85" xfId="34" applyFont="1" applyBorder="1" applyAlignment="1">
      <alignment horizontal="center" vertical="center" wrapText="1"/>
    </xf>
    <xf numFmtId="177" fontId="27" fillId="0" borderId="28" xfId="34" applyNumberFormat="1" applyFont="1" applyFill="1" applyBorder="1" applyAlignment="1">
      <alignment horizontal="center" vertical="center" wrapText="1"/>
    </xf>
    <xf numFmtId="177" fontId="27" fillId="0" borderId="21" xfId="34" applyNumberFormat="1" applyFont="1" applyFill="1" applyBorder="1" applyAlignment="1">
      <alignment horizontal="center" vertical="center"/>
    </xf>
    <xf numFmtId="177" fontId="27" fillId="0" borderId="24" xfId="34" applyNumberFormat="1" applyFont="1" applyFill="1" applyBorder="1" applyAlignment="1">
      <alignment horizontal="center" vertical="center" wrapText="1"/>
    </xf>
    <xf numFmtId="177" fontId="27" fillId="6" borderId="25" xfId="46" applyNumberFormat="1" applyFont="1" applyFill="1" applyBorder="1" applyAlignment="1">
      <alignment horizontal="right" vertical="center"/>
    </xf>
    <xf numFmtId="177" fontId="27" fillId="22" borderId="25" xfId="46" applyNumberFormat="1" applyFont="1" applyFill="1" applyBorder="1" applyAlignment="1">
      <alignment horizontal="right" vertical="center"/>
    </xf>
    <xf numFmtId="177" fontId="27" fillId="22" borderId="28" xfId="46" applyNumberFormat="1" applyFont="1" applyFill="1" applyBorder="1" applyAlignment="1">
      <alignment horizontal="right" vertical="center"/>
    </xf>
    <xf numFmtId="177" fontId="27" fillId="22" borderId="21" xfId="46" applyNumberFormat="1" applyFont="1" applyFill="1" applyBorder="1" applyAlignment="1">
      <alignment horizontal="right" vertical="center"/>
    </xf>
    <xf numFmtId="177" fontId="27" fillId="22" borderId="24" xfId="46" applyNumberFormat="1" applyFont="1" applyFill="1" applyBorder="1" applyAlignment="1">
      <alignment horizontal="right" vertical="center"/>
    </xf>
    <xf numFmtId="38" fontId="38" fillId="4" borderId="24" xfId="46" applyFont="1" applyFill="1" applyBorder="1" applyAlignment="1">
      <alignment horizontal="right" vertical="center"/>
    </xf>
    <xf numFmtId="177" fontId="38" fillId="22" borderId="25" xfId="46" applyNumberFormat="1" applyFont="1" applyFill="1" applyBorder="1" applyAlignment="1">
      <alignment horizontal="right" vertical="center"/>
    </xf>
    <xf numFmtId="177" fontId="38" fillId="22" borderId="28" xfId="46" applyNumberFormat="1" applyFont="1" applyFill="1" applyBorder="1" applyAlignment="1">
      <alignment horizontal="right" vertical="center"/>
    </xf>
    <xf numFmtId="177" fontId="38" fillId="22" borderId="21" xfId="46" applyNumberFormat="1" applyFont="1" applyFill="1" applyBorder="1" applyAlignment="1">
      <alignment horizontal="right" vertical="center"/>
    </xf>
    <xf numFmtId="177" fontId="38" fillId="22" borderId="24" xfId="46" applyNumberFormat="1" applyFont="1" applyFill="1" applyBorder="1" applyAlignment="1">
      <alignment horizontal="right" vertical="center"/>
    </xf>
    <xf numFmtId="177" fontId="27" fillId="0" borderId="0" xfId="34" applyNumberFormat="1" applyFont="1" applyBorder="1" applyAlignment="1">
      <alignment vertical="center"/>
    </xf>
    <xf numFmtId="177" fontId="34" fillId="0" borderId="0" xfId="34" applyNumberFormat="1" applyFont="1" applyAlignment="1"/>
    <xf numFmtId="177" fontId="26" fillId="0" borderId="0" xfId="34" applyNumberFormat="1" applyFont="1" applyAlignment="1"/>
    <xf numFmtId="3" fontId="27" fillId="0" borderId="19" xfId="0" applyNumberFormat="1" applyFont="1" applyFill="1" applyBorder="1" applyAlignment="1">
      <alignment horizontal="right" vertical="center"/>
    </xf>
    <xf numFmtId="179" fontId="23" fillId="0" borderId="0" xfId="34" applyNumberFormat="1" applyFont="1" applyAlignment="1"/>
    <xf numFmtId="38" fontId="28" fillId="0" borderId="62" xfId="34" applyFont="1" applyBorder="1" applyAlignment="1">
      <alignment horizontal="left"/>
    </xf>
    <xf numFmtId="38" fontId="27" fillId="0" borderId="28" xfId="34" applyFont="1" applyBorder="1" applyAlignment="1">
      <alignment horizontal="left"/>
    </xf>
    <xf numFmtId="38" fontId="27" fillId="0" borderId="24" xfId="34" applyFont="1" applyBorder="1" applyAlignment="1">
      <alignment horizontal="center" wrapText="1"/>
    </xf>
    <xf numFmtId="38" fontId="27" fillId="4" borderId="57" xfId="46" applyFont="1" applyFill="1" applyBorder="1" applyAlignment="1">
      <alignment horizontal="left" vertical="center" wrapText="1"/>
    </xf>
    <xf numFmtId="38" fontId="27" fillId="22" borderId="57" xfId="46" applyFont="1" applyFill="1" applyBorder="1" applyAlignment="1">
      <alignment horizontal="left" vertical="center"/>
    </xf>
    <xf numFmtId="38" fontId="28" fillId="4" borderId="57" xfId="46" applyFont="1" applyFill="1" applyBorder="1" applyAlignment="1">
      <alignment horizontal="left" vertical="center" wrapText="1"/>
    </xf>
    <xf numFmtId="38" fontId="28" fillId="4" borderId="25" xfId="46" applyFont="1" applyFill="1" applyBorder="1" applyAlignment="1">
      <alignment horizontal="left" vertical="center" wrapText="1"/>
    </xf>
    <xf numFmtId="38" fontId="28" fillId="0" borderId="86" xfId="34" applyFont="1" applyFill="1" applyBorder="1" applyAlignment="1">
      <alignment horizontal="left" vertical="center" wrapText="1"/>
    </xf>
    <xf numFmtId="38" fontId="27" fillId="0" borderId="62" xfId="34" applyFont="1" applyBorder="1" applyAlignment="1">
      <alignment horizontal="left"/>
    </xf>
    <xf numFmtId="38" fontId="27" fillId="0" borderId="60" xfId="34" applyFont="1" applyBorder="1" applyAlignment="1">
      <alignment horizontal="center"/>
    </xf>
    <xf numFmtId="38" fontId="27" fillId="25" borderId="25" xfId="34" applyFont="1" applyFill="1" applyBorder="1" applyAlignment="1">
      <alignment horizontal="center" vertical="center"/>
    </xf>
    <xf numFmtId="38" fontId="39" fillId="0" borderId="0" xfId="34" applyFont="1" applyAlignment="1"/>
    <xf numFmtId="38" fontId="27" fillId="0" borderId="61" xfId="34" applyFont="1" applyBorder="1" applyAlignment="1">
      <alignment horizontal="center"/>
    </xf>
    <xf numFmtId="38" fontId="27" fillId="25" borderId="56" xfId="34" applyFont="1" applyFill="1" applyBorder="1" applyAlignment="1">
      <alignment horizontal="center" vertical="center"/>
    </xf>
    <xf numFmtId="38" fontId="27" fillId="25" borderId="24" xfId="34" applyFont="1" applyFill="1" applyBorder="1" applyAlignment="1">
      <alignment horizontal="center" vertical="center" wrapText="1"/>
    </xf>
    <xf numFmtId="38" fontId="27" fillId="0" borderId="74" xfId="34" applyFont="1" applyBorder="1" applyAlignment="1">
      <alignment horizontal="center"/>
    </xf>
    <xf numFmtId="38" fontId="27" fillId="25" borderId="58" xfId="34" applyFont="1" applyFill="1" applyBorder="1" applyAlignment="1">
      <alignment horizontal="center" vertical="center"/>
    </xf>
    <xf numFmtId="0" fontId="27" fillId="0" borderId="25" xfId="35" applyFont="1" applyBorder="1" applyAlignment="1">
      <alignment horizontal="center" vertical="center" wrapText="1"/>
    </xf>
    <xf numFmtId="38" fontId="28" fillId="0" borderId="62" xfId="34" applyFont="1" applyBorder="1" applyAlignment="1">
      <alignment horizontal="right"/>
    </xf>
    <xf numFmtId="38" fontId="27" fillId="25" borderId="56" xfId="34" applyFont="1" applyFill="1" applyBorder="1" applyAlignment="1">
      <alignment horizontal="center" vertical="center" wrapText="1"/>
    </xf>
    <xf numFmtId="0" fontId="27" fillId="0" borderId="24" xfId="35" applyFont="1" applyBorder="1" applyAlignment="1">
      <alignment horizontal="left" vertical="center" wrapText="1"/>
    </xf>
    <xf numFmtId="38" fontId="27" fillId="25" borderId="58" xfId="34" applyFont="1" applyFill="1" applyBorder="1" applyAlignment="1">
      <alignment horizontal="center" vertical="center" wrapText="1"/>
    </xf>
    <xf numFmtId="3" fontId="27" fillId="6" borderId="25" xfId="46" applyNumberFormat="1" applyFont="1" applyFill="1" applyBorder="1" applyAlignment="1">
      <alignment horizontal="right" vertical="center"/>
    </xf>
    <xf numFmtId="3" fontId="27" fillId="22" borderId="25" xfId="46" applyNumberFormat="1" applyFont="1" applyFill="1" applyBorder="1" applyAlignment="1">
      <alignment horizontal="right" vertical="center"/>
    </xf>
    <xf numFmtId="3" fontId="28" fillId="22" borderId="25" xfId="46" applyNumberFormat="1" applyFont="1" applyFill="1" applyBorder="1" applyAlignment="1">
      <alignment horizontal="right" vertical="center"/>
    </xf>
    <xf numFmtId="179" fontId="28" fillId="0" borderId="0" xfId="34" applyNumberFormat="1" applyFont="1" applyFill="1" applyAlignment="1"/>
    <xf numFmtId="38" fontId="34" fillId="25" borderId="0" xfId="46" applyFont="1" applyFill="1" applyAlignment="1"/>
    <xf numFmtId="0" fontId="34" fillId="0" borderId="0" xfId="35" applyFont="1"/>
    <xf numFmtId="38" fontId="27" fillId="0" borderId="56" xfId="34" applyFont="1" applyFill="1" applyBorder="1" applyAlignment="1">
      <alignment horizontal="left"/>
    </xf>
    <xf numFmtId="38" fontId="27" fillId="0" borderId="19" xfId="34" applyFont="1" applyFill="1" applyBorder="1" applyAlignment="1">
      <alignment horizontal="left" vertical="center"/>
    </xf>
    <xf numFmtId="38" fontId="27" fillId="0" borderId="57" xfId="34" applyFont="1" applyFill="1" applyBorder="1" applyAlignment="1">
      <alignment horizontal="left" vertical="center" wrapText="1"/>
    </xf>
    <xf numFmtId="38" fontId="27" fillId="6" borderId="19" xfId="34" applyFont="1" applyFill="1" applyBorder="1" applyAlignment="1">
      <alignment horizontal="left" vertical="center"/>
    </xf>
    <xf numFmtId="38" fontId="27" fillId="0" borderId="21" xfId="34" applyFont="1" applyFill="1" applyBorder="1" applyAlignment="1">
      <alignment horizontal="center" vertical="center"/>
    </xf>
    <xf numFmtId="38" fontId="27" fillId="0" borderId="24" xfId="34" applyFont="1" applyFill="1" applyBorder="1" applyAlignment="1">
      <alignment horizontal="center" vertical="center"/>
    </xf>
    <xf numFmtId="38" fontId="27" fillId="0" borderId="0" xfId="34" applyFont="1" applyBorder="1" applyAlignment="1">
      <alignment horizontal="center" vertical="center"/>
    </xf>
    <xf numFmtId="38" fontId="27" fillId="23" borderId="25" xfId="34" applyFont="1" applyFill="1" applyBorder="1" applyAlignment="1" applyProtection="1">
      <alignment horizontal="right" vertical="center"/>
    </xf>
    <xf numFmtId="177" fontId="27" fillId="0" borderId="0" xfId="34" applyNumberFormat="1" applyFont="1" applyBorder="1" applyAlignment="1">
      <alignment horizontal="center" vertical="center"/>
    </xf>
    <xf numFmtId="177" fontId="27" fillId="0" borderId="28" xfId="34" applyNumberFormat="1" applyFont="1" applyFill="1" applyBorder="1" applyAlignment="1">
      <alignment horizontal="center" vertical="center"/>
    </xf>
    <xf numFmtId="177" fontId="27" fillId="0" borderId="24" xfId="34" applyNumberFormat="1" applyFont="1" applyFill="1" applyBorder="1" applyAlignment="1">
      <alignment horizontal="center" vertical="center"/>
    </xf>
    <xf numFmtId="177" fontId="27" fillId="23" borderId="25" xfId="34" applyNumberFormat="1" applyFont="1" applyFill="1" applyBorder="1" applyAlignment="1">
      <alignment horizontal="right" vertical="center"/>
    </xf>
    <xf numFmtId="177" fontId="28" fillId="4" borderId="25" xfId="34" applyNumberFormat="1" applyFont="1" applyFill="1" applyBorder="1" applyAlignment="1">
      <alignment horizontal="right"/>
    </xf>
    <xf numFmtId="177" fontId="28" fillId="4" borderId="25" xfId="34" applyNumberFormat="1" applyFont="1" applyFill="1" applyBorder="1" applyAlignment="1">
      <alignment horizontal="right" vertical="center"/>
    </xf>
    <xf numFmtId="177" fontId="29" fillId="0" borderId="0" xfId="34" applyNumberFormat="1" applyFont="1" applyAlignment="1"/>
    <xf numFmtId="177" fontId="30" fillId="0" borderId="0" xfId="34" applyNumberFormat="1" applyFont="1" applyAlignment="1"/>
    <xf numFmtId="38" fontId="27" fillId="0" borderId="0" xfId="34" applyFont="1" applyAlignment="1">
      <alignment vertical="center"/>
    </xf>
    <xf numFmtId="38" fontId="27" fillId="0" borderId="60" xfId="34" applyFont="1" applyFill="1" applyBorder="1" applyAlignment="1">
      <alignment horizontal="center" vertical="center"/>
    </xf>
    <xf numFmtId="38" fontId="27" fillId="0" borderId="61" xfId="34" applyFont="1" applyFill="1" applyBorder="1" applyAlignment="1">
      <alignment horizontal="center" vertical="center"/>
    </xf>
    <xf numFmtId="38" fontId="27" fillId="0" borderId="74" xfId="34" applyFont="1" applyFill="1" applyBorder="1" applyAlignment="1">
      <alignment horizontal="center" vertical="center"/>
    </xf>
    <xf numFmtId="0" fontId="27" fillId="0" borderId="61" xfId="35" applyFont="1" applyFill="1" applyBorder="1" applyAlignment="1">
      <alignment vertical="center"/>
    </xf>
    <xf numFmtId="38" fontId="27" fillId="23" borderId="25" xfId="34" applyFont="1" applyFill="1" applyBorder="1" applyAlignment="1">
      <alignment horizontal="right" vertical="center"/>
    </xf>
    <xf numFmtId="38" fontId="27" fillId="0" borderId="21" xfId="34" applyFont="1" applyFill="1" applyBorder="1" applyAlignment="1">
      <alignment horizontal="left" vertical="center"/>
    </xf>
    <xf numFmtId="38" fontId="27" fillId="0" borderId="24" xfId="34" applyFont="1" applyFill="1" applyBorder="1" applyAlignment="1">
      <alignment horizontal="left" vertical="center"/>
    </xf>
    <xf numFmtId="0" fontId="27" fillId="0" borderId="0" xfId="35" applyFont="1" applyAlignment="1">
      <alignment horizontal="left"/>
    </xf>
    <xf numFmtId="38" fontId="34" fillId="0" borderId="0" xfId="34" applyFont="1" applyAlignment="1">
      <alignment horizontal="left" vertical="center"/>
    </xf>
    <xf numFmtId="38" fontId="40" fillId="0" borderId="0" xfId="34" applyFont="1" applyAlignment="1">
      <alignment horizontal="left" vertical="center"/>
    </xf>
    <xf numFmtId="38" fontId="27" fillId="0" borderId="87" xfId="34" applyFont="1" applyFill="1" applyBorder="1" applyAlignment="1">
      <alignment horizontal="center" vertical="center"/>
    </xf>
    <xf numFmtId="38" fontId="27" fillId="0" borderId="88" xfId="34" applyFont="1" applyFill="1" applyBorder="1" applyAlignment="1">
      <alignment horizontal="center" vertical="center"/>
    </xf>
    <xf numFmtId="38" fontId="27" fillId="6" borderId="25" xfId="34" applyFont="1" applyFill="1" applyBorder="1" applyAlignment="1">
      <alignment vertical="center"/>
    </xf>
    <xf numFmtId="38" fontId="29" fillId="0" borderId="0" xfId="34" applyFont="1" applyAlignment="1">
      <alignment horizontal="right" vertical="center"/>
    </xf>
    <xf numFmtId="38" fontId="40" fillId="0" borderId="0" xfId="34" applyFont="1" applyAlignment="1"/>
    <xf numFmtId="38" fontId="27" fillId="0" borderId="89" xfId="34" applyNumberFormat="1" applyFont="1" applyFill="1" applyBorder="1" applyAlignment="1">
      <alignment horizontal="center" vertical="center"/>
    </xf>
    <xf numFmtId="38" fontId="27" fillId="0" borderId="90" xfId="34" applyNumberFormat="1" applyFont="1" applyFill="1" applyBorder="1" applyAlignment="1">
      <alignment horizontal="center" vertical="center"/>
    </xf>
    <xf numFmtId="38" fontId="27" fillId="2" borderId="25" xfId="34" applyFont="1" applyFill="1" applyBorder="1" applyAlignment="1">
      <alignment vertical="center"/>
    </xf>
    <xf numFmtId="38" fontId="28" fillId="23" borderId="25" xfId="34" applyFont="1" applyFill="1" applyBorder="1" applyAlignment="1" applyProtection="1">
      <alignment horizontal="right" vertical="center"/>
    </xf>
    <xf numFmtId="177" fontId="27" fillId="0" borderId="86" xfId="34" applyNumberFormat="1" applyFont="1" applyFill="1" applyBorder="1" applyAlignment="1">
      <alignment horizontal="center" vertical="center"/>
    </xf>
    <xf numFmtId="177" fontId="28" fillId="23" borderId="25" xfId="34" applyNumberFormat="1" applyFont="1" applyFill="1" applyBorder="1" applyAlignment="1">
      <alignment horizontal="right" vertical="center"/>
    </xf>
    <xf numFmtId="177" fontId="29" fillId="0" borderId="0" xfId="34" applyNumberFormat="1" applyFont="1" applyAlignment="1">
      <alignment horizontal="right" vertical="center"/>
    </xf>
    <xf numFmtId="177" fontId="40" fillId="0" borderId="0" xfId="34" applyNumberFormat="1" applyFont="1" applyAlignment="1"/>
    <xf numFmtId="177" fontId="27" fillId="0" borderId="60" xfId="34" applyNumberFormat="1" applyFont="1" applyFill="1" applyBorder="1" applyAlignment="1">
      <alignment horizontal="center" vertical="center"/>
    </xf>
    <xf numFmtId="38" fontId="28" fillId="22" borderId="25" xfId="34" applyNumberFormat="1" applyFont="1" applyFill="1" applyBorder="1" applyAlignment="1">
      <alignment horizontal="right"/>
    </xf>
    <xf numFmtId="180" fontId="28" fillId="22" borderId="25" xfId="34" applyNumberFormat="1" applyFont="1" applyFill="1" applyBorder="1" applyAlignment="1">
      <alignment horizontal="right"/>
    </xf>
    <xf numFmtId="177" fontId="27" fillId="0" borderId="74" xfId="34" applyNumberFormat="1" applyFont="1" applyFill="1" applyBorder="1" applyAlignment="1">
      <alignment horizontal="center" vertical="center"/>
    </xf>
    <xf numFmtId="177" fontId="27" fillId="0" borderId="61" xfId="34" applyNumberFormat="1" applyFont="1" applyFill="1" applyBorder="1" applyAlignment="1">
      <alignment horizontal="center" vertical="center"/>
    </xf>
    <xf numFmtId="38" fontId="28" fillId="22" borderId="25" xfId="34" applyFont="1" applyFill="1" applyBorder="1" applyAlignment="1">
      <alignment horizontal="right" vertical="center" wrapText="1"/>
    </xf>
    <xf numFmtId="38" fontId="27" fillId="0" borderId="0" xfId="34" applyFont="1" applyAlignment="1">
      <alignment horizontal="right" vertical="center"/>
    </xf>
    <xf numFmtId="38" fontId="27" fillId="0" borderId="0" xfId="46" applyFont="1" applyFill="1" applyAlignment="1">
      <alignment horizontal="right"/>
    </xf>
    <xf numFmtId="38" fontId="27" fillId="0" borderId="91" xfId="34" applyFont="1" applyFill="1" applyBorder="1" applyAlignment="1">
      <alignment horizontal="center" vertical="center" wrapText="1"/>
    </xf>
    <xf numFmtId="38" fontId="27" fillId="0" borderId="89" xfId="34" applyFont="1" applyFill="1" applyBorder="1" applyAlignment="1">
      <alignment horizontal="left" vertical="center" wrapText="1"/>
    </xf>
    <xf numFmtId="0" fontId="27" fillId="0" borderId="92" xfId="35" applyFont="1" applyFill="1" applyBorder="1" applyAlignment="1">
      <alignment horizontal="left" vertical="center" wrapText="1"/>
    </xf>
    <xf numFmtId="38" fontId="27" fillId="0" borderId="28" xfId="34" applyFont="1" applyFill="1" applyBorder="1" applyAlignment="1">
      <alignment vertical="center"/>
    </xf>
    <xf numFmtId="0" fontId="0" fillId="0" borderId="21" xfId="0" applyBorder="1" applyAlignment="1">
      <alignment vertical="center"/>
    </xf>
    <xf numFmtId="38" fontId="27" fillId="6" borderId="25" xfId="46" applyFont="1" applyFill="1" applyBorder="1" applyAlignment="1">
      <alignment horizontal="left" vertical="center"/>
    </xf>
    <xf numFmtId="0" fontId="41" fillId="0" borderId="0" xfId="35" applyFont="1" applyAlignment="1">
      <alignment horizontal="left"/>
    </xf>
    <xf numFmtId="0" fontId="38" fillId="0" borderId="0" xfId="35" applyFont="1" applyAlignment="1">
      <alignment horizontal="left"/>
    </xf>
    <xf numFmtId="38" fontId="28" fillId="2" borderId="25" xfId="34" applyFont="1" applyFill="1" applyBorder="1" applyAlignment="1">
      <alignment horizontal="right" vertical="center"/>
    </xf>
    <xf numFmtId="38" fontId="28" fillId="0" borderId="0" xfId="34" applyFont="1" applyBorder="1" applyAlignment="1">
      <alignment horizontal="right" vertical="center"/>
    </xf>
    <xf numFmtId="0" fontId="28" fillId="0" borderId="0" xfId="35" applyFont="1" applyFill="1"/>
    <xf numFmtId="0" fontId="42" fillId="0" borderId="0" xfId="35" applyFont="1" applyAlignment="1">
      <alignment horizontal="left"/>
    </xf>
    <xf numFmtId="0" fontId="27" fillId="0" borderId="0" xfId="35" applyFont="1" applyAlignment="1">
      <alignment horizontal="center"/>
    </xf>
    <xf numFmtId="177" fontId="28" fillId="0" borderId="0" xfId="34" applyNumberFormat="1" applyFont="1" applyBorder="1" applyAlignment="1">
      <alignment horizontal="right" vertical="center"/>
    </xf>
    <xf numFmtId="177" fontId="27" fillId="0" borderId="0" xfId="34" applyNumberFormat="1" applyFont="1" applyAlignment="1">
      <alignment horizontal="right" vertical="center"/>
    </xf>
    <xf numFmtId="177" fontId="34" fillId="0" borderId="0" xfId="34" applyNumberFormat="1" applyFont="1" applyAlignment="1">
      <alignment horizontal="right" vertical="center"/>
    </xf>
    <xf numFmtId="38" fontId="27" fillId="0" borderId="0" xfId="34" applyFont="1" applyFill="1" applyBorder="1" applyAlignment="1">
      <alignment horizontal="center" vertical="center" wrapText="1"/>
    </xf>
    <xf numFmtId="0" fontId="27" fillId="0" borderId="0" xfId="35" applyFont="1"/>
    <xf numFmtId="38" fontId="27" fillId="0" borderId="0" xfId="34" applyFont="1" applyFill="1" applyBorder="1" applyAlignment="1">
      <alignment horizontal="left" vertical="center" wrapText="1"/>
    </xf>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桁区切り 2" xfId="34"/>
    <cellStyle name="標準" xfId="0" builtinId="0"/>
    <cellStyle name="標準 2" xfId="35"/>
    <cellStyle name="標準 3" xfId="36"/>
    <cellStyle name="良い" xfId="37"/>
    <cellStyle name="見出し 1" xfId="38"/>
    <cellStyle name="見出し 2" xfId="39"/>
    <cellStyle name="見出し 3" xfId="40"/>
    <cellStyle name="見出し 4" xfId="41"/>
    <cellStyle name="計算" xfId="42"/>
    <cellStyle name="説明文" xfId="43"/>
    <cellStyle name="警告文" xfId="44"/>
    <cellStyle name="集計" xfId="45"/>
    <cellStyle name="桁区切り" xfId="46"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printerSettings" Target="../printerSettings/printerSettings2.bin" Id="rId2"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G129"/>
  <sheetViews>
    <sheetView zoomScale="75" zoomScaleNormal="75" workbookViewId="0">
      <pane xSplit="3" ySplit="5" topLeftCell="D117" activePane="bottomRight" state="frozen"/>
      <selection pane="topRight"/>
      <selection pane="bottomLeft"/>
      <selection pane="bottomRight" activeCell="F79" sqref="F79"/>
    </sheetView>
  </sheetViews>
  <sheetFormatPr defaultRowHeight="13.5"/>
  <cols>
    <col min="1" max="1" width="6.625" style="1" customWidth="1"/>
    <col min="2" max="2" width="11.75390625" style="1" customWidth="1"/>
    <col min="3" max="3" width="5.375" style="1" customWidth="1"/>
    <col min="4" max="4" width="55.00390625" style="2" customWidth="1"/>
    <col min="5" max="5" width="12.25390625" style="3" customWidth="1"/>
    <col min="6" max="6" width="29.375" style="4" customWidth="1"/>
    <col min="7" max="7" width="12.25390625" style="3" customWidth="1"/>
  </cols>
  <sheetData>
    <row r="2" spans="1:7" ht="14.25">
      <c r="E2" s="63" t="s">
        <v>7</v>
      </c>
    </row>
    <row r="3" spans="1:7" s="5" customFormat="1" ht="13.5" customHeight="1">
      <c r="A3" s="6" t="s">
        <v>5</v>
      </c>
      <c r="B3" s="14"/>
      <c r="C3" s="23" t="s">
        <v>9</v>
      </c>
      <c r="D3" s="39" t="s">
        <v>12</v>
      </c>
      <c r="E3" s="39" t="s">
        <v>14</v>
      </c>
      <c r="F3" s="83" t="s">
        <v>2</v>
      </c>
      <c r="G3" s="83" t="s">
        <v>17</v>
      </c>
    </row>
    <row r="4" spans="1:7" s="5" customFormat="1" ht="11.25" customHeight="1">
      <c r="A4" s="7"/>
      <c r="B4" s="15"/>
      <c r="C4" s="24"/>
      <c r="D4" s="40"/>
      <c r="E4" s="64"/>
      <c r="F4" s="84"/>
      <c r="G4" s="88"/>
    </row>
    <row r="5" spans="1:7" s="5" customFormat="1" ht="12">
      <c r="A5" s="8"/>
      <c r="B5" s="16"/>
      <c r="C5" s="25"/>
      <c r="D5" s="41"/>
      <c r="E5" s="65"/>
      <c r="F5" s="85"/>
      <c r="G5" s="89"/>
    </row>
    <row r="6" spans="1:7" s="5" customFormat="1" ht="18" customHeight="1">
      <c r="A6" s="7" t="s">
        <v>10</v>
      </c>
      <c r="B6" s="17" t="s">
        <v>18</v>
      </c>
      <c r="C6" s="26">
        <v>1</v>
      </c>
      <c r="D6" s="42" t="s">
        <v>22</v>
      </c>
      <c r="E6" s="66"/>
      <c r="F6" s="66" t="s">
        <v>26</v>
      </c>
      <c r="G6" s="66"/>
    </row>
    <row r="7" spans="1:7" s="5" customFormat="1" ht="18" customHeight="1">
      <c r="A7" s="7" t="s">
        <v>28</v>
      </c>
      <c r="B7" s="17"/>
      <c r="C7" s="27">
        <v>2</v>
      </c>
      <c r="D7" s="43" t="s">
        <v>29</v>
      </c>
      <c r="E7" s="67"/>
      <c r="F7" s="74" t="s">
        <v>30</v>
      </c>
      <c r="G7" s="67"/>
    </row>
    <row r="8" spans="1:7" s="5" customFormat="1" ht="18" customHeight="1">
      <c r="A8" s="7" t="s">
        <v>34</v>
      </c>
      <c r="B8" s="17"/>
      <c r="C8" s="28">
        <v>3</v>
      </c>
      <c r="D8" s="44" t="s">
        <v>37</v>
      </c>
      <c r="E8" s="68"/>
      <c r="F8" s="86"/>
      <c r="G8" s="68"/>
    </row>
    <row r="9" spans="1:7" s="5" customFormat="1" ht="18" customHeight="1">
      <c r="A9" s="9" t="s">
        <v>40</v>
      </c>
      <c r="B9" s="18" t="s">
        <v>6</v>
      </c>
      <c r="C9" s="29">
        <v>4</v>
      </c>
      <c r="D9" s="45" t="s">
        <v>42</v>
      </c>
      <c r="E9" s="69"/>
      <c r="F9" s="74" t="s">
        <v>44</v>
      </c>
      <c r="G9" s="74"/>
    </row>
    <row r="10" spans="1:7" s="5" customFormat="1" ht="18" customHeight="1">
      <c r="A10" s="9" t="s">
        <v>48</v>
      </c>
      <c r="B10" s="15"/>
      <c r="C10" s="30">
        <v>5</v>
      </c>
      <c r="D10" s="46" t="s">
        <v>23</v>
      </c>
      <c r="E10" s="70"/>
      <c r="F10" s="74" t="s">
        <v>54</v>
      </c>
      <c r="G10" s="70"/>
    </row>
    <row r="11" spans="1:7" s="5" customFormat="1" ht="27.95" customHeight="1">
      <c r="A11" s="9" t="s">
        <v>57</v>
      </c>
      <c r="B11" s="15"/>
      <c r="C11" s="30">
        <v>6</v>
      </c>
      <c r="D11" s="47" t="s">
        <v>62</v>
      </c>
      <c r="E11" s="67"/>
      <c r="F11" s="87"/>
      <c r="G11" s="67"/>
    </row>
    <row r="12" spans="1:7" s="5" customFormat="1" ht="18" customHeight="1">
      <c r="A12" s="9"/>
      <c r="B12" s="15"/>
      <c r="C12" s="30">
        <v>7</v>
      </c>
      <c r="D12" s="46" t="s">
        <v>63</v>
      </c>
      <c r="E12" s="67"/>
      <c r="F12" s="87"/>
      <c r="G12" s="67"/>
    </row>
    <row r="13" spans="1:7" s="5" customFormat="1" ht="27.95" customHeight="1">
      <c r="A13" s="9"/>
      <c r="B13" s="15"/>
      <c r="C13" s="30">
        <v>8</v>
      </c>
      <c r="D13" s="47" t="s">
        <v>60</v>
      </c>
      <c r="E13" s="67"/>
      <c r="F13" s="87"/>
      <c r="G13" s="67"/>
    </row>
    <row r="14" spans="1:7" s="5" customFormat="1" ht="18" customHeight="1">
      <c r="A14" s="9"/>
      <c r="B14" s="15"/>
      <c r="C14" s="30">
        <v>9</v>
      </c>
      <c r="D14" s="46" t="s">
        <v>33</v>
      </c>
      <c r="F14" s="87"/>
      <c r="G14" s="67"/>
    </row>
    <row r="15" spans="1:7" s="5" customFormat="1" ht="18" customHeight="1">
      <c r="A15" s="9"/>
      <c r="B15" s="15"/>
      <c r="C15" s="30">
        <v>10</v>
      </c>
      <c r="D15" s="46" t="s">
        <v>4</v>
      </c>
      <c r="E15" s="67"/>
      <c r="F15" s="87"/>
      <c r="G15" s="67"/>
    </row>
    <row r="16" spans="1:7" s="5" customFormat="1" ht="18" customHeight="1">
      <c r="A16" s="9"/>
      <c r="B16" s="15"/>
      <c r="C16" s="30">
        <v>11</v>
      </c>
      <c r="D16" s="46" t="s">
        <v>1</v>
      </c>
      <c r="E16" s="67"/>
      <c r="F16" s="87"/>
      <c r="G16" s="67"/>
    </row>
    <row r="17" spans="1:7" s="5" customFormat="1" ht="18" customHeight="1">
      <c r="A17" s="9"/>
      <c r="B17" s="15"/>
      <c r="C17" s="30" t="s">
        <v>65</v>
      </c>
      <c r="D17" s="46" t="s">
        <v>68</v>
      </c>
      <c r="E17" s="67"/>
      <c r="F17" s="87"/>
      <c r="G17" s="67"/>
    </row>
    <row r="18" spans="1:7" s="5" customFormat="1" ht="18" customHeight="1">
      <c r="A18" s="9"/>
      <c r="B18" s="15"/>
      <c r="C18" s="30" t="s">
        <v>69</v>
      </c>
      <c r="D18" s="46" t="s">
        <v>19</v>
      </c>
      <c r="E18" s="67"/>
      <c r="F18" s="87"/>
      <c r="G18" s="67"/>
    </row>
    <row r="19" spans="1:7" s="5" customFormat="1" ht="18" customHeight="1">
      <c r="A19" s="9"/>
      <c r="B19" s="15"/>
      <c r="C19" s="30" t="s">
        <v>71</v>
      </c>
      <c r="D19" s="46" t="s">
        <v>73</v>
      </c>
      <c r="E19" s="67"/>
      <c r="F19" s="87"/>
      <c r="G19" s="67"/>
    </row>
    <row r="20" spans="1:7" s="5" customFormat="1" ht="18" customHeight="1">
      <c r="A20" s="9"/>
      <c r="B20" s="15"/>
      <c r="C20" s="30">
        <v>13</v>
      </c>
      <c r="D20" s="46" t="s">
        <v>52</v>
      </c>
      <c r="E20" s="67"/>
      <c r="F20" s="87"/>
      <c r="G20" s="67"/>
    </row>
    <row r="21" spans="1:7" s="5" customFormat="1" ht="18" customHeight="1">
      <c r="A21" s="9"/>
      <c r="B21" s="15"/>
      <c r="C21" s="30" t="s">
        <v>16</v>
      </c>
      <c r="D21" s="46" t="s">
        <v>75</v>
      </c>
      <c r="E21" s="67"/>
      <c r="F21" s="87"/>
      <c r="G21" s="67"/>
    </row>
    <row r="22" spans="1:7" s="5" customFormat="1" ht="18" customHeight="1">
      <c r="A22" s="9"/>
      <c r="B22" s="15"/>
      <c r="C22" s="30" t="s">
        <v>45</v>
      </c>
      <c r="D22" s="46" t="s">
        <v>39</v>
      </c>
      <c r="E22" s="67"/>
      <c r="F22" s="87"/>
      <c r="G22" s="67"/>
    </row>
    <row r="23" spans="1:7" s="5" customFormat="1" ht="18" customHeight="1">
      <c r="A23" s="9"/>
      <c r="B23" s="15"/>
      <c r="C23" s="30" t="s">
        <v>78</v>
      </c>
      <c r="D23" s="46" t="s">
        <v>58</v>
      </c>
      <c r="E23" s="67"/>
      <c r="F23" s="87"/>
      <c r="G23" s="67"/>
    </row>
    <row r="24" spans="1:7" s="5" customFormat="1" ht="18" customHeight="1">
      <c r="A24" s="9"/>
      <c r="B24" s="15"/>
      <c r="C24" s="30">
        <v>15</v>
      </c>
      <c r="D24" s="46" t="s">
        <v>82</v>
      </c>
      <c r="E24" s="67"/>
      <c r="F24" s="87"/>
      <c r="G24" s="67"/>
    </row>
    <row r="25" spans="1:7" s="5" customFormat="1" ht="18" customHeight="1">
      <c r="A25" s="9"/>
      <c r="B25" s="15"/>
      <c r="C25" s="30">
        <v>16</v>
      </c>
      <c r="D25" s="46" t="s">
        <v>50</v>
      </c>
      <c r="E25" s="67"/>
      <c r="F25" s="87"/>
      <c r="G25" s="67"/>
    </row>
    <row r="26" spans="1:7" s="5" customFormat="1" ht="18" customHeight="1">
      <c r="A26" s="9"/>
      <c r="B26" s="15"/>
      <c r="C26" s="19">
        <v>17</v>
      </c>
      <c r="D26" s="48" t="s">
        <v>56</v>
      </c>
      <c r="E26" s="71"/>
      <c r="F26" s="86"/>
      <c r="G26" s="68"/>
    </row>
    <row r="27" spans="1:7" s="5" customFormat="1" ht="18" customHeight="1">
      <c r="A27" s="10" t="s">
        <v>64</v>
      </c>
      <c r="B27" s="14" t="s">
        <v>84</v>
      </c>
      <c r="C27" s="29">
        <v>18</v>
      </c>
      <c r="D27" s="45" t="s">
        <v>86</v>
      </c>
      <c r="E27" s="66" t="s">
        <v>21</v>
      </c>
      <c r="F27" s="66" t="s">
        <v>66</v>
      </c>
      <c r="G27" s="66" t="s">
        <v>87</v>
      </c>
    </row>
    <row r="28" spans="1:7" s="5" customFormat="1" ht="18" customHeight="1">
      <c r="A28" s="9" t="s">
        <v>88</v>
      </c>
      <c r="B28" s="15"/>
      <c r="C28" s="30">
        <v>19</v>
      </c>
      <c r="D28" s="46" t="s">
        <v>89</v>
      </c>
      <c r="E28" s="67" t="s">
        <v>21</v>
      </c>
      <c r="F28" s="74" t="s">
        <v>90</v>
      </c>
      <c r="G28" s="67" t="s">
        <v>87</v>
      </c>
    </row>
    <row r="29" spans="1:7" s="5" customFormat="1" ht="18" customHeight="1">
      <c r="A29" s="9" t="s">
        <v>91</v>
      </c>
      <c r="B29" s="15"/>
      <c r="C29" s="31">
        <v>20</v>
      </c>
      <c r="D29" s="49" t="s">
        <v>92</v>
      </c>
      <c r="E29" s="67" t="s">
        <v>21</v>
      </c>
      <c r="F29" s="87"/>
      <c r="G29" s="67" t="s">
        <v>87</v>
      </c>
    </row>
    <row r="30" spans="1:7" s="5" customFormat="1" ht="18" customHeight="1">
      <c r="A30" s="9" t="s">
        <v>80</v>
      </c>
      <c r="B30" s="15"/>
      <c r="C30" s="31">
        <v>21</v>
      </c>
      <c r="D30" s="49" t="s">
        <v>95</v>
      </c>
      <c r="E30" s="67"/>
      <c r="F30" s="87"/>
      <c r="G30" s="67"/>
    </row>
    <row r="31" spans="1:7" s="5" customFormat="1" ht="18" customHeight="1">
      <c r="A31" s="9" t="s">
        <v>96</v>
      </c>
      <c r="B31" s="15"/>
      <c r="C31" s="31">
        <v>22</v>
      </c>
      <c r="D31" s="49" t="s">
        <v>13</v>
      </c>
      <c r="E31" s="67"/>
      <c r="F31" s="87"/>
      <c r="G31" s="67"/>
    </row>
    <row r="32" spans="1:7" s="5" customFormat="1" ht="18" customHeight="1">
      <c r="A32" s="9"/>
      <c r="B32" s="15"/>
      <c r="C32" s="32">
        <v>23</v>
      </c>
      <c r="D32" s="50" t="s">
        <v>98</v>
      </c>
      <c r="E32" s="70"/>
      <c r="F32" s="87"/>
      <c r="G32" s="70"/>
    </row>
    <row r="33" spans="1:7" s="5" customFormat="1" ht="18" customHeight="1">
      <c r="A33" s="9"/>
      <c r="B33" s="14" t="s">
        <v>99</v>
      </c>
      <c r="C33" s="29">
        <v>24</v>
      </c>
      <c r="D33" s="45" t="s">
        <v>67</v>
      </c>
      <c r="E33" s="72"/>
      <c r="F33" s="87"/>
      <c r="G33" s="72"/>
    </row>
    <row r="34" spans="1:7" s="5" customFormat="1" ht="18" customHeight="1">
      <c r="A34" s="9"/>
      <c r="B34" s="15"/>
      <c r="C34" s="31">
        <v>25</v>
      </c>
      <c r="D34" s="49" t="s">
        <v>70</v>
      </c>
      <c r="E34" s="67"/>
      <c r="F34" s="87"/>
      <c r="G34" s="67"/>
    </row>
    <row r="35" spans="1:7" s="5" customFormat="1" ht="18" customHeight="1">
      <c r="A35" s="9"/>
      <c r="B35" s="15"/>
      <c r="C35" s="31">
        <v>26</v>
      </c>
      <c r="D35" s="49" t="s">
        <v>47</v>
      </c>
      <c r="E35" s="67"/>
      <c r="F35" s="87"/>
      <c r="G35" s="67"/>
    </row>
    <row r="36" spans="1:7" s="5" customFormat="1" ht="18" customHeight="1">
      <c r="A36" s="9"/>
      <c r="B36" s="15"/>
      <c r="C36" s="32" t="s">
        <v>100</v>
      </c>
      <c r="D36" s="50" t="s">
        <v>101</v>
      </c>
      <c r="E36" s="67" t="s">
        <v>103</v>
      </c>
      <c r="F36" s="87"/>
      <c r="G36" s="67" t="s">
        <v>87</v>
      </c>
    </row>
    <row r="37" spans="1:7" s="5" customFormat="1" ht="18" customHeight="1">
      <c r="A37" s="9"/>
      <c r="B37" s="15"/>
      <c r="C37" s="32" t="s">
        <v>104</v>
      </c>
      <c r="D37" s="50" t="s">
        <v>51</v>
      </c>
      <c r="E37" s="68"/>
      <c r="F37" s="86"/>
      <c r="G37" s="68"/>
    </row>
    <row r="38" spans="1:7" s="5" customFormat="1" ht="18" customHeight="1">
      <c r="A38" s="9"/>
      <c r="B38" s="14" t="s">
        <v>106</v>
      </c>
      <c r="C38" s="33" t="s">
        <v>108</v>
      </c>
      <c r="D38" s="45" t="s">
        <v>109</v>
      </c>
      <c r="E38" s="73" t="s">
        <v>21</v>
      </c>
      <c r="F38" s="66" t="s">
        <v>85</v>
      </c>
      <c r="G38" s="66" t="s">
        <v>87</v>
      </c>
    </row>
    <row r="39" spans="1:7" s="5" customFormat="1" ht="18" customHeight="1">
      <c r="A39" s="9"/>
      <c r="B39" s="15"/>
      <c r="C39" s="34"/>
      <c r="D39" s="48" t="s">
        <v>111</v>
      </c>
      <c r="E39" s="69"/>
      <c r="F39" s="74" t="s">
        <v>112</v>
      </c>
      <c r="G39" s="74"/>
    </row>
    <row r="40" spans="1:7" s="5" customFormat="1" ht="18" customHeight="1">
      <c r="A40" s="9"/>
      <c r="B40" s="15"/>
      <c r="C40" s="35"/>
      <c r="D40" s="51" t="s">
        <v>114</v>
      </c>
      <c r="E40" s="69"/>
      <c r="F40" s="87"/>
      <c r="G40" s="74"/>
    </row>
    <row r="41" spans="1:7" s="5" customFormat="1" ht="18" customHeight="1">
      <c r="A41" s="9"/>
      <c r="B41" s="15"/>
      <c r="C41" s="36" t="s">
        <v>116</v>
      </c>
      <c r="D41" s="49" t="s">
        <v>118</v>
      </c>
      <c r="E41" s="70" t="s">
        <v>103</v>
      </c>
      <c r="F41" s="87"/>
      <c r="G41" s="70" t="s">
        <v>87</v>
      </c>
    </row>
    <row r="42" spans="1:7" s="5" customFormat="1" ht="18" customHeight="1">
      <c r="A42" s="9"/>
      <c r="B42" s="15"/>
      <c r="C42" s="34"/>
      <c r="D42" s="48" t="s">
        <v>111</v>
      </c>
      <c r="E42" s="74"/>
      <c r="F42" s="87"/>
      <c r="G42" s="74"/>
    </row>
    <row r="43" spans="1:7" s="5" customFormat="1" ht="18" customHeight="1">
      <c r="A43" s="9"/>
      <c r="B43" s="15"/>
      <c r="C43" s="35"/>
      <c r="D43" s="51" t="s">
        <v>114</v>
      </c>
      <c r="E43" s="75"/>
      <c r="F43" s="87"/>
      <c r="G43" s="75"/>
    </row>
    <row r="44" spans="1:7" s="5" customFormat="1" ht="18" customHeight="1">
      <c r="A44" s="9"/>
      <c r="B44" s="15"/>
      <c r="C44" s="36" t="s">
        <v>120</v>
      </c>
      <c r="D44" s="49" t="s">
        <v>123</v>
      </c>
      <c r="E44" s="74" t="s">
        <v>103</v>
      </c>
      <c r="F44" s="87"/>
      <c r="G44" s="74" t="s">
        <v>87</v>
      </c>
    </row>
    <row r="45" spans="1:7" s="5" customFormat="1" ht="18" customHeight="1">
      <c r="A45" s="9"/>
      <c r="B45" s="15"/>
      <c r="C45" s="34"/>
      <c r="D45" s="50" t="s">
        <v>124</v>
      </c>
      <c r="E45" s="74"/>
      <c r="F45" s="87"/>
      <c r="G45" s="74"/>
    </row>
    <row r="46" spans="1:7" s="5" customFormat="1" ht="18" customHeight="1">
      <c r="A46" s="9"/>
      <c r="B46" s="15"/>
      <c r="C46" s="35"/>
      <c r="D46" s="51" t="s">
        <v>114</v>
      </c>
      <c r="E46" s="74"/>
      <c r="F46" s="87"/>
      <c r="G46" s="74"/>
    </row>
    <row r="47" spans="1:7" s="5" customFormat="1" ht="18" customHeight="1">
      <c r="A47" s="9"/>
      <c r="B47" s="15"/>
      <c r="C47" s="36" t="s">
        <v>127</v>
      </c>
      <c r="D47" s="49" t="s">
        <v>128</v>
      </c>
      <c r="E47" s="70" t="s">
        <v>103</v>
      </c>
      <c r="F47" s="87"/>
      <c r="G47" s="70" t="s">
        <v>87</v>
      </c>
    </row>
    <row r="48" spans="1:7" s="5" customFormat="1" ht="18" customHeight="1">
      <c r="A48" s="9"/>
      <c r="B48" s="15"/>
      <c r="C48" s="34"/>
      <c r="D48" s="50" t="s">
        <v>124</v>
      </c>
      <c r="E48" s="74"/>
      <c r="F48" s="87"/>
      <c r="G48" s="74"/>
    </row>
    <row r="49" spans="1:7" s="5" customFormat="1" ht="18" customHeight="1">
      <c r="A49" s="9"/>
      <c r="B49" s="15"/>
      <c r="C49" s="35"/>
      <c r="D49" s="51" t="s">
        <v>114</v>
      </c>
      <c r="E49" s="75"/>
      <c r="F49" s="87"/>
      <c r="G49" s="75"/>
    </row>
    <row r="50" spans="1:7" s="5" customFormat="1" ht="18" customHeight="1">
      <c r="A50" s="9"/>
      <c r="B50" s="15"/>
      <c r="C50" s="31">
        <v>30</v>
      </c>
      <c r="D50" s="49" t="s">
        <v>130</v>
      </c>
      <c r="E50" s="74" t="s">
        <v>103</v>
      </c>
      <c r="F50" s="87"/>
      <c r="G50" s="74" t="s">
        <v>131</v>
      </c>
    </row>
    <row r="51" spans="1:7" s="5" customFormat="1" ht="18" customHeight="1">
      <c r="A51" s="9"/>
      <c r="B51" s="15"/>
      <c r="C51" s="31">
        <v>31</v>
      </c>
      <c r="D51" s="49" t="s">
        <v>132</v>
      </c>
      <c r="E51" s="67" t="s">
        <v>103</v>
      </c>
      <c r="F51" s="87"/>
      <c r="G51" s="67" t="s">
        <v>87</v>
      </c>
    </row>
    <row r="52" spans="1:7" s="5" customFormat="1" ht="18" customHeight="1">
      <c r="A52" s="9"/>
      <c r="B52" s="15"/>
      <c r="C52" s="31">
        <v>32</v>
      </c>
      <c r="D52" s="49" t="s">
        <v>133</v>
      </c>
      <c r="E52" s="67"/>
      <c r="F52" s="87"/>
      <c r="G52" s="67"/>
    </row>
    <row r="53" spans="1:7" s="5" customFormat="1" ht="18" customHeight="1">
      <c r="A53" s="9"/>
      <c r="B53" s="15"/>
      <c r="C53" s="32">
        <v>33</v>
      </c>
      <c r="D53" s="50" t="s">
        <v>135</v>
      </c>
      <c r="E53" s="67"/>
      <c r="F53" s="87"/>
      <c r="G53" s="67"/>
    </row>
    <row r="54" spans="1:7" s="5" customFormat="1" ht="18" customHeight="1">
      <c r="A54" s="9"/>
      <c r="B54" s="19"/>
      <c r="C54" s="19"/>
      <c r="D54" s="52" t="s">
        <v>136</v>
      </c>
      <c r="E54" s="74"/>
      <c r="F54" s="87"/>
      <c r="G54" s="74"/>
    </row>
    <row r="55" spans="1:7" s="5" customFormat="1" ht="18" customHeight="1">
      <c r="A55" s="9"/>
      <c r="B55" s="20"/>
      <c r="C55" s="19"/>
      <c r="D55" s="48" t="s">
        <v>114</v>
      </c>
      <c r="E55" s="74"/>
      <c r="F55" s="87"/>
      <c r="G55" s="74"/>
    </row>
    <row r="56" spans="1:7" s="5" customFormat="1" ht="18" customHeight="1">
      <c r="A56" s="9"/>
      <c r="B56" s="15" t="s">
        <v>138</v>
      </c>
      <c r="C56" s="18" t="s">
        <v>139</v>
      </c>
      <c r="D56" s="53" t="s">
        <v>140</v>
      </c>
      <c r="E56" s="66"/>
      <c r="F56" s="87"/>
      <c r="G56" s="74"/>
    </row>
    <row r="57" spans="1:7" s="5" customFormat="1" ht="18" customHeight="1">
      <c r="A57" s="9"/>
      <c r="B57" s="15"/>
      <c r="C57" s="37" t="s">
        <v>142</v>
      </c>
      <c r="D57" s="54" t="s">
        <v>140</v>
      </c>
      <c r="E57" s="76"/>
      <c r="F57" s="87"/>
      <c r="G57" s="90"/>
    </row>
    <row r="58" spans="1:7" s="5" customFormat="1" ht="18" customHeight="1">
      <c r="A58" s="10"/>
      <c r="B58" s="14"/>
      <c r="C58" s="29">
        <v>35</v>
      </c>
      <c r="D58" s="45" t="s">
        <v>143</v>
      </c>
      <c r="E58" s="74" t="s">
        <v>103</v>
      </c>
      <c r="F58" s="87"/>
      <c r="G58" s="74" t="s">
        <v>87</v>
      </c>
    </row>
    <row r="59" spans="1:7" s="5" customFormat="1" ht="18" customHeight="1">
      <c r="A59" s="9"/>
      <c r="B59" s="15"/>
      <c r="C59" s="31">
        <v>36</v>
      </c>
      <c r="D59" s="49" t="s">
        <v>144</v>
      </c>
      <c r="E59" s="67"/>
      <c r="F59" s="87"/>
      <c r="G59" s="67"/>
    </row>
    <row r="60" spans="1:7" s="5" customFormat="1" ht="18" customHeight="1">
      <c r="A60" s="9"/>
      <c r="B60" s="16"/>
      <c r="C60" s="20">
        <v>37</v>
      </c>
      <c r="D60" s="55" t="s">
        <v>146</v>
      </c>
      <c r="E60" s="68"/>
      <c r="F60" s="86"/>
      <c r="G60" s="68"/>
    </row>
    <row r="61" spans="1:7" s="5" customFormat="1" ht="18" customHeight="1">
      <c r="A61" s="9"/>
      <c r="B61" s="15" t="s">
        <v>77</v>
      </c>
      <c r="C61" s="19">
        <v>38</v>
      </c>
      <c r="D61" s="48" t="s">
        <v>147</v>
      </c>
      <c r="E61" s="74"/>
      <c r="F61" s="66" t="s">
        <v>149</v>
      </c>
      <c r="G61" s="74"/>
    </row>
    <row r="62" spans="1:7" s="5" customFormat="1" ht="18" customHeight="1">
      <c r="A62" s="9"/>
      <c r="B62" s="16"/>
      <c r="C62" s="37">
        <v>39</v>
      </c>
      <c r="D62" s="54" t="s">
        <v>152</v>
      </c>
      <c r="E62" s="76"/>
      <c r="F62" s="74" t="s">
        <v>153</v>
      </c>
      <c r="G62" s="76"/>
    </row>
    <row r="63" spans="1:7" s="5" customFormat="1" ht="18" customHeight="1">
      <c r="A63" s="9"/>
      <c r="B63" s="15" t="s">
        <v>154</v>
      </c>
      <c r="C63" s="19">
        <v>40</v>
      </c>
      <c r="D63" s="48" t="s">
        <v>156</v>
      </c>
      <c r="E63" s="74"/>
      <c r="F63" s="87"/>
      <c r="G63" s="74"/>
    </row>
    <row r="64" spans="1:7" s="5" customFormat="1" ht="18" customHeight="1">
      <c r="A64" s="9"/>
      <c r="B64" s="15"/>
      <c r="C64" s="19"/>
      <c r="D64" s="52" t="s">
        <v>158</v>
      </c>
      <c r="E64" s="74"/>
      <c r="F64" s="87"/>
      <c r="G64" s="74"/>
    </row>
    <row r="65" spans="1:7" s="5" customFormat="1" ht="18" customHeight="1">
      <c r="A65" s="9"/>
      <c r="B65" s="15"/>
      <c r="C65" s="19"/>
      <c r="D65" s="56" t="s">
        <v>61</v>
      </c>
      <c r="E65" s="74"/>
      <c r="F65" s="87"/>
      <c r="G65" s="74"/>
    </row>
    <row r="66" spans="1:7" s="5" customFormat="1" ht="18" customHeight="1">
      <c r="A66" s="9"/>
      <c r="B66" s="15"/>
      <c r="C66" s="19"/>
      <c r="D66" s="57" t="s">
        <v>159</v>
      </c>
      <c r="E66" s="74"/>
      <c r="F66" s="87"/>
      <c r="G66" s="74"/>
    </row>
    <row r="67" spans="1:7" s="5" customFormat="1" ht="18" customHeight="1">
      <c r="A67" s="11"/>
      <c r="B67" s="20"/>
      <c r="C67" s="20"/>
      <c r="D67" s="55" t="s">
        <v>8</v>
      </c>
      <c r="E67" s="74"/>
      <c r="F67" s="87"/>
      <c r="G67" s="74"/>
    </row>
    <row r="68" spans="1:7" s="5" customFormat="1" ht="18" customHeight="1">
      <c r="A68" s="10"/>
      <c r="B68" s="18"/>
      <c r="C68" s="18">
        <v>41</v>
      </c>
      <c r="D68" s="53" t="s">
        <v>160</v>
      </c>
      <c r="E68" s="66"/>
      <c r="F68" s="87"/>
      <c r="G68" s="66"/>
    </row>
    <row r="69" spans="1:7" s="5" customFormat="1" ht="18" customHeight="1">
      <c r="A69" s="9"/>
      <c r="B69" s="19"/>
      <c r="C69" s="19"/>
      <c r="D69" s="52" t="s">
        <v>163</v>
      </c>
      <c r="E69" s="74"/>
      <c r="F69" s="87"/>
      <c r="G69" s="74"/>
    </row>
    <row r="70" spans="1:7" s="5" customFormat="1" ht="18" customHeight="1">
      <c r="A70" s="9"/>
      <c r="B70" s="15"/>
      <c r="C70" s="19"/>
      <c r="D70" s="57" t="s">
        <v>25</v>
      </c>
      <c r="E70" s="74"/>
      <c r="F70" s="87"/>
      <c r="G70" s="74"/>
    </row>
    <row r="71" spans="1:7" s="5" customFormat="1" ht="18" customHeight="1">
      <c r="A71" s="11"/>
      <c r="B71" s="20"/>
      <c r="C71" s="20"/>
      <c r="D71" s="55" t="s">
        <v>165</v>
      </c>
      <c r="E71" s="68"/>
      <c r="F71" s="86"/>
      <c r="G71" s="68"/>
    </row>
    <row r="72" spans="1:7" s="5" customFormat="1" ht="18" customHeight="1">
      <c r="A72" s="9"/>
      <c r="B72" s="15" t="s">
        <v>107</v>
      </c>
      <c r="C72" s="19">
        <v>42</v>
      </c>
      <c r="D72" s="48" t="s">
        <v>46</v>
      </c>
      <c r="E72" s="69"/>
      <c r="F72" s="66" t="s">
        <v>166</v>
      </c>
      <c r="G72" s="74"/>
    </row>
    <row r="73" spans="1:7" s="5" customFormat="1" ht="18" customHeight="1">
      <c r="A73" s="9"/>
      <c r="B73" s="15"/>
      <c r="C73" s="31">
        <v>43</v>
      </c>
      <c r="D73" s="49" t="s">
        <v>157</v>
      </c>
      <c r="E73" s="67"/>
      <c r="F73" s="74" t="s">
        <v>59</v>
      </c>
      <c r="G73" s="67"/>
    </row>
    <row r="74" spans="1:7" s="5" customFormat="1" ht="18" customHeight="1">
      <c r="A74" s="9"/>
      <c r="B74" s="15"/>
      <c r="C74" s="31">
        <v>44</v>
      </c>
      <c r="D74" s="49" t="s">
        <v>167</v>
      </c>
      <c r="E74" s="67"/>
      <c r="F74" s="87"/>
      <c r="G74" s="67"/>
    </row>
    <row r="75" spans="1:7" s="5" customFormat="1" ht="18" customHeight="1">
      <c r="A75" s="9"/>
      <c r="B75" s="15"/>
      <c r="C75" s="31">
        <v>45</v>
      </c>
      <c r="D75" s="49" t="s">
        <v>168</v>
      </c>
      <c r="E75" s="67"/>
      <c r="F75" s="87"/>
      <c r="G75" s="67"/>
    </row>
    <row r="76" spans="1:7" s="5" customFormat="1" ht="27.95" customHeight="1">
      <c r="A76" s="9"/>
      <c r="B76" s="15"/>
      <c r="C76" s="31">
        <v>46</v>
      </c>
      <c r="D76" s="58" t="s">
        <v>171</v>
      </c>
      <c r="E76" s="67"/>
      <c r="F76" s="87"/>
      <c r="G76" s="67"/>
    </row>
    <row r="77" spans="1:7" s="5" customFormat="1" ht="18" customHeight="1">
      <c r="A77" s="9"/>
      <c r="B77" s="15"/>
      <c r="C77" s="31">
        <v>47</v>
      </c>
      <c r="D77" s="49" t="s">
        <v>172</v>
      </c>
      <c r="E77" s="67"/>
      <c r="F77" s="87"/>
      <c r="G77" s="67"/>
    </row>
    <row r="78" spans="1:7" s="5" customFormat="1" ht="18" customHeight="1">
      <c r="A78" s="9"/>
      <c r="B78" s="15"/>
      <c r="C78" s="31">
        <v>48</v>
      </c>
      <c r="D78" s="49" t="s">
        <v>174</v>
      </c>
      <c r="E78" s="67"/>
      <c r="F78" s="87"/>
      <c r="G78" s="67"/>
    </row>
    <row r="79" spans="1:7" s="5" customFormat="1" ht="18" customHeight="1">
      <c r="A79" s="9"/>
      <c r="B79" s="15"/>
      <c r="C79" s="32">
        <v>49</v>
      </c>
      <c r="D79" s="50" t="s">
        <v>175</v>
      </c>
      <c r="E79" s="67"/>
      <c r="F79" s="87"/>
      <c r="G79" s="67"/>
    </row>
    <row r="80" spans="1:7" s="5" customFormat="1" ht="18" customHeight="1">
      <c r="A80" s="9"/>
      <c r="B80" s="15"/>
      <c r="C80" s="31">
        <v>50</v>
      </c>
      <c r="D80" s="49" t="s">
        <v>170</v>
      </c>
      <c r="E80" s="67"/>
      <c r="F80" s="87"/>
      <c r="G80" s="67"/>
    </row>
    <row r="81" spans="1:7" s="5" customFormat="1" ht="18" customHeight="1">
      <c r="A81" s="9"/>
      <c r="B81" s="15"/>
      <c r="C81" s="31">
        <v>51</v>
      </c>
      <c r="D81" s="49" t="s">
        <v>176</v>
      </c>
      <c r="E81" s="67"/>
      <c r="F81" s="87"/>
      <c r="G81" s="67"/>
    </row>
    <row r="82" spans="1:7" s="5" customFormat="1" ht="18" customHeight="1">
      <c r="A82" s="9"/>
      <c r="B82" s="15"/>
      <c r="C82" s="31">
        <v>52</v>
      </c>
      <c r="D82" s="49" t="s">
        <v>177</v>
      </c>
      <c r="E82" s="67"/>
      <c r="F82" s="87"/>
      <c r="G82" s="67"/>
    </row>
    <row r="83" spans="1:7" s="5" customFormat="1" ht="18" customHeight="1">
      <c r="A83" s="9"/>
      <c r="B83" s="15"/>
      <c r="C83" s="31">
        <v>53</v>
      </c>
      <c r="D83" s="49" t="s">
        <v>178</v>
      </c>
      <c r="E83" s="67"/>
      <c r="F83" s="87"/>
      <c r="G83" s="67"/>
    </row>
    <row r="84" spans="1:7" s="5" customFormat="1" ht="18" customHeight="1">
      <c r="A84" s="9"/>
      <c r="B84" s="15"/>
      <c r="C84" s="31">
        <v>54</v>
      </c>
      <c r="D84" s="49" t="s">
        <v>179</v>
      </c>
      <c r="E84" s="67"/>
      <c r="F84" s="87"/>
      <c r="G84" s="67"/>
    </row>
    <row r="85" spans="1:7" s="5" customFormat="1" ht="18" customHeight="1">
      <c r="A85" s="9"/>
      <c r="B85" s="15"/>
      <c r="C85" s="32" t="s">
        <v>183</v>
      </c>
      <c r="D85" s="50" t="s">
        <v>185</v>
      </c>
      <c r="E85" s="69"/>
      <c r="F85" s="87"/>
      <c r="G85" s="74"/>
    </row>
    <row r="86" spans="1:7" s="5" customFormat="1" ht="18" customHeight="1">
      <c r="A86" s="9"/>
      <c r="B86" s="15"/>
      <c r="C86" s="20"/>
      <c r="D86" s="59" t="s">
        <v>114</v>
      </c>
      <c r="E86" s="69"/>
      <c r="F86" s="86"/>
      <c r="G86" s="74"/>
    </row>
    <row r="87" spans="1:7" s="5" customFormat="1" ht="18" customHeight="1">
      <c r="A87" s="9"/>
      <c r="B87" s="14" t="s">
        <v>187</v>
      </c>
      <c r="C87" s="29">
        <v>55</v>
      </c>
      <c r="D87" s="45" t="s">
        <v>188</v>
      </c>
      <c r="E87" s="77"/>
      <c r="F87" s="66" t="s">
        <v>24</v>
      </c>
      <c r="G87" s="66"/>
    </row>
    <row r="88" spans="1:7" s="5" customFormat="1" ht="18" customHeight="1">
      <c r="A88" s="9"/>
      <c r="B88" s="15"/>
      <c r="C88" s="31" t="s">
        <v>189</v>
      </c>
      <c r="D88" s="49" t="s">
        <v>190</v>
      </c>
      <c r="E88" s="67"/>
      <c r="F88" s="74" t="s">
        <v>182</v>
      </c>
      <c r="G88" s="67"/>
    </row>
    <row r="89" spans="1:7" s="5" customFormat="1" ht="18" customHeight="1">
      <c r="A89" s="9"/>
      <c r="B89" s="16"/>
      <c r="C89" s="37" t="s">
        <v>191</v>
      </c>
      <c r="D89" s="60" t="s">
        <v>193</v>
      </c>
      <c r="E89" s="71"/>
      <c r="F89" s="87"/>
      <c r="G89" s="68"/>
    </row>
    <row r="90" spans="1:7" s="5" customFormat="1" ht="18" customHeight="1">
      <c r="A90" s="9"/>
      <c r="B90" s="15" t="s">
        <v>194</v>
      </c>
      <c r="C90" s="38" t="s">
        <v>197</v>
      </c>
      <c r="D90" s="45" t="s">
        <v>32</v>
      </c>
      <c r="E90" s="69" t="s">
        <v>21</v>
      </c>
      <c r="F90" s="87"/>
      <c r="G90" s="74" t="s">
        <v>87</v>
      </c>
    </row>
    <row r="91" spans="1:7" s="5" customFormat="1" ht="18" customHeight="1">
      <c r="A91" s="9"/>
      <c r="B91" s="15"/>
      <c r="C91" s="30" t="s">
        <v>198</v>
      </c>
      <c r="D91" s="46" t="s">
        <v>199</v>
      </c>
      <c r="E91" s="67" t="s">
        <v>103</v>
      </c>
      <c r="F91" s="87"/>
      <c r="G91" s="67" t="s">
        <v>87</v>
      </c>
    </row>
    <row r="92" spans="1:7" s="5" customFormat="1" ht="18" customHeight="1">
      <c r="A92" s="9"/>
      <c r="B92" s="15"/>
      <c r="C92" s="30" t="s">
        <v>201</v>
      </c>
      <c r="D92" s="46" t="s">
        <v>202</v>
      </c>
      <c r="E92" s="67" t="s">
        <v>103</v>
      </c>
      <c r="F92" s="87"/>
      <c r="G92" s="67" t="s">
        <v>87</v>
      </c>
    </row>
    <row r="93" spans="1:7" s="5" customFormat="1" ht="18" customHeight="1">
      <c r="A93" s="9"/>
      <c r="B93" s="15"/>
      <c r="C93" s="31">
        <v>58</v>
      </c>
      <c r="D93" s="49" t="s">
        <v>203</v>
      </c>
      <c r="E93" s="78" t="s">
        <v>103</v>
      </c>
      <c r="F93" s="87"/>
      <c r="G93" s="67" t="s">
        <v>87</v>
      </c>
    </row>
    <row r="94" spans="1:7" s="5" customFormat="1" ht="18" customHeight="1">
      <c r="A94" s="9"/>
      <c r="B94" s="15"/>
      <c r="C94" s="31">
        <v>59</v>
      </c>
      <c r="D94" s="49" t="s">
        <v>205</v>
      </c>
      <c r="E94" s="67"/>
      <c r="F94" s="87"/>
      <c r="G94" s="67"/>
    </row>
    <row r="95" spans="1:7" s="5" customFormat="1" ht="18" customHeight="1">
      <c r="A95" s="9"/>
      <c r="B95" s="15"/>
      <c r="C95" s="32">
        <v>60</v>
      </c>
      <c r="D95" s="49" t="s">
        <v>74</v>
      </c>
      <c r="E95" s="70" t="s">
        <v>21</v>
      </c>
      <c r="F95" s="87"/>
      <c r="G95" s="70" t="s">
        <v>131</v>
      </c>
    </row>
    <row r="96" spans="1:7" s="5" customFormat="1" ht="18" customHeight="1">
      <c r="A96" s="9"/>
      <c r="B96" s="15"/>
      <c r="C96" s="19"/>
      <c r="D96" s="50" t="s">
        <v>206</v>
      </c>
      <c r="E96" s="79"/>
      <c r="F96" s="87"/>
      <c r="G96" s="79"/>
    </row>
    <row r="97" spans="1:7" s="5" customFormat="1" ht="18" customHeight="1">
      <c r="A97" s="9"/>
      <c r="B97" s="15"/>
      <c r="C97" s="19"/>
      <c r="D97" s="61" t="s">
        <v>181</v>
      </c>
      <c r="E97" s="80"/>
      <c r="F97" s="87"/>
      <c r="G97" s="80"/>
    </row>
    <row r="98" spans="1:7" s="5" customFormat="1" ht="18" customHeight="1">
      <c r="A98" s="9"/>
      <c r="B98" s="15"/>
      <c r="C98" s="31" t="s">
        <v>207</v>
      </c>
      <c r="D98" s="49" t="s">
        <v>208</v>
      </c>
      <c r="E98" s="74" t="s">
        <v>21</v>
      </c>
      <c r="F98" s="87"/>
      <c r="G98" s="74" t="s">
        <v>87</v>
      </c>
    </row>
    <row r="99" spans="1:7" s="5" customFormat="1" ht="18" customHeight="1">
      <c r="A99" s="9"/>
      <c r="B99" s="16"/>
      <c r="C99" s="37" t="s">
        <v>210</v>
      </c>
      <c r="D99" s="54" t="s">
        <v>211</v>
      </c>
      <c r="E99" s="76" t="s">
        <v>21</v>
      </c>
      <c r="F99" s="87"/>
      <c r="G99" s="76" t="s">
        <v>87</v>
      </c>
    </row>
    <row r="100" spans="1:7" s="5" customFormat="1" ht="18" customHeight="1">
      <c r="A100" s="9"/>
      <c r="B100" s="15" t="s">
        <v>213</v>
      </c>
      <c r="C100" s="31">
        <v>62</v>
      </c>
      <c r="D100" s="49" t="s">
        <v>214</v>
      </c>
      <c r="E100" s="75"/>
      <c r="F100" s="87"/>
      <c r="G100" s="75"/>
    </row>
    <row r="101" spans="1:7" s="5" customFormat="1" ht="18" customHeight="1">
      <c r="A101" s="11"/>
      <c r="B101" s="21"/>
      <c r="C101" s="37">
        <v>63</v>
      </c>
      <c r="D101" s="54" t="s">
        <v>216</v>
      </c>
      <c r="E101" s="71"/>
      <c r="F101" s="86"/>
      <c r="G101" s="68"/>
    </row>
    <row r="102" spans="1:7" s="5" customFormat="1" ht="18" customHeight="1">
      <c r="A102" s="9" t="s">
        <v>113</v>
      </c>
      <c r="B102" s="15" t="s">
        <v>11</v>
      </c>
      <c r="C102" s="19">
        <v>64</v>
      </c>
      <c r="D102" s="48" t="s">
        <v>218</v>
      </c>
      <c r="E102" s="66"/>
      <c r="F102" s="66" t="s">
        <v>219</v>
      </c>
      <c r="G102" s="66"/>
    </row>
    <row r="103" spans="1:7" s="5" customFormat="1" ht="18" customHeight="1">
      <c r="A103" s="9" t="s">
        <v>220</v>
      </c>
      <c r="B103" s="15"/>
      <c r="C103" s="19"/>
      <c r="D103" s="50" t="s">
        <v>221</v>
      </c>
      <c r="E103" s="74"/>
      <c r="F103" s="74" t="s">
        <v>222</v>
      </c>
      <c r="G103" s="74"/>
    </row>
    <row r="104" spans="1:7" s="5" customFormat="1" ht="18" customHeight="1">
      <c r="A104" s="9" t="s">
        <v>223</v>
      </c>
      <c r="B104" s="15"/>
      <c r="C104" s="19"/>
      <c r="D104" s="57" t="s">
        <v>27</v>
      </c>
      <c r="E104" s="74"/>
      <c r="F104" s="87"/>
      <c r="G104" s="74"/>
    </row>
    <row r="105" spans="1:7" s="5" customFormat="1" ht="18" customHeight="1">
      <c r="A105" s="9" t="s">
        <v>224</v>
      </c>
      <c r="B105" s="15"/>
      <c r="C105" s="19"/>
      <c r="D105" s="48" t="s">
        <v>114</v>
      </c>
      <c r="E105" s="74"/>
      <c r="F105" s="87"/>
      <c r="G105" s="74"/>
    </row>
    <row r="106" spans="1:7" s="5" customFormat="1" ht="18" customHeight="1">
      <c r="A106" s="9" t="s">
        <v>36</v>
      </c>
      <c r="B106" s="15"/>
      <c r="C106" s="32">
        <v>65</v>
      </c>
      <c r="D106" s="50" t="s">
        <v>55</v>
      </c>
      <c r="E106" s="67"/>
      <c r="F106" s="87"/>
      <c r="G106" s="67"/>
    </row>
    <row r="107" spans="1:7" s="5" customFormat="1" ht="18" customHeight="1">
      <c r="A107" s="9" t="s">
        <v>227</v>
      </c>
      <c r="B107" s="15"/>
      <c r="C107" s="31">
        <v>66</v>
      </c>
      <c r="D107" s="49" t="s">
        <v>229</v>
      </c>
      <c r="E107" s="67"/>
      <c r="F107" s="87"/>
      <c r="G107" s="67"/>
    </row>
    <row r="108" spans="1:7" s="5" customFormat="1" ht="18" customHeight="1">
      <c r="A108" s="9"/>
      <c r="B108" s="15"/>
      <c r="C108" s="32">
        <v>67</v>
      </c>
      <c r="D108" s="50" t="s">
        <v>230</v>
      </c>
      <c r="E108" s="67"/>
      <c r="F108" s="87"/>
      <c r="G108" s="67"/>
    </row>
    <row r="109" spans="1:7" s="5" customFormat="1" ht="18" customHeight="1">
      <c r="A109" s="9"/>
      <c r="B109" s="15"/>
      <c r="C109" s="19"/>
      <c r="D109" s="52" t="s">
        <v>72</v>
      </c>
      <c r="E109" s="74"/>
      <c r="F109" s="87"/>
      <c r="G109" s="74"/>
    </row>
    <row r="110" spans="1:7" s="5" customFormat="1" ht="18" customHeight="1">
      <c r="A110" s="9"/>
      <c r="B110" s="15"/>
      <c r="C110" s="19"/>
      <c r="D110" s="48" t="s">
        <v>114</v>
      </c>
      <c r="E110" s="68"/>
      <c r="F110" s="87"/>
      <c r="G110" s="68"/>
    </row>
    <row r="111" spans="1:7" s="5" customFormat="1" ht="18" customHeight="1">
      <c r="A111" s="9"/>
      <c r="B111" s="18" t="s">
        <v>36</v>
      </c>
      <c r="C111" s="18">
        <v>68</v>
      </c>
      <c r="D111" s="53" t="s">
        <v>231</v>
      </c>
      <c r="E111" s="73"/>
      <c r="F111" s="87"/>
      <c r="G111" s="66"/>
    </row>
    <row r="112" spans="1:7" s="5" customFormat="1" ht="18" customHeight="1">
      <c r="A112" s="10"/>
      <c r="B112" s="22" t="s">
        <v>227</v>
      </c>
      <c r="C112" s="22">
        <v>69</v>
      </c>
      <c r="D112" s="62" t="s">
        <v>233</v>
      </c>
      <c r="E112" s="81"/>
      <c r="F112" s="87"/>
      <c r="G112" s="90"/>
    </row>
    <row r="113" spans="1:7" s="5" customFormat="1" ht="18" customHeight="1">
      <c r="A113" s="11"/>
      <c r="B113" s="22" t="s">
        <v>235</v>
      </c>
      <c r="C113" s="22">
        <v>70</v>
      </c>
      <c r="D113" s="62" t="s">
        <v>237</v>
      </c>
      <c r="E113" s="81"/>
      <c r="F113" s="86"/>
      <c r="G113" s="90"/>
    </row>
    <row r="114" spans="1:7" s="5" customFormat="1" ht="18" customHeight="1">
      <c r="A114" s="9" t="s">
        <v>238</v>
      </c>
      <c r="B114" s="19" t="s">
        <v>239</v>
      </c>
      <c r="C114" s="19">
        <v>71</v>
      </c>
      <c r="D114" s="48" t="s">
        <v>240</v>
      </c>
      <c r="E114" s="69"/>
      <c r="F114" s="66" t="s">
        <v>241</v>
      </c>
      <c r="G114" s="74"/>
    </row>
    <row r="115" spans="1:7" s="5" customFormat="1" ht="18" customHeight="1">
      <c r="A115" s="9" t="s">
        <v>226</v>
      </c>
      <c r="B115" s="18" t="s">
        <v>242</v>
      </c>
      <c r="C115" s="18">
        <v>72</v>
      </c>
      <c r="D115" s="53" t="s">
        <v>244</v>
      </c>
      <c r="E115" s="73"/>
      <c r="F115" s="74" t="s">
        <v>246</v>
      </c>
      <c r="G115" s="66"/>
    </row>
    <row r="116" spans="1:7" s="5" customFormat="1" ht="18" customHeight="1">
      <c r="A116" s="9" t="s">
        <v>247</v>
      </c>
      <c r="B116" s="19"/>
      <c r="C116" s="19"/>
      <c r="D116" s="50" t="s">
        <v>76</v>
      </c>
      <c r="E116" s="69"/>
      <c r="F116" s="87"/>
      <c r="G116" s="74"/>
    </row>
    <row r="117" spans="1:7" s="5" customFormat="1" ht="18" customHeight="1">
      <c r="A117" s="9" t="s">
        <v>248</v>
      </c>
      <c r="B117" s="19"/>
      <c r="C117" s="19"/>
      <c r="D117" s="57" t="s">
        <v>249</v>
      </c>
      <c r="E117" s="69"/>
      <c r="F117" s="87"/>
      <c r="G117" s="74"/>
    </row>
    <row r="118" spans="1:7" s="5" customFormat="1" ht="18" customHeight="1">
      <c r="A118" s="9" t="s">
        <v>250</v>
      </c>
      <c r="B118" s="19"/>
      <c r="C118" s="30"/>
      <c r="D118" s="48" t="s">
        <v>114</v>
      </c>
      <c r="E118" s="69"/>
      <c r="F118" s="87"/>
      <c r="G118" s="74"/>
    </row>
    <row r="119" spans="1:7" s="5" customFormat="1" ht="18" customHeight="1">
      <c r="A119" s="9"/>
      <c r="B119" s="19"/>
      <c r="C119" s="19">
        <v>73</v>
      </c>
      <c r="D119" s="50" t="s">
        <v>251</v>
      </c>
      <c r="E119" s="70"/>
      <c r="F119" s="87"/>
      <c r="G119" s="70"/>
    </row>
    <row r="120" spans="1:7" s="5" customFormat="1" ht="18" customHeight="1">
      <c r="A120" s="9"/>
      <c r="B120" s="19"/>
      <c r="C120" s="19"/>
      <c r="D120" s="50" t="s">
        <v>76</v>
      </c>
      <c r="E120" s="69"/>
      <c r="F120" s="87"/>
      <c r="G120" s="74"/>
    </row>
    <row r="121" spans="1:7" s="5" customFormat="1" ht="18" customHeight="1">
      <c r="A121" s="9"/>
      <c r="B121" s="19"/>
      <c r="C121" s="19"/>
      <c r="D121" s="57" t="s">
        <v>249</v>
      </c>
      <c r="E121" s="69"/>
      <c r="F121" s="87"/>
      <c r="G121" s="74"/>
    </row>
    <row r="122" spans="1:7" s="5" customFormat="1" ht="18" customHeight="1">
      <c r="A122" s="9"/>
      <c r="B122" s="19"/>
      <c r="C122" s="19"/>
      <c r="D122" s="48" t="s">
        <v>114</v>
      </c>
      <c r="E122" s="69"/>
      <c r="F122" s="87"/>
      <c r="G122" s="74"/>
    </row>
    <row r="123" spans="1:7" s="5" customFormat="1" ht="18" customHeight="1">
      <c r="A123" s="9"/>
      <c r="B123" s="18" t="s">
        <v>252</v>
      </c>
      <c r="C123" s="29">
        <v>74</v>
      </c>
      <c r="D123" s="45" t="s">
        <v>122</v>
      </c>
      <c r="E123" s="73"/>
      <c r="F123" s="87"/>
      <c r="G123" s="66"/>
    </row>
    <row r="124" spans="1:7" s="5" customFormat="1" ht="18" customHeight="1">
      <c r="A124" s="9"/>
      <c r="B124" s="19"/>
      <c r="C124" s="19">
        <v>75</v>
      </c>
      <c r="D124" s="48" t="s">
        <v>253</v>
      </c>
      <c r="E124" s="70"/>
      <c r="F124" s="87"/>
      <c r="G124" s="76"/>
    </row>
    <row r="125" spans="1:7" s="5" customFormat="1" ht="18" customHeight="1">
      <c r="A125" s="9"/>
      <c r="B125" s="20"/>
      <c r="C125" s="37">
        <v>76</v>
      </c>
      <c r="D125" s="54" t="s">
        <v>148</v>
      </c>
      <c r="E125" s="82"/>
      <c r="F125" s="87"/>
      <c r="G125" s="90"/>
    </row>
    <row r="126" spans="1:7" s="5" customFormat="1" ht="18" customHeight="1">
      <c r="A126" s="11"/>
      <c r="B126" s="20" t="s">
        <v>155</v>
      </c>
      <c r="C126" s="20">
        <v>77</v>
      </c>
      <c r="D126" s="55" t="s">
        <v>254</v>
      </c>
      <c r="E126" s="71"/>
      <c r="F126" s="87"/>
      <c r="G126" s="68"/>
    </row>
    <row r="127" spans="1:7" s="5" customFormat="1" ht="18" customHeight="1">
      <c r="A127" s="10" t="s">
        <v>256</v>
      </c>
      <c r="B127" s="22" t="s">
        <v>257</v>
      </c>
      <c r="C127" s="22">
        <v>78</v>
      </c>
      <c r="D127" s="62" t="s">
        <v>257</v>
      </c>
      <c r="E127" s="81"/>
      <c r="F127" s="87"/>
      <c r="G127" s="90"/>
    </row>
    <row r="128" spans="1:7" s="5" customFormat="1" ht="18" customHeight="1">
      <c r="A128" s="12" t="s">
        <v>258</v>
      </c>
      <c r="B128" s="19" t="s">
        <v>192</v>
      </c>
      <c r="C128" s="30">
        <v>79</v>
      </c>
      <c r="D128" s="46" t="s">
        <v>259</v>
      </c>
      <c r="E128" s="69"/>
      <c r="F128" s="87"/>
      <c r="G128" s="74"/>
    </row>
    <row r="129" spans="1:7" s="5" customFormat="1" ht="18" customHeight="1">
      <c r="A129" s="13" t="s">
        <v>260</v>
      </c>
      <c r="B129" s="16"/>
      <c r="C129" s="37">
        <v>80</v>
      </c>
      <c r="D129" s="55" t="s">
        <v>261</v>
      </c>
      <c r="E129" s="76"/>
      <c r="F129" s="86"/>
      <c r="G129" s="76"/>
    </row>
  </sheetData>
  <customSheetViews>
    <customSheetView guid="{8B4C5619-54EF-4E9D-AF19-AC3668C76619}" scale="75" showPageBreaks="1" printArea="1"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s>
  <mergeCells count="6">
    <mergeCell ref="A3:B5"/>
    <mergeCell ref="C3:C5"/>
    <mergeCell ref="D3:D5"/>
    <mergeCell ref="E3:E5"/>
    <mergeCell ref="F3:F5"/>
    <mergeCell ref="G3:G5"/>
  </mergeCells>
  <phoneticPr fontId="20" type="Hiragana"/>
  <printOptions horizontalCentered="1" verticalCentered="1"/>
  <pageMargins left="1.1000000000000001" right="0.67" top="0.98425196850393704" bottom="0.62" header="0.51181102362204722" footer="0.34"/>
  <pageSetup paperSize="9" scale="61" fitToWidth="1" fitToHeight="2" orientation="portrait" usePrinterDefaults="1" blackAndWhite="1" r:id="rId2"/>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r="http://schemas.openxmlformats.org/officeDocument/2006/relationships" xmlns:mc="http://schemas.openxmlformats.org/markup-compatibility/2006" xmlns="http://schemas.openxmlformats.org/spreadsheetml/2006/main">
  <dimension ref="A1:S19"/>
  <sheetViews>
    <sheetView showGridLines="0" view="pageBreakPreview" zoomScaleNormal="75" zoomScaleSheetLayoutView="100" workbookViewId="0">
      <pane xSplit="1" ySplit="3" topLeftCell="B4" activePane="bottomRight" state="frozen"/>
      <selection pane="topRight"/>
      <selection pane="bottomLeft"/>
      <selection pane="bottomRight" activeCell="A43" sqref="A43"/>
    </sheetView>
  </sheetViews>
  <sheetFormatPr defaultRowHeight="12"/>
  <cols>
    <col min="1" max="1" width="16.75390625" style="91" customWidth="1"/>
    <col min="2" max="3" width="9.25390625" style="92" customWidth="1"/>
    <col min="4" max="6" width="9.25390625" style="300" customWidth="1"/>
    <col min="7" max="11" width="7.875" style="92" customWidth="1"/>
    <col min="12" max="16384" width="9.00390625" style="92" bestFit="1" customWidth="1"/>
  </cols>
  <sheetData>
    <row r="1" spans="1:19" s="95" customFormat="1" ht="18" customHeight="1">
      <c r="A1" s="238" t="s">
        <v>119</v>
      </c>
      <c r="B1" s="238"/>
      <c r="C1" s="238"/>
      <c r="D1" s="238"/>
      <c r="E1" s="97"/>
      <c r="F1" s="323" t="s">
        <v>126</v>
      </c>
      <c r="G1" s="443"/>
      <c r="H1" s="443"/>
      <c r="I1" s="403"/>
      <c r="J1" s="403"/>
      <c r="K1" s="444"/>
    </row>
    <row r="2" spans="1:19" s="95" customFormat="1" ht="19.5" customHeight="1">
      <c r="A2" s="448"/>
      <c r="B2" s="414" t="s">
        <v>355</v>
      </c>
      <c r="C2" s="416"/>
      <c r="D2" s="416"/>
      <c r="E2" s="416"/>
      <c r="F2" s="415"/>
      <c r="G2" s="403"/>
      <c r="H2" s="403"/>
      <c r="I2" s="403"/>
      <c r="J2" s="403"/>
      <c r="K2" s="403"/>
    </row>
    <row r="3" spans="1:19" s="95" customFormat="1" ht="19.5" customHeight="1">
      <c r="A3" s="449"/>
      <c r="B3" s="115" t="s">
        <v>356</v>
      </c>
      <c r="C3" s="115" t="s">
        <v>350</v>
      </c>
      <c r="D3" s="115" t="s">
        <v>184</v>
      </c>
      <c r="E3" s="115" t="s">
        <v>357</v>
      </c>
      <c r="F3" s="115" t="s">
        <v>358</v>
      </c>
      <c r="G3" s="461"/>
      <c r="H3" s="461"/>
      <c r="I3" s="461"/>
      <c r="J3" s="461"/>
      <c r="K3" s="463"/>
    </row>
    <row r="4" spans="1:19" s="95" customFormat="1" ht="19.5" customHeight="1">
      <c r="A4" s="450" t="s">
        <v>180</v>
      </c>
      <c r="B4" s="136">
        <v>6054</v>
      </c>
      <c r="C4" s="136">
        <v>5694</v>
      </c>
      <c r="D4" s="136">
        <v>186</v>
      </c>
      <c r="E4" s="136">
        <v>115</v>
      </c>
      <c r="F4" s="136">
        <v>59</v>
      </c>
      <c r="G4" s="443"/>
      <c r="H4" s="443"/>
      <c r="I4" s="443"/>
      <c r="J4" s="443"/>
      <c r="K4" s="443"/>
    </row>
    <row r="5" spans="1:19" s="396" customFormat="1" ht="30" customHeight="1">
      <c r="A5" s="100" t="s">
        <v>282</v>
      </c>
      <c r="B5" s="203">
        <f>IF(SUM(B6,B7)=0,"-",SUM(B6,B7))</f>
        <v>96</v>
      </c>
      <c r="C5" s="203">
        <f>IF(SUM(C6,C7)=0,"-",SUM(C6,C7))</f>
        <v>87</v>
      </c>
      <c r="D5" s="203">
        <f>IF(SUM(D6,D7)=0,"-",SUM(D6,D7))</f>
        <v>8</v>
      </c>
      <c r="E5" s="203">
        <f>IF(SUM(E6,E7)=0,"-",SUM(E6,E7))</f>
        <v>1</v>
      </c>
      <c r="F5" s="203" t="str">
        <f>IF(SUM(F6,F7)=0,"-",SUM(F6,F7))</f>
        <v>-</v>
      </c>
      <c r="G5" s="462"/>
      <c r="H5" s="462"/>
      <c r="I5" s="462"/>
      <c r="J5" s="462"/>
      <c r="K5" s="462"/>
      <c r="S5" s="396"/>
    </row>
    <row r="6" spans="1:19" s="396" customFormat="1" ht="19.5" customHeight="1">
      <c r="A6" s="195" t="s">
        <v>283</v>
      </c>
      <c r="B6" s="202">
        <v>10</v>
      </c>
      <c r="C6" s="202">
        <v>8</v>
      </c>
      <c r="D6" s="202">
        <v>2</v>
      </c>
      <c r="E6" s="202" t="s">
        <v>281</v>
      </c>
      <c r="F6" s="202" t="s">
        <v>281</v>
      </c>
      <c r="G6" s="462"/>
      <c r="H6" s="462"/>
      <c r="I6" s="462"/>
      <c r="J6" s="462"/>
      <c r="K6" s="462"/>
      <c r="S6" s="396"/>
    </row>
    <row r="7" spans="1:19" s="396" customFormat="1" ht="19.5" customHeight="1">
      <c r="A7" s="242" t="s">
        <v>359</v>
      </c>
      <c r="B7" s="264">
        <v>86</v>
      </c>
      <c r="C7" s="264">
        <v>79</v>
      </c>
      <c r="D7" s="264">
        <v>6</v>
      </c>
      <c r="E7" s="264">
        <v>1</v>
      </c>
      <c r="F7" s="264" t="s">
        <v>281</v>
      </c>
      <c r="G7" s="451"/>
      <c r="H7" s="462"/>
      <c r="I7" s="462"/>
      <c r="J7" s="462"/>
      <c r="K7" s="462"/>
      <c r="S7" s="396"/>
    </row>
    <row r="8" spans="1:19" s="396" customFormat="1" ht="30" customHeight="1">
      <c r="A8" s="100" t="s">
        <v>289</v>
      </c>
      <c r="B8" s="211">
        <v>4</v>
      </c>
      <c r="C8" s="211">
        <v>3</v>
      </c>
      <c r="D8" s="211">
        <v>1</v>
      </c>
      <c r="E8" s="211" t="s">
        <v>234</v>
      </c>
      <c r="F8" s="211" t="s">
        <v>234</v>
      </c>
      <c r="G8" s="457"/>
      <c r="H8" s="462"/>
      <c r="I8" s="462"/>
      <c r="J8" s="462"/>
      <c r="K8" s="462"/>
      <c r="S8" s="396"/>
    </row>
    <row r="9" spans="1:19" s="95" customFormat="1" ht="19.5" customHeight="1">
      <c r="A9" s="195" t="s">
        <v>290</v>
      </c>
      <c r="B9" s="453">
        <v>4</v>
      </c>
      <c r="C9" s="453">
        <v>3</v>
      </c>
      <c r="D9" s="453">
        <v>1</v>
      </c>
      <c r="E9" s="453" t="s">
        <v>281</v>
      </c>
      <c r="F9" s="453" t="s">
        <v>281</v>
      </c>
      <c r="G9" s="443"/>
      <c r="H9" s="443"/>
      <c r="I9" s="443"/>
      <c r="J9" s="443"/>
      <c r="K9" s="443"/>
      <c r="L9" s="259"/>
      <c r="M9" s="259"/>
    </row>
    <row r="10" spans="1:19" s="95" customFormat="1" ht="30" customHeight="1">
      <c r="A10" s="100" t="s">
        <v>293</v>
      </c>
      <c r="B10" s="211">
        <f>B11</f>
        <v>15</v>
      </c>
      <c r="C10" s="211">
        <f>C11</f>
        <v>13</v>
      </c>
      <c r="D10" s="211" t="str">
        <f>D11</f>
        <v>-</v>
      </c>
      <c r="E10" s="211">
        <f>E11</f>
        <v>2</v>
      </c>
      <c r="F10" s="211" t="str">
        <f>F11</f>
        <v>-</v>
      </c>
      <c r="G10" s="281"/>
      <c r="H10" s="281"/>
      <c r="I10" s="281"/>
      <c r="J10" s="281"/>
      <c r="K10" s="281"/>
      <c r="L10" s="259"/>
      <c r="M10" s="259"/>
    </row>
    <row r="11" spans="1:19" ht="19.5" customHeight="1">
      <c r="A11" s="195" t="s">
        <v>360</v>
      </c>
      <c r="B11" s="453">
        <v>15</v>
      </c>
      <c r="C11" s="453">
        <v>13</v>
      </c>
      <c r="D11" s="453" t="s">
        <v>281</v>
      </c>
      <c r="E11" s="453">
        <v>2</v>
      </c>
      <c r="F11" s="453" t="s">
        <v>281</v>
      </c>
      <c r="G11" s="428"/>
      <c r="H11" s="428"/>
      <c r="I11" s="428"/>
      <c r="J11" s="428"/>
      <c r="K11" s="428"/>
    </row>
    <row r="12" spans="1:19" ht="15">
      <c r="A12" s="97" t="s">
        <v>353</v>
      </c>
      <c r="B12" s="454"/>
      <c r="C12" s="454"/>
      <c r="D12" s="458"/>
      <c r="E12" s="458"/>
      <c r="F12" s="458"/>
    </row>
    <row r="13" spans="1:19" ht="15">
      <c r="A13" s="198" t="s">
        <v>361</v>
      </c>
      <c r="B13" s="455"/>
      <c r="C13" s="455"/>
      <c r="D13" s="455"/>
      <c r="E13" s="455"/>
      <c r="F13" s="455"/>
    </row>
    <row r="14" spans="1:19" ht="15">
      <c r="A14" s="451"/>
      <c r="B14" s="455"/>
      <c r="C14" s="455"/>
      <c r="D14" s="455"/>
      <c r="E14" s="455"/>
      <c r="F14" s="455"/>
    </row>
    <row r="15" spans="1:19" ht="15">
      <c r="A15" s="421"/>
      <c r="B15" s="456"/>
      <c r="C15" s="456"/>
      <c r="D15" s="456"/>
      <c r="E15" s="456"/>
      <c r="F15" s="456"/>
    </row>
    <row r="16" spans="1:19" ht="15">
      <c r="A16" s="452"/>
      <c r="B16" s="457"/>
      <c r="C16" s="457"/>
      <c r="D16" s="457"/>
      <c r="E16" s="457"/>
      <c r="F16" s="457"/>
    </row>
    <row r="17" spans="1:6" ht="15">
      <c r="A17" s="97"/>
      <c r="B17" s="443"/>
      <c r="C17" s="443"/>
      <c r="D17" s="459"/>
      <c r="E17" s="459"/>
      <c r="F17" s="459"/>
    </row>
    <row r="18" spans="1:6" ht="13.5">
      <c r="A18" s="422"/>
      <c r="B18" s="281"/>
      <c r="C18" s="281"/>
      <c r="D18" s="460"/>
      <c r="E18" s="460"/>
      <c r="F18" s="460"/>
    </row>
    <row r="19" spans="1:6">
      <c r="A19" s="423"/>
      <c r="B19" s="428"/>
      <c r="C19" s="428"/>
      <c r="D19" s="436"/>
      <c r="E19" s="436"/>
      <c r="F19" s="436"/>
    </row>
  </sheetData>
  <mergeCells count="4">
    <mergeCell ref="B2:F2"/>
    <mergeCell ref="G2:H2"/>
    <mergeCell ref="I2:K2"/>
    <mergeCell ref="A2:A3"/>
  </mergeCells>
  <phoneticPr fontId="20" type="Hiragana"/>
  <printOptions horizontalCentered="1" verticalCentered="1"/>
  <pageMargins left="0.78740157480314965" right="0.78740157480314965" top="0.78740157480314965" bottom="0.78740157480314965" header="0" footer="0"/>
  <pageSetup paperSize="9" fitToWidth="1" fitToHeight="1" orientation="portrait" usePrinterDefaults="1" blackAndWhite="1" r:id="rId1"/>
  <headerFooter alignWithMargins="0"/>
  <rowBreaks count="6" manualBreakCount="6">
    <brk id="17" min="18" max="255" man="1"/>
    <brk id="21" min="22" max="255" man="1"/>
    <brk id="25" min="26" max="255" man="1"/>
    <brk id="5103" min="24" max="255" man="1"/>
    <brk id="15299" min="20" max="255" man="1"/>
    <brk id="25487" min="16" max="255"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W33"/>
  <sheetViews>
    <sheetView showGridLines="0" tabSelected="1" showOutlineSymbols="0" view="pageBreakPreview" zoomScaleNormal="75" zoomScaleSheetLayoutView="100" workbookViewId="0">
      <pane xSplit="1" ySplit="5" topLeftCell="B23" activePane="bottomRight" state="frozen"/>
      <selection pane="topRight"/>
      <selection pane="bottomLeft"/>
      <selection pane="bottomRight" activeCell="B38" sqref="B38"/>
    </sheetView>
  </sheetViews>
  <sheetFormatPr defaultRowHeight="12"/>
  <cols>
    <col min="1" max="1" width="15.875" style="91" customWidth="1"/>
    <col min="2" max="2" width="7.125" style="92" customWidth="1"/>
    <col min="3" max="20" width="6.00390625" style="92" customWidth="1"/>
    <col min="21" max="21" width="7.75390625" style="92" customWidth="1"/>
    <col min="22" max="22" width="12.625" style="92" customWidth="1"/>
    <col min="23" max="16384" width="9.00390625" style="92" bestFit="1" customWidth="1"/>
  </cols>
  <sheetData>
    <row r="1" spans="1:23" s="93" customFormat="1" ht="17.25" customHeight="1">
      <c r="A1" s="97" t="s">
        <v>262</v>
      </c>
      <c r="B1" s="97"/>
      <c r="C1" s="97"/>
      <c r="D1" s="97"/>
      <c r="E1" s="97"/>
      <c r="F1" s="97"/>
      <c r="G1" s="137"/>
      <c r="H1" s="137"/>
      <c r="I1" s="137"/>
      <c r="J1" s="137"/>
      <c r="K1" s="137"/>
      <c r="L1" s="137"/>
      <c r="M1" s="137"/>
      <c r="N1" s="137"/>
      <c r="O1" s="161"/>
      <c r="P1" s="137"/>
      <c r="Q1" s="164"/>
      <c r="R1" s="161"/>
      <c r="S1" s="168"/>
      <c r="T1" s="168"/>
      <c r="U1" s="168"/>
      <c r="V1" s="180" t="s">
        <v>264</v>
      </c>
      <c r="W1" s="161"/>
    </row>
    <row r="2" spans="1:23" s="93" customFormat="1" ht="39" customHeight="1">
      <c r="A2" s="98"/>
      <c r="B2" s="115" t="s">
        <v>266</v>
      </c>
      <c r="C2" s="135" t="s">
        <v>268</v>
      </c>
      <c r="D2" s="135" t="s">
        <v>269</v>
      </c>
      <c r="E2" s="135" t="s">
        <v>236</v>
      </c>
      <c r="F2" s="135" t="s">
        <v>270</v>
      </c>
      <c r="G2" s="135" t="s">
        <v>164</v>
      </c>
      <c r="H2" s="135" t="s">
        <v>81</v>
      </c>
      <c r="I2" s="135" t="s">
        <v>271</v>
      </c>
      <c r="J2" s="135" t="s">
        <v>272</v>
      </c>
      <c r="K2" s="135" t="s">
        <v>273</v>
      </c>
      <c r="L2" s="135" t="s">
        <v>41</v>
      </c>
      <c r="M2" s="154" t="s">
        <v>274</v>
      </c>
      <c r="N2" s="135" t="s">
        <v>129</v>
      </c>
      <c r="O2" s="162" t="s">
        <v>15</v>
      </c>
      <c r="P2" s="135" t="s">
        <v>79</v>
      </c>
      <c r="Q2" s="165" t="s">
        <v>43</v>
      </c>
      <c r="R2" s="135" t="s">
        <v>267</v>
      </c>
      <c r="S2" s="135" t="s">
        <v>275</v>
      </c>
      <c r="T2" s="135" t="s">
        <v>276</v>
      </c>
      <c r="U2" s="169" t="s">
        <v>277</v>
      </c>
      <c r="V2" s="181" t="s">
        <v>278</v>
      </c>
      <c r="W2" s="161"/>
    </row>
    <row r="3" spans="1:23" s="94" customFormat="1" ht="17.25" customHeight="1">
      <c r="A3" s="99" t="s">
        <v>280</v>
      </c>
      <c r="B3" s="116">
        <v>18280</v>
      </c>
      <c r="C3" s="136">
        <v>29</v>
      </c>
      <c r="D3" s="136">
        <v>9</v>
      </c>
      <c r="E3" s="136">
        <v>13</v>
      </c>
      <c r="F3" s="136">
        <v>163</v>
      </c>
      <c r="G3" s="136">
        <v>524</v>
      </c>
      <c r="H3" s="136">
        <v>603</v>
      </c>
      <c r="I3" s="136">
        <v>517</v>
      </c>
      <c r="J3" s="136">
        <v>584</v>
      </c>
      <c r="K3" s="136">
        <v>693</v>
      </c>
      <c r="L3" s="136">
        <v>670</v>
      </c>
      <c r="M3" s="155">
        <v>646</v>
      </c>
      <c r="N3" s="155">
        <v>705</v>
      </c>
      <c r="O3" s="155">
        <v>958</v>
      </c>
      <c r="P3" s="155">
        <v>1401</v>
      </c>
      <c r="Q3" s="155">
        <v>1636</v>
      </c>
      <c r="R3" s="155">
        <v>2121</v>
      </c>
      <c r="S3" s="155">
        <v>2756</v>
      </c>
      <c r="T3" s="155">
        <v>2561</v>
      </c>
      <c r="U3" s="155">
        <v>1691</v>
      </c>
      <c r="V3" s="182">
        <v>6675</v>
      </c>
      <c r="W3" s="161"/>
    </row>
    <row r="4" spans="1:23" s="94" customFormat="1" ht="17.25" customHeight="1">
      <c r="A4" s="99" t="s">
        <v>94</v>
      </c>
      <c r="B4" s="116">
        <v>533</v>
      </c>
      <c r="C4" s="136" t="s">
        <v>281</v>
      </c>
      <c r="D4" s="136" t="s">
        <v>281</v>
      </c>
      <c r="E4" s="136" t="s">
        <v>281</v>
      </c>
      <c r="F4" s="136">
        <v>2</v>
      </c>
      <c r="G4" s="136">
        <v>4</v>
      </c>
      <c r="H4" s="136">
        <v>10</v>
      </c>
      <c r="I4" s="136">
        <v>4</v>
      </c>
      <c r="J4" s="136">
        <v>16</v>
      </c>
      <c r="K4" s="136">
        <v>22</v>
      </c>
      <c r="L4" s="136">
        <v>19</v>
      </c>
      <c r="M4" s="155">
        <v>17</v>
      </c>
      <c r="N4" s="155">
        <v>16</v>
      </c>
      <c r="O4" s="155">
        <v>23</v>
      </c>
      <c r="P4" s="155">
        <v>33</v>
      </c>
      <c r="Q4" s="155">
        <v>46</v>
      </c>
      <c r="R4" s="155">
        <v>92</v>
      </c>
      <c r="S4" s="155">
        <v>90</v>
      </c>
      <c r="T4" s="155">
        <v>77</v>
      </c>
      <c r="U4" s="155">
        <v>62</v>
      </c>
      <c r="V4" s="182">
        <v>272</v>
      </c>
      <c r="W4" s="161"/>
    </row>
    <row r="5" spans="1:23" s="95" customFormat="1" ht="30" customHeight="1">
      <c r="A5" s="100" t="s">
        <v>282</v>
      </c>
      <c r="B5" s="117">
        <f t="shared" ref="B5:S5" si="0">IF(SUM(B6,B15)=0,"-",SUM(B6,B15))</f>
        <v>47</v>
      </c>
      <c r="C5" s="117" t="str">
        <f t="shared" si="0"/>
        <v>-</v>
      </c>
      <c r="D5" s="117" t="str">
        <f t="shared" si="0"/>
        <v>-</v>
      </c>
      <c r="E5" s="117" t="str">
        <f t="shared" si="0"/>
        <v>-</v>
      </c>
      <c r="F5" s="117" t="str">
        <f t="shared" si="0"/>
        <v>-</v>
      </c>
      <c r="G5" s="117" t="str">
        <f t="shared" si="0"/>
        <v>-</v>
      </c>
      <c r="H5" s="117">
        <f t="shared" si="0"/>
        <v>1</v>
      </c>
      <c r="I5" s="117" t="str">
        <f t="shared" si="0"/>
        <v>-</v>
      </c>
      <c r="J5" s="117" t="str">
        <f t="shared" si="0"/>
        <v>-</v>
      </c>
      <c r="K5" s="117">
        <f t="shared" si="0"/>
        <v>2</v>
      </c>
      <c r="L5" s="117">
        <f t="shared" si="0"/>
        <v>2</v>
      </c>
      <c r="M5" s="117">
        <f t="shared" si="0"/>
        <v>2</v>
      </c>
      <c r="N5" s="117">
        <f t="shared" si="0"/>
        <v>1</v>
      </c>
      <c r="O5" s="117">
        <f t="shared" si="0"/>
        <v>3</v>
      </c>
      <c r="P5" s="117">
        <f t="shared" si="0"/>
        <v>1</v>
      </c>
      <c r="Q5" s="117">
        <f t="shared" si="0"/>
        <v>3</v>
      </c>
      <c r="R5" s="117">
        <f t="shared" si="0"/>
        <v>11</v>
      </c>
      <c r="S5" s="117">
        <f t="shared" si="0"/>
        <v>6</v>
      </c>
      <c r="T5" s="117">
        <f>IF(SUM(T6:T26)=0,"-",SUM(T6:T26))</f>
        <v>13</v>
      </c>
      <c r="U5" s="170">
        <f>IF(SUM(U6:U26)=0,"-",SUM(U6:U26))</f>
        <v>14</v>
      </c>
      <c r="V5" s="183">
        <f>IF(SUM(V6:V26)=0,"-",SUM(V6:V26))</f>
        <v>9</v>
      </c>
      <c r="W5" s="161"/>
    </row>
    <row r="6" spans="1:23" s="95" customFormat="1" ht="17.25" customHeight="1">
      <c r="A6" s="101" t="s">
        <v>283</v>
      </c>
      <c r="B6" s="118">
        <v>10</v>
      </c>
      <c r="C6" s="118" t="s">
        <v>234</v>
      </c>
      <c r="D6" s="118" t="s">
        <v>234</v>
      </c>
      <c r="E6" s="118" t="s">
        <v>234</v>
      </c>
      <c r="F6" s="118" t="s">
        <v>234</v>
      </c>
      <c r="G6" s="118" t="s">
        <v>234</v>
      </c>
      <c r="H6" s="118">
        <v>1</v>
      </c>
      <c r="I6" s="118" t="s">
        <v>234</v>
      </c>
      <c r="J6" s="118" t="s">
        <v>234</v>
      </c>
      <c r="K6" s="118" t="s">
        <v>234</v>
      </c>
      <c r="L6" s="118">
        <v>1</v>
      </c>
      <c r="M6" s="156" t="s">
        <v>234</v>
      </c>
      <c r="N6" s="156">
        <v>1</v>
      </c>
      <c r="O6" s="156">
        <v>1</v>
      </c>
      <c r="P6" s="156">
        <v>1</v>
      </c>
      <c r="Q6" s="118">
        <v>1</v>
      </c>
      <c r="R6" s="156" t="s">
        <v>234</v>
      </c>
      <c r="S6" s="156">
        <v>1</v>
      </c>
      <c r="T6" s="156">
        <v>2</v>
      </c>
      <c r="U6" s="156">
        <v>1</v>
      </c>
      <c r="V6" s="184">
        <v>2</v>
      </c>
      <c r="W6" s="161"/>
    </row>
    <row r="7" spans="1:23" s="95" customFormat="1" ht="17.25" customHeight="1">
      <c r="A7" s="102" t="s">
        <v>134</v>
      </c>
      <c r="B7" s="119">
        <v>2</v>
      </c>
      <c r="C7" s="119" t="s">
        <v>281</v>
      </c>
      <c r="D7" s="119" t="s">
        <v>281</v>
      </c>
      <c r="E7" s="119" t="s">
        <v>281</v>
      </c>
      <c r="F7" s="119" t="s">
        <v>281</v>
      </c>
      <c r="G7" s="119" t="s">
        <v>281</v>
      </c>
      <c r="H7" s="119" t="s">
        <v>281</v>
      </c>
      <c r="I7" s="119" t="s">
        <v>281</v>
      </c>
      <c r="J7" s="119" t="s">
        <v>281</v>
      </c>
      <c r="K7" s="138" t="s">
        <v>281</v>
      </c>
      <c r="L7" s="146">
        <v>1</v>
      </c>
      <c r="M7" s="146" t="s">
        <v>281</v>
      </c>
      <c r="N7" s="146" t="s">
        <v>281</v>
      </c>
      <c r="O7" s="146" t="s">
        <v>281</v>
      </c>
      <c r="P7" s="146" t="s">
        <v>281</v>
      </c>
      <c r="Q7" s="146">
        <v>1</v>
      </c>
      <c r="R7" s="146" t="s">
        <v>281</v>
      </c>
      <c r="S7" s="146" t="s">
        <v>281</v>
      </c>
      <c r="T7" s="146" t="s">
        <v>281</v>
      </c>
      <c r="U7" s="171" t="s">
        <v>281</v>
      </c>
      <c r="V7" s="146" t="s">
        <v>281</v>
      </c>
      <c r="W7" s="161"/>
    </row>
    <row r="8" spans="1:23" s="95" customFormat="1" ht="17.25" customHeight="1">
      <c r="A8" s="103" t="s">
        <v>284</v>
      </c>
      <c r="B8" s="120" t="s">
        <v>234</v>
      </c>
      <c r="C8" s="120" t="s">
        <v>281</v>
      </c>
      <c r="D8" s="120" t="s">
        <v>281</v>
      </c>
      <c r="E8" s="120" t="s">
        <v>281</v>
      </c>
      <c r="F8" s="120" t="s">
        <v>281</v>
      </c>
      <c r="G8" s="120" t="s">
        <v>281</v>
      </c>
      <c r="H8" s="120" t="s">
        <v>281</v>
      </c>
      <c r="I8" s="120" t="s">
        <v>281</v>
      </c>
      <c r="J8" s="120" t="s">
        <v>281</v>
      </c>
      <c r="K8" s="139" t="s">
        <v>281</v>
      </c>
      <c r="L8" s="147" t="s">
        <v>281</v>
      </c>
      <c r="M8" s="147" t="s">
        <v>281</v>
      </c>
      <c r="N8" s="147" t="s">
        <v>281</v>
      </c>
      <c r="O8" s="147" t="s">
        <v>281</v>
      </c>
      <c r="P8" s="147" t="s">
        <v>281</v>
      </c>
      <c r="Q8" s="147" t="s">
        <v>281</v>
      </c>
      <c r="R8" s="147" t="s">
        <v>281</v>
      </c>
      <c r="S8" s="147" t="s">
        <v>281</v>
      </c>
      <c r="T8" s="147" t="s">
        <v>281</v>
      </c>
      <c r="U8" s="172" t="s">
        <v>281</v>
      </c>
      <c r="V8" s="147" t="s">
        <v>281</v>
      </c>
      <c r="W8" s="161"/>
    </row>
    <row r="9" spans="1:23" s="95" customFormat="1" ht="17.25" customHeight="1">
      <c r="A9" s="103" t="s">
        <v>285</v>
      </c>
      <c r="B9" s="120">
        <v>1</v>
      </c>
      <c r="C9" s="120" t="s">
        <v>281</v>
      </c>
      <c r="D9" s="120" t="s">
        <v>281</v>
      </c>
      <c r="E9" s="120" t="s">
        <v>281</v>
      </c>
      <c r="F9" s="120" t="s">
        <v>281</v>
      </c>
      <c r="G9" s="120" t="s">
        <v>281</v>
      </c>
      <c r="H9" s="120" t="s">
        <v>281</v>
      </c>
      <c r="I9" s="120" t="s">
        <v>281</v>
      </c>
      <c r="J9" s="120" t="s">
        <v>281</v>
      </c>
      <c r="K9" s="139" t="s">
        <v>281</v>
      </c>
      <c r="L9" s="147" t="s">
        <v>281</v>
      </c>
      <c r="M9" s="147" t="s">
        <v>281</v>
      </c>
      <c r="N9" s="147" t="s">
        <v>281</v>
      </c>
      <c r="O9" s="147" t="s">
        <v>281</v>
      </c>
      <c r="P9" s="147" t="s">
        <v>281</v>
      </c>
      <c r="Q9" s="147" t="s">
        <v>281</v>
      </c>
      <c r="R9" s="147" t="s">
        <v>281</v>
      </c>
      <c r="S9" s="147" t="s">
        <v>281</v>
      </c>
      <c r="T9" s="147" t="s">
        <v>281</v>
      </c>
      <c r="U9" s="172">
        <v>1</v>
      </c>
      <c r="V9" s="147">
        <v>1</v>
      </c>
      <c r="W9" s="161"/>
    </row>
    <row r="10" spans="1:23" s="95" customFormat="1" ht="17.25" customHeight="1">
      <c r="A10" s="104" t="s">
        <v>286</v>
      </c>
      <c r="B10" s="121" t="s">
        <v>234</v>
      </c>
      <c r="C10" s="121" t="s">
        <v>281</v>
      </c>
      <c r="D10" s="121" t="s">
        <v>281</v>
      </c>
      <c r="E10" s="121" t="s">
        <v>281</v>
      </c>
      <c r="F10" s="121" t="s">
        <v>281</v>
      </c>
      <c r="G10" s="121" t="s">
        <v>281</v>
      </c>
      <c r="H10" s="121" t="s">
        <v>281</v>
      </c>
      <c r="I10" s="121" t="s">
        <v>281</v>
      </c>
      <c r="J10" s="121" t="s">
        <v>281</v>
      </c>
      <c r="K10" s="140" t="s">
        <v>281</v>
      </c>
      <c r="L10" s="148" t="s">
        <v>281</v>
      </c>
      <c r="M10" s="148" t="s">
        <v>281</v>
      </c>
      <c r="N10" s="148" t="s">
        <v>281</v>
      </c>
      <c r="O10" s="148" t="s">
        <v>281</v>
      </c>
      <c r="P10" s="148" t="s">
        <v>281</v>
      </c>
      <c r="Q10" s="148" t="s">
        <v>281</v>
      </c>
      <c r="R10" s="148" t="s">
        <v>281</v>
      </c>
      <c r="S10" s="148" t="s">
        <v>281</v>
      </c>
      <c r="T10" s="148" t="s">
        <v>281</v>
      </c>
      <c r="U10" s="173" t="s">
        <v>281</v>
      </c>
      <c r="V10" s="148" t="s">
        <v>281</v>
      </c>
      <c r="W10" s="166"/>
    </row>
    <row r="11" spans="1:23" s="95" customFormat="1" ht="17.25" customHeight="1">
      <c r="A11" s="104" t="s">
        <v>151</v>
      </c>
      <c r="B11" s="121">
        <v>1</v>
      </c>
      <c r="C11" s="121" t="s">
        <v>281</v>
      </c>
      <c r="D11" s="121" t="s">
        <v>281</v>
      </c>
      <c r="E11" s="121" t="s">
        <v>281</v>
      </c>
      <c r="F11" s="121" t="s">
        <v>281</v>
      </c>
      <c r="G11" s="121" t="s">
        <v>281</v>
      </c>
      <c r="H11" s="121" t="s">
        <v>281</v>
      </c>
      <c r="I11" s="121" t="s">
        <v>281</v>
      </c>
      <c r="J11" s="121" t="s">
        <v>281</v>
      </c>
      <c r="K11" s="140" t="s">
        <v>281</v>
      </c>
      <c r="L11" s="148" t="s">
        <v>281</v>
      </c>
      <c r="M11" s="148" t="s">
        <v>281</v>
      </c>
      <c r="N11" s="148">
        <v>1</v>
      </c>
      <c r="O11" s="148" t="s">
        <v>281</v>
      </c>
      <c r="P11" s="148" t="s">
        <v>281</v>
      </c>
      <c r="Q11" s="148" t="s">
        <v>281</v>
      </c>
      <c r="R11" s="148" t="s">
        <v>281</v>
      </c>
      <c r="S11" s="148" t="s">
        <v>281</v>
      </c>
      <c r="T11" s="148" t="s">
        <v>281</v>
      </c>
      <c r="U11" s="173" t="s">
        <v>281</v>
      </c>
      <c r="V11" s="148" t="s">
        <v>281</v>
      </c>
      <c r="W11" s="166"/>
    </row>
    <row r="12" spans="1:23" s="95" customFormat="1" ht="17.25" customHeight="1">
      <c r="A12" s="104" t="s">
        <v>255</v>
      </c>
      <c r="B12" s="121">
        <v>2</v>
      </c>
      <c r="C12" s="121" t="s">
        <v>281</v>
      </c>
      <c r="D12" s="121" t="s">
        <v>281</v>
      </c>
      <c r="E12" s="121" t="s">
        <v>281</v>
      </c>
      <c r="F12" s="121" t="s">
        <v>281</v>
      </c>
      <c r="G12" s="121" t="s">
        <v>281</v>
      </c>
      <c r="H12" s="121" t="s">
        <v>281</v>
      </c>
      <c r="I12" s="121" t="s">
        <v>281</v>
      </c>
      <c r="J12" s="121" t="s">
        <v>281</v>
      </c>
      <c r="K12" s="140" t="s">
        <v>281</v>
      </c>
      <c r="L12" s="148" t="s">
        <v>281</v>
      </c>
      <c r="M12" s="148" t="s">
        <v>281</v>
      </c>
      <c r="N12" s="148" t="s">
        <v>281</v>
      </c>
      <c r="O12" s="148">
        <v>1</v>
      </c>
      <c r="P12" s="148" t="s">
        <v>281</v>
      </c>
      <c r="Q12" s="148" t="s">
        <v>281</v>
      </c>
      <c r="R12" s="148" t="s">
        <v>281</v>
      </c>
      <c r="S12" s="148" t="s">
        <v>281</v>
      </c>
      <c r="T12" s="148">
        <v>1</v>
      </c>
      <c r="U12" s="173" t="s">
        <v>281</v>
      </c>
      <c r="V12" s="148" t="s">
        <v>281</v>
      </c>
      <c r="W12" s="166"/>
    </row>
    <row r="13" spans="1:23" s="95" customFormat="1" ht="17.25" customHeight="1">
      <c r="A13" s="104" t="s">
        <v>287</v>
      </c>
      <c r="B13" s="121">
        <v>2</v>
      </c>
      <c r="C13" s="121" t="s">
        <v>281</v>
      </c>
      <c r="D13" s="121" t="s">
        <v>281</v>
      </c>
      <c r="E13" s="121" t="s">
        <v>281</v>
      </c>
      <c r="F13" s="121" t="s">
        <v>281</v>
      </c>
      <c r="G13" s="121" t="s">
        <v>281</v>
      </c>
      <c r="H13" s="121">
        <v>1</v>
      </c>
      <c r="I13" s="121" t="s">
        <v>281</v>
      </c>
      <c r="J13" s="121" t="s">
        <v>281</v>
      </c>
      <c r="K13" s="140" t="s">
        <v>281</v>
      </c>
      <c r="L13" s="148" t="s">
        <v>281</v>
      </c>
      <c r="M13" s="148" t="s">
        <v>281</v>
      </c>
      <c r="N13" s="148" t="s">
        <v>281</v>
      </c>
      <c r="O13" s="148" t="s">
        <v>281</v>
      </c>
      <c r="P13" s="148">
        <v>1</v>
      </c>
      <c r="Q13" s="148" t="s">
        <v>281</v>
      </c>
      <c r="R13" s="148" t="s">
        <v>281</v>
      </c>
      <c r="S13" s="148" t="s">
        <v>281</v>
      </c>
      <c r="T13" s="148" t="s">
        <v>281</v>
      </c>
      <c r="U13" s="173" t="s">
        <v>281</v>
      </c>
      <c r="V13" s="148">
        <v>1</v>
      </c>
      <c r="W13" s="166"/>
    </row>
    <row r="14" spans="1:23" s="95" customFormat="1" ht="17.25" customHeight="1">
      <c r="A14" s="105" t="s">
        <v>288</v>
      </c>
      <c r="B14" s="122">
        <v>2</v>
      </c>
      <c r="C14" s="122" t="s">
        <v>281</v>
      </c>
      <c r="D14" s="122" t="s">
        <v>281</v>
      </c>
      <c r="E14" s="122" t="s">
        <v>281</v>
      </c>
      <c r="F14" s="122" t="s">
        <v>281</v>
      </c>
      <c r="G14" s="122" t="s">
        <v>281</v>
      </c>
      <c r="H14" s="122" t="s">
        <v>281</v>
      </c>
      <c r="I14" s="122" t="s">
        <v>281</v>
      </c>
      <c r="J14" s="122" t="s">
        <v>281</v>
      </c>
      <c r="K14" s="141" t="s">
        <v>281</v>
      </c>
      <c r="L14" s="149" t="s">
        <v>281</v>
      </c>
      <c r="M14" s="149" t="s">
        <v>281</v>
      </c>
      <c r="N14" s="149" t="s">
        <v>281</v>
      </c>
      <c r="O14" s="149" t="s">
        <v>281</v>
      </c>
      <c r="P14" s="149" t="s">
        <v>281</v>
      </c>
      <c r="Q14" s="149" t="s">
        <v>281</v>
      </c>
      <c r="R14" s="149" t="s">
        <v>281</v>
      </c>
      <c r="S14" s="149">
        <v>1</v>
      </c>
      <c r="T14" s="149">
        <v>1</v>
      </c>
      <c r="U14" s="174" t="s">
        <v>281</v>
      </c>
      <c r="V14" s="149" t="s">
        <v>281</v>
      </c>
      <c r="W14" s="166"/>
    </row>
    <row r="15" spans="1:23" s="95" customFormat="1" ht="17.25" customHeight="1">
      <c r="A15" s="106" t="s">
        <v>196</v>
      </c>
      <c r="B15" s="123">
        <v>37</v>
      </c>
      <c r="C15" s="123" t="s">
        <v>281</v>
      </c>
      <c r="D15" s="123" t="s">
        <v>281</v>
      </c>
      <c r="E15" s="123" t="s">
        <v>281</v>
      </c>
      <c r="F15" s="123" t="s">
        <v>281</v>
      </c>
      <c r="G15" s="123" t="s">
        <v>281</v>
      </c>
      <c r="H15" s="123" t="s">
        <v>281</v>
      </c>
      <c r="I15" s="123" t="s">
        <v>281</v>
      </c>
      <c r="J15" s="123" t="s">
        <v>281</v>
      </c>
      <c r="K15" s="123">
        <v>2</v>
      </c>
      <c r="L15" s="123">
        <v>1</v>
      </c>
      <c r="M15" s="157">
        <v>2</v>
      </c>
      <c r="N15" s="157" t="s">
        <v>281</v>
      </c>
      <c r="O15" s="157">
        <v>2</v>
      </c>
      <c r="P15" s="157" t="s">
        <v>281</v>
      </c>
      <c r="Q15" s="123">
        <v>2</v>
      </c>
      <c r="R15" s="157">
        <v>11</v>
      </c>
      <c r="S15" s="157">
        <v>5</v>
      </c>
      <c r="T15" s="157">
        <v>6</v>
      </c>
      <c r="U15" s="157">
        <v>6</v>
      </c>
      <c r="V15" s="185">
        <v>2</v>
      </c>
      <c r="W15" s="166"/>
    </row>
    <row r="16" spans="1:23" s="95" customFormat="1" ht="30" customHeight="1">
      <c r="A16" s="107" t="s">
        <v>289</v>
      </c>
      <c r="B16" s="124">
        <v>5</v>
      </c>
      <c r="C16" s="124" t="s">
        <v>234</v>
      </c>
      <c r="D16" s="124" t="s">
        <v>234</v>
      </c>
      <c r="E16" s="124" t="s">
        <v>234</v>
      </c>
      <c r="F16" s="124" t="s">
        <v>234</v>
      </c>
      <c r="G16" s="124" t="s">
        <v>234</v>
      </c>
      <c r="H16" s="124" t="s">
        <v>234</v>
      </c>
      <c r="I16" s="124" t="s">
        <v>234</v>
      </c>
      <c r="J16" s="124" t="s">
        <v>234</v>
      </c>
      <c r="K16" s="124" t="s">
        <v>234</v>
      </c>
      <c r="L16" s="124" t="s">
        <v>234</v>
      </c>
      <c r="M16" s="158" t="s">
        <v>234</v>
      </c>
      <c r="N16" s="158" t="s">
        <v>234</v>
      </c>
      <c r="O16" s="158" t="s">
        <v>234</v>
      </c>
      <c r="P16" s="158">
        <v>1</v>
      </c>
      <c r="Q16" s="124" t="s">
        <v>234</v>
      </c>
      <c r="R16" s="158">
        <v>2</v>
      </c>
      <c r="S16" s="158">
        <v>1</v>
      </c>
      <c r="T16" s="158" t="s">
        <v>234</v>
      </c>
      <c r="U16" s="158">
        <v>1</v>
      </c>
      <c r="V16" s="186">
        <v>1</v>
      </c>
      <c r="W16" s="166"/>
    </row>
    <row r="17" spans="1:23" s="95" customFormat="1" ht="17.25" customHeight="1">
      <c r="A17" s="108" t="s">
        <v>290</v>
      </c>
      <c r="B17" s="125">
        <v>5</v>
      </c>
      <c r="C17" s="125" t="s">
        <v>234</v>
      </c>
      <c r="D17" s="125" t="s">
        <v>234</v>
      </c>
      <c r="E17" s="125" t="s">
        <v>234</v>
      </c>
      <c r="F17" s="125" t="s">
        <v>234</v>
      </c>
      <c r="G17" s="125" t="s">
        <v>234</v>
      </c>
      <c r="H17" s="125" t="s">
        <v>234</v>
      </c>
      <c r="I17" s="125" t="s">
        <v>234</v>
      </c>
      <c r="J17" s="125" t="s">
        <v>234</v>
      </c>
      <c r="K17" s="125" t="s">
        <v>234</v>
      </c>
      <c r="L17" s="125" t="s">
        <v>234</v>
      </c>
      <c r="M17" s="159" t="s">
        <v>234</v>
      </c>
      <c r="N17" s="159" t="s">
        <v>234</v>
      </c>
      <c r="O17" s="159" t="s">
        <v>234</v>
      </c>
      <c r="P17" s="159">
        <v>1</v>
      </c>
      <c r="Q17" s="125" t="s">
        <v>234</v>
      </c>
      <c r="R17" s="159">
        <v>2</v>
      </c>
      <c r="S17" s="159">
        <v>1</v>
      </c>
      <c r="T17" s="159" t="s">
        <v>234</v>
      </c>
      <c r="U17" s="159">
        <v>1</v>
      </c>
      <c r="V17" s="187">
        <v>1</v>
      </c>
      <c r="W17" s="166"/>
    </row>
    <row r="18" spans="1:23" s="95" customFormat="1" ht="17.25" customHeight="1">
      <c r="A18" s="109" t="s">
        <v>291</v>
      </c>
      <c r="B18" s="126">
        <v>2</v>
      </c>
      <c r="C18" s="126" t="s">
        <v>281</v>
      </c>
      <c r="D18" s="126" t="s">
        <v>281</v>
      </c>
      <c r="E18" s="126" t="s">
        <v>281</v>
      </c>
      <c r="F18" s="126" t="s">
        <v>281</v>
      </c>
      <c r="G18" s="126" t="s">
        <v>281</v>
      </c>
      <c r="H18" s="126" t="s">
        <v>281</v>
      </c>
      <c r="I18" s="126" t="s">
        <v>281</v>
      </c>
      <c r="J18" s="126" t="s">
        <v>281</v>
      </c>
      <c r="K18" s="142" t="s">
        <v>281</v>
      </c>
      <c r="L18" s="150" t="s">
        <v>281</v>
      </c>
      <c r="M18" s="150" t="s">
        <v>281</v>
      </c>
      <c r="N18" s="150" t="s">
        <v>281</v>
      </c>
      <c r="O18" s="150" t="s">
        <v>281</v>
      </c>
      <c r="P18" s="150">
        <v>1</v>
      </c>
      <c r="Q18" s="150" t="s">
        <v>281</v>
      </c>
      <c r="R18" s="150" t="s">
        <v>281</v>
      </c>
      <c r="S18" s="150">
        <v>1</v>
      </c>
      <c r="T18" s="150" t="s">
        <v>281</v>
      </c>
      <c r="U18" s="175" t="s">
        <v>281</v>
      </c>
      <c r="V18" s="150">
        <v>1</v>
      </c>
      <c r="W18" s="166"/>
    </row>
    <row r="19" spans="1:23" s="95" customFormat="1" ht="17.25" customHeight="1">
      <c r="A19" s="104" t="s">
        <v>145</v>
      </c>
      <c r="B19" s="121">
        <v>1</v>
      </c>
      <c r="C19" s="121" t="s">
        <v>281</v>
      </c>
      <c r="D19" s="121" t="s">
        <v>281</v>
      </c>
      <c r="E19" s="121" t="s">
        <v>281</v>
      </c>
      <c r="F19" s="121" t="s">
        <v>281</v>
      </c>
      <c r="G19" s="121" t="s">
        <v>281</v>
      </c>
      <c r="H19" s="121" t="s">
        <v>281</v>
      </c>
      <c r="I19" s="121" t="s">
        <v>281</v>
      </c>
      <c r="J19" s="121" t="s">
        <v>281</v>
      </c>
      <c r="K19" s="140" t="s">
        <v>281</v>
      </c>
      <c r="L19" s="148" t="s">
        <v>281</v>
      </c>
      <c r="M19" s="148" t="s">
        <v>281</v>
      </c>
      <c r="N19" s="148" t="s">
        <v>281</v>
      </c>
      <c r="O19" s="148" t="s">
        <v>281</v>
      </c>
      <c r="P19" s="148" t="s">
        <v>281</v>
      </c>
      <c r="Q19" s="148" t="s">
        <v>281</v>
      </c>
      <c r="R19" s="148">
        <v>1</v>
      </c>
      <c r="S19" s="148" t="s">
        <v>281</v>
      </c>
      <c r="T19" s="148" t="s">
        <v>281</v>
      </c>
      <c r="U19" s="173" t="s">
        <v>281</v>
      </c>
      <c r="V19" s="148" t="s">
        <v>281</v>
      </c>
      <c r="W19" s="166"/>
    </row>
    <row r="20" spans="1:23" s="95" customFormat="1" ht="17.25" customHeight="1">
      <c r="A20" s="104" t="s">
        <v>292</v>
      </c>
      <c r="B20" s="121">
        <v>1</v>
      </c>
      <c r="C20" s="121" t="s">
        <v>281</v>
      </c>
      <c r="D20" s="121" t="s">
        <v>281</v>
      </c>
      <c r="E20" s="121" t="s">
        <v>281</v>
      </c>
      <c r="F20" s="121" t="s">
        <v>281</v>
      </c>
      <c r="G20" s="121" t="s">
        <v>281</v>
      </c>
      <c r="H20" s="121" t="s">
        <v>281</v>
      </c>
      <c r="I20" s="121" t="s">
        <v>281</v>
      </c>
      <c r="J20" s="121" t="s">
        <v>281</v>
      </c>
      <c r="K20" s="140" t="s">
        <v>281</v>
      </c>
      <c r="L20" s="148" t="s">
        <v>281</v>
      </c>
      <c r="M20" s="148" t="s">
        <v>281</v>
      </c>
      <c r="N20" s="148" t="s">
        <v>281</v>
      </c>
      <c r="O20" s="148" t="s">
        <v>281</v>
      </c>
      <c r="P20" s="148" t="s">
        <v>281</v>
      </c>
      <c r="Q20" s="148" t="s">
        <v>281</v>
      </c>
      <c r="R20" s="148" t="s">
        <v>281</v>
      </c>
      <c r="S20" s="148" t="s">
        <v>281</v>
      </c>
      <c r="T20" s="148" t="s">
        <v>281</v>
      </c>
      <c r="U20" s="173">
        <v>1</v>
      </c>
      <c r="V20" s="148" t="s">
        <v>281</v>
      </c>
      <c r="W20" s="166"/>
    </row>
    <row r="21" spans="1:23" s="95" customFormat="1" ht="17.25" customHeight="1">
      <c r="A21" s="105" t="s">
        <v>169</v>
      </c>
      <c r="B21" s="122">
        <v>1</v>
      </c>
      <c r="C21" s="122" t="s">
        <v>281</v>
      </c>
      <c r="D21" s="122" t="s">
        <v>281</v>
      </c>
      <c r="E21" s="122" t="s">
        <v>281</v>
      </c>
      <c r="F21" s="122" t="s">
        <v>281</v>
      </c>
      <c r="G21" s="122" t="s">
        <v>281</v>
      </c>
      <c r="H21" s="122" t="s">
        <v>281</v>
      </c>
      <c r="I21" s="122" t="s">
        <v>281</v>
      </c>
      <c r="J21" s="122" t="s">
        <v>281</v>
      </c>
      <c r="K21" s="141" t="s">
        <v>281</v>
      </c>
      <c r="L21" s="149" t="s">
        <v>281</v>
      </c>
      <c r="M21" s="149" t="s">
        <v>281</v>
      </c>
      <c r="N21" s="149" t="s">
        <v>281</v>
      </c>
      <c r="O21" s="149" t="s">
        <v>281</v>
      </c>
      <c r="P21" s="149" t="s">
        <v>281</v>
      </c>
      <c r="Q21" s="149" t="s">
        <v>281</v>
      </c>
      <c r="R21" s="149">
        <v>1</v>
      </c>
      <c r="S21" s="149" t="s">
        <v>281</v>
      </c>
      <c r="T21" s="149" t="s">
        <v>281</v>
      </c>
      <c r="U21" s="174" t="s">
        <v>281</v>
      </c>
      <c r="V21" s="149" t="s">
        <v>281</v>
      </c>
      <c r="W21" s="166"/>
    </row>
    <row r="22" spans="1:23" s="95" customFormat="1" ht="30" customHeight="1">
      <c r="A22" s="110" t="s">
        <v>293</v>
      </c>
      <c r="B22" s="127">
        <f t="shared" ref="B22:V22" si="1">B23</f>
        <v>5</v>
      </c>
      <c r="C22" s="127" t="str">
        <f t="shared" si="1"/>
        <v>-</v>
      </c>
      <c r="D22" s="127" t="str">
        <f t="shared" si="1"/>
        <v>-</v>
      </c>
      <c r="E22" s="127" t="str">
        <f t="shared" si="1"/>
        <v>-</v>
      </c>
      <c r="F22" s="127" t="str">
        <f t="shared" si="1"/>
        <v>-</v>
      </c>
      <c r="G22" s="127" t="str">
        <f t="shared" si="1"/>
        <v>-</v>
      </c>
      <c r="H22" s="127" t="str">
        <f t="shared" si="1"/>
        <v>-</v>
      </c>
      <c r="I22" s="127" t="str">
        <f t="shared" si="1"/>
        <v>-</v>
      </c>
      <c r="J22" s="127" t="str">
        <f t="shared" si="1"/>
        <v>-</v>
      </c>
      <c r="K22" s="127" t="str">
        <f t="shared" si="1"/>
        <v>-</v>
      </c>
      <c r="L22" s="127" t="str">
        <f t="shared" si="1"/>
        <v>-</v>
      </c>
      <c r="M22" s="127" t="str">
        <f t="shared" si="1"/>
        <v>-</v>
      </c>
      <c r="N22" s="127" t="str">
        <f t="shared" si="1"/>
        <v>-</v>
      </c>
      <c r="O22" s="127">
        <f t="shared" si="1"/>
        <v>1</v>
      </c>
      <c r="P22" s="127" t="str">
        <f t="shared" si="1"/>
        <v>-</v>
      </c>
      <c r="Q22" s="127" t="str">
        <f t="shared" si="1"/>
        <v>-</v>
      </c>
      <c r="R22" s="127">
        <f t="shared" si="1"/>
        <v>1</v>
      </c>
      <c r="S22" s="127">
        <f t="shared" si="1"/>
        <v>1</v>
      </c>
      <c r="T22" s="127">
        <f t="shared" si="1"/>
        <v>1</v>
      </c>
      <c r="U22" s="176">
        <f t="shared" si="1"/>
        <v>1</v>
      </c>
      <c r="V22" s="188" t="str">
        <f t="shared" si="1"/>
        <v>-</v>
      </c>
      <c r="W22" s="166"/>
    </row>
    <row r="23" spans="1:23" s="95" customFormat="1" ht="17.25" customHeight="1">
      <c r="A23" s="108" t="s">
        <v>215</v>
      </c>
      <c r="B23" s="128">
        <v>5</v>
      </c>
      <c r="C23" s="128" t="s">
        <v>234</v>
      </c>
      <c r="D23" s="128" t="s">
        <v>234</v>
      </c>
      <c r="E23" s="128" t="s">
        <v>234</v>
      </c>
      <c r="F23" s="128" t="s">
        <v>234</v>
      </c>
      <c r="G23" s="128" t="s">
        <v>234</v>
      </c>
      <c r="H23" s="128" t="s">
        <v>234</v>
      </c>
      <c r="I23" s="128" t="s">
        <v>234</v>
      </c>
      <c r="J23" s="128" t="s">
        <v>234</v>
      </c>
      <c r="K23" s="128" t="s">
        <v>234</v>
      </c>
      <c r="L23" s="128" t="s">
        <v>234</v>
      </c>
      <c r="M23" s="160" t="s">
        <v>234</v>
      </c>
      <c r="N23" s="160" t="s">
        <v>234</v>
      </c>
      <c r="O23" s="160">
        <v>1</v>
      </c>
      <c r="P23" s="160" t="s">
        <v>234</v>
      </c>
      <c r="Q23" s="128" t="s">
        <v>234</v>
      </c>
      <c r="R23" s="160">
        <v>1</v>
      </c>
      <c r="S23" s="160">
        <v>1</v>
      </c>
      <c r="T23" s="160">
        <v>1</v>
      </c>
      <c r="U23" s="160">
        <v>1</v>
      </c>
      <c r="V23" s="189" t="s">
        <v>234</v>
      </c>
      <c r="W23" s="166"/>
    </row>
    <row r="24" spans="1:23" s="95" customFormat="1" ht="17.25" customHeight="1">
      <c r="A24" s="109" t="s">
        <v>295</v>
      </c>
      <c r="B24" s="129">
        <v>3</v>
      </c>
      <c r="C24" s="129" t="s">
        <v>281</v>
      </c>
      <c r="D24" s="129" t="s">
        <v>281</v>
      </c>
      <c r="E24" s="129" t="s">
        <v>281</v>
      </c>
      <c r="F24" s="129" t="s">
        <v>281</v>
      </c>
      <c r="G24" s="129" t="s">
        <v>281</v>
      </c>
      <c r="H24" s="129" t="s">
        <v>281</v>
      </c>
      <c r="I24" s="129" t="s">
        <v>281</v>
      </c>
      <c r="J24" s="129" t="s">
        <v>281</v>
      </c>
      <c r="K24" s="143" t="s">
        <v>281</v>
      </c>
      <c r="L24" s="151" t="s">
        <v>281</v>
      </c>
      <c r="M24" s="151" t="s">
        <v>281</v>
      </c>
      <c r="N24" s="151" t="s">
        <v>281</v>
      </c>
      <c r="O24" s="151">
        <v>1</v>
      </c>
      <c r="P24" s="151" t="s">
        <v>281</v>
      </c>
      <c r="Q24" s="151" t="s">
        <v>281</v>
      </c>
      <c r="R24" s="151" t="s">
        <v>281</v>
      </c>
      <c r="S24" s="151" t="s">
        <v>281</v>
      </c>
      <c r="T24" s="151">
        <v>1</v>
      </c>
      <c r="U24" s="177">
        <v>1</v>
      </c>
      <c r="V24" s="151" t="s">
        <v>281</v>
      </c>
      <c r="W24" s="166"/>
    </row>
    <row r="25" spans="1:23" s="95" customFormat="1" ht="17.25" customHeight="1">
      <c r="A25" s="104" t="s">
        <v>296</v>
      </c>
      <c r="B25" s="130" t="s">
        <v>234</v>
      </c>
      <c r="C25" s="130" t="s">
        <v>281</v>
      </c>
      <c r="D25" s="130" t="s">
        <v>281</v>
      </c>
      <c r="E25" s="130" t="s">
        <v>281</v>
      </c>
      <c r="F25" s="130" t="s">
        <v>281</v>
      </c>
      <c r="G25" s="130" t="s">
        <v>281</v>
      </c>
      <c r="H25" s="130" t="s">
        <v>281</v>
      </c>
      <c r="I25" s="130" t="s">
        <v>281</v>
      </c>
      <c r="J25" s="130" t="s">
        <v>281</v>
      </c>
      <c r="K25" s="144" t="s">
        <v>281</v>
      </c>
      <c r="L25" s="152" t="s">
        <v>281</v>
      </c>
      <c r="M25" s="152" t="s">
        <v>281</v>
      </c>
      <c r="N25" s="152" t="s">
        <v>281</v>
      </c>
      <c r="O25" s="152" t="s">
        <v>281</v>
      </c>
      <c r="P25" s="152" t="s">
        <v>281</v>
      </c>
      <c r="Q25" s="152" t="s">
        <v>281</v>
      </c>
      <c r="R25" s="152" t="s">
        <v>281</v>
      </c>
      <c r="S25" s="152" t="s">
        <v>281</v>
      </c>
      <c r="T25" s="152" t="s">
        <v>281</v>
      </c>
      <c r="U25" s="178" t="s">
        <v>281</v>
      </c>
      <c r="V25" s="152" t="s">
        <v>281</v>
      </c>
      <c r="W25" s="166"/>
    </row>
    <row r="26" spans="1:23" s="95" customFormat="1" ht="17.25" customHeight="1">
      <c r="A26" s="104" t="s">
        <v>200</v>
      </c>
      <c r="B26" s="130">
        <v>1</v>
      </c>
      <c r="C26" s="130" t="s">
        <v>281</v>
      </c>
      <c r="D26" s="130" t="s">
        <v>281</v>
      </c>
      <c r="E26" s="130" t="s">
        <v>281</v>
      </c>
      <c r="F26" s="130" t="s">
        <v>281</v>
      </c>
      <c r="G26" s="130" t="s">
        <v>281</v>
      </c>
      <c r="H26" s="130" t="s">
        <v>281</v>
      </c>
      <c r="I26" s="130" t="s">
        <v>281</v>
      </c>
      <c r="J26" s="130" t="s">
        <v>281</v>
      </c>
      <c r="K26" s="144" t="s">
        <v>281</v>
      </c>
      <c r="L26" s="152" t="s">
        <v>281</v>
      </c>
      <c r="M26" s="152" t="s">
        <v>281</v>
      </c>
      <c r="N26" s="152" t="s">
        <v>281</v>
      </c>
      <c r="O26" s="152" t="s">
        <v>281</v>
      </c>
      <c r="P26" s="152" t="s">
        <v>281</v>
      </c>
      <c r="Q26" s="152" t="s">
        <v>281</v>
      </c>
      <c r="R26" s="152">
        <v>1</v>
      </c>
      <c r="S26" s="152" t="s">
        <v>281</v>
      </c>
      <c r="T26" s="152" t="s">
        <v>281</v>
      </c>
      <c r="U26" s="178" t="s">
        <v>281</v>
      </c>
      <c r="V26" s="152" t="s">
        <v>281</v>
      </c>
      <c r="W26" s="166"/>
    </row>
    <row r="27" spans="1:23" s="93" customFormat="1" ht="12" customHeight="1">
      <c r="A27" s="104" t="s">
        <v>162</v>
      </c>
      <c r="B27" s="130">
        <v>1</v>
      </c>
      <c r="C27" s="130" t="s">
        <v>281</v>
      </c>
      <c r="D27" s="130" t="s">
        <v>281</v>
      </c>
      <c r="E27" s="130" t="s">
        <v>281</v>
      </c>
      <c r="F27" s="130" t="s">
        <v>281</v>
      </c>
      <c r="G27" s="130" t="s">
        <v>281</v>
      </c>
      <c r="H27" s="130" t="s">
        <v>281</v>
      </c>
      <c r="I27" s="130" t="s">
        <v>281</v>
      </c>
      <c r="J27" s="130" t="s">
        <v>281</v>
      </c>
      <c r="K27" s="144" t="s">
        <v>281</v>
      </c>
      <c r="L27" s="152" t="s">
        <v>281</v>
      </c>
      <c r="M27" s="152" t="s">
        <v>281</v>
      </c>
      <c r="N27" s="152" t="s">
        <v>281</v>
      </c>
      <c r="O27" s="152" t="s">
        <v>281</v>
      </c>
      <c r="P27" s="152" t="s">
        <v>281</v>
      </c>
      <c r="Q27" s="152" t="s">
        <v>281</v>
      </c>
      <c r="R27" s="152" t="s">
        <v>281</v>
      </c>
      <c r="S27" s="152">
        <v>1</v>
      </c>
      <c r="T27" s="152" t="s">
        <v>281</v>
      </c>
      <c r="U27" s="178" t="s">
        <v>281</v>
      </c>
      <c r="V27" s="152" t="s">
        <v>281</v>
      </c>
      <c r="W27" s="166"/>
    </row>
    <row r="28" spans="1:23" s="93" customFormat="1" ht="17.25" customHeight="1">
      <c r="A28" s="105" t="s">
        <v>297</v>
      </c>
      <c r="B28" s="131" t="s">
        <v>234</v>
      </c>
      <c r="C28" s="131" t="s">
        <v>281</v>
      </c>
      <c r="D28" s="131" t="s">
        <v>281</v>
      </c>
      <c r="E28" s="131" t="s">
        <v>281</v>
      </c>
      <c r="F28" s="131" t="s">
        <v>281</v>
      </c>
      <c r="G28" s="131" t="s">
        <v>281</v>
      </c>
      <c r="H28" s="131" t="s">
        <v>281</v>
      </c>
      <c r="I28" s="131" t="s">
        <v>281</v>
      </c>
      <c r="J28" s="131" t="s">
        <v>281</v>
      </c>
      <c r="K28" s="145" t="s">
        <v>281</v>
      </c>
      <c r="L28" s="153" t="s">
        <v>281</v>
      </c>
      <c r="M28" s="153" t="s">
        <v>281</v>
      </c>
      <c r="N28" s="153" t="s">
        <v>281</v>
      </c>
      <c r="O28" s="153" t="s">
        <v>281</v>
      </c>
      <c r="P28" s="153" t="s">
        <v>281</v>
      </c>
      <c r="Q28" s="153" t="s">
        <v>281</v>
      </c>
      <c r="R28" s="153" t="s">
        <v>281</v>
      </c>
      <c r="S28" s="153" t="s">
        <v>281</v>
      </c>
      <c r="T28" s="153" t="s">
        <v>281</v>
      </c>
      <c r="U28" s="179" t="s">
        <v>281</v>
      </c>
      <c r="V28" s="153" t="s">
        <v>281</v>
      </c>
      <c r="W28" s="166"/>
    </row>
    <row r="29" spans="1:23" s="93" customFormat="1" ht="12" customHeight="1">
      <c r="A29" s="111" t="s">
        <v>298</v>
      </c>
      <c r="B29" s="132"/>
      <c r="C29" s="132"/>
      <c r="D29" s="132"/>
      <c r="E29" s="132"/>
      <c r="F29" s="132"/>
      <c r="G29" s="132"/>
      <c r="H29" s="132"/>
      <c r="I29" s="132"/>
      <c r="J29" s="132"/>
      <c r="K29" s="132"/>
      <c r="L29" s="132"/>
      <c r="M29" s="132"/>
      <c r="N29" s="132"/>
      <c r="O29" s="132"/>
      <c r="P29" s="132"/>
      <c r="Q29" s="132"/>
      <c r="R29" s="166"/>
      <c r="S29" s="166"/>
      <c r="T29" s="166"/>
      <c r="U29" s="166"/>
      <c r="V29" s="166"/>
      <c r="W29" s="166"/>
    </row>
    <row r="30" spans="1:23" s="93" customFormat="1" ht="12" customHeight="1">
      <c r="A30" s="111" t="s">
        <v>0</v>
      </c>
      <c r="B30" s="133"/>
      <c r="C30" s="133"/>
      <c r="D30" s="133"/>
      <c r="E30" s="133"/>
      <c r="F30" s="133"/>
      <c r="G30" s="133"/>
      <c r="H30" s="133"/>
      <c r="I30" s="133"/>
      <c r="J30" s="133"/>
      <c r="K30" s="133"/>
      <c r="L30" s="133"/>
      <c r="M30" s="133"/>
      <c r="N30" s="133"/>
      <c r="O30" s="133"/>
      <c r="P30" s="133"/>
      <c r="Q30" s="133"/>
      <c r="R30" s="167"/>
      <c r="S30" s="167"/>
      <c r="T30" s="167"/>
      <c r="U30" s="167"/>
      <c r="V30" s="167"/>
      <c r="W30" s="167"/>
    </row>
    <row r="31" spans="1:23" s="93" customFormat="1" ht="12" customHeight="1">
      <c r="A31" s="112"/>
      <c r="B31" s="133"/>
      <c r="C31" s="133"/>
      <c r="D31" s="133"/>
      <c r="E31" s="133"/>
      <c r="F31" s="133"/>
      <c r="G31" s="133"/>
      <c r="H31" s="133"/>
      <c r="I31" s="133"/>
      <c r="J31" s="133"/>
      <c r="K31" s="133"/>
      <c r="L31" s="133"/>
      <c r="M31" s="133"/>
      <c r="N31" s="133"/>
      <c r="O31" s="133"/>
      <c r="P31" s="133"/>
      <c r="Q31" s="133"/>
      <c r="R31" s="167"/>
      <c r="S31" s="167"/>
      <c r="T31" s="167"/>
      <c r="U31" s="167"/>
      <c r="V31" s="167"/>
      <c r="W31" s="167"/>
    </row>
    <row r="32" spans="1:23" s="93" customFormat="1" ht="14.25" customHeight="1">
      <c r="A32" s="113"/>
      <c r="B32" s="113"/>
      <c r="C32" s="113"/>
      <c r="D32" s="113"/>
      <c r="E32" s="113"/>
      <c r="F32" s="113"/>
      <c r="G32" s="113"/>
      <c r="H32" s="113"/>
      <c r="I32" s="113"/>
      <c r="J32" s="113"/>
      <c r="K32" s="113"/>
      <c r="L32" s="113"/>
      <c r="M32" s="113"/>
      <c r="N32" s="113"/>
      <c r="O32" s="113"/>
      <c r="P32" s="113"/>
      <c r="Q32" s="113"/>
      <c r="R32" s="113"/>
      <c r="S32" s="113"/>
      <c r="T32" s="113"/>
      <c r="U32" s="113"/>
      <c r="V32" s="113"/>
      <c r="W32" s="113"/>
    </row>
    <row r="33" spans="1:23" s="96" customFormat="1" ht="12" customHeight="1">
      <c r="A33" s="114"/>
      <c r="B33" s="134"/>
      <c r="C33" s="134"/>
      <c r="D33" s="134"/>
      <c r="E33" s="134"/>
      <c r="F33" s="134"/>
      <c r="G33" s="134"/>
      <c r="H33" s="134"/>
      <c r="I33" s="134"/>
      <c r="J33" s="134"/>
      <c r="K33" s="134"/>
      <c r="L33" s="134"/>
      <c r="M33" s="134"/>
      <c r="N33" s="134"/>
      <c r="O33" s="134"/>
      <c r="P33" s="163"/>
      <c r="Q33" s="163"/>
      <c r="R33" s="134"/>
      <c r="S33" s="134"/>
      <c r="T33" s="134"/>
      <c r="U33" s="134"/>
      <c r="V33" s="134"/>
      <c r="W33" s="134"/>
    </row>
  </sheetData>
  <mergeCells count="1">
    <mergeCell ref="A32:W32"/>
  </mergeCells>
  <phoneticPr fontId="20" type="Hiragana"/>
  <printOptions horizontalCentered="1" verticalCentered="1"/>
  <pageMargins left="0.74" right="0.78740157480314965" top="0.78740157480314965" bottom="0.78740157480314965" header="0" footer="0"/>
  <pageSetup paperSize="9" scale="85" fitToWidth="1" fitToHeight="1" orientation="portrait" usePrinterDefaults="1" blackAndWhite="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W32"/>
  <sheetViews>
    <sheetView showGridLines="0" showOutlineSymbols="0" view="pageBreakPreview" zoomScaleNormal="75" zoomScaleSheetLayoutView="100" workbookViewId="0">
      <pane xSplit="1" ySplit="5" topLeftCell="B21" activePane="bottomRight" state="frozen"/>
      <selection pane="topRight"/>
      <selection pane="bottomLeft"/>
      <selection pane="bottomRight" activeCell="A43" sqref="A43"/>
    </sheetView>
  </sheetViews>
  <sheetFormatPr defaultRowHeight="12"/>
  <cols>
    <col min="1" max="1" width="12.625" style="91" customWidth="1"/>
    <col min="2" max="2" width="7.125" style="92" customWidth="1"/>
    <col min="3" max="13" width="6.00390625" style="92" customWidth="1"/>
    <col min="14" max="14" width="6.375" style="92" customWidth="1"/>
    <col min="15" max="20" width="6.00390625" style="92" customWidth="1"/>
    <col min="21" max="21" width="7.00390625" style="92" customWidth="1"/>
    <col min="22" max="16384" width="9.00390625" style="92" bestFit="1" customWidth="1"/>
  </cols>
  <sheetData>
    <row r="1" spans="1:23" s="93" customFormat="1" ht="16.5">
      <c r="A1" s="97" t="s">
        <v>121</v>
      </c>
      <c r="B1" s="97"/>
      <c r="C1" s="97"/>
      <c r="D1" s="97"/>
      <c r="E1" s="97"/>
      <c r="F1" s="97"/>
      <c r="G1" s="137"/>
      <c r="H1" s="137"/>
      <c r="I1" s="137"/>
      <c r="J1" s="137"/>
      <c r="K1" s="137"/>
      <c r="L1" s="137"/>
      <c r="M1" s="137"/>
      <c r="N1" s="137"/>
      <c r="O1" s="161"/>
      <c r="P1" s="164"/>
      <c r="Q1" s="164"/>
      <c r="R1" s="168"/>
      <c r="S1" s="168"/>
      <c r="T1" s="168"/>
      <c r="U1" s="168"/>
      <c r="V1" s="180" t="s">
        <v>299</v>
      </c>
    </row>
    <row r="2" spans="1:23" s="93" customFormat="1" ht="44.25" customHeight="1">
      <c r="A2" s="98"/>
      <c r="B2" s="115" t="s">
        <v>266</v>
      </c>
      <c r="C2" s="135" t="s">
        <v>268</v>
      </c>
      <c r="D2" s="135" t="s">
        <v>269</v>
      </c>
      <c r="E2" s="135" t="s">
        <v>236</v>
      </c>
      <c r="F2" s="135" t="s">
        <v>270</v>
      </c>
      <c r="G2" s="135" t="s">
        <v>164</v>
      </c>
      <c r="H2" s="135" t="s">
        <v>81</v>
      </c>
      <c r="I2" s="135" t="s">
        <v>271</v>
      </c>
      <c r="J2" s="135" t="s">
        <v>272</v>
      </c>
      <c r="K2" s="135" t="s">
        <v>273</v>
      </c>
      <c r="L2" s="135" t="s">
        <v>41</v>
      </c>
      <c r="M2" s="154" t="s">
        <v>274</v>
      </c>
      <c r="N2" s="135" t="s">
        <v>129</v>
      </c>
      <c r="O2" s="162" t="s">
        <v>15</v>
      </c>
      <c r="P2" s="135" t="s">
        <v>79</v>
      </c>
      <c r="Q2" s="135" t="s">
        <v>43</v>
      </c>
      <c r="R2" s="135" t="s">
        <v>267</v>
      </c>
      <c r="S2" s="135" t="s">
        <v>275</v>
      </c>
      <c r="T2" s="135" t="s">
        <v>276</v>
      </c>
      <c r="U2" s="154" t="s">
        <v>277</v>
      </c>
      <c r="V2" s="181" t="s">
        <v>278</v>
      </c>
      <c r="W2" s="93"/>
    </row>
    <row r="3" spans="1:23" s="95" customFormat="1" ht="17.25" customHeight="1">
      <c r="A3" s="191" t="s">
        <v>280</v>
      </c>
      <c r="B3" s="202">
        <v>44888</v>
      </c>
      <c r="C3" s="136">
        <v>52</v>
      </c>
      <c r="D3" s="136">
        <v>39</v>
      </c>
      <c r="E3" s="136">
        <v>40</v>
      </c>
      <c r="F3" s="136">
        <v>275</v>
      </c>
      <c r="G3" s="136">
        <v>1151</v>
      </c>
      <c r="H3" s="136">
        <v>1724</v>
      </c>
      <c r="I3" s="136">
        <v>1695</v>
      </c>
      <c r="J3" s="136">
        <v>1781</v>
      </c>
      <c r="K3" s="136">
        <v>2148</v>
      </c>
      <c r="L3" s="136">
        <v>2081</v>
      </c>
      <c r="M3" s="155">
        <v>2053</v>
      </c>
      <c r="N3" s="155">
        <v>2167</v>
      </c>
      <c r="O3" s="155">
        <v>2743</v>
      </c>
      <c r="P3" s="155">
        <v>3962</v>
      </c>
      <c r="Q3" s="155">
        <v>4028</v>
      </c>
      <c r="R3" s="155">
        <v>4820</v>
      </c>
      <c r="S3" s="155">
        <v>5892</v>
      </c>
      <c r="T3" s="155">
        <v>5184</v>
      </c>
      <c r="U3" s="155">
        <v>3053</v>
      </c>
      <c r="V3" s="182">
        <v>19297</v>
      </c>
      <c r="W3" s="95"/>
    </row>
    <row r="4" spans="1:23" s="95" customFormat="1" ht="17.25" customHeight="1">
      <c r="A4" s="191" t="s">
        <v>94</v>
      </c>
      <c r="B4" s="202">
        <v>1305</v>
      </c>
      <c r="C4" s="136" t="s">
        <v>281</v>
      </c>
      <c r="D4" s="136" t="s">
        <v>281</v>
      </c>
      <c r="E4" s="136" t="s">
        <v>281</v>
      </c>
      <c r="F4" s="136">
        <v>6</v>
      </c>
      <c r="G4" s="136">
        <v>20</v>
      </c>
      <c r="H4" s="136">
        <v>23</v>
      </c>
      <c r="I4" s="136">
        <v>28</v>
      </c>
      <c r="J4" s="136">
        <v>40</v>
      </c>
      <c r="K4" s="136">
        <v>43</v>
      </c>
      <c r="L4" s="136">
        <v>44</v>
      </c>
      <c r="M4" s="155">
        <v>45</v>
      </c>
      <c r="N4" s="155">
        <v>42</v>
      </c>
      <c r="O4" s="155">
        <v>66</v>
      </c>
      <c r="P4" s="155">
        <v>96</v>
      </c>
      <c r="Q4" s="155">
        <v>124</v>
      </c>
      <c r="R4" s="155">
        <v>183</v>
      </c>
      <c r="S4" s="155">
        <v>230</v>
      </c>
      <c r="T4" s="155">
        <v>189</v>
      </c>
      <c r="U4" s="155">
        <v>126</v>
      </c>
      <c r="V4" s="182">
        <v>679</v>
      </c>
      <c r="W4" s="95"/>
    </row>
    <row r="5" spans="1:23" s="95" customFormat="1" ht="30" customHeight="1">
      <c r="A5" s="100" t="s">
        <v>282</v>
      </c>
      <c r="B5" s="203">
        <f>IF(SUM(C5:U5)=0,"-",SUM(C5:U5))</f>
        <v>91</v>
      </c>
      <c r="C5" s="203" t="str">
        <f t="shared" ref="C5:V5" si="0">IF(SUM(C6,C15)=0,"-",SUM(C6,C15))</f>
        <v>-</v>
      </c>
      <c r="D5" s="203" t="str">
        <f t="shared" si="0"/>
        <v>-</v>
      </c>
      <c r="E5" s="203" t="str">
        <f t="shared" si="0"/>
        <v>-</v>
      </c>
      <c r="F5" s="203" t="str">
        <f t="shared" si="0"/>
        <v>-</v>
      </c>
      <c r="G5" s="203">
        <f t="shared" si="0"/>
        <v>1</v>
      </c>
      <c r="H5" s="203">
        <f t="shared" si="0"/>
        <v>2</v>
      </c>
      <c r="I5" s="203">
        <f t="shared" si="0"/>
        <v>2</v>
      </c>
      <c r="J5" s="203">
        <f t="shared" si="0"/>
        <v>1</v>
      </c>
      <c r="K5" s="203">
        <f t="shared" si="0"/>
        <v>2</v>
      </c>
      <c r="L5" s="203">
        <f t="shared" si="0"/>
        <v>2</v>
      </c>
      <c r="M5" s="203">
        <f t="shared" si="0"/>
        <v>4</v>
      </c>
      <c r="N5" s="203">
        <f t="shared" si="0"/>
        <v>2</v>
      </c>
      <c r="O5" s="203">
        <f t="shared" si="0"/>
        <v>7</v>
      </c>
      <c r="P5" s="203">
        <f t="shared" si="0"/>
        <v>8</v>
      </c>
      <c r="Q5" s="203">
        <f t="shared" si="0"/>
        <v>8</v>
      </c>
      <c r="R5" s="203">
        <f t="shared" si="0"/>
        <v>18</v>
      </c>
      <c r="S5" s="203">
        <f t="shared" si="0"/>
        <v>11</v>
      </c>
      <c r="T5" s="203">
        <f t="shared" si="0"/>
        <v>15</v>
      </c>
      <c r="U5" s="221">
        <f t="shared" si="0"/>
        <v>8</v>
      </c>
      <c r="V5" s="225">
        <f t="shared" si="0"/>
        <v>19</v>
      </c>
      <c r="W5" s="95"/>
    </row>
    <row r="6" spans="1:23" s="95" customFormat="1" ht="17.25" customHeight="1">
      <c r="A6" s="101" t="s">
        <v>283</v>
      </c>
      <c r="B6" s="204">
        <v>18</v>
      </c>
      <c r="C6" s="204" t="s">
        <v>234</v>
      </c>
      <c r="D6" s="204" t="s">
        <v>234</v>
      </c>
      <c r="E6" s="204" t="s">
        <v>234</v>
      </c>
      <c r="F6" s="204" t="s">
        <v>234</v>
      </c>
      <c r="G6" s="204">
        <v>1</v>
      </c>
      <c r="H6" s="204">
        <v>1</v>
      </c>
      <c r="I6" s="204" t="s">
        <v>234</v>
      </c>
      <c r="J6" s="204" t="s">
        <v>234</v>
      </c>
      <c r="K6" s="204" t="s">
        <v>234</v>
      </c>
      <c r="L6" s="204">
        <v>1</v>
      </c>
      <c r="M6" s="204" t="s">
        <v>234</v>
      </c>
      <c r="N6" s="204" t="s">
        <v>234</v>
      </c>
      <c r="O6" s="204">
        <v>1</v>
      </c>
      <c r="P6" s="204">
        <v>2</v>
      </c>
      <c r="Q6" s="204">
        <v>2</v>
      </c>
      <c r="R6" s="204">
        <v>5</v>
      </c>
      <c r="S6" s="204">
        <v>1</v>
      </c>
      <c r="T6" s="204">
        <v>2</v>
      </c>
      <c r="U6" s="219">
        <v>2</v>
      </c>
      <c r="V6" s="226">
        <v>11</v>
      </c>
      <c r="W6" s="95"/>
    </row>
    <row r="7" spans="1:23" s="95" customFormat="1" ht="17.25" customHeight="1">
      <c r="A7" s="192" t="s">
        <v>134</v>
      </c>
      <c r="B7" s="205">
        <v>10</v>
      </c>
      <c r="C7" s="138" t="s">
        <v>281</v>
      </c>
      <c r="D7" s="138" t="s">
        <v>281</v>
      </c>
      <c r="E7" s="138" t="s">
        <v>281</v>
      </c>
      <c r="F7" s="138" t="s">
        <v>281</v>
      </c>
      <c r="G7" s="138">
        <v>1</v>
      </c>
      <c r="H7" s="138" t="s">
        <v>281</v>
      </c>
      <c r="I7" s="138" t="s">
        <v>281</v>
      </c>
      <c r="J7" s="138" t="s">
        <v>281</v>
      </c>
      <c r="K7" s="138" t="s">
        <v>281</v>
      </c>
      <c r="L7" s="138">
        <v>1</v>
      </c>
      <c r="M7" s="119" t="s">
        <v>281</v>
      </c>
      <c r="N7" s="119" t="s">
        <v>281</v>
      </c>
      <c r="O7" s="119" t="s">
        <v>281</v>
      </c>
      <c r="P7" s="119" t="s">
        <v>281</v>
      </c>
      <c r="Q7" s="119">
        <v>2</v>
      </c>
      <c r="R7" s="119">
        <v>4</v>
      </c>
      <c r="S7" s="119" t="s">
        <v>281</v>
      </c>
      <c r="T7" s="119">
        <v>1</v>
      </c>
      <c r="U7" s="119">
        <v>1</v>
      </c>
      <c r="V7" s="227">
        <v>5</v>
      </c>
      <c r="W7" s="95"/>
    </row>
    <row r="8" spans="1:23" s="95" customFormat="1" ht="17.25" customHeight="1">
      <c r="A8" s="193" t="s">
        <v>284</v>
      </c>
      <c r="B8" s="206">
        <v>1</v>
      </c>
      <c r="C8" s="139" t="s">
        <v>281</v>
      </c>
      <c r="D8" s="139" t="s">
        <v>281</v>
      </c>
      <c r="E8" s="139" t="s">
        <v>281</v>
      </c>
      <c r="F8" s="139" t="s">
        <v>281</v>
      </c>
      <c r="G8" s="139" t="s">
        <v>281</v>
      </c>
      <c r="H8" s="139" t="s">
        <v>281</v>
      </c>
      <c r="I8" s="139" t="s">
        <v>281</v>
      </c>
      <c r="J8" s="139" t="s">
        <v>281</v>
      </c>
      <c r="K8" s="139" t="s">
        <v>281</v>
      </c>
      <c r="L8" s="139" t="s">
        <v>281</v>
      </c>
      <c r="M8" s="120" t="s">
        <v>281</v>
      </c>
      <c r="N8" s="120" t="s">
        <v>281</v>
      </c>
      <c r="O8" s="120" t="s">
        <v>281</v>
      </c>
      <c r="P8" s="120" t="s">
        <v>281</v>
      </c>
      <c r="Q8" s="120" t="s">
        <v>281</v>
      </c>
      <c r="R8" s="120" t="s">
        <v>281</v>
      </c>
      <c r="S8" s="120" t="s">
        <v>281</v>
      </c>
      <c r="T8" s="120" t="s">
        <v>281</v>
      </c>
      <c r="U8" s="120">
        <v>1</v>
      </c>
      <c r="V8" s="228" t="s">
        <v>281</v>
      </c>
      <c r="W8" s="95"/>
    </row>
    <row r="9" spans="1:23" s="95" customFormat="1" ht="17.25" customHeight="1">
      <c r="A9" s="193" t="s">
        <v>285</v>
      </c>
      <c r="B9" s="206">
        <v>1</v>
      </c>
      <c r="C9" s="139" t="s">
        <v>281</v>
      </c>
      <c r="D9" s="139" t="s">
        <v>281</v>
      </c>
      <c r="E9" s="139" t="s">
        <v>281</v>
      </c>
      <c r="F9" s="139" t="s">
        <v>281</v>
      </c>
      <c r="G9" s="139" t="s">
        <v>281</v>
      </c>
      <c r="H9" s="139" t="s">
        <v>281</v>
      </c>
      <c r="I9" s="139" t="s">
        <v>281</v>
      </c>
      <c r="J9" s="139" t="s">
        <v>281</v>
      </c>
      <c r="K9" s="139" t="s">
        <v>281</v>
      </c>
      <c r="L9" s="139" t="s">
        <v>281</v>
      </c>
      <c r="M9" s="120" t="s">
        <v>281</v>
      </c>
      <c r="N9" s="120" t="s">
        <v>281</v>
      </c>
      <c r="O9" s="120" t="s">
        <v>281</v>
      </c>
      <c r="P9" s="120" t="s">
        <v>281</v>
      </c>
      <c r="Q9" s="120" t="s">
        <v>281</v>
      </c>
      <c r="R9" s="120" t="s">
        <v>281</v>
      </c>
      <c r="S9" s="120" t="s">
        <v>281</v>
      </c>
      <c r="T9" s="120">
        <v>1</v>
      </c>
      <c r="U9" s="120" t="s">
        <v>281</v>
      </c>
      <c r="V9" s="228">
        <v>1</v>
      </c>
      <c r="W9" s="95"/>
    </row>
    <row r="10" spans="1:23" s="95" customFormat="1" ht="17.25" customHeight="1">
      <c r="A10" s="193" t="s">
        <v>286</v>
      </c>
      <c r="B10" s="206">
        <v>1</v>
      </c>
      <c r="C10" s="139" t="s">
        <v>281</v>
      </c>
      <c r="D10" s="139" t="s">
        <v>281</v>
      </c>
      <c r="E10" s="139" t="s">
        <v>281</v>
      </c>
      <c r="F10" s="139" t="s">
        <v>281</v>
      </c>
      <c r="G10" s="139" t="s">
        <v>281</v>
      </c>
      <c r="H10" s="139" t="s">
        <v>281</v>
      </c>
      <c r="I10" s="139" t="s">
        <v>281</v>
      </c>
      <c r="J10" s="139" t="s">
        <v>281</v>
      </c>
      <c r="K10" s="139" t="s">
        <v>281</v>
      </c>
      <c r="L10" s="139" t="s">
        <v>281</v>
      </c>
      <c r="M10" s="120" t="s">
        <v>281</v>
      </c>
      <c r="N10" s="120" t="s">
        <v>281</v>
      </c>
      <c r="O10" s="120" t="s">
        <v>281</v>
      </c>
      <c r="P10" s="120">
        <v>1</v>
      </c>
      <c r="Q10" s="120" t="s">
        <v>281</v>
      </c>
      <c r="R10" s="120" t="s">
        <v>281</v>
      </c>
      <c r="S10" s="120" t="s">
        <v>281</v>
      </c>
      <c r="T10" s="120" t="s">
        <v>281</v>
      </c>
      <c r="U10" s="120" t="s">
        <v>281</v>
      </c>
      <c r="V10" s="228" t="s">
        <v>281</v>
      </c>
      <c r="W10" s="95"/>
    </row>
    <row r="11" spans="1:23" s="95" customFormat="1" ht="17.25" customHeight="1">
      <c r="A11" s="193" t="s">
        <v>151</v>
      </c>
      <c r="B11" s="206" t="s">
        <v>234</v>
      </c>
      <c r="C11" s="139" t="s">
        <v>234</v>
      </c>
      <c r="D11" s="139" t="s">
        <v>234</v>
      </c>
      <c r="E11" s="139" t="s">
        <v>234</v>
      </c>
      <c r="F11" s="139" t="s">
        <v>234</v>
      </c>
      <c r="G11" s="139" t="s">
        <v>234</v>
      </c>
      <c r="H11" s="139" t="s">
        <v>234</v>
      </c>
      <c r="I11" s="139" t="s">
        <v>234</v>
      </c>
      <c r="J11" s="139" t="s">
        <v>234</v>
      </c>
      <c r="K11" s="139" t="s">
        <v>234</v>
      </c>
      <c r="L11" s="139" t="s">
        <v>234</v>
      </c>
      <c r="M11" s="120" t="s">
        <v>281</v>
      </c>
      <c r="N11" s="120" t="s">
        <v>281</v>
      </c>
      <c r="O11" s="120" t="s">
        <v>281</v>
      </c>
      <c r="P11" s="120" t="s">
        <v>281</v>
      </c>
      <c r="Q11" s="120" t="s">
        <v>281</v>
      </c>
      <c r="R11" s="120" t="s">
        <v>281</v>
      </c>
      <c r="S11" s="120" t="s">
        <v>281</v>
      </c>
      <c r="T11" s="120" t="s">
        <v>281</v>
      </c>
      <c r="U11" s="120" t="s">
        <v>281</v>
      </c>
      <c r="V11" s="228">
        <v>1</v>
      </c>
      <c r="W11" s="95"/>
    </row>
    <row r="12" spans="1:23" s="95" customFormat="1" ht="17.25" customHeight="1">
      <c r="A12" s="193" t="s">
        <v>255</v>
      </c>
      <c r="B12" s="206">
        <v>3</v>
      </c>
      <c r="C12" s="139" t="s">
        <v>234</v>
      </c>
      <c r="D12" s="139" t="s">
        <v>234</v>
      </c>
      <c r="E12" s="139" t="s">
        <v>234</v>
      </c>
      <c r="F12" s="139" t="s">
        <v>234</v>
      </c>
      <c r="G12" s="139" t="s">
        <v>234</v>
      </c>
      <c r="H12" s="139" t="s">
        <v>234</v>
      </c>
      <c r="I12" s="139" t="s">
        <v>234</v>
      </c>
      <c r="J12" s="139" t="s">
        <v>234</v>
      </c>
      <c r="K12" s="139" t="s">
        <v>234</v>
      </c>
      <c r="L12" s="139" t="s">
        <v>234</v>
      </c>
      <c r="M12" s="120" t="s">
        <v>281</v>
      </c>
      <c r="N12" s="120" t="s">
        <v>281</v>
      </c>
      <c r="O12" s="120">
        <v>1</v>
      </c>
      <c r="P12" s="120" t="s">
        <v>281</v>
      </c>
      <c r="Q12" s="120" t="s">
        <v>281</v>
      </c>
      <c r="R12" s="120">
        <v>1</v>
      </c>
      <c r="S12" s="120">
        <v>1</v>
      </c>
      <c r="T12" s="120" t="s">
        <v>281</v>
      </c>
      <c r="U12" s="120" t="s">
        <v>281</v>
      </c>
      <c r="V12" s="228">
        <v>3</v>
      </c>
      <c r="W12" s="95"/>
    </row>
    <row r="13" spans="1:23" s="95" customFormat="1" ht="17.25" customHeight="1">
      <c r="A13" s="193" t="s">
        <v>287</v>
      </c>
      <c r="B13" s="206">
        <v>2</v>
      </c>
      <c r="C13" s="139" t="s">
        <v>281</v>
      </c>
      <c r="D13" s="139" t="s">
        <v>281</v>
      </c>
      <c r="E13" s="139" t="s">
        <v>281</v>
      </c>
      <c r="F13" s="139" t="s">
        <v>281</v>
      </c>
      <c r="G13" s="139" t="s">
        <v>281</v>
      </c>
      <c r="H13" s="139">
        <v>1</v>
      </c>
      <c r="I13" s="139" t="s">
        <v>281</v>
      </c>
      <c r="J13" s="139" t="s">
        <v>281</v>
      </c>
      <c r="K13" s="139" t="s">
        <v>281</v>
      </c>
      <c r="L13" s="139" t="s">
        <v>281</v>
      </c>
      <c r="M13" s="120" t="s">
        <v>281</v>
      </c>
      <c r="N13" s="120" t="s">
        <v>281</v>
      </c>
      <c r="O13" s="120" t="s">
        <v>281</v>
      </c>
      <c r="P13" s="120">
        <v>1</v>
      </c>
      <c r="Q13" s="120" t="s">
        <v>281</v>
      </c>
      <c r="R13" s="120" t="s">
        <v>281</v>
      </c>
      <c r="S13" s="120" t="s">
        <v>281</v>
      </c>
      <c r="T13" s="120" t="s">
        <v>281</v>
      </c>
      <c r="U13" s="120" t="s">
        <v>281</v>
      </c>
      <c r="V13" s="228">
        <v>1</v>
      </c>
      <c r="W13" s="95"/>
    </row>
    <row r="14" spans="1:23" s="95" customFormat="1" ht="17.25" customHeight="1">
      <c r="A14" s="194" t="s">
        <v>288</v>
      </c>
      <c r="B14" s="207" t="s">
        <v>234</v>
      </c>
      <c r="C14" s="217" t="s">
        <v>234</v>
      </c>
      <c r="D14" s="217" t="s">
        <v>234</v>
      </c>
      <c r="E14" s="217" t="s">
        <v>234</v>
      </c>
      <c r="F14" s="217" t="s">
        <v>234</v>
      </c>
      <c r="G14" s="217" t="s">
        <v>234</v>
      </c>
      <c r="H14" s="217" t="s">
        <v>234</v>
      </c>
      <c r="I14" s="217" t="s">
        <v>234</v>
      </c>
      <c r="J14" s="217" t="s">
        <v>234</v>
      </c>
      <c r="K14" s="217" t="s">
        <v>234</v>
      </c>
      <c r="L14" s="217" t="s">
        <v>234</v>
      </c>
      <c r="M14" s="218" t="s">
        <v>281</v>
      </c>
      <c r="N14" s="218" t="s">
        <v>281</v>
      </c>
      <c r="O14" s="218" t="s">
        <v>281</v>
      </c>
      <c r="P14" s="218" t="s">
        <v>281</v>
      </c>
      <c r="Q14" s="218" t="s">
        <v>281</v>
      </c>
      <c r="R14" s="218" t="s">
        <v>281</v>
      </c>
      <c r="S14" s="218" t="s">
        <v>281</v>
      </c>
      <c r="T14" s="218" t="s">
        <v>281</v>
      </c>
      <c r="U14" s="218" t="s">
        <v>281</v>
      </c>
      <c r="V14" s="229" t="s">
        <v>281</v>
      </c>
      <c r="W14" s="95"/>
    </row>
    <row r="15" spans="1:23" s="95" customFormat="1" ht="17.25" customHeight="1">
      <c r="A15" s="195" t="s">
        <v>196</v>
      </c>
      <c r="B15" s="208">
        <v>73</v>
      </c>
      <c r="C15" s="204" t="s">
        <v>281</v>
      </c>
      <c r="D15" s="204" t="s">
        <v>281</v>
      </c>
      <c r="E15" s="204" t="s">
        <v>281</v>
      </c>
      <c r="F15" s="204" t="s">
        <v>281</v>
      </c>
      <c r="G15" s="204" t="s">
        <v>281</v>
      </c>
      <c r="H15" s="204">
        <v>1</v>
      </c>
      <c r="I15" s="204">
        <v>2</v>
      </c>
      <c r="J15" s="204">
        <v>1</v>
      </c>
      <c r="K15" s="204">
        <v>2</v>
      </c>
      <c r="L15" s="204">
        <v>1</v>
      </c>
      <c r="M15" s="219">
        <v>4</v>
      </c>
      <c r="N15" s="219">
        <v>2</v>
      </c>
      <c r="O15" s="219">
        <v>6</v>
      </c>
      <c r="P15" s="219">
        <v>6</v>
      </c>
      <c r="Q15" s="219">
        <v>6</v>
      </c>
      <c r="R15" s="219">
        <v>13</v>
      </c>
      <c r="S15" s="219">
        <v>10</v>
      </c>
      <c r="T15" s="219">
        <v>13</v>
      </c>
      <c r="U15" s="219">
        <v>6</v>
      </c>
      <c r="V15" s="226">
        <v>8</v>
      </c>
      <c r="W15" s="95"/>
    </row>
    <row r="16" spans="1:23" s="95" customFormat="1" ht="30" customHeight="1">
      <c r="A16" s="196" t="s">
        <v>289</v>
      </c>
      <c r="B16" s="209">
        <v>2</v>
      </c>
      <c r="C16" s="203" t="s">
        <v>234</v>
      </c>
      <c r="D16" s="203" t="s">
        <v>234</v>
      </c>
      <c r="E16" s="203" t="s">
        <v>234</v>
      </c>
      <c r="F16" s="203" t="s">
        <v>234</v>
      </c>
      <c r="G16" s="203" t="s">
        <v>234</v>
      </c>
      <c r="H16" s="203" t="s">
        <v>234</v>
      </c>
      <c r="I16" s="203" t="s">
        <v>234</v>
      </c>
      <c r="J16" s="203" t="s">
        <v>234</v>
      </c>
      <c r="K16" s="203" t="s">
        <v>234</v>
      </c>
      <c r="L16" s="203" t="s">
        <v>234</v>
      </c>
      <c r="M16" s="203" t="s">
        <v>234</v>
      </c>
      <c r="N16" s="203" t="s">
        <v>234</v>
      </c>
      <c r="O16" s="203" t="s">
        <v>234</v>
      </c>
      <c r="P16" s="203" t="s">
        <v>234</v>
      </c>
      <c r="Q16" s="203" t="s">
        <v>234</v>
      </c>
      <c r="R16" s="203">
        <v>1</v>
      </c>
      <c r="S16" s="203">
        <v>1</v>
      </c>
      <c r="T16" s="203" t="s">
        <v>234</v>
      </c>
      <c r="U16" s="222" t="s">
        <v>234</v>
      </c>
      <c r="V16" s="230" t="s">
        <v>234</v>
      </c>
      <c r="W16" s="95"/>
    </row>
    <row r="17" spans="1:23" s="95" customFormat="1" ht="17.25" customHeight="1">
      <c r="A17" s="101" t="s">
        <v>290</v>
      </c>
      <c r="B17" s="208">
        <v>2</v>
      </c>
      <c r="C17" s="204" t="s">
        <v>234</v>
      </c>
      <c r="D17" s="204" t="s">
        <v>234</v>
      </c>
      <c r="E17" s="204" t="s">
        <v>234</v>
      </c>
      <c r="F17" s="204" t="s">
        <v>234</v>
      </c>
      <c r="G17" s="204" t="s">
        <v>234</v>
      </c>
      <c r="H17" s="204" t="s">
        <v>234</v>
      </c>
      <c r="I17" s="204" t="s">
        <v>234</v>
      </c>
      <c r="J17" s="204" t="s">
        <v>234</v>
      </c>
      <c r="K17" s="204" t="s">
        <v>234</v>
      </c>
      <c r="L17" s="204" t="s">
        <v>234</v>
      </c>
      <c r="M17" s="204" t="s">
        <v>234</v>
      </c>
      <c r="N17" s="204" t="s">
        <v>234</v>
      </c>
      <c r="O17" s="204" t="s">
        <v>234</v>
      </c>
      <c r="P17" s="204" t="s">
        <v>234</v>
      </c>
      <c r="Q17" s="204" t="s">
        <v>234</v>
      </c>
      <c r="R17" s="204">
        <v>1</v>
      </c>
      <c r="S17" s="204">
        <v>1</v>
      </c>
      <c r="T17" s="204" t="s">
        <v>234</v>
      </c>
      <c r="U17" s="223" t="s">
        <v>234</v>
      </c>
      <c r="V17" s="231" t="s">
        <v>234</v>
      </c>
      <c r="W17" s="95"/>
    </row>
    <row r="18" spans="1:23" s="95" customFormat="1" ht="17.25" customHeight="1">
      <c r="A18" s="192" t="s">
        <v>291</v>
      </c>
      <c r="B18" s="205">
        <v>1</v>
      </c>
      <c r="C18" s="138" t="s">
        <v>234</v>
      </c>
      <c r="D18" s="138" t="s">
        <v>234</v>
      </c>
      <c r="E18" s="138" t="s">
        <v>281</v>
      </c>
      <c r="F18" s="138" t="s">
        <v>234</v>
      </c>
      <c r="G18" s="138" t="s">
        <v>234</v>
      </c>
      <c r="H18" s="138" t="s">
        <v>234</v>
      </c>
      <c r="I18" s="138" t="s">
        <v>234</v>
      </c>
      <c r="J18" s="138" t="s">
        <v>234</v>
      </c>
      <c r="K18" s="138" t="s">
        <v>234</v>
      </c>
      <c r="L18" s="138" t="s">
        <v>234</v>
      </c>
      <c r="M18" s="119" t="s">
        <v>234</v>
      </c>
      <c r="N18" s="119" t="s">
        <v>234</v>
      </c>
      <c r="O18" s="119" t="s">
        <v>234</v>
      </c>
      <c r="P18" s="119" t="s">
        <v>234</v>
      </c>
      <c r="Q18" s="119" t="s">
        <v>234</v>
      </c>
      <c r="R18" s="119" t="s">
        <v>281</v>
      </c>
      <c r="S18" s="119">
        <v>1</v>
      </c>
      <c r="T18" s="119" t="s">
        <v>281</v>
      </c>
      <c r="U18" s="119" t="s">
        <v>281</v>
      </c>
      <c r="V18" s="227" t="s">
        <v>281</v>
      </c>
      <c r="W18" s="95"/>
    </row>
    <row r="19" spans="1:23" s="95" customFormat="1" ht="17.25" customHeight="1">
      <c r="A19" s="193" t="s">
        <v>145</v>
      </c>
      <c r="B19" s="206">
        <v>1</v>
      </c>
      <c r="C19" s="139" t="s">
        <v>234</v>
      </c>
      <c r="D19" s="139" t="s">
        <v>281</v>
      </c>
      <c r="E19" s="139" t="s">
        <v>234</v>
      </c>
      <c r="F19" s="139" t="s">
        <v>234</v>
      </c>
      <c r="G19" s="139" t="s">
        <v>234</v>
      </c>
      <c r="H19" s="139" t="s">
        <v>234</v>
      </c>
      <c r="I19" s="139" t="s">
        <v>234</v>
      </c>
      <c r="J19" s="139" t="s">
        <v>234</v>
      </c>
      <c r="K19" s="139" t="s">
        <v>234</v>
      </c>
      <c r="L19" s="139" t="s">
        <v>234</v>
      </c>
      <c r="M19" s="120" t="s">
        <v>234</v>
      </c>
      <c r="N19" s="120" t="s">
        <v>234</v>
      </c>
      <c r="O19" s="120" t="s">
        <v>234</v>
      </c>
      <c r="P19" s="120" t="s">
        <v>234</v>
      </c>
      <c r="Q19" s="120" t="s">
        <v>234</v>
      </c>
      <c r="R19" s="120">
        <v>1</v>
      </c>
      <c r="S19" s="120" t="s">
        <v>281</v>
      </c>
      <c r="T19" s="120" t="s">
        <v>281</v>
      </c>
      <c r="U19" s="120" t="s">
        <v>281</v>
      </c>
      <c r="V19" s="228" t="s">
        <v>281</v>
      </c>
      <c r="W19" s="95"/>
    </row>
    <row r="20" spans="1:23" s="95" customFormat="1" ht="17.25" customHeight="1">
      <c r="A20" s="193" t="s">
        <v>292</v>
      </c>
      <c r="B20" s="206" t="s">
        <v>234</v>
      </c>
      <c r="C20" s="139" t="s">
        <v>234</v>
      </c>
      <c r="D20" s="139" t="s">
        <v>234</v>
      </c>
      <c r="E20" s="139" t="s">
        <v>234</v>
      </c>
      <c r="F20" s="139" t="s">
        <v>234</v>
      </c>
      <c r="G20" s="139" t="s">
        <v>234</v>
      </c>
      <c r="H20" s="139" t="s">
        <v>234</v>
      </c>
      <c r="I20" s="139" t="s">
        <v>234</v>
      </c>
      <c r="J20" s="139" t="s">
        <v>234</v>
      </c>
      <c r="K20" s="139" t="s">
        <v>234</v>
      </c>
      <c r="L20" s="139" t="s">
        <v>234</v>
      </c>
      <c r="M20" s="120" t="s">
        <v>234</v>
      </c>
      <c r="N20" s="120" t="s">
        <v>234</v>
      </c>
      <c r="O20" s="120" t="s">
        <v>234</v>
      </c>
      <c r="P20" s="120" t="s">
        <v>234</v>
      </c>
      <c r="Q20" s="120" t="s">
        <v>234</v>
      </c>
      <c r="R20" s="120" t="s">
        <v>281</v>
      </c>
      <c r="S20" s="120" t="s">
        <v>281</v>
      </c>
      <c r="T20" s="120" t="s">
        <v>281</v>
      </c>
      <c r="U20" s="120" t="s">
        <v>281</v>
      </c>
      <c r="V20" s="228" t="s">
        <v>281</v>
      </c>
      <c r="W20" s="95"/>
    </row>
    <row r="21" spans="1:23" s="95" customFormat="1" ht="17.25" customHeight="1">
      <c r="A21" s="194" t="s">
        <v>169</v>
      </c>
      <c r="B21" s="210" t="s">
        <v>234</v>
      </c>
      <c r="C21" s="141" t="s">
        <v>234</v>
      </c>
      <c r="D21" s="141" t="s">
        <v>234</v>
      </c>
      <c r="E21" s="141" t="s">
        <v>234</v>
      </c>
      <c r="F21" s="141" t="s">
        <v>234</v>
      </c>
      <c r="G21" s="141" t="s">
        <v>234</v>
      </c>
      <c r="H21" s="141" t="s">
        <v>234</v>
      </c>
      <c r="I21" s="141" t="s">
        <v>234</v>
      </c>
      <c r="J21" s="141" t="s">
        <v>234</v>
      </c>
      <c r="K21" s="141" t="s">
        <v>234</v>
      </c>
      <c r="L21" s="141" t="s">
        <v>234</v>
      </c>
      <c r="M21" s="122" t="s">
        <v>234</v>
      </c>
      <c r="N21" s="122" t="s">
        <v>234</v>
      </c>
      <c r="O21" s="122" t="s">
        <v>234</v>
      </c>
      <c r="P21" s="122" t="s">
        <v>234</v>
      </c>
      <c r="Q21" s="122" t="s">
        <v>234</v>
      </c>
      <c r="R21" s="122" t="s">
        <v>281</v>
      </c>
      <c r="S21" s="122" t="s">
        <v>281</v>
      </c>
      <c r="T21" s="122" t="s">
        <v>281</v>
      </c>
      <c r="U21" s="122" t="s">
        <v>281</v>
      </c>
      <c r="V21" s="232" t="s">
        <v>281</v>
      </c>
      <c r="W21" s="95"/>
    </row>
    <row r="22" spans="1:23" s="95" customFormat="1" ht="30" customHeight="1">
      <c r="A22" s="197" t="s">
        <v>293</v>
      </c>
      <c r="B22" s="211">
        <f t="shared" ref="B22:V22" si="1">B23</f>
        <v>14</v>
      </c>
      <c r="C22" s="211" t="str">
        <f t="shared" si="1"/>
        <v>-</v>
      </c>
      <c r="D22" s="211" t="str">
        <f t="shared" si="1"/>
        <v>-</v>
      </c>
      <c r="E22" s="211" t="str">
        <f t="shared" si="1"/>
        <v>-</v>
      </c>
      <c r="F22" s="211" t="str">
        <f t="shared" si="1"/>
        <v>-</v>
      </c>
      <c r="G22" s="211" t="str">
        <f t="shared" si="1"/>
        <v>-</v>
      </c>
      <c r="H22" s="211" t="str">
        <f t="shared" si="1"/>
        <v>-</v>
      </c>
      <c r="I22" s="211" t="str">
        <f t="shared" si="1"/>
        <v>-</v>
      </c>
      <c r="J22" s="211">
        <f t="shared" si="1"/>
        <v>1</v>
      </c>
      <c r="K22" s="211">
        <f t="shared" si="1"/>
        <v>1</v>
      </c>
      <c r="L22" s="211">
        <f t="shared" si="1"/>
        <v>1</v>
      </c>
      <c r="M22" s="211" t="str">
        <f t="shared" si="1"/>
        <v>-</v>
      </c>
      <c r="N22" s="211">
        <f t="shared" si="1"/>
        <v>1</v>
      </c>
      <c r="O22" s="211">
        <f t="shared" si="1"/>
        <v>1</v>
      </c>
      <c r="P22" s="211" t="str">
        <f t="shared" si="1"/>
        <v>-</v>
      </c>
      <c r="Q22" s="211" t="str">
        <f t="shared" si="1"/>
        <v>-</v>
      </c>
      <c r="R22" s="211">
        <f t="shared" si="1"/>
        <v>2</v>
      </c>
      <c r="S22" s="211">
        <f t="shared" si="1"/>
        <v>3</v>
      </c>
      <c r="T22" s="211">
        <f t="shared" si="1"/>
        <v>2</v>
      </c>
      <c r="U22" s="211">
        <f t="shared" si="1"/>
        <v>2</v>
      </c>
      <c r="V22" s="211" t="str">
        <f t="shared" si="1"/>
        <v>-</v>
      </c>
      <c r="W22" s="95"/>
    </row>
    <row r="23" spans="1:23" s="95" customFormat="1" ht="17.25" customHeight="1">
      <c r="A23" s="101" t="s">
        <v>215</v>
      </c>
      <c r="B23" s="212">
        <v>14</v>
      </c>
      <c r="C23" s="212" t="s">
        <v>234</v>
      </c>
      <c r="D23" s="212" t="s">
        <v>234</v>
      </c>
      <c r="E23" s="212" t="s">
        <v>234</v>
      </c>
      <c r="F23" s="212" t="s">
        <v>234</v>
      </c>
      <c r="G23" s="212" t="s">
        <v>234</v>
      </c>
      <c r="H23" s="212" t="s">
        <v>234</v>
      </c>
      <c r="I23" s="212" t="s">
        <v>234</v>
      </c>
      <c r="J23" s="212">
        <v>1</v>
      </c>
      <c r="K23" s="212">
        <v>1</v>
      </c>
      <c r="L23" s="212">
        <v>1</v>
      </c>
      <c r="M23" s="212" t="s">
        <v>234</v>
      </c>
      <c r="N23" s="212">
        <v>1</v>
      </c>
      <c r="O23" s="212">
        <v>1</v>
      </c>
      <c r="P23" s="212" t="s">
        <v>234</v>
      </c>
      <c r="Q23" s="212" t="s">
        <v>234</v>
      </c>
      <c r="R23" s="212">
        <v>2</v>
      </c>
      <c r="S23" s="212">
        <v>3</v>
      </c>
      <c r="T23" s="212">
        <v>2</v>
      </c>
      <c r="U23" s="224">
        <v>2</v>
      </c>
      <c r="V23" s="233" t="s">
        <v>234</v>
      </c>
      <c r="W23" s="95"/>
    </row>
    <row r="24" spans="1:23" s="95" customFormat="1" ht="17.25" customHeight="1">
      <c r="A24" s="192" t="s">
        <v>295</v>
      </c>
      <c r="B24" s="213">
        <v>8</v>
      </c>
      <c r="C24" s="142" t="s">
        <v>281</v>
      </c>
      <c r="D24" s="142" t="s">
        <v>281</v>
      </c>
      <c r="E24" s="142" t="s">
        <v>281</v>
      </c>
      <c r="F24" s="142" t="s">
        <v>281</v>
      </c>
      <c r="G24" s="142" t="s">
        <v>281</v>
      </c>
      <c r="H24" s="142" t="s">
        <v>281</v>
      </c>
      <c r="I24" s="142" t="s">
        <v>281</v>
      </c>
      <c r="J24" s="142" t="s">
        <v>281</v>
      </c>
      <c r="K24" s="142">
        <v>1</v>
      </c>
      <c r="L24" s="142">
        <v>1</v>
      </c>
      <c r="M24" s="126" t="s">
        <v>281</v>
      </c>
      <c r="N24" s="129">
        <v>1</v>
      </c>
      <c r="O24" s="129">
        <v>1</v>
      </c>
      <c r="P24" s="129" t="s">
        <v>281</v>
      </c>
      <c r="Q24" s="129" t="s">
        <v>281</v>
      </c>
      <c r="R24" s="129" t="s">
        <v>281</v>
      </c>
      <c r="S24" s="129">
        <v>1</v>
      </c>
      <c r="T24" s="143">
        <v>1</v>
      </c>
      <c r="U24" s="129">
        <v>2</v>
      </c>
      <c r="V24" s="234" t="s">
        <v>281</v>
      </c>
      <c r="W24" s="95"/>
    </row>
    <row r="25" spans="1:23" s="95" customFormat="1" ht="17.25" customHeight="1">
      <c r="A25" s="193" t="s">
        <v>296</v>
      </c>
      <c r="B25" s="214">
        <v>2</v>
      </c>
      <c r="C25" s="140" t="s">
        <v>281</v>
      </c>
      <c r="D25" s="140" t="s">
        <v>281</v>
      </c>
      <c r="E25" s="140" t="s">
        <v>281</v>
      </c>
      <c r="F25" s="140" t="s">
        <v>281</v>
      </c>
      <c r="G25" s="140" t="s">
        <v>281</v>
      </c>
      <c r="H25" s="140" t="s">
        <v>281</v>
      </c>
      <c r="I25" s="140" t="s">
        <v>281</v>
      </c>
      <c r="J25" s="140" t="s">
        <v>281</v>
      </c>
      <c r="K25" s="140" t="s">
        <v>281</v>
      </c>
      <c r="L25" s="140" t="s">
        <v>281</v>
      </c>
      <c r="M25" s="140" t="s">
        <v>281</v>
      </c>
      <c r="N25" s="144" t="s">
        <v>281</v>
      </c>
      <c r="O25" s="144" t="s">
        <v>281</v>
      </c>
      <c r="P25" s="144" t="s">
        <v>281</v>
      </c>
      <c r="Q25" s="144" t="s">
        <v>281</v>
      </c>
      <c r="R25" s="130">
        <v>1</v>
      </c>
      <c r="S25" s="130" t="s">
        <v>281</v>
      </c>
      <c r="T25" s="144">
        <v>1</v>
      </c>
      <c r="U25" s="130" t="s">
        <v>281</v>
      </c>
      <c r="V25" s="235" t="s">
        <v>281</v>
      </c>
      <c r="W25" s="95"/>
    </row>
    <row r="26" spans="1:23" s="93" customFormat="1" ht="12" customHeight="1">
      <c r="A26" s="193" t="s">
        <v>200</v>
      </c>
      <c r="B26" s="214">
        <v>1</v>
      </c>
      <c r="C26" s="140" t="s">
        <v>281</v>
      </c>
      <c r="D26" s="140" t="s">
        <v>281</v>
      </c>
      <c r="E26" s="140" t="s">
        <v>281</v>
      </c>
      <c r="F26" s="140" t="s">
        <v>281</v>
      </c>
      <c r="G26" s="140" t="s">
        <v>281</v>
      </c>
      <c r="H26" s="140" t="s">
        <v>281</v>
      </c>
      <c r="I26" s="140" t="s">
        <v>281</v>
      </c>
      <c r="J26" s="140" t="s">
        <v>281</v>
      </c>
      <c r="K26" s="140" t="s">
        <v>281</v>
      </c>
      <c r="L26" s="140" t="s">
        <v>281</v>
      </c>
      <c r="M26" s="140" t="s">
        <v>281</v>
      </c>
      <c r="N26" s="140" t="s">
        <v>281</v>
      </c>
      <c r="O26" s="140" t="s">
        <v>281</v>
      </c>
      <c r="P26" s="140" t="s">
        <v>281</v>
      </c>
      <c r="Q26" s="140" t="s">
        <v>281</v>
      </c>
      <c r="R26" s="130">
        <v>1</v>
      </c>
      <c r="S26" s="130" t="s">
        <v>281</v>
      </c>
      <c r="T26" s="144" t="s">
        <v>281</v>
      </c>
      <c r="U26" s="130" t="s">
        <v>281</v>
      </c>
      <c r="V26" s="235" t="s">
        <v>281</v>
      </c>
    </row>
    <row r="27" spans="1:23" s="93" customFormat="1" ht="28.5" customHeight="1">
      <c r="A27" s="193" t="s">
        <v>162</v>
      </c>
      <c r="B27" s="215">
        <v>2</v>
      </c>
      <c r="C27" s="144" t="s">
        <v>281</v>
      </c>
      <c r="D27" s="144" t="s">
        <v>281</v>
      </c>
      <c r="E27" s="144" t="s">
        <v>281</v>
      </c>
      <c r="F27" s="144" t="s">
        <v>281</v>
      </c>
      <c r="G27" s="144" t="s">
        <v>281</v>
      </c>
      <c r="H27" s="144" t="s">
        <v>281</v>
      </c>
      <c r="I27" s="144" t="s">
        <v>281</v>
      </c>
      <c r="J27" s="144">
        <v>1</v>
      </c>
      <c r="K27" s="144" t="s">
        <v>281</v>
      </c>
      <c r="L27" s="144" t="s">
        <v>281</v>
      </c>
      <c r="M27" s="144" t="s">
        <v>281</v>
      </c>
      <c r="N27" s="144" t="s">
        <v>281</v>
      </c>
      <c r="O27" s="144" t="s">
        <v>281</v>
      </c>
      <c r="P27" s="144" t="s">
        <v>281</v>
      </c>
      <c r="Q27" s="144" t="s">
        <v>281</v>
      </c>
      <c r="R27" s="144" t="s">
        <v>281</v>
      </c>
      <c r="S27" s="130">
        <v>1</v>
      </c>
      <c r="T27" s="144" t="s">
        <v>281</v>
      </c>
      <c r="U27" s="130" t="s">
        <v>281</v>
      </c>
      <c r="V27" s="235" t="s">
        <v>281</v>
      </c>
    </row>
    <row r="28" spans="1:23" s="93" customFormat="1" ht="12" customHeight="1">
      <c r="A28" s="194" t="s">
        <v>297</v>
      </c>
      <c r="B28" s="210">
        <v>1</v>
      </c>
      <c r="C28" s="141" t="s">
        <v>281</v>
      </c>
      <c r="D28" s="141" t="s">
        <v>281</v>
      </c>
      <c r="E28" s="141" t="s">
        <v>281</v>
      </c>
      <c r="F28" s="141" t="s">
        <v>281</v>
      </c>
      <c r="G28" s="141" t="s">
        <v>281</v>
      </c>
      <c r="H28" s="141" t="s">
        <v>281</v>
      </c>
      <c r="I28" s="141" t="s">
        <v>281</v>
      </c>
      <c r="J28" s="141" t="s">
        <v>281</v>
      </c>
      <c r="K28" s="141" t="s">
        <v>281</v>
      </c>
      <c r="L28" s="141" t="s">
        <v>281</v>
      </c>
      <c r="M28" s="141" t="s">
        <v>281</v>
      </c>
      <c r="N28" s="145" t="s">
        <v>281</v>
      </c>
      <c r="O28" s="145" t="s">
        <v>281</v>
      </c>
      <c r="P28" s="145" t="s">
        <v>281</v>
      </c>
      <c r="Q28" s="145" t="s">
        <v>281</v>
      </c>
      <c r="R28" s="145" t="s">
        <v>281</v>
      </c>
      <c r="S28" s="131">
        <v>1</v>
      </c>
      <c r="T28" s="145" t="s">
        <v>281</v>
      </c>
      <c r="U28" s="131" t="s">
        <v>281</v>
      </c>
      <c r="V28" s="236" t="s">
        <v>281</v>
      </c>
    </row>
    <row r="29" spans="1:23" s="93" customFormat="1" ht="17.25" customHeight="1">
      <c r="A29" s="198" t="s">
        <v>298</v>
      </c>
      <c r="B29" s="132"/>
      <c r="C29" s="132"/>
      <c r="D29" s="132"/>
      <c r="E29" s="132"/>
      <c r="F29" s="132"/>
      <c r="G29" s="132"/>
      <c r="H29" s="132"/>
      <c r="I29" s="132"/>
      <c r="J29" s="132"/>
      <c r="K29" s="132"/>
      <c r="L29" s="132"/>
      <c r="M29" s="132"/>
      <c r="N29" s="132"/>
      <c r="O29" s="132"/>
      <c r="P29" s="132"/>
      <c r="Q29" s="132"/>
      <c r="R29" s="166"/>
      <c r="S29" s="166"/>
      <c r="T29" s="166"/>
      <c r="U29" s="166"/>
      <c r="V29" s="166"/>
    </row>
    <row r="30" spans="1:23" s="190" customFormat="1" ht="18.75" customHeight="1">
      <c r="A30" s="199" t="s">
        <v>49</v>
      </c>
      <c r="B30" s="216"/>
      <c r="C30" s="216"/>
      <c r="D30" s="216"/>
      <c r="E30" s="216"/>
      <c r="F30" s="216"/>
      <c r="G30" s="216"/>
      <c r="H30" s="216"/>
      <c r="I30" s="216"/>
      <c r="J30" s="216"/>
      <c r="K30" s="216"/>
      <c r="L30" s="216"/>
      <c r="M30" s="216"/>
      <c r="N30" s="216"/>
      <c r="O30" s="216"/>
      <c r="P30" s="216"/>
      <c r="Q30" s="216"/>
      <c r="R30" s="220"/>
      <c r="S30" s="220"/>
      <c r="T30" s="220"/>
      <c r="U30" s="220"/>
      <c r="V30" s="220"/>
    </row>
    <row r="31" spans="1:23" s="93" customFormat="1" ht="14.25" customHeight="1">
      <c r="A31" s="200"/>
      <c r="B31" s="200"/>
      <c r="C31" s="200"/>
      <c r="D31" s="200"/>
      <c r="E31" s="200"/>
      <c r="F31" s="200"/>
      <c r="G31" s="200"/>
      <c r="H31" s="200"/>
      <c r="I31" s="200"/>
      <c r="J31" s="200"/>
      <c r="K31" s="200"/>
      <c r="L31" s="200"/>
      <c r="M31" s="200"/>
      <c r="N31" s="200"/>
      <c r="O31" s="200"/>
      <c r="P31" s="200"/>
      <c r="Q31" s="200"/>
      <c r="R31" s="200"/>
      <c r="S31" s="200"/>
      <c r="T31" s="200"/>
      <c r="U31" s="200"/>
      <c r="V31" s="200"/>
    </row>
    <row r="32" spans="1:23" s="96" customFormat="1" ht="12" customHeight="1">
      <c r="A32" s="201"/>
    </row>
  </sheetData>
  <mergeCells count="1">
    <mergeCell ref="A31:V31"/>
  </mergeCells>
  <phoneticPr fontId="20" type="Hiragana"/>
  <printOptions horizontalCentered="1" verticalCentered="1"/>
  <pageMargins left="0.78740157480314965" right="0.78740157480314965" top="0.78740157480314965" bottom="0.78740157480314965" header="0" footer="0"/>
  <pageSetup paperSize="9" scale="85" fitToWidth="1" fitToHeight="1" orientation="portrait" usePrinterDefaults="1" blackAndWhite="1" r:id="rId1"/>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O35"/>
  <sheetViews>
    <sheetView showGridLines="0" showOutlineSymbols="0" view="pageBreakPreview" zoomScaleNormal="75" zoomScaleSheetLayoutView="100" workbookViewId="0">
      <pane xSplit="1" ySplit="8" topLeftCell="B27" activePane="bottomRight" state="frozen"/>
      <selection pane="topRight"/>
      <selection pane="bottomLeft"/>
      <selection pane="bottomRight" activeCell="A43" sqref="A43"/>
    </sheetView>
  </sheetViews>
  <sheetFormatPr defaultRowHeight="12"/>
  <cols>
    <col min="1" max="1" width="19.00390625" style="91" customWidth="1"/>
    <col min="2" max="10" width="8.625" style="92" customWidth="1"/>
    <col min="11" max="11" width="5.375" style="92" customWidth="1"/>
    <col min="12" max="12" width="12.625" style="92" customWidth="1"/>
    <col min="13" max="16384" width="9.00390625" style="92" bestFit="1" customWidth="1"/>
  </cols>
  <sheetData>
    <row r="1" spans="1:15" s="95" customFormat="1" ht="13.5" customHeight="1">
      <c r="A1" s="238" t="s">
        <v>300</v>
      </c>
      <c r="B1" s="238"/>
      <c r="C1" s="238"/>
      <c r="D1" s="238"/>
      <c r="E1" s="238"/>
      <c r="F1" s="238"/>
      <c r="G1" s="238"/>
      <c r="H1" s="161"/>
      <c r="I1" s="161"/>
      <c r="J1" s="180" t="s">
        <v>245</v>
      </c>
      <c r="K1" s="272"/>
      <c r="L1" s="95"/>
      <c r="M1" s="259"/>
      <c r="N1" s="259"/>
      <c r="O1" s="259"/>
    </row>
    <row r="2" spans="1:15" s="95" customFormat="1" ht="15" customHeight="1">
      <c r="A2" s="239"/>
      <c r="B2" s="154" t="s">
        <v>115</v>
      </c>
      <c r="C2" s="260"/>
      <c r="D2" s="260"/>
      <c r="E2" s="260"/>
      <c r="F2" s="260"/>
      <c r="G2" s="260"/>
      <c r="H2" s="260"/>
      <c r="I2" s="268"/>
      <c r="J2" s="269" t="s">
        <v>301</v>
      </c>
      <c r="K2" s="273"/>
      <c r="L2" s="280"/>
    </row>
    <row r="3" spans="1:15" s="95" customFormat="1" ht="15" customHeight="1">
      <c r="A3" s="240"/>
      <c r="B3" s="135" t="s">
        <v>266</v>
      </c>
      <c r="C3" s="135" t="s">
        <v>195</v>
      </c>
      <c r="D3" s="135"/>
      <c r="E3" s="135"/>
      <c r="F3" s="135"/>
      <c r="G3" s="135"/>
      <c r="H3" s="135"/>
      <c r="I3" s="269" t="s">
        <v>110</v>
      </c>
      <c r="J3" s="270"/>
      <c r="K3" s="273"/>
      <c r="L3" s="280"/>
    </row>
    <row r="4" spans="1:15" s="95" customFormat="1" ht="28.5" customHeight="1">
      <c r="A4" s="240"/>
      <c r="B4" s="135"/>
      <c r="C4" s="135" t="s">
        <v>266</v>
      </c>
      <c r="D4" s="135" t="s">
        <v>303</v>
      </c>
      <c r="E4" s="135"/>
      <c r="F4" s="135"/>
      <c r="G4" s="135" t="s">
        <v>304</v>
      </c>
      <c r="H4" s="135" t="s">
        <v>305</v>
      </c>
      <c r="I4" s="270"/>
      <c r="J4" s="271"/>
      <c r="K4" s="273"/>
      <c r="L4" s="280"/>
    </row>
    <row r="5" spans="1:15" s="95" customFormat="1" ht="39" customHeight="1">
      <c r="A5" s="241"/>
      <c r="B5" s="135"/>
      <c r="C5" s="135"/>
      <c r="D5" s="135" t="s">
        <v>266</v>
      </c>
      <c r="E5" s="135" t="s">
        <v>105</v>
      </c>
      <c r="F5" s="135" t="s">
        <v>306</v>
      </c>
      <c r="G5" s="135"/>
      <c r="H5" s="135"/>
      <c r="I5" s="271"/>
      <c r="J5" s="135" t="s">
        <v>307</v>
      </c>
      <c r="K5" s="273"/>
      <c r="L5" s="280"/>
    </row>
    <row r="6" spans="1:15" s="237" customFormat="1" ht="17.25" customHeight="1">
      <c r="A6" s="191" t="s">
        <v>308</v>
      </c>
      <c r="B6" s="248">
        <v>18280</v>
      </c>
      <c r="C6" s="248">
        <v>14123</v>
      </c>
      <c r="D6" s="248">
        <v>7131</v>
      </c>
      <c r="E6" s="136">
        <v>6676</v>
      </c>
      <c r="F6" s="136">
        <v>455</v>
      </c>
      <c r="G6" s="136">
        <v>5118</v>
      </c>
      <c r="H6" s="136">
        <v>1874</v>
      </c>
      <c r="I6" s="136">
        <v>4157</v>
      </c>
      <c r="J6" s="136">
        <v>6675</v>
      </c>
      <c r="K6" s="274"/>
      <c r="L6" s="281"/>
      <c r="M6" s="272"/>
      <c r="N6" s="272"/>
      <c r="O6" s="272"/>
    </row>
    <row r="7" spans="1:15" s="237" customFormat="1" ht="17.25" customHeight="1">
      <c r="A7" s="191" t="s">
        <v>309</v>
      </c>
      <c r="B7" s="248">
        <v>533</v>
      </c>
      <c r="C7" s="248">
        <v>412</v>
      </c>
      <c r="D7" s="248">
        <v>216</v>
      </c>
      <c r="E7" s="136">
        <v>199</v>
      </c>
      <c r="F7" s="136">
        <v>17</v>
      </c>
      <c r="G7" s="136">
        <v>147</v>
      </c>
      <c r="H7" s="136">
        <v>49</v>
      </c>
      <c r="I7" s="136">
        <v>121</v>
      </c>
      <c r="J7" s="136">
        <v>155</v>
      </c>
      <c r="K7" s="274"/>
      <c r="L7" s="281"/>
      <c r="M7" s="272"/>
      <c r="N7" s="272"/>
      <c r="O7" s="272"/>
    </row>
    <row r="8" spans="1:15" s="95" customFormat="1" ht="30" customHeight="1">
      <c r="A8" s="100" t="s">
        <v>282</v>
      </c>
      <c r="B8" s="249">
        <f>IF(SUM(C8,I8)=0,"-",SUM(C8,I8))</f>
        <v>45</v>
      </c>
      <c r="C8" s="249">
        <f>IF(SUM(D8,G8:H8)=0,"-",SUM(D8,G8:H8))</f>
        <v>35</v>
      </c>
      <c r="D8" s="249">
        <f>IF(SUM(E8:F8)=0,"-",SUM(E8:F8))</f>
        <v>22</v>
      </c>
      <c r="E8" s="203">
        <f t="shared" ref="E8:J8" si="0">IF(SUM(E9,E18)=0,"-",SUM(E9,E18))</f>
        <v>18</v>
      </c>
      <c r="F8" s="203">
        <f t="shared" si="0"/>
        <v>4</v>
      </c>
      <c r="G8" s="203">
        <f t="shared" si="0"/>
        <v>9</v>
      </c>
      <c r="H8" s="203">
        <f t="shared" si="0"/>
        <v>4</v>
      </c>
      <c r="I8" s="203">
        <f t="shared" si="0"/>
        <v>10</v>
      </c>
      <c r="J8" s="203">
        <f t="shared" si="0"/>
        <v>4</v>
      </c>
      <c r="K8" s="274"/>
      <c r="L8" s="281"/>
      <c r="M8" s="259"/>
      <c r="N8" s="259"/>
      <c r="O8" s="259"/>
    </row>
    <row r="9" spans="1:15" s="95" customFormat="1" ht="17.25" customHeight="1">
      <c r="A9" s="192" t="s">
        <v>283</v>
      </c>
      <c r="B9" s="249">
        <v>8</v>
      </c>
      <c r="C9" s="249">
        <v>5</v>
      </c>
      <c r="D9" s="249">
        <v>4</v>
      </c>
      <c r="E9" s="264">
        <v>3</v>
      </c>
      <c r="F9" s="264">
        <v>1</v>
      </c>
      <c r="G9" s="264">
        <v>1</v>
      </c>
      <c r="H9" s="264" t="s">
        <v>234</v>
      </c>
      <c r="I9" s="264">
        <v>3</v>
      </c>
      <c r="J9" s="264">
        <v>2</v>
      </c>
      <c r="K9" s="275"/>
      <c r="L9" s="272"/>
      <c r="M9" s="283"/>
      <c r="N9" s="283"/>
    </row>
    <row r="10" spans="1:15" s="95" customFormat="1" ht="17.25" customHeight="1">
      <c r="A10" s="192" t="s">
        <v>134</v>
      </c>
      <c r="B10" s="250">
        <v>2</v>
      </c>
      <c r="C10" s="261">
        <v>2</v>
      </c>
      <c r="D10" s="250">
        <v>1</v>
      </c>
      <c r="E10" s="265">
        <v>1</v>
      </c>
      <c r="F10" s="265" t="s">
        <v>281</v>
      </c>
      <c r="G10" s="265">
        <v>1</v>
      </c>
      <c r="H10" s="265" t="s">
        <v>281</v>
      </c>
      <c r="I10" s="265" t="s">
        <v>281</v>
      </c>
      <c r="J10" s="265" t="s">
        <v>281</v>
      </c>
      <c r="K10" s="275"/>
      <c r="L10" s="272"/>
      <c r="M10" s="283"/>
      <c r="N10" s="283"/>
    </row>
    <row r="11" spans="1:15" s="95" customFormat="1" ht="17.25" customHeight="1">
      <c r="A11" s="193" t="s">
        <v>284</v>
      </c>
      <c r="B11" s="251" t="s">
        <v>234</v>
      </c>
      <c r="C11" s="262" t="s">
        <v>234</v>
      </c>
      <c r="D11" s="251" t="s">
        <v>234</v>
      </c>
      <c r="E11" s="266" t="s">
        <v>281</v>
      </c>
      <c r="F11" s="266" t="s">
        <v>281</v>
      </c>
      <c r="G11" s="266" t="s">
        <v>281</v>
      </c>
      <c r="H11" s="266" t="s">
        <v>281</v>
      </c>
      <c r="I11" s="266" t="s">
        <v>281</v>
      </c>
      <c r="J11" s="266" t="s">
        <v>281</v>
      </c>
      <c r="K11" s="275"/>
      <c r="L11" s="272"/>
      <c r="M11" s="283"/>
      <c r="N11" s="283"/>
    </row>
    <row r="12" spans="1:15" s="95" customFormat="1" ht="17.25" customHeight="1">
      <c r="A12" s="193" t="s">
        <v>285</v>
      </c>
      <c r="B12" s="251">
        <v>1</v>
      </c>
      <c r="C12" s="262">
        <v>1</v>
      </c>
      <c r="D12" s="251">
        <v>1</v>
      </c>
      <c r="E12" s="266">
        <v>1</v>
      </c>
      <c r="F12" s="266" t="s">
        <v>281</v>
      </c>
      <c r="G12" s="266" t="s">
        <v>281</v>
      </c>
      <c r="H12" s="266" t="s">
        <v>281</v>
      </c>
      <c r="I12" s="266" t="s">
        <v>281</v>
      </c>
      <c r="J12" s="266">
        <v>1</v>
      </c>
      <c r="K12" s="275"/>
      <c r="L12" s="272"/>
      <c r="M12" s="283"/>
      <c r="N12" s="283"/>
    </row>
    <row r="13" spans="1:15" s="95" customFormat="1" ht="17.25" customHeight="1">
      <c r="A13" s="193" t="s">
        <v>286</v>
      </c>
      <c r="B13" s="251" t="s">
        <v>234</v>
      </c>
      <c r="C13" s="262" t="s">
        <v>234</v>
      </c>
      <c r="D13" s="251" t="s">
        <v>234</v>
      </c>
      <c r="E13" s="266" t="s">
        <v>281</v>
      </c>
      <c r="F13" s="266" t="s">
        <v>281</v>
      </c>
      <c r="G13" s="266" t="s">
        <v>281</v>
      </c>
      <c r="H13" s="266" t="s">
        <v>281</v>
      </c>
      <c r="I13" s="266" t="s">
        <v>281</v>
      </c>
      <c r="J13" s="266" t="s">
        <v>281</v>
      </c>
      <c r="K13" s="275"/>
      <c r="L13" s="272"/>
      <c r="M13" s="283"/>
      <c r="N13" s="283"/>
    </row>
    <row r="14" spans="1:15" s="95" customFormat="1" ht="17.25" customHeight="1">
      <c r="A14" s="193" t="s">
        <v>151</v>
      </c>
      <c r="B14" s="251">
        <v>1</v>
      </c>
      <c r="C14" s="262">
        <v>1</v>
      </c>
      <c r="D14" s="251">
        <v>1</v>
      </c>
      <c r="E14" s="266" t="s">
        <v>281</v>
      </c>
      <c r="F14" s="266">
        <v>1</v>
      </c>
      <c r="G14" s="266" t="s">
        <v>281</v>
      </c>
      <c r="H14" s="266" t="s">
        <v>281</v>
      </c>
      <c r="I14" s="266" t="s">
        <v>281</v>
      </c>
      <c r="J14" s="266" t="s">
        <v>281</v>
      </c>
      <c r="K14" s="275"/>
      <c r="L14" s="272"/>
      <c r="M14" s="283"/>
      <c r="N14" s="283"/>
    </row>
    <row r="15" spans="1:15" s="95" customFormat="1" ht="17.25" customHeight="1">
      <c r="A15" s="193" t="s">
        <v>255</v>
      </c>
      <c r="B15" s="251">
        <v>2</v>
      </c>
      <c r="C15" s="262" t="s">
        <v>234</v>
      </c>
      <c r="D15" s="251" t="s">
        <v>234</v>
      </c>
      <c r="E15" s="139" t="s">
        <v>281</v>
      </c>
      <c r="F15" s="139" t="s">
        <v>281</v>
      </c>
      <c r="G15" s="139" t="s">
        <v>281</v>
      </c>
      <c r="H15" s="139" t="s">
        <v>281</v>
      </c>
      <c r="I15" s="139">
        <v>2</v>
      </c>
      <c r="J15" s="139" t="s">
        <v>281</v>
      </c>
      <c r="K15" s="275"/>
      <c r="L15" s="272"/>
      <c r="M15" s="283"/>
      <c r="N15" s="283"/>
    </row>
    <row r="16" spans="1:15" s="95" customFormat="1" ht="17.25" customHeight="1">
      <c r="A16" s="193" t="s">
        <v>287</v>
      </c>
      <c r="B16" s="251">
        <v>2</v>
      </c>
      <c r="C16" s="262">
        <v>1</v>
      </c>
      <c r="D16" s="262">
        <v>1</v>
      </c>
      <c r="E16" s="139">
        <v>1</v>
      </c>
      <c r="F16" s="139" t="s">
        <v>281</v>
      </c>
      <c r="G16" s="139" t="s">
        <v>281</v>
      </c>
      <c r="H16" s="139" t="s">
        <v>281</v>
      </c>
      <c r="I16" s="139">
        <v>1</v>
      </c>
      <c r="J16" s="139">
        <v>1</v>
      </c>
      <c r="K16" s="275"/>
      <c r="L16" s="272"/>
      <c r="M16" s="283"/>
      <c r="N16" s="283"/>
    </row>
    <row r="17" spans="1:14" s="95" customFormat="1" ht="17.25" customHeight="1">
      <c r="A17" s="194" t="s">
        <v>288</v>
      </c>
      <c r="B17" s="252" t="s">
        <v>234</v>
      </c>
      <c r="C17" s="263" t="s">
        <v>234</v>
      </c>
      <c r="D17" s="263" t="s">
        <v>234</v>
      </c>
      <c r="E17" s="217" t="s">
        <v>281</v>
      </c>
      <c r="F17" s="217" t="s">
        <v>281</v>
      </c>
      <c r="G17" s="217" t="s">
        <v>281</v>
      </c>
      <c r="H17" s="217" t="s">
        <v>281</v>
      </c>
      <c r="I17" s="217" t="s">
        <v>281</v>
      </c>
      <c r="J17" s="217" t="s">
        <v>281</v>
      </c>
      <c r="K17" s="275"/>
      <c r="L17" s="272"/>
      <c r="M17" s="283"/>
      <c r="N17" s="283"/>
    </row>
    <row r="18" spans="1:14" s="95" customFormat="1" ht="17.25" customHeight="1">
      <c r="A18" s="242" t="s">
        <v>196</v>
      </c>
      <c r="B18" s="253">
        <v>37</v>
      </c>
      <c r="C18" s="203">
        <v>30</v>
      </c>
      <c r="D18" s="203">
        <v>18</v>
      </c>
      <c r="E18" s="264">
        <v>15</v>
      </c>
      <c r="F18" s="264">
        <v>3</v>
      </c>
      <c r="G18" s="264">
        <v>8</v>
      </c>
      <c r="H18" s="264">
        <v>4</v>
      </c>
      <c r="I18" s="264">
        <v>7</v>
      </c>
      <c r="J18" s="264">
        <v>2</v>
      </c>
      <c r="K18" s="275"/>
      <c r="L18" s="272"/>
      <c r="M18" s="283"/>
      <c r="N18" s="283"/>
    </row>
    <row r="19" spans="1:14" s="95" customFormat="1" ht="30" customHeight="1">
      <c r="A19" s="196" t="s">
        <v>289</v>
      </c>
      <c r="B19" s="249">
        <v>5</v>
      </c>
      <c r="C19" s="249">
        <v>4</v>
      </c>
      <c r="D19" s="249">
        <v>3</v>
      </c>
      <c r="E19" s="249">
        <v>3</v>
      </c>
      <c r="F19" s="249" t="s">
        <v>234</v>
      </c>
      <c r="G19" s="249" t="s">
        <v>234</v>
      </c>
      <c r="H19" s="249">
        <v>1</v>
      </c>
      <c r="I19" s="249">
        <v>1</v>
      </c>
      <c r="J19" s="249">
        <v>1</v>
      </c>
      <c r="K19" s="275"/>
      <c r="L19" s="272"/>
      <c r="M19" s="283"/>
      <c r="N19" s="283"/>
    </row>
    <row r="20" spans="1:14" s="95" customFormat="1" ht="17.25" customHeight="1">
      <c r="A20" s="192" t="s">
        <v>290</v>
      </c>
      <c r="B20" s="249">
        <v>5</v>
      </c>
      <c r="C20" s="249">
        <v>4</v>
      </c>
      <c r="D20" s="249">
        <v>3</v>
      </c>
      <c r="E20" s="264">
        <v>3</v>
      </c>
      <c r="F20" s="264" t="s">
        <v>234</v>
      </c>
      <c r="G20" s="264" t="s">
        <v>234</v>
      </c>
      <c r="H20" s="264">
        <v>1</v>
      </c>
      <c r="I20" s="264">
        <v>1</v>
      </c>
      <c r="J20" s="264">
        <v>1</v>
      </c>
      <c r="K20" s="275"/>
      <c r="L20" s="272"/>
      <c r="M20" s="283"/>
      <c r="N20" s="283"/>
    </row>
    <row r="21" spans="1:14" s="95" customFormat="1" ht="17.25" customHeight="1">
      <c r="A21" s="192" t="s">
        <v>291</v>
      </c>
      <c r="B21" s="250">
        <v>2</v>
      </c>
      <c r="C21" s="205">
        <v>1</v>
      </c>
      <c r="D21" s="250">
        <v>1</v>
      </c>
      <c r="E21" s="138">
        <v>1</v>
      </c>
      <c r="F21" s="138" t="s">
        <v>281</v>
      </c>
      <c r="G21" s="138" t="s">
        <v>281</v>
      </c>
      <c r="H21" s="138" t="s">
        <v>281</v>
      </c>
      <c r="I21" s="138">
        <v>1</v>
      </c>
      <c r="J21" s="138">
        <v>1</v>
      </c>
      <c r="K21" s="275"/>
      <c r="L21" s="272"/>
      <c r="M21" s="283"/>
      <c r="N21" s="283"/>
    </row>
    <row r="22" spans="1:14" s="95" customFormat="1" ht="17.25" customHeight="1">
      <c r="A22" s="193" t="s">
        <v>145</v>
      </c>
      <c r="B22" s="251">
        <v>1</v>
      </c>
      <c r="C22" s="206">
        <v>1</v>
      </c>
      <c r="D22" s="206" t="s">
        <v>234</v>
      </c>
      <c r="E22" s="139" t="s">
        <v>281</v>
      </c>
      <c r="F22" s="139" t="s">
        <v>281</v>
      </c>
      <c r="G22" s="139" t="s">
        <v>281</v>
      </c>
      <c r="H22" s="139">
        <v>1</v>
      </c>
      <c r="I22" s="139" t="s">
        <v>281</v>
      </c>
      <c r="J22" s="139" t="s">
        <v>281</v>
      </c>
      <c r="K22" s="275"/>
      <c r="L22" s="272"/>
      <c r="M22" s="283"/>
      <c r="N22" s="283"/>
    </row>
    <row r="23" spans="1:14" s="95" customFormat="1" ht="17.25" customHeight="1">
      <c r="A23" s="193" t="s">
        <v>292</v>
      </c>
      <c r="B23" s="251">
        <v>1</v>
      </c>
      <c r="C23" s="206">
        <v>1</v>
      </c>
      <c r="D23" s="206">
        <v>1</v>
      </c>
      <c r="E23" s="139">
        <v>1</v>
      </c>
      <c r="F23" s="139" t="s">
        <v>281</v>
      </c>
      <c r="G23" s="139" t="s">
        <v>281</v>
      </c>
      <c r="H23" s="139" t="s">
        <v>281</v>
      </c>
      <c r="I23" s="139" t="s">
        <v>281</v>
      </c>
      <c r="J23" s="139" t="s">
        <v>281</v>
      </c>
      <c r="K23" s="275"/>
      <c r="L23" s="272"/>
      <c r="M23" s="283"/>
      <c r="N23" s="283"/>
    </row>
    <row r="24" spans="1:14" s="95" customFormat="1" ht="17.25" customHeight="1">
      <c r="A24" s="194" t="s">
        <v>169</v>
      </c>
      <c r="B24" s="252">
        <v>1</v>
      </c>
      <c r="C24" s="207">
        <v>1</v>
      </c>
      <c r="D24" s="207">
        <v>1</v>
      </c>
      <c r="E24" s="217">
        <v>1</v>
      </c>
      <c r="F24" s="217" t="s">
        <v>281</v>
      </c>
      <c r="G24" s="217" t="s">
        <v>281</v>
      </c>
      <c r="H24" s="217" t="s">
        <v>281</v>
      </c>
      <c r="I24" s="217" t="s">
        <v>281</v>
      </c>
      <c r="J24" s="217" t="s">
        <v>281</v>
      </c>
      <c r="K24" s="275"/>
      <c r="L24" s="272"/>
      <c r="M24" s="283"/>
      <c r="N24" s="283"/>
    </row>
    <row r="25" spans="1:14" s="95" customFormat="1" ht="30" customHeight="1">
      <c r="A25" s="110" t="s">
        <v>293</v>
      </c>
      <c r="B25" s="254">
        <f t="shared" ref="B25:J25" si="1">B26</f>
        <v>5</v>
      </c>
      <c r="C25" s="254">
        <f t="shared" si="1"/>
        <v>4</v>
      </c>
      <c r="D25" s="254">
        <f t="shared" si="1"/>
        <v>1</v>
      </c>
      <c r="E25" s="254">
        <f t="shared" si="1"/>
        <v>1</v>
      </c>
      <c r="F25" s="254" t="str">
        <f t="shared" si="1"/>
        <v>-</v>
      </c>
      <c r="G25" s="254">
        <f t="shared" si="1"/>
        <v>2</v>
      </c>
      <c r="H25" s="254">
        <f t="shared" si="1"/>
        <v>1</v>
      </c>
      <c r="I25" s="254">
        <f t="shared" si="1"/>
        <v>1</v>
      </c>
      <c r="J25" s="254" t="str">
        <f t="shared" si="1"/>
        <v>-</v>
      </c>
      <c r="K25" s="276"/>
      <c r="L25" s="272"/>
      <c r="M25" s="283"/>
      <c r="N25" s="283"/>
    </row>
    <row r="26" spans="1:14" s="95" customFormat="1" ht="17.25" customHeight="1">
      <c r="A26" s="243" t="s">
        <v>215</v>
      </c>
      <c r="B26" s="255">
        <v>5</v>
      </c>
      <c r="C26" s="255">
        <v>4</v>
      </c>
      <c r="D26" s="255">
        <v>1</v>
      </c>
      <c r="E26" s="267">
        <v>1</v>
      </c>
      <c r="F26" s="267" t="s">
        <v>234</v>
      </c>
      <c r="G26" s="267">
        <v>2</v>
      </c>
      <c r="H26" s="267">
        <v>1</v>
      </c>
      <c r="I26" s="267">
        <v>1</v>
      </c>
      <c r="J26" s="267" t="s">
        <v>234</v>
      </c>
      <c r="K26" s="276"/>
      <c r="L26" s="272"/>
      <c r="M26" s="283"/>
      <c r="N26" s="283"/>
    </row>
    <row r="27" spans="1:14" s="95" customFormat="1" ht="17.25" customHeight="1">
      <c r="A27" s="243" t="s">
        <v>295</v>
      </c>
      <c r="B27" s="256">
        <v>3</v>
      </c>
      <c r="C27" s="213">
        <v>2</v>
      </c>
      <c r="D27" s="256" t="s">
        <v>234</v>
      </c>
      <c r="E27" s="142" t="s">
        <v>281</v>
      </c>
      <c r="F27" s="142" t="s">
        <v>281</v>
      </c>
      <c r="G27" s="142">
        <v>1</v>
      </c>
      <c r="H27" s="142">
        <v>1</v>
      </c>
      <c r="I27" s="142">
        <v>1</v>
      </c>
      <c r="J27" s="142" t="s">
        <v>281</v>
      </c>
      <c r="K27" s="276"/>
      <c r="L27" s="272"/>
      <c r="M27" s="283"/>
      <c r="N27" s="283"/>
    </row>
    <row r="28" spans="1:14" s="95" customFormat="1" ht="17.25" customHeight="1">
      <c r="A28" s="244" t="s">
        <v>296</v>
      </c>
      <c r="B28" s="257" t="s">
        <v>234</v>
      </c>
      <c r="C28" s="214" t="s">
        <v>234</v>
      </c>
      <c r="D28" s="214" t="s">
        <v>234</v>
      </c>
      <c r="E28" s="140" t="s">
        <v>281</v>
      </c>
      <c r="F28" s="140" t="s">
        <v>281</v>
      </c>
      <c r="G28" s="140" t="s">
        <v>281</v>
      </c>
      <c r="H28" s="140" t="s">
        <v>281</v>
      </c>
      <c r="I28" s="140" t="s">
        <v>281</v>
      </c>
      <c r="J28" s="140" t="s">
        <v>281</v>
      </c>
      <c r="K28" s="276"/>
      <c r="L28" s="272"/>
      <c r="M28" s="283"/>
      <c r="N28" s="283"/>
    </row>
    <row r="29" spans="1:14" s="95" customFormat="1" ht="16.5">
      <c r="A29" s="244" t="s">
        <v>200</v>
      </c>
      <c r="B29" s="257">
        <v>1</v>
      </c>
      <c r="C29" s="214">
        <v>1</v>
      </c>
      <c r="D29" s="214" t="s">
        <v>234</v>
      </c>
      <c r="E29" s="140" t="s">
        <v>281</v>
      </c>
      <c r="F29" s="140" t="s">
        <v>281</v>
      </c>
      <c r="G29" s="140">
        <v>1</v>
      </c>
      <c r="H29" s="140" t="s">
        <v>281</v>
      </c>
      <c r="I29" s="140" t="s">
        <v>281</v>
      </c>
      <c r="J29" s="140" t="s">
        <v>281</v>
      </c>
      <c r="K29" s="277"/>
      <c r="L29" s="282"/>
    </row>
    <row r="30" spans="1:14" s="95" customFormat="1" ht="26.25" customHeight="1">
      <c r="A30" s="244" t="s">
        <v>162</v>
      </c>
      <c r="B30" s="257">
        <v>1</v>
      </c>
      <c r="C30" s="215">
        <v>1</v>
      </c>
      <c r="D30" s="215">
        <v>1</v>
      </c>
      <c r="E30" s="144">
        <v>1</v>
      </c>
      <c r="F30" s="144" t="s">
        <v>281</v>
      </c>
      <c r="G30" s="144" t="s">
        <v>281</v>
      </c>
      <c r="H30" s="144" t="s">
        <v>281</v>
      </c>
      <c r="I30" s="144" t="s">
        <v>281</v>
      </c>
      <c r="J30" s="144" t="s">
        <v>281</v>
      </c>
      <c r="K30" s="278"/>
    </row>
    <row r="31" spans="1:14" s="95" customFormat="1" ht="16.5">
      <c r="A31" s="245" t="s">
        <v>297</v>
      </c>
      <c r="B31" s="258" t="s">
        <v>234</v>
      </c>
      <c r="C31" s="210" t="s">
        <v>234</v>
      </c>
      <c r="D31" s="210" t="s">
        <v>234</v>
      </c>
      <c r="E31" s="141" t="s">
        <v>281</v>
      </c>
      <c r="F31" s="141" t="s">
        <v>281</v>
      </c>
      <c r="G31" s="141" t="s">
        <v>281</v>
      </c>
      <c r="H31" s="141" t="s">
        <v>281</v>
      </c>
      <c r="I31" s="141" t="s">
        <v>281</v>
      </c>
      <c r="J31" s="141" t="s">
        <v>281</v>
      </c>
      <c r="K31" s="278"/>
    </row>
    <row r="32" spans="1:14" s="95" customFormat="1" ht="16.5">
      <c r="A32" s="246" t="s">
        <v>298</v>
      </c>
      <c r="B32" s="166"/>
      <c r="C32" s="166"/>
      <c r="D32" s="166"/>
      <c r="E32" s="166"/>
      <c r="F32" s="166"/>
      <c r="G32" s="166"/>
      <c r="H32" s="166"/>
      <c r="I32" s="166"/>
      <c r="J32" s="166"/>
      <c r="K32" s="279"/>
      <c r="L32" s="259"/>
    </row>
    <row r="33" spans="1:12" s="95" customFormat="1" ht="16.5">
      <c r="A33" s="198" t="s">
        <v>310</v>
      </c>
      <c r="B33" s="259"/>
      <c r="C33" s="259"/>
      <c r="D33" s="259"/>
      <c r="E33" s="259"/>
      <c r="F33" s="259"/>
      <c r="G33" s="259"/>
      <c r="H33" s="259"/>
      <c r="I33" s="259"/>
      <c r="J33" s="259"/>
      <c r="K33" s="259"/>
      <c r="L33" s="259"/>
    </row>
    <row r="34" spans="1:12" s="93" customFormat="1" ht="26.25" customHeight="1">
      <c r="A34" s="200"/>
      <c r="B34" s="200"/>
      <c r="C34" s="200"/>
      <c r="D34" s="200"/>
      <c r="E34" s="200"/>
      <c r="F34" s="200"/>
      <c r="G34" s="200"/>
      <c r="H34" s="200"/>
      <c r="I34" s="200"/>
      <c r="J34" s="200"/>
      <c r="K34" s="259"/>
      <c r="L34" s="259"/>
    </row>
    <row r="35" spans="1:12" s="93" customFormat="1" ht="13.5">
      <c r="A35" s="247" t="s">
        <v>3</v>
      </c>
    </row>
  </sheetData>
  <mergeCells count="11">
    <mergeCell ref="B2:I2"/>
    <mergeCell ref="C3:H3"/>
    <mergeCell ref="D4:F4"/>
    <mergeCell ref="A34:J34"/>
    <mergeCell ref="J2:J4"/>
    <mergeCell ref="K2:L4"/>
    <mergeCell ref="B3:B5"/>
    <mergeCell ref="I3:I5"/>
    <mergeCell ref="C4:C5"/>
    <mergeCell ref="G4:G5"/>
    <mergeCell ref="H4:H5"/>
  </mergeCells>
  <phoneticPr fontId="20" type="Hiragana"/>
  <printOptions horizontalCentered="1" verticalCentered="1"/>
  <pageMargins left="0.65" right="0.56000000000000005" top="0.41" bottom="0.78740157480314965" header="0.2" footer="0"/>
  <pageSetup paperSize="9" scale="94" fitToWidth="1" fitToHeight="1" orientation="portrait" usePrinterDefaults="1" blackAndWhite="1" r:id="rId1"/>
  <headerFooter alignWithMargins="0"/>
  <colBreaks count="1" manualBreakCount="1">
    <brk id="15" max="65535" man="1"/>
  </colBreaks>
</worksheet>
</file>

<file path=xl/worksheets/sheet5.xml><?xml version="1.0" encoding="utf-8"?>
<worksheet xmlns:r="http://schemas.openxmlformats.org/officeDocument/2006/relationships" xmlns:mc="http://schemas.openxmlformats.org/markup-compatibility/2006" xmlns="http://schemas.openxmlformats.org/spreadsheetml/2006/main">
  <dimension ref="A1:N38"/>
  <sheetViews>
    <sheetView view="pageBreakPreview" topLeftCell="A18" zoomScaleSheetLayoutView="100" workbookViewId="0">
      <selection activeCell="A43" sqref="A43"/>
    </sheetView>
  </sheetViews>
  <sheetFormatPr defaultRowHeight="13.5"/>
  <cols>
    <col min="1" max="1" width="16.375" customWidth="1"/>
  </cols>
  <sheetData>
    <row r="1" spans="1:14" ht="18.75">
      <c r="A1" s="284" t="s">
        <v>311</v>
      </c>
      <c r="B1" s="284"/>
      <c r="C1" s="284"/>
      <c r="D1" s="284"/>
      <c r="E1" s="284"/>
      <c r="F1" s="284"/>
      <c r="G1" s="284"/>
      <c r="H1" s="284"/>
      <c r="I1" s="293"/>
      <c r="J1" s="293"/>
      <c r="K1" s="293"/>
      <c r="L1" s="293"/>
      <c r="M1" s="293"/>
      <c r="N1" s="296" t="s">
        <v>312</v>
      </c>
    </row>
    <row r="2" spans="1:14" ht="15">
      <c r="A2" s="239"/>
      <c r="B2" s="288" t="s">
        <v>313</v>
      </c>
      <c r="C2" s="154" t="s">
        <v>115</v>
      </c>
      <c r="D2" s="260"/>
      <c r="E2" s="260"/>
      <c r="F2" s="260"/>
      <c r="G2" s="260"/>
      <c r="H2" s="260"/>
      <c r="I2" s="260"/>
      <c r="J2" s="268"/>
      <c r="K2" s="269" t="s">
        <v>212</v>
      </c>
      <c r="L2" s="269" t="s">
        <v>38</v>
      </c>
      <c r="M2" s="135" t="s">
        <v>265</v>
      </c>
      <c r="N2" s="135"/>
    </row>
    <row r="3" spans="1:14" ht="15">
      <c r="A3" s="285"/>
      <c r="B3" s="289"/>
      <c r="C3" s="135" t="s">
        <v>266</v>
      </c>
      <c r="D3" s="135" t="s">
        <v>195</v>
      </c>
      <c r="E3" s="135"/>
      <c r="F3" s="135"/>
      <c r="G3" s="135"/>
      <c r="H3" s="135"/>
      <c r="I3" s="135"/>
      <c r="J3" s="269" t="s">
        <v>314</v>
      </c>
      <c r="K3" s="294"/>
      <c r="L3" s="294"/>
      <c r="M3" s="135"/>
      <c r="N3" s="135"/>
    </row>
    <row r="4" spans="1:14" ht="15">
      <c r="A4" s="285"/>
      <c r="B4" s="289"/>
      <c r="C4" s="135"/>
      <c r="D4" s="135" t="s">
        <v>266</v>
      </c>
      <c r="E4" s="135" t="s">
        <v>303</v>
      </c>
      <c r="F4" s="135"/>
      <c r="G4" s="135"/>
      <c r="H4" s="135" t="s">
        <v>304</v>
      </c>
      <c r="I4" s="135" t="s">
        <v>305</v>
      </c>
      <c r="J4" s="270"/>
      <c r="K4" s="294"/>
      <c r="L4" s="294"/>
      <c r="M4" s="135"/>
      <c r="N4" s="135"/>
    </row>
    <row r="5" spans="1:14" ht="15">
      <c r="A5" s="286"/>
      <c r="B5" s="290"/>
      <c r="C5" s="135"/>
      <c r="D5" s="135"/>
      <c r="E5" s="135" t="s">
        <v>266</v>
      </c>
      <c r="F5" s="135" t="s">
        <v>105</v>
      </c>
      <c r="G5" s="135" t="s">
        <v>306</v>
      </c>
      <c r="H5" s="135"/>
      <c r="I5" s="135"/>
      <c r="J5" s="271"/>
      <c r="K5" s="295"/>
      <c r="L5" s="295"/>
      <c r="M5" s="135" t="s">
        <v>315</v>
      </c>
      <c r="N5" s="135" t="s">
        <v>209</v>
      </c>
    </row>
    <row r="6" spans="1:14" ht="15">
      <c r="A6" s="99" t="s">
        <v>280</v>
      </c>
      <c r="B6" s="248">
        <v>44888</v>
      </c>
      <c r="C6" s="248">
        <v>12534</v>
      </c>
      <c r="D6" s="248">
        <v>9596</v>
      </c>
      <c r="E6" s="248">
        <v>4965</v>
      </c>
      <c r="F6" s="136">
        <v>4621</v>
      </c>
      <c r="G6" s="136">
        <v>344</v>
      </c>
      <c r="H6" s="136">
        <v>3383</v>
      </c>
      <c r="I6" s="136">
        <v>1248</v>
      </c>
      <c r="J6" s="136">
        <v>2938</v>
      </c>
      <c r="K6" s="136">
        <v>23362</v>
      </c>
      <c r="L6" s="136">
        <v>8992</v>
      </c>
      <c r="M6" s="136">
        <v>4454</v>
      </c>
      <c r="N6" s="136">
        <v>14843</v>
      </c>
    </row>
    <row r="7" spans="1:14" ht="15">
      <c r="A7" s="99" t="s">
        <v>94</v>
      </c>
      <c r="B7" s="248">
        <v>1305</v>
      </c>
      <c r="C7" s="248">
        <v>351</v>
      </c>
      <c r="D7" s="248">
        <v>270</v>
      </c>
      <c r="E7" s="248">
        <v>140</v>
      </c>
      <c r="F7" s="136">
        <v>133</v>
      </c>
      <c r="G7" s="136">
        <v>7</v>
      </c>
      <c r="H7" s="136">
        <v>96</v>
      </c>
      <c r="I7" s="136">
        <v>34</v>
      </c>
      <c r="J7" s="136">
        <v>81</v>
      </c>
      <c r="K7" s="136">
        <v>754</v>
      </c>
      <c r="L7" s="136">
        <v>200</v>
      </c>
      <c r="M7" s="136">
        <v>163</v>
      </c>
      <c r="N7" s="136">
        <v>516</v>
      </c>
    </row>
    <row r="8" spans="1:14" ht="30" customHeight="1">
      <c r="A8" s="100" t="s">
        <v>282</v>
      </c>
      <c r="B8" s="249">
        <f>IF(SUM(C8,K8:L8)=0,"-",SUM(C8,K8:L8))</f>
        <v>91</v>
      </c>
      <c r="C8" s="249">
        <f>IF(SUM(D8,J8)=0,"-",SUM(D8,J8))</f>
        <v>24</v>
      </c>
      <c r="D8" s="203">
        <f>IF(SUM(E8,H8:I8)=0,"-",SUM(E8,H8:I8))</f>
        <v>20</v>
      </c>
      <c r="E8" s="203">
        <f>IF(SUM(F8:G8)=0,"-",SUM(F8:G8))</f>
        <v>13</v>
      </c>
      <c r="F8" s="203">
        <f t="shared" ref="F8:N8" si="0">IF(SUM(F9,F18)=0,"-",SUM(F9,F18))</f>
        <v>11</v>
      </c>
      <c r="G8" s="203">
        <f t="shared" si="0"/>
        <v>2</v>
      </c>
      <c r="H8" s="203">
        <f t="shared" si="0"/>
        <v>4</v>
      </c>
      <c r="I8" s="203">
        <f t="shared" si="0"/>
        <v>3</v>
      </c>
      <c r="J8" s="203">
        <f t="shared" si="0"/>
        <v>4</v>
      </c>
      <c r="K8" s="203">
        <f t="shared" si="0"/>
        <v>58</v>
      </c>
      <c r="L8" s="203">
        <f t="shared" si="0"/>
        <v>9</v>
      </c>
      <c r="M8" s="203">
        <f t="shared" si="0"/>
        <v>1</v>
      </c>
      <c r="N8" s="203">
        <f t="shared" si="0"/>
        <v>18</v>
      </c>
    </row>
    <row r="9" spans="1:14" ht="15">
      <c r="A9" s="192" t="s">
        <v>283</v>
      </c>
      <c r="B9" s="249">
        <v>18</v>
      </c>
      <c r="C9" s="249">
        <v>2</v>
      </c>
      <c r="D9" s="203">
        <v>2</v>
      </c>
      <c r="E9" s="203">
        <v>1</v>
      </c>
      <c r="F9" s="264">
        <v>1</v>
      </c>
      <c r="G9" s="264" t="s">
        <v>234</v>
      </c>
      <c r="H9" s="264">
        <v>1</v>
      </c>
      <c r="I9" s="264" t="s">
        <v>234</v>
      </c>
      <c r="J9" s="264" t="s">
        <v>234</v>
      </c>
      <c r="K9" s="264">
        <v>10</v>
      </c>
      <c r="L9" s="264">
        <v>6</v>
      </c>
      <c r="M9" s="264">
        <v>1</v>
      </c>
      <c r="N9" s="264">
        <v>10</v>
      </c>
    </row>
    <row r="10" spans="1:14" ht="15">
      <c r="A10" s="192" t="s">
        <v>134</v>
      </c>
      <c r="B10" s="250">
        <v>10</v>
      </c>
      <c r="C10" s="250">
        <v>1</v>
      </c>
      <c r="D10" s="261">
        <v>1</v>
      </c>
      <c r="E10" s="261" t="s">
        <v>234</v>
      </c>
      <c r="F10" s="265" t="s">
        <v>281</v>
      </c>
      <c r="G10" s="265" t="s">
        <v>281</v>
      </c>
      <c r="H10" s="265">
        <v>1</v>
      </c>
      <c r="I10" s="265" t="s">
        <v>281</v>
      </c>
      <c r="J10" s="265" t="s">
        <v>281</v>
      </c>
      <c r="K10" s="265">
        <v>6</v>
      </c>
      <c r="L10" s="265">
        <v>3</v>
      </c>
      <c r="M10" s="265" t="s">
        <v>281</v>
      </c>
      <c r="N10" s="265">
        <v>5</v>
      </c>
    </row>
    <row r="11" spans="1:14" ht="15">
      <c r="A11" s="193" t="s">
        <v>284</v>
      </c>
      <c r="B11" s="251">
        <v>1</v>
      </c>
      <c r="C11" s="251" t="s">
        <v>234</v>
      </c>
      <c r="D11" s="262" t="s">
        <v>234</v>
      </c>
      <c r="E11" s="262" t="s">
        <v>234</v>
      </c>
      <c r="F11" s="266" t="s">
        <v>281</v>
      </c>
      <c r="G11" s="266" t="s">
        <v>281</v>
      </c>
      <c r="H11" s="266" t="s">
        <v>281</v>
      </c>
      <c r="I11" s="266" t="s">
        <v>281</v>
      </c>
      <c r="J11" s="266" t="s">
        <v>281</v>
      </c>
      <c r="K11" s="266">
        <v>1</v>
      </c>
      <c r="L11" s="266" t="s">
        <v>281</v>
      </c>
      <c r="M11" s="266" t="s">
        <v>281</v>
      </c>
      <c r="N11" s="266" t="s">
        <v>281</v>
      </c>
    </row>
    <row r="12" spans="1:14" ht="15">
      <c r="A12" s="193" t="s">
        <v>285</v>
      </c>
      <c r="B12" s="251">
        <v>1</v>
      </c>
      <c r="C12" s="251" t="s">
        <v>234</v>
      </c>
      <c r="D12" s="262" t="s">
        <v>234</v>
      </c>
      <c r="E12" s="262" t="s">
        <v>234</v>
      </c>
      <c r="F12" s="266" t="s">
        <v>281</v>
      </c>
      <c r="G12" s="266" t="s">
        <v>281</v>
      </c>
      <c r="H12" s="266" t="s">
        <v>281</v>
      </c>
      <c r="I12" s="266" t="s">
        <v>281</v>
      </c>
      <c r="J12" s="266" t="s">
        <v>281</v>
      </c>
      <c r="K12" s="266" t="s">
        <v>281</v>
      </c>
      <c r="L12" s="266">
        <v>1</v>
      </c>
      <c r="M12" s="266" t="s">
        <v>281</v>
      </c>
      <c r="N12" s="266">
        <v>1</v>
      </c>
    </row>
    <row r="13" spans="1:14" ht="15">
      <c r="A13" s="193" t="s">
        <v>286</v>
      </c>
      <c r="B13" s="251">
        <v>1</v>
      </c>
      <c r="C13" s="251" t="s">
        <v>234</v>
      </c>
      <c r="D13" s="262" t="s">
        <v>234</v>
      </c>
      <c r="E13" s="262" t="s">
        <v>234</v>
      </c>
      <c r="F13" s="266" t="s">
        <v>281</v>
      </c>
      <c r="G13" s="266" t="s">
        <v>281</v>
      </c>
      <c r="H13" s="266" t="s">
        <v>281</v>
      </c>
      <c r="I13" s="266" t="s">
        <v>281</v>
      </c>
      <c r="J13" s="266" t="s">
        <v>281</v>
      </c>
      <c r="K13" s="266" t="s">
        <v>281</v>
      </c>
      <c r="L13" s="266">
        <v>1</v>
      </c>
      <c r="M13" s="266" t="s">
        <v>281</v>
      </c>
      <c r="N13" s="266" t="s">
        <v>281</v>
      </c>
    </row>
    <row r="14" spans="1:14" ht="15">
      <c r="A14" s="193" t="s">
        <v>151</v>
      </c>
      <c r="B14" s="251" t="s">
        <v>234</v>
      </c>
      <c r="C14" s="251" t="s">
        <v>234</v>
      </c>
      <c r="D14" s="262" t="s">
        <v>234</v>
      </c>
      <c r="E14" s="262" t="s">
        <v>234</v>
      </c>
      <c r="F14" s="266" t="s">
        <v>281</v>
      </c>
      <c r="G14" s="266" t="s">
        <v>281</v>
      </c>
      <c r="H14" s="266" t="s">
        <v>281</v>
      </c>
      <c r="I14" s="266" t="s">
        <v>281</v>
      </c>
      <c r="J14" s="266" t="s">
        <v>281</v>
      </c>
      <c r="K14" s="266" t="s">
        <v>281</v>
      </c>
      <c r="L14" s="266" t="s">
        <v>281</v>
      </c>
      <c r="M14" s="266" t="s">
        <v>281</v>
      </c>
      <c r="N14" s="266">
        <v>1</v>
      </c>
    </row>
    <row r="15" spans="1:14" ht="15">
      <c r="A15" s="193" t="s">
        <v>255</v>
      </c>
      <c r="B15" s="251">
        <v>3</v>
      </c>
      <c r="C15" s="251" t="s">
        <v>234</v>
      </c>
      <c r="D15" s="262" t="s">
        <v>234</v>
      </c>
      <c r="E15" s="262" t="s">
        <v>234</v>
      </c>
      <c r="F15" s="139" t="s">
        <v>281</v>
      </c>
      <c r="G15" s="139" t="s">
        <v>281</v>
      </c>
      <c r="H15" s="139" t="s">
        <v>281</v>
      </c>
      <c r="I15" s="139" t="s">
        <v>281</v>
      </c>
      <c r="J15" s="139" t="s">
        <v>281</v>
      </c>
      <c r="K15" s="139">
        <v>2</v>
      </c>
      <c r="L15" s="139">
        <v>1</v>
      </c>
      <c r="M15" s="139" t="s">
        <v>281</v>
      </c>
      <c r="N15" s="139">
        <v>3</v>
      </c>
    </row>
    <row r="16" spans="1:14" ht="15">
      <c r="A16" s="193" t="s">
        <v>287</v>
      </c>
      <c r="B16" s="251">
        <v>2</v>
      </c>
      <c r="C16" s="251">
        <v>1</v>
      </c>
      <c r="D16" s="262">
        <v>1</v>
      </c>
      <c r="E16" s="262">
        <v>1</v>
      </c>
      <c r="F16" s="139">
        <v>1</v>
      </c>
      <c r="G16" s="139" t="s">
        <v>281</v>
      </c>
      <c r="H16" s="139" t="s">
        <v>281</v>
      </c>
      <c r="I16" s="139" t="s">
        <v>281</v>
      </c>
      <c r="J16" s="139" t="s">
        <v>281</v>
      </c>
      <c r="K16" s="139">
        <v>1</v>
      </c>
      <c r="L16" s="139" t="s">
        <v>281</v>
      </c>
      <c r="M16" s="139">
        <v>1</v>
      </c>
      <c r="N16" s="139" t="s">
        <v>281</v>
      </c>
    </row>
    <row r="17" spans="1:14" ht="15">
      <c r="A17" s="194" t="s">
        <v>288</v>
      </c>
      <c r="B17" s="252" t="s">
        <v>234</v>
      </c>
      <c r="C17" s="252" t="s">
        <v>234</v>
      </c>
      <c r="D17" s="263" t="s">
        <v>234</v>
      </c>
      <c r="E17" s="263" t="s">
        <v>234</v>
      </c>
      <c r="F17" s="217" t="s">
        <v>281</v>
      </c>
      <c r="G17" s="217" t="s">
        <v>281</v>
      </c>
      <c r="H17" s="217" t="s">
        <v>281</v>
      </c>
      <c r="I17" s="217" t="s">
        <v>281</v>
      </c>
      <c r="J17" s="217" t="s">
        <v>281</v>
      </c>
      <c r="K17" s="217" t="s">
        <v>281</v>
      </c>
      <c r="L17" s="217" t="s">
        <v>281</v>
      </c>
      <c r="M17" s="217" t="s">
        <v>281</v>
      </c>
      <c r="N17" s="217" t="s">
        <v>281</v>
      </c>
    </row>
    <row r="18" spans="1:14" ht="15">
      <c r="A18" s="242" t="s">
        <v>196</v>
      </c>
      <c r="B18" s="249">
        <v>73</v>
      </c>
      <c r="C18" s="249">
        <v>22</v>
      </c>
      <c r="D18" s="203">
        <v>18</v>
      </c>
      <c r="E18" s="203">
        <v>12</v>
      </c>
      <c r="F18" s="292">
        <v>10</v>
      </c>
      <c r="G18" s="292">
        <v>2</v>
      </c>
      <c r="H18" s="292">
        <v>3</v>
      </c>
      <c r="I18" s="292">
        <v>3</v>
      </c>
      <c r="J18" s="292">
        <v>4</v>
      </c>
      <c r="K18" s="292">
        <v>48</v>
      </c>
      <c r="L18" s="292">
        <v>3</v>
      </c>
      <c r="M18" s="292" t="s">
        <v>281</v>
      </c>
      <c r="N18" s="292">
        <v>8</v>
      </c>
    </row>
    <row r="19" spans="1:14" ht="30" customHeight="1">
      <c r="A19" s="107" t="s">
        <v>289</v>
      </c>
      <c r="B19" s="255">
        <v>2</v>
      </c>
      <c r="C19" s="255">
        <v>1</v>
      </c>
      <c r="D19" s="255">
        <v>1</v>
      </c>
      <c r="E19" s="255" t="s">
        <v>234</v>
      </c>
      <c r="F19" s="255" t="s">
        <v>234</v>
      </c>
      <c r="G19" s="255" t="s">
        <v>234</v>
      </c>
      <c r="H19" s="255" t="s">
        <v>234</v>
      </c>
      <c r="I19" s="255">
        <v>1</v>
      </c>
      <c r="J19" s="255" t="s">
        <v>234</v>
      </c>
      <c r="K19" s="255" t="s">
        <v>234</v>
      </c>
      <c r="L19" s="255">
        <v>1</v>
      </c>
      <c r="M19" s="255" t="s">
        <v>234</v>
      </c>
      <c r="N19" s="255" t="s">
        <v>234</v>
      </c>
    </row>
    <row r="20" spans="1:14" ht="15">
      <c r="A20" s="243" t="s">
        <v>290</v>
      </c>
      <c r="B20" s="211">
        <v>2</v>
      </c>
      <c r="C20" s="211">
        <v>1</v>
      </c>
      <c r="D20" s="211">
        <v>1</v>
      </c>
      <c r="E20" s="211" t="s">
        <v>234</v>
      </c>
      <c r="F20" s="267" t="s">
        <v>234</v>
      </c>
      <c r="G20" s="267" t="s">
        <v>234</v>
      </c>
      <c r="H20" s="267" t="s">
        <v>234</v>
      </c>
      <c r="I20" s="267">
        <v>1</v>
      </c>
      <c r="J20" s="267" t="s">
        <v>234</v>
      </c>
      <c r="K20" s="267" t="s">
        <v>234</v>
      </c>
      <c r="L20" s="267">
        <v>1</v>
      </c>
      <c r="M20" s="267" t="s">
        <v>234</v>
      </c>
      <c r="N20" s="267" t="s">
        <v>234</v>
      </c>
    </row>
    <row r="21" spans="1:14" ht="15">
      <c r="A21" s="243" t="s">
        <v>291</v>
      </c>
      <c r="B21" s="256">
        <v>1</v>
      </c>
      <c r="C21" s="256" t="s">
        <v>234</v>
      </c>
      <c r="D21" s="213" t="s">
        <v>234</v>
      </c>
      <c r="E21" s="213" t="s">
        <v>234</v>
      </c>
      <c r="F21" s="142" t="s">
        <v>281</v>
      </c>
      <c r="G21" s="142" t="s">
        <v>281</v>
      </c>
      <c r="H21" s="142" t="s">
        <v>281</v>
      </c>
      <c r="I21" s="142" t="s">
        <v>281</v>
      </c>
      <c r="J21" s="142" t="s">
        <v>281</v>
      </c>
      <c r="K21" s="142" t="s">
        <v>281</v>
      </c>
      <c r="L21" s="142">
        <v>1</v>
      </c>
      <c r="M21" s="142" t="s">
        <v>281</v>
      </c>
      <c r="N21" s="142" t="s">
        <v>281</v>
      </c>
    </row>
    <row r="22" spans="1:14" ht="15">
      <c r="A22" s="244" t="s">
        <v>145</v>
      </c>
      <c r="B22" s="257">
        <v>1</v>
      </c>
      <c r="C22" s="257">
        <v>1</v>
      </c>
      <c r="D22" s="214">
        <v>1</v>
      </c>
      <c r="E22" s="214" t="s">
        <v>234</v>
      </c>
      <c r="F22" s="140" t="s">
        <v>281</v>
      </c>
      <c r="G22" s="140" t="s">
        <v>281</v>
      </c>
      <c r="H22" s="140" t="s">
        <v>281</v>
      </c>
      <c r="I22" s="140">
        <v>1</v>
      </c>
      <c r="J22" s="140" t="s">
        <v>281</v>
      </c>
      <c r="K22" s="140" t="s">
        <v>281</v>
      </c>
      <c r="L22" s="140" t="s">
        <v>281</v>
      </c>
      <c r="M22" s="140" t="s">
        <v>281</v>
      </c>
      <c r="N22" s="140" t="s">
        <v>281</v>
      </c>
    </row>
    <row r="23" spans="1:14" ht="15">
      <c r="A23" s="244" t="s">
        <v>292</v>
      </c>
      <c r="B23" s="257" t="s">
        <v>234</v>
      </c>
      <c r="C23" s="257" t="s">
        <v>234</v>
      </c>
      <c r="D23" s="214" t="s">
        <v>234</v>
      </c>
      <c r="E23" s="214" t="s">
        <v>234</v>
      </c>
      <c r="F23" s="140" t="s">
        <v>281</v>
      </c>
      <c r="G23" s="140" t="s">
        <v>281</v>
      </c>
      <c r="H23" s="140" t="s">
        <v>281</v>
      </c>
      <c r="I23" s="140" t="s">
        <v>281</v>
      </c>
      <c r="J23" s="140" t="s">
        <v>281</v>
      </c>
      <c r="K23" s="140" t="s">
        <v>281</v>
      </c>
      <c r="L23" s="140" t="s">
        <v>281</v>
      </c>
      <c r="M23" s="140" t="s">
        <v>281</v>
      </c>
      <c r="N23" s="140" t="s">
        <v>281</v>
      </c>
    </row>
    <row r="24" spans="1:14" ht="15">
      <c r="A24" s="245" t="s">
        <v>169</v>
      </c>
      <c r="B24" s="258" t="s">
        <v>234</v>
      </c>
      <c r="C24" s="258" t="s">
        <v>234</v>
      </c>
      <c r="D24" s="210" t="s">
        <v>234</v>
      </c>
      <c r="E24" s="210" t="s">
        <v>234</v>
      </c>
      <c r="F24" s="141" t="s">
        <v>281</v>
      </c>
      <c r="G24" s="141" t="s">
        <v>281</v>
      </c>
      <c r="H24" s="141" t="s">
        <v>281</v>
      </c>
      <c r="I24" s="141" t="s">
        <v>281</v>
      </c>
      <c r="J24" s="141" t="s">
        <v>281</v>
      </c>
      <c r="K24" s="141" t="s">
        <v>281</v>
      </c>
      <c r="L24" s="141" t="s">
        <v>281</v>
      </c>
      <c r="M24" s="141" t="s">
        <v>281</v>
      </c>
      <c r="N24" s="141" t="s">
        <v>281</v>
      </c>
    </row>
    <row r="25" spans="1:14" ht="30" customHeight="1">
      <c r="A25" s="110" t="s">
        <v>293</v>
      </c>
      <c r="B25" s="254">
        <f t="shared" ref="B25:N25" si="1">B26</f>
        <v>14</v>
      </c>
      <c r="C25" s="254">
        <f t="shared" si="1"/>
        <v>5</v>
      </c>
      <c r="D25" s="254">
        <f t="shared" si="1"/>
        <v>4</v>
      </c>
      <c r="E25" s="254">
        <f t="shared" si="1"/>
        <v>1</v>
      </c>
      <c r="F25" s="254">
        <f t="shared" si="1"/>
        <v>1</v>
      </c>
      <c r="G25" s="254" t="str">
        <f t="shared" si="1"/>
        <v>-</v>
      </c>
      <c r="H25" s="254">
        <f t="shared" si="1"/>
        <v>2</v>
      </c>
      <c r="I25" s="254">
        <f t="shared" si="1"/>
        <v>1</v>
      </c>
      <c r="J25" s="254">
        <f t="shared" si="1"/>
        <v>1</v>
      </c>
      <c r="K25" s="254">
        <f t="shared" si="1"/>
        <v>8</v>
      </c>
      <c r="L25" s="254">
        <f t="shared" si="1"/>
        <v>1</v>
      </c>
      <c r="M25" s="254" t="str">
        <f t="shared" si="1"/>
        <v>-</v>
      </c>
      <c r="N25" s="254">
        <f t="shared" si="1"/>
        <v>1</v>
      </c>
    </row>
    <row r="26" spans="1:14" ht="15">
      <c r="A26" s="243" t="s">
        <v>215</v>
      </c>
      <c r="B26" s="211">
        <v>14</v>
      </c>
      <c r="C26" s="211">
        <v>5</v>
      </c>
      <c r="D26" s="211">
        <v>4</v>
      </c>
      <c r="E26" s="211">
        <v>1</v>
      </c>
      <c r="F26" s="267">
        <v>1</v>
      </c>
      <c r="G26" s="267" t="s">
        <v>234</v>
      </c>
      <c r="H26" s="267">
        <v>2</v>
      </c>
      <c r="I26" s="267">
        <v>1</v>
      </c>
      <c r="J26" s="267">
        <v>1</v>
      </c>
      <c r="K26" s="267">
        <v>8</v>
      </c>
      <c r="L26" s="267">
        <v>1</v>
      </c>
      <c r="M26" s="267" t="s">
        <v>234</v>
      </c>
      <c r="N26" s="267">
        <v>1</v>
      </c>
    </row>
    <row r="27" spans="1:14" ht="15">
      <c r="A27" s="243" t="s">
        <v>295</v>
      </c>
      <c r="B27" s="256">
        <v>8</v>
      </c>
      <c r="C27" s="256">
        <v>3</v>
      </c>
      <c r="D27" s="213">
        <v>2</v>
      </c>
      <c r="E27" s="213" t="s">
        <v>234</v>
      </c>
      <c r="F27" s="142" t="s">
        <v>281</v>
      </c>
      <c r="G27" s="142" t="s">
        <v>281</v>
      </c>
      <c r="H27" s="142">
        <v>1</v>
      </c>
      <c r="I27" s="142">
        <v>1</v>
      </c>
      <c r="J27" s="142">
        <v>1</v>
      </c>
      <c r="K27" s="142">
        <v>4</v>
      </c>
      <c r="L27" s="142">
        <v>1</v>
      </c>
      <c r="M27" s="142" t="s">
        <v>281</v>
      </c>
      <c r="N27" s="142">
        <v>1</v>
      </c>
    </row>
    <row r="28" spans="1:14" ht="15">
      <c r="A28" s="244" t="s">
        <v>296</v>
      </c>
      <c r="B28" s="257">
        <v>2</v>
      </c>
      <c r="C28" s="257" t="s">
        <v>234</v>
      </c>
      <c r="D28" s="214" t="s">
        <v>234</v>
      </c>
      <c r="E28" s="214" t="s">
        <v>234</v>
      </c>
      <c r="F28" s="140" t="s">
        <v>281</v>
      </c>
      <c r="G28" s="140" t="s">
        <v>281</v>
      </c>
      <c r="H28" s="140" t="s">
        <v>281</v>
      </c>
      <c r="I28" s="140" t="s">
        <v>281</v>
      </c>
      <c r="J28" s="140" t="s">
        <v>281</v>
      </c>
      <c r="K28" s="140">
        <v>2</v>
      </c>
      <c r="L28" s="140" t="s">
        <v>281</v>
      </c>
      <c r="M28" s="140" t="s">
        <v>281</v>
      </c>
      <c r="N28" s="140" t="s">
        <v>281</v>
      </c>
    </row>
    <row r="29" spans="1:14" ht="15">
      <c r="A29" s="244" t="s">
        <v>200</v>
      </c>
      <c r="B29" s="257">
        <v>1</v>
      </c>
      <c r="C29" s="257">
        <v>1</v>
      </c>
      <c r="D29" s="214">
        <v>1</v>
      </c>
      <c r="E29" s="214" t="s">
        <v>234</v>
      </c>
      <c r="F29" s="140" t="s">
        <v>281</v>
      </c>
      <c r="G29" s="140" t="s">
        <v>281</v>
      </c>
      <c r="H29" s="140">
        <v>1</v>
      </c>
      <c r="I29" s="140" t="s">
        <v>281</v>
      </c>
      <c r="J29" s="140" t="s">
        <v>281</v>
      </c>
      <c r="K29" s="140" t="s">
        <v>281</v>
      </c>
      <c r="L29" s="140" t="s">
        <v>281</v>
      </c>
      <c r="M29" s="140" t="s">
        <v>281</v>
      </c>
      <c r="N29" s="140" t="s">
        <v>281</v>
      </c>
    </row>
    <row r="30" spans="1:14" ht="15">
      <c r="A30" s="244" t="s">
        <v>162</v>
      </c>
      <c r="B30" s="257">
        <v>2</v>
      </c>
      <c r="C30" s="257">
        <v>1</v>
      </c>
      <c r="D30" s="214">
        <v>1</v>
      </c>
      <c r="E30" s="214">
        <v>1</v>
      </c>
      <c r="F30" s="140">
        <v>1</v>
      </c>
      <c r="G30" s="140" t="s">
        <v>281</v>
      </c>
      <c r="H30" s="140" t="s">
        <v>281</v>
      </c>
      <c r="I30" s="140" t="s">
        <v>281</v>
      </c>
      <c r="J30" s="140" t="s">
        <v>281</v>
      </c>
      <c r="K30" s="140">
        <v>1</v>
      </c>
      <c r="L30" s="140" t="s">
        <v>281</v>
      </c>
      <c r="M30" s="140" t="s">
        <v>281</v>
      </c>
      <c r="N30" s="140" t="s">
        <v>281</v>
      </c>
    </row>
    <row r="31" spans="1:14" ht="15">
      <c r="A31" s="245" t="s">
        <v>316</v>
      </c>
      <c r="B31" s="258">
        <v>1</v>
      </c>
      <c r="C31" s="258" t="s">
        <v>234</v>
      </c>
      <c r="D31" s="210" t="s">
        <v>234</v>
      </c>
      <c r="E31" s="210" t="s">
        <v>234</v>
      </c>
      <c r="F31" s="141" t="s">
        <v>281</v>
      </c>
      <c r="G31" s="141" t="s">
        <v>281</v>
      </c>
      <c r="H31" s="141" t="s">
        <v>281</v>
      </c>
      <c r="I31" s="141" t="s">
        <v>281</v>
      </c>
      <c r="J31" s="141" t="s">
        <v>281</v>
      </c>
      <c r="K31" s="141">
        <v>1</v>
      </c>
      <c r="L31" s="141" t="s">
        <v>281</v>
      </c>
      <c r="M31" s="141" t="s">
        <v>281</v>
      </c>
      <c r="N31" s="141" t="s">
        <v>281</v>
      </c>
    </row>
    <row r="32" spans="1:14" ht="15">
      <c r="A32" s="287" t="s">
        <v>317</v>
      </c>
      <c r="B32" s="287"/>
      <c r="C32" s="291"/>
      <c r="D32" s="291"/>
      <c r="E32" s="291"/>
      <c r="F32" s="291"/>
      <c r="G32" s="291"/>
      <c r="H32" s="291"/>
      <c r="I32" s="291"/>
      <c r="J32" s="291"/>
      <c r="K32" s="291"/>
      <c r="L32" s="291"/>
      <c r="M32" s="291"/>
      <c r="N32" s="291"/>
    </row>
    <row r="33" spans="1:14" ht="15">
      <c r="A33" s="287" t="s">
        <v>173</v>
      </c>
      <c r="B33" s="287"/>
      <c r="C33" s="166"/>
      <c r="D33" s="166"/>
      <c r="E33" s="166"/>
      <c r="F33" s="166"/>
      <c r="G33" s="166"/>
      <c r="H33" s="166"/>
      <c r="I33" s="166"/>
      <c r="J33" s="166"/>
      <c r="K33" s="166"/>
      <c r="L33" s="166"/>
      <c r="M33" s="166"/>
      <c r="N33" s="166"/>
    </row>
    <row r="34" spans="1:14" ht="15">
      <c r="A34" s="198" t="s">
        <v>243</v>
      </c>
      <c r="B34" s="198"/>
      <c r="C34" s="161"/>
      <c r="D34" s="161"/>
      <c r="E34" s="161"/>
      <c r="F34" s="161"/>
      <c r="G34" s="161"/>
      <c r="H34" s="161"/>
      <c r="I34" s="161"/>
      <c r="J34" s="161"/>
      <c r="K34" s="161"/>
      <c r="L34" s="161"/>
      <c r="M34" s="161"/>
      <c r="N34" s="161"/>
    </row>
    <row r="35" spans="1:14" ht="15">
      <c r="A35" s="198"/>
      <c r="B35" s="198"/>
      <c r="C35" s="161"/>
      <c r="D35" s="161"/>
      <c r="E35" s="161"/>
      <c r="F35" s="161"/>
      <c r="G35" s="161"/>
      <c r="H35" s="161"/>
      <c r="I35" s="161"/>
      <c r="J35" s="161"/>
      <c r="K35" s="161"/>
      <c r="L35" s="161"/>
      <c r="M35" s="161"/>
      <c r="N35" s="161"/>
    </row>
    <row r="36" spans="1:14" ht="15">
      <c r="A36" s="198"/>
      <c r="B36" s="198"/>
      <c r="C36" s="161"/>
      <c r="D36" s="161"/>
      <c r="E36" s="161"/>
      <c r="F36" s="161"/>
      <c r="G36" s="161"/>
      <c r="H36" s="161"/>
      <c r="I36" s="161"/>
      <c r="J36" s="161"/>
      <c r="K36" s="161"/>
      <c r="L36" s="161"/>
      <c r="M36" s="161"/>
      <c r="N36" s="161"/>
    </row>
    <row r="37" spans="1:14" ht="15">
      <c r="A37" s="198"/>
      <c r="B37" s="198"/>
      <c r="C37" s="161"/>
      <c r="D37" s="161"/>
      <c r="E37" s="161"/>
      <c r="F37" s="161"/>
      <c r="G37" s="161"/>
      <c r="H37" s="161"/>
      <c r="I37" s="161"/>
      <c r="J37" s="161"/>
      <c r="K37" s="161"/>
      <c r="L37" s="161"/>
      <c r="M37" s="161"/>
      <c r="N37" s="161"/>
    </row>
    <row r="38" spans="1:14" ht="15">
      <c r="A38" s="198"/>
      <c r="B38" s="198"/>
      <c r="C38" s="161"/>
      <c r="D38" s="161"/>
      <c r="E38" s="161"/>
      <c r="F38" s="161"/>
      <c r="G38" s="161"/>
      <c r="H38" s="161"/>
      <c r="I38" s="161"/>
      <c r="J38" s="161"/>
      <c r="K38" s="161"/>
      <c r="L38" s="161"/>
      <c r="M38" s="161"/>
      <c r="N38" s="161"/>
    </row>
  </sheetData>
  <mergeCells count="13">
    <mergeCell ref="C2:J2"/>
    <mergeCell ref="D3:I3"/>
    <mergeCell ref="E4:G4"/>
    <mergeCell ref="A2:A5"/>
    <mergeCell ref="B2:B5"/>
    <mergeCell ref="K2:K5"/>
    <mergeCell ref="L2:L5"/>
    <mergeCell ref="M2:N4"/>
    <mergeCell ref="C3:C5"/>
    <mergeCell ref="J3:J5"/>
    <mergeCell ref="D4:D5"/>
    <mergeCell ref="H4:H5"/>
    <mergeCell ref="I4:I5"/>
  </mergeCells>
  <phoneticPr fontId="20" type="Hiragana"/>
  <printOptions horizontalCentered="1" verticalCentered="1"/>
  <pageMargins left="0.7" right="0.7" top="0.75" bottom="0.75" header="0.3" footer="0.3"/>
  <pageSetup paperSize="9" scale="65" fitToWidth="1" fitToHeight="1" orientation="portrait" usePrinterDefaults="1" blackAndWhite="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M33"/>
  <sheetViews>
    <sheetView showGridLines="0" showOutlineSymbols="0" view="pageBreakPreview" zoomScaleNormal="75" zoomScaleSheetLayoutView="100" workbookViewId="0">
      <pane xSplit="1" ySplit="6" topLeftCell="B25" activePane="bottomRight" state="frozen"/>
      <selection pane="topRight"/>
      <selection pane="bottomLeft"/>
      <selection pane="bottomRight" activeCell="A43" sqref="A43"/>
    </sheetView>
  </sheetViews>
  <sheetFormatPr defaultRowHeight="12"/>
  <cols>
    <col min="1" max="1" width="16.25390625" style="297" customWidth="1"/>
    <col min="2" max="2" width="9.125" style="297" customWidth="1"/>
    <col min="3" max="4" width="9.125" style="298" customWidth="1"/>
    <col min="5" max="5" width="9.125" style="299" customWidth="1"/>
    <col min="6" max="8" width="9.125" style="298" customWidth="1"/>
    <col min="9" max="9" width="17.50390625" style="300" customWidth="1"/>
    <col min="10" max="10" width="11.50390625" style="96" customWidth="1"/>
    <col min="11" max="16384" width="9.00390625" style="298" bestFit="1" customWidth="1"/>
  </cols>
  <sheetData>
    <row r="1" spans="1:13" s="301" customFormat="1" ht="16.5">
      <c r="A1" s="97" t="s">
        <v>319</v>
      </c>
      <c r="B1" s="97"/>
      <c r="C1" s="97"/>
      <c r="D1" s="97"/>
      <c r="E1" s="327"/>
      <c r="F1" s="161"/>
      <c r="G1" s="161"/>
      <c r="H1" s="161"/>
      <c r="I1" s="180" t="s">
        <v>126</v>
      </c>
      <c r="J1" s="161"/>
    </row>
    <row r="2" spans="1:13" s="301" customFormat="1" ht="19.5" customHeight="1">
      <c r="A2" s="304"/>
      <c r="B2" s="313" t="s">
        <v>186</v>
      </c>
      <c r="C2" s="318" t="s">
        <v>320</v>
      </c>
      <c r="D2" s="325" t="s">
        <v>321</v>
      </c>
      <c r="E2" s="328" t="s">
        <v>322</v>
      </c>
      <c r="F2" s="269" t="s">
        <v>150</v>
      </c>
      <c r="G2" s="346" t="s">
        <v>31</v>
      </c>
      <c r="H2" s="348"/>
      <c r="I2" s="351" t="s">
        <v>279</v>
      </c>
      <c r="J2" s="161"/>
    </row>
    <row r="3" spans="1:13" s="301" customFormat="1" ht="15.75" customHeight="1">
      <c r="A3" s="305"/>
      <c r="B3" s="289"/>
      <c r="C3" s="319"/>
      <c r="D3" s="326"/>
      <c r="E3" s="329" t="s">
        <v>323</v>
      </c>
      <c r="F3" s="270"/>
      <c r="G3" s="347" t="s">
        <v>204</v>
      </c>
      <c r="H3" s="349" t="s">
        <v>302</v>
      </c>
      <c r="I3" s="352" t="s">
        <v>324</v>
      </c>
      <c r="J3" s="161"/>
    </row>
    <row r="4" spans="1:13" s="301" customFormat="1" ht="25.5" customHeight="1">
      <c r="A4" s="306"/>
      <c r="B4" s="314" t="s">
        <v>325</v>
      </c>
      <c r="C4" s="320" t="s">
        <v>225</v>
      </c>
      <c r="D4" s="320" t="s">
        <v>326</v>
      </c>
      <c r="E4" s="330" t="s">
        <v>327</v>
      </c>
      <c r="F4" s="344"/>
      <c r="G4" s="320" t="s">
        <v>328</v>
      </c>
      <c r="H4" s="350"/>
      <c r="I4" s="353" t="s">
        <v>161</v>
      </c>
      <c r="J4" s="161"/>
    </row>
    <row r="5" spans="1:13" s="302" customFormat="1" ht="13.5" customHeight="1">
      <c r="A5" s="307" t="s">
        <v>180</v>
      </c>
      <c r="B5" s="315">
        <v>1221139</v>
      </c>
      <c r="C5" s="136">
        <v>78555</v>
      </c>
      <c r="D5" s="136">
        <v>17185</v>
      </c>
      <c r="E5" s="331">
        <v>7.840221301588107</v>
      </c>
      <c r="F5" s="345">
        <v>235</v>
      </c>
      <c r="G5" s="136">
        <v>1</v>
      </c>
      <c r="H5" s="136">
        <v>2</v>
      </c>
      <c r="I5" s="354">
        <v>1.0444955086693126</v>
      </c>
      <c r="J5" s="367"/>
      <c r="K5" s="259"/>
      <c r="L5" s="259"/>
      <c r="M5" s="259"/>
    </row>
    <row r="6" spans="1:13" s="302" customFormat="1" ht="30" customHeight="1">
      <c r="A6" s="100" t="s">
        <v>282</v>
      </c>
      <c r="B6" s="203">
        <f>IF(SUM(B7,B16)=0,"-",SUM(B7,B16))</f>
        <v>143250</v>
      </c>
      <c r="C6" s="203">
        <f>IF(SUM(C7,C16)=0,"-",SUM(C7,C16))</f>
        <v>18025</v>
      </c>
      <c r="D6" s="203">
        <f>IF(SUM(D7,D16)=0,"-",SUM(D7,D16))</f>
        <v>13503</v>
      </c>
      <c r="E6" s="332">
        <f>IF(SUM(C6:D6)=0,"-",(SUM(C6:D6)/B6)*100)</f>
        <v>22.009075043630016</v>
      </c>
      <c r="F6" s="203">
        <f>IF(SUM(F7,F16)=0,"-",SUM(F7,F16))</f>
        <v>51</v>
      </c>
      <c r="G6" s="203" t="str">
        <f>IF(SUM(G7,G16)=0,"-",SUM(G7,G16))</f>
        <v>-</v>
      </c>
      <c r="H6" s="203" t="str">
        <f>IF(SUM(H7,H16)=0,"-",SUM(H7,H16))</f>
        <v>-</v>
      </c>
      <c r="I6" s="332" t="str">
        <f>IF(G6="-","-",G6/(SUM(C6,D6))*100000)</f>
        <v>-</v>
      </c>
      <c r="J6" s="161"/>
      <c r="K6" s="259"/>
      <c r="L6" s="259"/>
      <c r="M6" s="259"/>
    </row>
    <row r="7" spans="1:13" s="302" customFormat="1" ht="18" customHeight="1">
      <c r="A7" s="192" t="s">
        <v>283</v>
      </c>
      <c r="B7" s="264">
        <v>36798</v>
      </c>
      <c r="C7" s="264">
        <v>3377</v>
      </c>
      <c r="D7" s="264">
        <v>333</v>
      </c>
      <c r="E7" s="332">
        <v>10.082069677699874</v>
      </c>
      <c r="F7" s="264" t="s">
        <v>234</v>
      </c>
      <c r="G7" s="264" t="s">
        <v>234</v>
      </c>
      <c r="H7" s="264" t="s">
        <v>234</v>
      </c>
      <c r="I7" s="355" t="s">
        <v>234</v>
      </c>
      <c r="J7" s="161"/>
      <c r="K7" s="259"/>
      <c r="L7" s="259"/>
      <c r="M7" s="259"/>
    </row>
    <row r="8" spans="1:13" s="302" customFormat="1" ht="18" customHeight="1">
      <c r="A8" s="192" t="s">
        <v>134</v>
      </c>
      <c r="B8" s="316">
        <v>12245</v>
      </c>
      <c r="C8" s="316">
        <v>1144</v>
      </c>
      <c r="D8" s="316">
        <v>165</v>
      </c>
      <c r="E8" s="333">
        <v>10.690077582686811</v>
      </c>
      <c r="F8" s="316" t="s">
        <v>281</v>
      </c>
      <c r="G8" s="316" t="s">
        <v>234</v>
      </c>
      <c r="H8" s="316" t="s">
        <v>234</v>
      </c>
      <c r="I8" s="356" t="s">
        <v>234</v>
      </c>
      <c r="J8" s="161"/>
      <c r="K8" s="259"/>
      <c r="L8" s="259"/>
      <c r="M8" s="259"/>
    </row>
    <row r="9" spans="1:13" s="302" customFormat="1" ht="18" customHeight="1">
      <c r="A9" s="193" t="s">
        <v>284</v>
      </c>
      <c r="B9" s="316">
        <v>3077</v>
      </c>
      <c r="C9" s="316">
        <v>852</v>
      </c>
      <c r="D9" s="316" t="s">
        <v>281</v>
      </c>
      <c r="E9" s="334">
        <v>27.689307767305817</v>
      </c>
      <c r="F9" s="316" t="s">
        <v>281</v>
      </c>
      <c r="G9" s="316" t="s">
        <v>234</v>
      </c>
      <c r="H9" s="316" t="s">
        <v>234</v>
      </c>
      <c r="I9" s="357" t="s">
        <v>234</v>
      </c>
      <c r="J9" s="161"/>
      <c r="K9" s="259"/>
      <c r="L9" s="259"/>
      <c r="M9" s="259"/>
    </row>
    <row r="10" spans="1:13" s="302" customFormat="1" ht="18" customHeight="1">
      <c r="A10" s="193" t="s">
        <v>285</v>
      </c>
      <c r="B10" s="316">
        <v>1917</v>
      </c>
      <c r="C10" s="316">
        <v>329</v>
      </c>
      <c r="D10" s="316" t="s">
        <v>281</v>
      </c>
      <c r="E10" s="334">
        <v>17.162232655190401</v>
      </c>
      <c r="F10" s="316" t="s">
        <v>281</v>
      </c>
      <c r="G10" s="316" t="s">
        <v>234</v>
      </c>
      <c r="H10" s="316" t="s">
        <v>234</v>
      </c>
      <c r="I10" s="357" t="s">
        <v>234</v>
      </c>
      <c r="J10" s="161"/>
      <c r="K10" s="259"/>
      <c r="L10" s="259"/>
      <c r="M10" s="259"/>
    </row>
    <row r="11" spans="1:13" s="302" customFormat="1" ht="18" customHeight="1">
      <c r="A11" s="193" t="s">
        <v>286</v>
      </c>
      <c r="B11" s="316">
        <v>1794</v>
      </c>
      <c r="C11" s="316">
        <v>58</v>
      </c>
      <c r="D11" s="316" t="s">
        <v>281</v>
      </c>
      <c r="E11" s="334">
        <v>3.2329988851727984</v>
      </c>
      <c r="F11" s="316" t="s">
        <v>281</v>
      </c>
      <c r="G11" s="316" t="s">
        <v>234</v>
      </c>
      <c r="H11" s="316" t="s">
        <v>234</v>
      </c>
      <c r="I11" s="357" t="s">
        <v>234</v>
      </c>
      <c r="J11" s="161"/>
      <c r="K11" s="259"/>
      <c r="L11" s="259"/>
      <c r="M11" s="259"/>
    </row>
    <row r="12" spans="1:13" s="302" customFormat="1" ht="18" customHeight="1">
      <c r="A12" s="193" t="s">
        <v>151</v>
      </c>
      <c r="B12" s="316">
        <v>2018</v>
      </c>
      <c r="C12" s="316">
        <v>151</v>
      </c>
      <c r="D12" s="316">
        <v>168</v>
      </c>
      <c r="E12" s="334">
        <v>15.807730426164518</v>
      </c>
      <c r="F12" s="316" t="s">
        <v>281</v>
      </c>
      <c r="G12" s="316" t="s">
        <v>234</v>
      </c>
      <c r="H12" s="316" t="s">
        <v>234</v>
      </c>
      <c r="I12" s="357" t="s">
        <v>234</v>
      </c>
      <c r="J12" s="161"/>
      <c r="K12" s="259"/>
      <c r="L12" s="259"/>
      <c r="M12" s="259"/>
    </row>
    <row r="13" spans="1:13" s="302" customFormat="1" ht="18" customHeight="1">
      <c r="A13" s="193" t="s">
        <v>255</v>
      </c>
      <c r="B13" s="147">
        <v>8744</v>
      </c>
      <c r="C13" s="147">
        <v>110</v>
      </c>
      <c r="D13" s="147" t="s">
        <v>281</v>
      </c>
      <c r="E13" s="334">
        <v>1.2580054894784996</v>
      </c>
      <c r="F13" s="147" t="s">
        <v>281</v>
      </c>
      <c r="G13" s="147" t="s">
        <v>234</v>
      </c>
      <c r="H13" s="147" t="s">
        <v>234</v>
      </c>
      <c r="I13" s="357" t="s">
        <v>234</v>
      </c>
      <c r="J13" s="161"/>
      <c r="K13" s="259"/>
      <c r="L13" s="259"/>
      <c r="M13" s="259"/>
    </row>
    <row r="14" spans="1:13" s="302" customFormat="1" ht="18" customHeight="1">
      <c r="A14" s="193" t="s">
        <v>287</v>
      </c>
      <c r="B14" s="147">
        <v>1447</v>
      </c>
      <c r="C14" s="147">
        <v>206</v>
      </c>
      <c r="D14" s="147" t="s">
        <v>281</v>
      </c>
      <c r="E14" s="334">
        <v>14.236351071181755</v>
      </c>
      <c r="F14" s="147" t="s">
        <v>281</v>
      </c>
      <c r="G14" s="147" t="s">
        <v>234</v>
      </c>
      <c r="H14" s="147" t="s">
        <v>234</v>
      </c>
      <c r="I14" s="357" t="s">
        <v>234</v>
      </c>
      <c r="J14" s="161"/>
      <c r="K14" s="259"/>
      <c r="L14" s="259"/>
      <c r="M14" s="259"/>
    </row>
    <row r="15" spans="1:13" s="302" customFormat="1" ht="18" customHeight="1">
      <c r="A15" s="194" t="s">
        <v>288</v>
      </c>
      <c r="B15" s="217">
        <v>5556</v>
      </c>
      <c r="C15" s="321">
        <v>527</v>
      </c>
      <c r="D15" s="321" t="s">
        <v>281</v>
      </c>
      <c r="E15" s="335">
        <v>9.4852411807055432</v>
      </c>
      <c r="F15" s="321" t="s">
        <v>281</v>
      </c>
      <c r="G15" s="321" t="s">
        <v>234</v>
      </c>
      <c r="H15" s="321" t="s">
        <v>234</v>
      </c>
      <c r="I15" s="358" t="s">
        <v>234</v>
      </c>
      <c r="J15" s="161"/>
      <c r="K15" s="259"/>
      <c r="L15" s="259"/>
      <c r="M15" s="259"/>
    </row>
    <row r="16" spans="1:13" s="302" customFormat="1" ht="18" customHeight="1">
      <c r="A16" s="194" t="s">
        <v>196</v>
      </c>
      <c r="B16" s="317">
        <v>106452</v>
      </c>
      <c r="C16" s="322">
        <v>14648</v>
      </c>
      <c r="D16" s="322">
        <v>13170</v>
      </c>
      <c r="E16" s="336">
        <v>26.1</v>
      </c>
      <c r="F16" s="322">
        <v>51</v>
      </c>
      <c r="G16" s="322" t="s">
        <v>234</v>
      </c>
      <c r="H16" s="317" t="s">
        <v>234</v>
      </c>
      <c r="I16" s="358" t="s">
        <v>234</v>
      </c>
      <c r="J16" s="161"/>
      <c r="K16" s="259"/>
      <c r="L16" s="259"/>
      <c r="M16" s="259"/>
    </row>
    <row r="17" spans="1:13" s="302" customFormat="1" ht="30" customHeight="1">
      <c r="A17" s="308" t="s">
        <v>289</v>
      </c>
      <c r="B17" s="209">
        <v>12455</v>
      </c>
      <c r="C17" s="209">
        <v>1991</v>
      </c>
      <c r="D17" s="209" t="s">
        <v>234</v>
      </c>
      <c r="E17" s="336">
        <v>15.985547972701728</v>
      </c>
      <c r="F17" s="209" t="s">
        <v>234</v>
      </c>
      <c r="G17" s="209" t="s">
        <v>234</v>
      </c>
      <c r="H17" s="209" t="s">
        <v>234</v>
      </c>
      <c r="I17" s="209" t="s">
        <v>234</v>
      </c>
      <c r="J17" s="161"/>
      <c r="K17" s="259"/>
      <c r="L17" s="259"/>
      <c r="M17" s="259"/>
    </row>
    <row r="18" spans="1:13" s="302" customFormat="1" ht="18" customHeight="1">
      <c r="A18" s="242" t="s">
        <v>290</v>
      </c>
      <c r="B18" s="264">
        <v>12455</v>
      </c>
      <c r="C18" s="264">
        <v>1991</v>
      </c>
      <c r="D18" s="264" t="s">
        <v>234</v>
      </c>
      <c r="E18" s="332">
        <v>15.985547972701728</v>
      </c>
      <c r="F18" s="264" t="s">
        <v>234</v>
      </c>
      <c r="G18" s="264" t="s">
        <v>234</v>
      </c>
      <c r="H18" s="264" t="s">
        <v>234</v>
      </c>
      <c r="I18" s="355" t="s">
        <v>234</v>
      </c>
      <c r="J18" s="161"/>
      <c r="K18" s="259"/>
      <c r="L18" s="259"/>
      <c r="M18" s="259"/>
    </row>
    <row r="19" spans="1:13" s="302" customFormat="1" ht="18" customHeight="1">
      <c r="A19" s="192" t="s">
        <v>291</v>
      </c>
      <c r="B19" s="138">
        <v>5336</v>
      </c>
      <c r="C19" s="138">
        <v>596</v>
      </c>
      <c r="D19" s="138" t="s">
        <v>281</v>
      </c>
      <c r="E19" s="333">
        <v>11.169415292353824</v>
      </c>
      <c r="F19" s="138" t="s">
        <v>281</v>
      </c>
      <c r="G19" s="138" t="s">
        <v>234</v>
      </c>
      <c r="H19" s="138" t="s">
        <v>234</v>
      </c>
      <c r="I19" s="356" t="s">
        <v>234</v>
      </c>
      <c r="J19" s="161"/>
      <c r="K19" s="259"/>
      <c r="L19" s="259"/>
      <c r="M19" s="259"/>
    </row>
    <row r="20" spans="1:13" s="302" customFormat="1" ht="18" customHeight="1">
      <c r="A20" s="193" t="s">
        <v>145</v>
      </c>
      <c r="B20" s="139">
        <v>2119</v>
      </c>
      <c r="C20" s="139">
        <v>88</v>
      </c>
      <c r="D20" s="139" t="s">
        <v>281</v>
      </c>
      <c r="E20" s="334">
        <v>4.1529023124115145</v>
      </c>
      <c r="F20" s="139" t="s">
        <v>281</v>
      </c>
      <c r="G20" s="139" t="s">
        <v>234</v>
      </c>
      <c r="H20" s="139" t="s">
        <v>234</v>
      </c>
      <c r="I20" s="357" t="s">
        <v>234</v>
      </c>
      <c r="J20" s="161"/>
      <c r="K20" s="259"/>
      <c r="L20" s="259"/>
      <c r="M20" s="259"/>
    </row>
    <row r="21" spans="1:13" s="302" customFormat="1" ht="18" customHeight="1">
      <c r="A21" s="193" t="s">
        <v>292</v>
      </c>
      <c r="B21" s="139">
        <v>2112</v>
      </c>
      <c r="C21" s="139">
        <v>396</v>
      </c>
      <c r="D21" s="139" t="s">
        <v>281</v>
      </c>
      <c r="E21" s="334">
        <v>18.75</v>
      </c>
      <c r="F21" s="139" t="s">
        <v>281</v>
      </c>
      <c r="G21" s="139" t="s">
        <v>234</v>
      </c>
      <c r="H21" s="139" t="s">
        <v>234</v>
      </c>
      <c r="I21" s="357" t="s">
        <v>234</v>
      </c>
      <c r="J21" s="161"/>
      <c r="K21" s="259"/>
      <c r="L21" s="259"/>
      <c r="M21" s="259"/>
    </row>
    <row r="22" spans="1:13" s="302" customFormat="1" ht="18" customHeight="1">
      <c r="A22" s="194" t="s">
        <v>169</v>
      </c>
      <c r="B22" s="217">
        <v>2888</v>
      </c>
      <c r="C22" s="217">
        <v>911</v>
      </c>
      <c r="D22" s="217" t="s">
        <v>281</v>
      </c>
      <c r="E22" s="335">
        <v>31.544321329639892</v>
      </c>
      <c r="F22" s="217" t="s">
        <v>281</v>
      </c>
      <c r="G22" s="217" t="s">
        <v>234</v>
      </c>
      <c r="H22" s="217" t="s">
        <v>234</v>
      </c>
      <c r="I22" s="358" t="s">
        <v>234</v>
      </c>
      <c r="J22" s="161"/>
      <c r="K22" s="259"/>
      <c r="L22" s="259"/>
      <c r="M22" s="259"/>
    </row>
    <row r="23" spans="1:13" s="302" customFormat="1" ht="30" customHeight="1">
      <c r="A23" s="309" t="s">
        <v>293</v>
      </c>
      <c r="B23" s="127">
        <f t="shared" ref="B23:I23" si="0">B24</f>
        <v>10869</v>
      </c>
      <c r="C23" s="127">
        <f t="shared" si="0"/>
        <v>1131</v>
      </c>
      <c r="D23" s="127" t="str">
        <f t="shared" si="0"/>
        <v>-</v>
      </c>
      <c r="E23" s="127">
        <f t="shared" si="0"/>
        <v>10.405741098537124</v>
      </c>
      <c r="F23" s="127" t="str">
        <f t="shared" si="0"/>
        <v>-</v>
      </c>
      <c r="G23" s="127" t="str">
        <f t="shared" si="0"/>
        <v>-</v>
      </c>
      <c r="H23" s="127" t="str">
        <f t="shared" si="0"/>
        <v>-</v>
      </c>
      <c r="I23" s="359" t="str">
        <f t="shared" si="0"/>
        <v>-</v>
      </c>
      <c r="J23" s="161"/>
      <c r="K23" s="259"/>
      <c r="L23" s="259"/>
      <c r="M23" s="259"/>
    </row>
    <row r="24" spans="1:13" s="302" customFormat="1" ht="18" customHeight="1">
      <c r="A24" s="310" t="s">
        <v>215</v>
      </c>
      <c r="B24" s="267">
        <v>10869</v>
      </c>
      <c r="C24" s="267">
        <v>1131</v>
      </c>
      <c r="D24" s="267" t="s">
        <v>234</v>
      </c>
      <c r="E24" s="337">
        <v>10.405741098537124</v>
      </c>
      <c r="F24" s="267" t="s">
        <v>234</v>
      </c>
      <c r="G24" s="267" t="s">
        <v>234</v>
      </c>
      <c r="H24" s="267" t="s">
        <v>234</v>
      </c>
      <c r="I24" s="360" t="s">
        <v>234</v>
      </c>
      <c r="J24" s="161"/>
      <c r="K24" s="259"/>
      <c r="L24" s="259"/>
      <c r="M24" s="259"/>
    </row>
    <row r="25" spans="1:13" s="302" customFormat="1" ht="18" customHeight="1">
      <c r="A25" s="243" t="s">
        <v>295</v>
      </c>
      <c r="B25" s="142">
        <v>2364</v>
      </c>
      <c r="C25" s="142">
        <v>138</v>
      </c>
      <c r="D25" s="142" t="s">
        <v>281</v>
      </c>
      <c r="E25" s="338">
        <v>5.8375634517766501</v>
      </c>
      <c r="F25" s="142" t="s">
        <v>281</v>
      </c>
      <c r="G25" s="142" t="s">
        <v>234</v>
      </c>
      <c r="H25" s="142" t="s">
        <v>234</v>
      </c>
      <c r="I25" s="361" t="s">
        <v>234</v>
      </c>
      <c r="J25" s="161"/>
      <c r="K25" s="259"/>
      <c r="L25" s="259"/>
      <c r="M25" s="259"/>
    </row>
    <row r="26" spans="1:13" s="302" customFormat="1" ht="18" customHeight="1">
      <c r="A26" s="244" t="s">
        <v>296</v>
      </c>
      <c r="B26" s="140">
        <v>2373</v>
      </c>
      <c r="C26" s="140">
        <v>356</v>
      </c>
      <c r="D26" s="140" t="s">
        <v>281</v>
      </c>
      <c r="E26" s="339">
        <v>15.002107037505269</v>
      </c>
      <c r="F26" s="140" t="s">
        <v>281</v>
      </c>
      <c r="G26" s="140" t="s">
        <v>234</v>
      </c>
      <c r="H26" s="140" t="s">
        <v>234</v>
      </c>
      <c r="I26" s="362" t="s">
        <v>234</v>
      </c>
      <c r="J26" s="161"/>
      <c r="K26" s="259"/>
      <c r="L26" s="259"/>
      <c r="M26" s="259"/>
    </row>
    <row r="27" spans="1:13" s="301" customFormat="1" ht="18" customHeight="1">
      <c r="A27" s="244" t="s">
        <v>200</v>
      </c>
      <c r="B27" s="140">
        <v>3656</v>
      </c>
      <c r="C27" s="140">
        <v>298</v>
      </c>
      <c r="D27" s="140" t="s">
        <v>281</v>
      </c>
      <c r="E27" s="339">
        <v>8.1509846827133483</v>
      </c>
      <c r="F27" s="140" t="s">
        <v>281</v>
      </c>
      <c r="G27" s="140" t="s">
        <v>234</v>
      </c>
      <c r="H27" s="140" t="s">
        <v>234</v>
      </c>
      <c r="I27" s="362" t="s">
        <v>234</v>
      </c>
      <c r="J27" s="161"/>
    </row>
    <row r="28" spans="1:13" s="301" customFormat="1" ht="18" customHeight="1">
      <c r="A28" s="244" t="s">
        <v>162</v>
      </c>
      <c r="B28" s="140">
        <v>1574</v>
      </c>
      <c r="C28" s="140">
        <v>199</v>
      </c>
      <c r="D28" s="140" t="s">
        <v>281</v>
      </c>
      <c r="E28" s="339">
        <v>12.642947903430748</v>
      </c>
      <c r="F28" s="140" t="s">
        <v>281</v>
      </c>
      <c r="G28" s="140" t="s">
        <v>234</v>
      </c>
      <c r="H28" s="140" t="s">
        <v>234</v>
      </c>
      <c r="I28" s="362" t="s">
        <v>234</v>
      </c>
      <c r="J28" s="161"/>
    </row>
    <row r="29" spans="1:13" s="301" customFormat="1" ht="18" customHeight="1">
      <c r="A29" s="245" t="s">
        <v>297</v>
      </c>
      <c r="B29" s="141">
        <v>902</v>
      </c>
      <c r="C29" s="141">
        <v>140</v>
      </c>
      <c r="D29" s="141" t="s">
        <v>281</v>
      </c>
      <c r="E29" s="340">
        <v>15.521064301552107</v>
      </c>
      <c r="F29" s="141" t="s">
        <v>281</v>
      </c>
      <c r="G29" s="141" t="s">
        <v>234</v>
      </c>
      <c r="H29" s="141" t="s">
        <v>234</v>
      </c>
      <c r="I29" s="363" t="s">
        <v>234</v>
      </c>
      <c r="J29" s="161"/>
    </row>
    <row r="30" spans="1:13" s="301" customFormat="1" ht="18.75" customHeight="1">
      <c r="A30" s="246" t="s">
        <v>93</v>
      </c>
      <c r="B30" s="246"/>
      <c r="C30" s="323"/>
      <c r="D30" s="323"/>
      <c r="E30" s="341"/>
      <c r="F30" s="323"/>
      <c r="G30" s="323"/>
      <c r="H30" s="323"/>
      <c r="I30" s="364"/>
      <c r="J30" s="93"/>
    </row>
    <row r="31" spans="1:13" s="301" customFormat="1" ht="11.25" customHeight="1">
      <c r="A31" s="112"/>
      <c r="B31" s="112"/>
      <c r="C31" s="279"/>
      <c r="D31" s="279"/>
      <c r="E31" s="342"/>
      <c r="F31" s="279"/>
      <c r="G31" s="279"/>
      <c r="H31" s="279"/>
      <c r="I31" s="365"/>
      <c r="J31" s="93"/>
    </row>
    <row r="32" spans="1:13" s="301" customFormat="1" ht="11.25" customHeight="1">
      <c r="A32" s="311"/>
      <c r="B32" s="311"/>
      <c r="C32" s="324"/>
      <c r="D32" s="324"/>
      <c r="E32" s="342"/>
      <c r="F32" s="324"/>
      <c r="G32" s="324"/>
      <c r="H32" s="324"/>
      <c r="I32" s="365"/>
      <c r="J32" s="93"/>
    </row>
    <row r="33" spans="1:10" s="303" customFormat="1" ht="11.25" customHeight="1">
      <c r="A33" s="312"/>
      <c r="B33" s="312"/>
      <c r="E33" s="343"/>
      <c r="I33" s="366"/>
      <c r="J33" s="96"/>
    </row>
  </sheetData>
  <mergeCells count="6">
    <mergeCell ref="G2:H2"/>
    <mergeCell ref="B2:B3"/>
    <mergeCell ref="C2:C3"/>
    <mergeCell ref="D2:D3"/>
    <mergeCell ref="F2:F3"/>
    <mergeCell ref="H3:H4"/>
  </mergeCells>
  <phoneticPr fontId="20" type="Hiragana"/>
  <printOptions horizontalCentered="1" verticalCentered="1"/>
  <pageMargins left="0.59055118110236227" right="0.59055118110236227" top="0.78740157480314965" bottom="0.78740157480314965" header="0" footer="0"/>
  <pageSetup paperSize="9" scale="90" fitToWidth="1" fitToHeight="1" orientation="portrait" usePrinterDefaults="1" blackAndWhite="1" r:id="rId1"/>
  <headerFooter alignWithMargins="0"/>
  <colBreaks count="1" manualBreakCount="1">
    <brk id="12" max="65535" man="1"/>
  </colBreaks>
</worksheet>
</file>

<file path=xl/worksheets/sheet7.xml><?xml version="1.0" encoding="utf-8"?>
<worksheet xmlns:r="http://schemas.openxmlformats.org/officeDocument/2006/relationships" xmlns:mc="http://schemas.openxmlformats.org/markup-compatibility/2006" xmlns="http://schemas.openxmlformats.org/spreadsheetml/2006/main">
  <sheetPr>
    <outlinePr showOutlineSymbols="0"/>
  </sheetPr>
  <dimension ref="A1:H21"/>
  <sheetViews>
    <sheetView showGridLines="0" showOutlineSymbols="0" view="pageBreakPreview" zoomScaleNormal="50" zoomScaleSheetLayoutView="100" workbookViewId="0">
      <pane xSplit="1" ySplit="5" topLeftCell="B6" activePane="bottomRight" state="frozen"/>
      <selection pane="topRight"/>
      <selection pane="bottomLeft"/>
      <selection pane="bottomRight" activeCell="A43" sqref="A43"/>
    </sheetView>
  </sheetViews>
  <sheetFormatPr defaultRowHeight="12"/>
  <cols>
    <col min="1" max="1" width="16.875" style="91" customWidth="1"/>
    <col min="2" max="6" width="12.625" style="92" customWidth="1"/>
    <col min="7" max="7" width="12.625" style="368" customWidth="1"/>
    <col min="8" max="16384" width="9.00390625" style="92" bestFit="1" customWidth="1"/>
  </cols>
  <sheetData>
    <row r="1" spans="1:8" s="95" customFormat="1" ht="18" customHeight="1">
      <c r="A1" s="369" t="s">
        <v>83</v>
      </c>
      <c r="B1" s="377"/>
      <c r="C1" s="377"/>
      <c r="D1" s="377"/>
      <c r="E1" s="377"/>
      <c r="F1" s="387" t="s">
        <v>126</v>
      </c>
      <c r="G1" s="387"/>
    </row>
    <row r="2" spans="1:8" s="95" customFormat="1" ht="13.5" customHeight="1">
      <c r="A2" s="370"/>
      <c r="B2" s="378" t="s">
        <v>329</v>
      </c>
      <c r="C2" s="381"/>
      <c r="D2" s="378" t="s">
        <v>330</v>
      </c>
      <c r="E2" s="384"/>
      <c r="F2" s="384"/>
      <c r="G2" s="381"/>
    </row>
    <row r="3" spans="1:8" s="95" customFormat="1" ht="13.5" customHeight="1">
      <c r="A3" s="305"/>
      <c r="B3" s="379" t="s">
        <v>331</v>
      </c>
      <c r="C3" s="379" t="s">
        <v>332</v>
      </c>
      <c r="D3" s="382" t="s">
        <v>97</v>
      </c>
      <c r="E3" s="385"/>
      <c r="F3" s="388" t="s">
        <v>333</v>
      </c>
      <c r="G3" s="390"/>
    </row>
    <row r="4" spans="1:8" s="95" customFormat="1" ht="29.25" customHeight="1">
      <c r="A4" s="371"/>
      <c r="B4" s="290" t="s">
        <v>333</v>
      </c>
      <c r="C4" s="290" t="s">
        <v>333</v>
      </c>
      <c r="D4" s="383"/>
      <c r="E4" s="386" t="s">
        <v>334</v>
      </c>
      <c r="F4" s="389"/>
      <c r="G4" s="386" t="s">
        <v>335</v>
      </c>
    </row>
    <row r="5" spans="1:8" s="95" customFormat="1" ht="19.5" customHeight="1">
      <c r="A5" s="307" t="s">
        <v>180</v>
      </c>
      <c r="B5" s="136">
        <v>2700</v>
      </c>
      <c r="C5" s="136">
        <v>296</v>
      </c>
      <c r="D5" s="136">
        <v>988</v>
      </c>
      <c r="E5" s="136">
        <v>436</v>
      </c>
      <c r="F5" s="136">
        <v>2729</v>
      </c>
      <c r="G5" s="391">
        <v>1699</v>
      </c>
      <c r="H5" s="395"/>
    </row>
    <row r="6" spans="1:8" s="95" customFormat="1" ht="30" customHeight="1">
      <c r="A6" s="372" t="s">
        <v>282</v>
      </c>
      <c r="B6" s="203">
        <f t="shared" ref="B6:G6" si="0">IF(SUM(B7:B8)=0,"-",SUM(B7,B8))</f>
        <v>292</v>
      </c>
      <c r="C6" s="203">
        <f t="shared" si="0"/>
        <v>38</v>
      </c>
      <c r="D6" s="203">
        <f t="shared" si="0"/>
        <v>72</v>
      </c>
      <c r="E6" s="203">
        <f t="shared" si="0"/>
        <v>16</v>
      </c>
      <c r="F6" s="203">
        <f t="shared" si="0"/>
        <v>226</v>
      </c>
      <c r="G6" s="203">
        <f t="shared" si="0"/>
        <v>151</v>
      </c>
      <c r="H6" s="259"/>
    </row>
    <row r="7" spans="1:8" s="95" customFormat="1" ht="19.5" customHeight="1">
      <c r="A7" s="373" t="s">
        <v>141</v>
      </c>
      <c r="B7" s="264">
        <v>1</v>
      </c>
      <c r="C7" s="264">
        <v>1</v>
      </c>
      <c r="D7" s="264">
        <v>17</v>
      </c>
      <c r="E7" s="264">
        <v>11</v>
      </c>
      <c r="F7" s="264">
        <v>96</v>
      </c>
      <c r="G7" s="392">
        <v>74</v>
      </c>
    </row>
    <row r="8" spans="1:8" s="95" customFormat="1" ht="19.5" customHeight="1">
      <c r="A8" s="242" t="s">
        <v>336</v>
      </c>
      <c r="B8" s="264">
        <v>291</v>
      </c>
      <c r="C8" s="264">
        <v>37</v>
      </c>
      <c r="D8" s="264">
        <v>55</v>
      </c>
      <c r="E8" s="264">
        <v>5</v>
      </c>
      <c r="F8" s="264">
        <v>130</v>
      </c>
      <c r="G8" s="392">
        <v>77</v>
      </c>
    </row>
    <row r="9" spans="1:8" s="95" customFormat="1" ht="30" customHeight="1">
      <c r="A9" s="374" t="s">
        <v>289</v>
      </c>
      <c r="B9" s="211">
        <v>7</v>
      </c>
      <c r="C9" s="211">
        <v>1</v>
      </c>
      <c r="D9" s="211">
        <v>4</v>
      </c>
      <c r="E9" s="211">
        <v>2</v>
      </c>
      <c r="F9" s="211">
        <v>11</v>
      </c>
      <c r="G9" s="211">
        <v>7</v>
      </c>
      <c r="H9" s="278"/>
    </row>
    <row r="10" spans="1:8" s="95" customFormat="1" ht="19.5" customHeight="1">
      <c r="A10" s="310" t="s">
        <v>290</v>
      </c>
      <c r="B10" s="267">
        <v>7</v>
      </c>
      <c r="C10" s="267">
        <v>1</v>
      </c>
      <c r="D10" s="267">
        <v>4</v>
      </c>
      <c r="E10" s="267">
        <v>2</v>
      </c>
      <c r="F10" s="267">
        <v>11</v>
      </c>
      <c r="G10" s="393">
        <v>7</v>
      </c>
      <c r="H10" s="278"/>
    </row>
    <row r="11" spans="1:8" s="95" customFormat="1" ht="30" customHeight="1">
      <c r="A11" s="375" t="s">
        <v>293</v>
      </c>
      <c r="B11" s="211" t="str">
        <f t="shared" ref="B11:G11" si="1">B12</f>
        <v>-</v>
      </c>
      <c r="C11" s="211" t="str">
        <f t="shared" si="1"/>
        <v>-</v>
      </c>
      <c r="D11" s="211">
        <f t="shared" si="1"/>
        <v>9</v>
      </c>
      <c r="E11" s="211">
        <f t="shared" si="1"/>
        <v>7</v>
      </c>
      <c r="F11" s="211">
        <f t="shared" si="1"/>
        <v>32</v>
      </c>
      <c r="G11" s="211">
        <f t="shared" si="1"/>
        <v>20</v>
      </c>
      <c r="H11" s="278"/>
    </row>
    <row r="12" spans="1:8" s="95" customFormat="1" ht="19.5" customHeight="1">
      <c r="A12" s="310" t="s">
        <v>215</v>
      </c>
      <c r="B12" s="267" t="s">
        <v>234</v>
      </c>
      <c r="C12" s="267" t="s">
        <v>234</v>
      </c>
      <c r="D12" s="267">
        <v>9</v>
      </c>
      <c r="E12" s="267">
        <v>7</v>
      </c>
      <c r="F12" s="267">
        <v>32</v>
      </c>
      <c r="G12" s="393">
        <v>20</v>
      </c>
      <c r="H12" s="278"/>
    </row>
    <row r="13" spans="1:8" ht="13.5" customHeight="1">
      <c r="A13" s="376" t="s">
        <v>337</v>
      </c>
      <c r="B13" s="376"/>
      <c r="C13" s="376"/>
      <c r="D13" s="376"/>
      <c r="E13" s="376"/>
      <c r="F13" s="376"/>
      <c r="G13" s="376"/>
      <c r="H13" s="380"/>
    </row>
    <row r="14" spans="1:8" ht="15">
      <c r="A14" s="111" t="s">
        <v>338</v>
      </c>
      <c r="B14" s="166"/>
      <c r="C14" s="166"/>
      <c r="D14" s="166"/>
      <c r="E14" s="166"/>
      <c r="F14" s="166"/>
      <c r="G14" s="394"/>
      <c r="H14" s="380"/>
    </row>
    <row r="15" spans="1:8">
      <c r="A15" s="134"/>
      <c r="B15" s="380"/>
      <c r="C15" s="380"/>
      <c r="D15" s="380"/>
      <c r="E15" s="380"/>
      <c r="F15" s="380"/>
      <c r="G15" s="380"/>
      <c r="H15" s="380"/>
    </row>
    <row r="16" spans="1:8">
      <c r="A16" s="134"/>
      <c r="B16" s="380"/>
      <c r="C16" s="380"/>
      <c r="D16" s="380"/>
      <c r="E16" s="380"/>
      <c r="F16" s="380"/>
      <c r="G16" s="380"/>
      <c r="H16" s="380"/>
    </row>
    <row r="17" spans="1:8">
      <c r="A17" s="134"/>
      <c r="B17" s="380"/>
      <c r="C17" s="380"/>
      <c r="D17" s="380"/>
      <c r="E17" s="380"/>
      <c r="F17" s="380"/>
      <c r="G17" s="380"/>
      <c r="H17" s="380"/>
    </row>
    <row r="18" spans="1:8" ht="12" customHeight="1">
      <c r="A18" s="134"/>
      <c r="B18" s="380"/>
      <c r="C18" s="380"/>
      <c r="D18" s="380"/>
      <c r="E18" s="380"/>
      <c r="F18" s="380"/>
      <c r="G18" s="380"/>
      <c r="H18" s="380"/>
    </row>
    <row r="19" spans="1:8" ht="12" customHeight="1">
      <c r="A19" s="96"/>
      <c r="G19" s="92"/>
    </row>
    <row r="20" spans="1:8">
      <c r="A20" s="96"/>
      <c r="G20" s="92"/>
    </row>
    <row r="21" spans="1:8">
      <c r="A21" s="96"/>
      <c r="G21" s="92"/>
    </row>
  </sheetData>
  <mergeCells count="6">
    <mergeCell ref="F1:G1"/>
    <mergeCell ref="B2:C2"/>
    <mergeCell ref="D2:G2"/>
    <mergeCell ref="D3:E3"/>
    <mergeCell ref="F3:G3"/>
    <mergeCell ref="A13:G13"/>
  </mergeCells>
  <phoneticPr fontId="20" type="Hiragana"/>
  <printOptions horizontalCentered="1" verticalCentered="1"/>
  <pageMargins left="0.78740157480314965" right="0.78740157480314965" top="1.1811023622047245" bottom="1.1811023622047245" header="0" footer="0"/>
  <pageSetup paperSize="9" fitToWidth="1" fitToHeight="1" orientation="portrait" usePrinterDefaults="1" blackAndWhite="1" r:id="rId1"/>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dimension ref="A1:P15"/>
  <sheetViews>
    <sheetView showGridLines="0" view="pageBreakPreview" zoomScaleNormal="75" zoomScaleSheetLayoutView="100" workbookViewId="0">
      <pane xSplit="1" ySplit="5" topLeftCell="B6" activePane="bottomRight" state="frozen"/>
      <selection pane="topRight"/>
      <selection pane="bottomLeft"/>
      <selection pane="bottomRight" activeCell="B10" sqref="B10"/>
    </sheetView>
  </sheetViews>
  <sheetFormatPr defaultRowHeight="11.25"/>
  <cols>
    <col min="1" max="1" width="16.125" style="201" customWidth="1"/>
    <col min="2" max="3" width="9.625" style="96" customWidth="1"/>
    <col min="4" max="4" width="9.625" style="366" customWidth="1"/>
    <col min="5" max="8" width="9.625" style="96" customWidth="1"/>
    <col min="9" max="16384" width="9.00390625" style="96" bestFit="1" customWidth="1"/>
  </cols>
  <sheetData>
    <row r="1" spans="1:16" s="93" customFormat="1" ht="15" customHeight="1">
      <c r="A1" s="97" t="s">
        <v>53</v>
      </c>
      <c r="B1" s="161"/>
      <c r="C1" s="403"/>
      <c r="D1" s="405"/>
      <c r="E1" s="413"/>
      <c r="F1" s="413"/>
      <c r="G1" s="413"/>
      <c r="H1" s="180" t="s">
        <v>126</v>
      </c>
    </row>
    <row r="2" spans="1:16" s="93" customFormat="1" ht="15" customHeight="1">
      <c r="A2" s="397"/>
      <c r="B2" s="288" t="s">
        <v>117</v>
      </c>
      <c r="C2" s="288" t="s">
        <v>232</v>
      </c>
      <c r="D2" s="406" t="s">
        <v>318</v>
      </c>
      <c r="E2" s="414" t="s">
        <v>339</v>
      </c>
      <c r="F2" s="416"/>
      <c r="G2" s="416"/>
      <c r="H2" s="417"/>
    </row>
    <row r="3" spans="1:16" s="93" customFormat="1" ht="15" customHeight="1">
      <c r="A3" s="398"/>
      <c r="B3" s="401"/>
      <c r="C3" s="401"/>
      <c r="D3" s="352" t="s">
        <v>340</v>
      </c>
      <c r="E3" s="415" t="s">
        <v>341</v>
      </c>
      <c r="F3" s="288" t="s">
        <v>228</v>
      </c>
      <c r="G3" s="115" t="s">
        <v>342</v>
      </c>
      <c r="H3" s="115" t="s">
        <v>343</v>
      </c>
    </row>
    <row r="4" spans="1:16" s="93" customFormat="1" ht="15" customHeight="1">
      <c r="A4" s="399"/>
      <c r="B4" s="402" t="s">
        <v>325</v>
      </c>
      <c r="C4" s="402" t="s">
        <v>225</v>
      </c>
      <c r="D4" s="407" t="s">
        <v>35</v>
      </c>
      <c r="E4" s="415"/>
      <c r="F4" s="290"/>
      <c r="G4" s="115"/>
      <c r="H4" s="115"/>
    </row>
    <row r="5" spans="1:16" s="93" customFormat="1" ht="15" customHeight="1">
      <c r="A5" s="400" t="s">
        <v>180</v>
      </c>
      <c r="B5" s="136">
        <v>784</v>
      </c>
      <c r="C5" s="202">
        <v>727</v>
      </c>
      <c r="D5" s="331">
        <v>92.729591836734699</v>
      </c>
      <c r="E5" s="136">
        <v>14</v>
      </c>
      <c r="F5" s="136">
        <v>460</v>
      </c>
      <c r="G5" s="136">
        <v>253</v>
      </c>
      <c r="H5" s="202">
        <v>727</v>
      </c>
      <c r="I5" s="93"/>
    </row>
    <row r="6" spans="1:16" s="93" customFormat="1" ht="30" customHeight="1">
      <c r="A6" s="100" t="s">
        <v>282</v>
      </c>
      <c r="B6" s="203">
        <f>IF(SUM(B7,B8)=0,"-",SUM(B7,B8))</f>
        <v>86</v>
      </c>
      <c r="C6" s="249">
        <f>H6</f>
        <v>83</v>
      </c>
      <c r="D6" s="332">
        <f>IF(C6="-","-",C6/B6*100)</f>
        <v>96.511627906976756</v>
      </c>
      <c r="E6" s="203" t="str">
        <f>IF(SUM(E7,E8)=0,"-",SUM(E7,E8))</f>
        <v>-</v>
      </c>
      <c r="F6" s="203">
        <f>IF(SUM(F7,F8)=0,"-",SUM(F7,F8))</f>
        <v>43</v>
      </c>
      <c r="G6" s="203">
        <f>IF(SUM(G7,G8)=0,"-",SUM(G7,G8))</f>
        <v>40</v>
      </c>
      <c r="H6" s="203">
        <f>IF(SUM(E6:G6)=0,"-",SUM(E6:G6))</f>
        <v>83</v>
      </c>
    </row>
    <row r="7" spans="1:16" s="93" customFormat="1" ht="15" customHeight="1">
      <c r="A7" s="242" t="s">
        <v>283</v>
      </c>
      <c r="B7" s="264">
        <v>15</v>
      </c>
      <c r="C7" s="249">
        <v>15</v>
      </c>
      <c r="D7" s="332">
        <v>100</v>
      </c>
      <c r="E7" s="264" t="s">
        <v>281</v>
      </c>
      <c r="F7" s="264">
        <v>11</v>
      </c>
      <c r="G7" s="264">
        <v>4</v>
      </c>
      <c r="H7" s="203">
        <v>15</v>
      </c>
    </row>
    <row r="8" spans="1:16" s="396" customFormat="1" ht="15" customHeight="1">
      <c r="A8" s="242" t="s">
        <v>336</v>
      </c>
      <c r="B8" s="264">
        <v>71</v>
      </c>
      <c r="C8" s="404">
        <v>68</v>
      </c>
      <c r="D8" s="408">
        <v>95.8</v>
      </c>
      <c r="E8" s="264" t="s">
        <v>281</v>
      </c>
      <c r="F8" s="264">
        <v>32</v>
      </c>
      <c r="G8" s="264">
        <v>36</v>
      </c>
      <c r="H8" s="418">
        <v>68</v>
      </c>
      <c r="P8" s="396"/>
    </row>
    <row r="9" spans="1:16" s="396" customFormat="1" ht="30" customHeight="1">
      <c r="A9" s="100" t="s">
        <v>289</v>
      </c>
      <c r="B9" s="203">
        <v>5</v>
      </c>
      <c r="C9" s="203">
        <v>5</v>
      </c>
      <c r="D9" s="332">
        <v>100</v>
      </c>
      <c r="E9" s="203" t="s">
        <v>281</v>
      </c>
      <c r="F9" s="203">
        <v>5</v>
      </c>
      <c r="G9" s="203" t="s">
        <v>281</v>
      </c>
      <c r="H9" s="203">
        <v>5</v>
      </c>
      <c r="P9" s="396"/>
    </row>
    <row r="10" spans="1:16" s="93" customFormat="1" ht="15" customHeight="1">
      <c r="A10" s="310" t="s">
        <v>290</v>
      </c>
      <c r="B10" s="267">
        <v>5</v>
      </c>
      <c r="C10" s="255">
        <v>5</v>
      </c>
      <c r="D10" s="409">
        <v>100</v>
      </c>
      <c r="E10" s="267" t="s">
        <v>281</v>
      </c>
      <c r="F10" s="267">
        <v>5</v>
      </c>
      <c r="G10" s="267" t="s">
        <v>281</v>
      </c>
      <c r="H10" s="124">
        <v>5</v>
      </c>
      <c r="I10" s="279"/>
      <c r="J10" s="259"/>
    </row>
    <row r="11" spans="1:16" s="93" customFormat="1" ht="30" customHeight="1">
      <c r="A11" s="375" t="s">
        <v>293</v>
      </c>
      <c r="B11" s="211">
        <f>B12</f>
        <v>4</v>
      </c>
      <c r="C11" s="211">
        <f>C12</f>
        <v>4</v>
      </c>
      <c r="D11" s="410">
        <f>IF(C11="-","-",C11/B11*100)</f>
        <v>100</v>
      </c>
      <c r="E11" s="211" t="str">
        <f>E12</f>
        <v>-</v>
      </c>
      <c r="F11" s="211" t="str">
        <f>F12</f>
        <v>-</v>
      </c>
      <c r="G11" s="211">
        <f>G12</f>
        <v>4</v>
      </c>
      <c r="H11" s="211">
        <f>H12</f>
        <v>4</v>
      </c>
      <c r="I11" s="279"/>
      <c r="J11" s="259"/>
    </row>
    <row r="12" spans="1:16" s="93" customFormat="1" ht="15" customHeight="1">
      <c r="A12" s="310" t="s">
        <v>215</v>
      </c>
      <c r="B12" s="267">
        <v>4</v>
      </c>
      <c r="C12" s="255">
        <v>4</v>
      </c>
      <c r="D12" s="409">
        <v>100</v>
      </c>
      <c r="E12" s="267" t="s">
        <v>281</v>
      </c>
      <c r="F12" s="267" t="s">
        <v>281</v>
      </c>
      <c r="G12" s="267">
        <v>4</v>
      </c>
      <c r="H12" s="124">
        <v>4</v>
      </c>
      <c r="I12" s="279"/>
      <c r="J12" s="259"/>
    </row>
    <row r="13" spans="1:16" s="93" customFormat="1" ht="15" customHeight="1">
      <c r="A13" s="111" t="s">
        <v>344</v>
      </c>
      <c r="B13" s="279"/>
      <c r="C13" s="279"/>
      <c r="D13" s="411"/>
      <c r="E13" s="279"/>
      <c r="F13" s="279"/>
      <c r="G13" s="279"/>
      <c r="H13" s="279"/>
      <c r="I13" s="279"/>
      <c r="J13" s="259"/>
    </row>
    <row r="14" spans="1:16" s="93" customFormat="1" ht="15" customHeight="1">
      <c r="A14" s="246" t="s">
        <v>345</v>
      </c>
      <c r="B14" s="279"/>
      <c r="C14" s="279"/>
      <c r="D14" s="411"/>
      <c r="E14" s="279"/>
      <c r="F14" s="279"/>
      <c r="G14" s="279"/>
      <c r="H14" s="279"/>
      <c r="I14" s="279"/>
      <c r="J14" s="259"/>
    </row>
    <row r="15" spans="1:16">
      <c r="A15" s="114"/>
      <c r="B15" s="134"/>
      <c r="C15" s="134"/>
      <c r="D15" s="412"/>
      <c r="E15" s="134"/>
      <c r="F15" s="134"/>
      <c r="G15" s="134"/>
      <c r="H15" s="134"/>
      <c r="I15" s="134"/>
    </row>
  </sheetData>
  <mergeCells count="7">
    <mergeCell ref="E2:H2"/>
    <mergeCell ref="B2:B3"/>
    <mergeCell ref="C2:C3"/>
    <mergeCell ref="E3:E4"/>
    <mergeCell ref="F3:F4"/>
    <mergeCell ref="G3:G4"/>
    <mergeCell ref="H3:H4"/>
  </mergeCells>
  <phoneticPr fontId="20" type="Hiragana"/>
  <printOptions horizontalCentered="1" verticalCentered="1"/>
  <pageMargins left="0.78740157480314965" right="0.78740157480314965" top="0.78740157480314965" bottom="0.78740157480314965" header="0" footer="0"/>
  <pageSetup paperSize="9" fitToWidth="1" fitToHeight="1" orientation="portrait" usePrinterDefaults="1" blackAndWhite="1" horizontalDpi="400" r:id="rId1"/>
  <headerFooter alignWithMargins="0"/>
  <rowBreaks count="4" manualBreakCount="4">
    <brk id="4" min="6" max="255" man="1"/>
    <brk id="8" min="10" max="255" man="1"/>
    <brk id="12" min="13" max="255" man="1"/>
    <brk id="33744" min="7" max="255" man="1"/>
  </rowBreaks>
</worksheet>
</file>

<file path=xl/worksheets/sheet9.xml><?xml version="1.0" encoding="utf-8"?>
<worksheet xmlns:r="http://schemas.openxmlformats.org/officeDocument/2006/relationships" xmlns:mc="http://schemas.openxmlformats.org/markup-compatibility/2006" xmlns="http://schemas.openxmlformats.org/spreadsheetml/2006/main">
  <dimension ref="A1:X17"/>
  <sheetViews>
    <sheetView showGridLines="0" view="pageBreakPreview" zoomScaleNormal="75" zoomScaleSheetLayoutView="100" workbookViewId="0">
      <pane xSplit="1" ySplit="5" topLeftCell="B6" activePane="bottomRight" state="frozen"/>
      <selection pane="topRight"/>
      <selection pane="bottomLeft"/>
      <selection pane="bottomRight" activeCell="A43" sqref="A43"/>
    </sheetView>
  </sheetViews>
  <sheetFormatPr defaultRowHeight="12"/>
  <cols>
    <col min="1" max="1" width="18.625" style="91" customWidth="1"/>
    <col min="2" max="3" width="7.875" style="92" customWidth="1"/>
    <col min="4" max="8" width="7.875" style="300" customWidth="1"/>
    <col min="9" max="15" width="7.875" style="92" customWidth="1"/>
    <col min="16" max="16" width="14.375" style="92" customWidth="1"/>
    <col min="17" max="16384" width="9.00390625" style="92" bestFit="1" customWidth="1"/>
  </cols>
  <sheetData>
    <row r="1" spans="1:24" s="95" customFormat="1" ht="18" customHeight="1">
      <c r="A1" s="238" t="s">
        <v>20</v>
      </c>
      <c r="B1" s="238"/>
      <c r="C1" s="238"/>
      <c r="D1" s="238"/>
      <c r="E1" s="97"/>
      <c r="F1" s="97"/>
      <c r="G1" s="97"/>
      <c r="H1" s="97"/>
      <c r="I1" s="403"/>
      <c r="J1" s="403"/>
      <c r="K1" s="161"/>
      <c r="L1" s="443"/>
      <c r="M1" s="443"/>
      <c r="N1" s="403"/>
      <c r="O1" s="444"/>
      <c r="P1" s="180" t="s">
        <v>126</v>
      </c>
    </row>
    <row r="2" spans="1:24" s="95" customFormat="1" ht="15" customHeight="1">
      <c r="A2" s="370"/>
      <c r="B2" s="424" t="s">
        <v>117</v>
      </c>
      <c r="C2" s="429" t="s">
        <v>232</v>
      </c>
      <c r="D2" s="433" t="s">
        <v>318</v>
      </c>
      <c r="E2" s="437" t="s">
        <v>263</v>
      </c>
      <c r="F2" s="440"/>
      <c r="G2" s="440"/>
      <c r="H2" s="441"/>
      <c r="I2" s="135" t="s">
        <v>217</v>
      </c>
      <c r="J2" s="135" t="s">
        <v>346</v>
      </c>
      <c r="K2" s="135" t="s">
        <v>347</v>
      </c>
      <c r="L2" s="135" t="s">
        <v>348</v>
      </c>
      <c r="M2" s="135" t="s">
        <v>294</v>
      </c>
      <c r="N2" s="115" t="s">
        <v>31</v>
      </c>
      <c r="O2" s="115"/>
      <c r="P2" s="115"/>
    </row>
    <row r="3" spans="1:24" s="95" customFormat="1" ht="27.75" customHeight="1">
      <c r="A3" s="419"/>
      <c r="B3" s="425"/>
      <c r="C3" s="430"/>
      <c r="D3" s="405" t="s">
        <v>340</v>
      </c>
      <c r="E3" s="351" t="s">
        <v>125</v>
      </c>
      <c r="F3" s="351" t="s">
        <v>349</v>
      </c>
      <c r="G3" s="351" t="s">
        <v>350</v>
      </c>
      <c r="H3" s="351" t="s">
        <v>184</v>
      </c>
      <c r="I3" s="135"/>
      <c r="J3" s="135"/>
      <c r="K3" s="135"/>
      <c r="L3" s="135"/>
      <c r="M3" s="135"/>
      <c r="N3" s="295" t="s">
        <v>102</v>
      </c>
      <c r="O3" s="445" t="s">
        <v>137</v>
      </c>
      <c r="P3" s="446" t="s">
        <v>351</v>
      </c>
    </row>
    <row r="4" spans="1:24" s="95" customFormat="1" ht="27" customHeight="1">
      <c r="A4" s="420"/>
      <c r="B4" s="402" t="s">
        <v>325</v>
      </c>
      <c r="C4" s="402" t="s">
        <v>225</v>
      </c>
      <c r="D4" s="407" t="s">
        <v>35</v>
      </c>
      <c r="E4" s="353"/>
      <c r="F4" s="353"/>
      <c r="G4" s="353"/>
      <c r="H4" s="353"/>
      <c r="I4" s="135"/>
      <c r="J4" s="135"/>
      <c r="K4" s="135"/>
      <c r="L4" s="135"/>
      <c r="M4" s="135"/>
      <c r="N4" s="135"/>
      <c r="O4" s="314"/>
      <c r="P4" s="447"/>
    </row>
    <row r="5" spans="1:24" s="93" customFormat="1" ht="19.5" customHeight="1">
      <c r="A5" s="400" t="s">
        <v>180</v>
      </c>
      <c r="B5" s="426">
        <v>8868</v>
      </c>
      <c r="C5" s="431">
        <v>7325</v>
      </c>
      <c r="D5" s="331">
        <v>82.600360847992789</v>
      </c>
      <c r="E5" s="136">
        <v>71</v>
      </c>
      <c r="F5" s="136">
        <v>70</v>
      </c>
      <c r="G5" s="136">
        <v>23</v>
      </c>
      <c r="H5" s="136">
        <v>47</v>
      </c>
      <c r="I5" s="136">
        <v>0</v>
      </c>
      <c r="J5" s="136">
        <v>57</v>
      </c>
      <c r="K5" s="136">
        <v>4202</v>
      </c>
      <c r="L5" s="136">
        <v>16</v>
      </c>
      <c r="M5" s="136">
        <v>6054</v>
      </c>
      <c r="N5" s="136">
        <v>6</v>
      </c>
      <c r="O5" s="136">
        <v>68</v>
      </c>
      <c r="P5" s="136">
        <v>371</v>
      </c>
      <c r="Q5" s="93"/>
    </row>
    <row r="6" spans="1:24" s="93" customFormat="1" ht="30" customHeight="1">
      <c r="A6" s="100" t="s">
        <v>282</v>
      </c>
      <c r="B6" s="203">
        <f>IF(SUM(B7,B8)=0,"-",SUM(B7,B8))</f>
        <v>252</v>
      </c>
      <c r="C6" s="203">
        <f>IF(SUM(C7,C8)=0,"-",SUM(C7,C8))</f>
        <v>247</v>
      </c>
      <c r="D6" s="332">
        <f>IF(C6="-","-",C6/B6*100)</f>
        <v>98.015873015873012</v>
      </c>
      <c r="E6" s="203">
        <f t="shared" ref="E6:P6" si="0">IF(SUM(E7,E8)=0,"-",SUM(E7,E8))</f>
        <v>4</v>
      </c>
      <c r="F6" s="203">
        <f t="shared" si="0"/>
        <v>4</v>
      </c>
      <c r="G6" s="203" t="str">
        <f t="shared" si="0"/>
        <v>-</v>
      </c>
      <c r="H6" s="203">
        <f t="shared" si="0"/>
        <v>4</v>
      </c>
      <c r="I6" s="203" t="str">
        <f t="shared" si="0"/>
        <v>-</v>
      </c>
      <c r="J6" s="203" t="str">
        <f t="shared" si="0"/>
        <v>-</v>
      </c>
      <c r="K6" s="203">
        <f t="shared" si="0"/>
        <v>174</v>
      </c>
      <c r="L6" s="203" t="str">
        <f t="shared" si="0"/>
        <v>-</v>
      </c>
      <c r="M6" s="203">
        <f t="shared" si="0"/>
        <v>96</v>
      </c>
      <c r="N6" s="203" t="str">
        <f t="shared" si="0"/>
        <v>-</v>
      </c>
      <c r="O6" s="203">
        <f t="shared" si="0"/>
        <v>4</v>
      </c>
      <c r="P6" s="203">
        <f t="shared" si="0"/>
        <v>104</v>
      </c>
    </row>
    <row r="7" spans="1:24" s="95" customFormat="1" ht="19.5" customHeight="1">
      <c r="A7" s="242" t="s">
        <v>283</v>
      </c>
      <c r="B7" s="267">
        <v>14</v>
      </c>
      <c r="C7" s="255">
        <v>14</v>
      </c>
      <c r="D7" s="410">
        <v>100</v>
      </c>
      <c r="E7" s="267" t="s">
        <v>281</v>
      </c>
      <c r="F7" s="267" t="s">
        <v>281</v>
      </c>
      <c r="G7" s="267" t="s">
        <v>281</v>
      </c>
      <c r="H7" s="267" t="s">
        <v>281</v>
      </c>
      <c r="I7" s="267" t="s">
        <v>234</v>
      </c>
      <c r="J7" s="442" t="s">
        <v>281</v>
      </c>
      <c r="K7" s="267">
        <v>11</v>
      </c>
      <c r="L7" s="267" t="s">
        <v>234</v>
      </c>
      <c r="M7" s="267">
        <v>10</v>
      </c>
      <c r="N7" s="267" t="s">
        <v>234</v>
      </c>
      <c r="O7" s="442">
        <v>1</v>
      </c>
      <c r="P7" s="267">
        <v>6</v>
      </c>
    </row>
    <row r="8" spans="1:24" s="396" customFormat="1" ht="19.5" customHeight="1">
      <c r="A8" s="242" t="s">
        <v>352</v>
      </c>
      <c r="B8" s="267">
        <v>238</v>
      </c>
      <c r="C8" s="432">
        <v>233</v>
      </c>
      <c r="D8" s="434">
        <v>97.9</v>
      </c>
      <c r="E8" s="438">
        <v>4</v>
      </c>
      <c r="F8" s="438">
        <v>4</v>
      </c>
      <c r="G8" s="438" t="s">
        <v>281</v>
      </c>
      <c r="H8" s="438">
        <v>4</v>
      </c>
      <c r="I8" s="267" t="s">
        <v>281</v>
      </c>
      <c r="J8" s="267" t="s">
        <v>281</v>
      </c>
      <c r="K8" s="267">
        <v>163</v>
      </c>
      <c r="L8" s="267" t="s">
        <v>281</v>
      </c>
      <c r="M8" s="267">
        <v>86</v>
      </c>
      <c r="N8" s="267" t="s">
        <v>281</v>
      </c>
      <c r="O8" s="267">
        <v>3</v>
      </c>
      <c r="P8" s="267">
        <v>98</v>
      </c>
      <c r="X8" s="396"/>
    </row>
    <row r="9" spans="1:24" s="396" customFormat="1" ht="30" customHeight="1">
      <c r="A9" s="100" t="s">
        <v>289</v>
      </c>
      <c r="B9" s="211">
        <v>8</v>
      </c>
      <c r="C9" s="211">
        <v>8</v>
      </c>
      <c r="D9" s="410">
        <v>100</v>
      </c>
      <c r="E9" s="211" t="s">
        <v>281</v>
      </c>
      <c r="F9" s="211" t="s">
        <v>281</v>
      </c>
      <c r="G9" s="211" t="s">
        <v>281</v>
      </c>
      <c r="H9" s="211" t="s">
        <v>281</v>
      </c>
      <c r="I9" s="211" t="s">
        <v>281</v>
      </c>
      <c r="J9" s="211" t="s">
        <v>281</v>
      </c>
      <c r="K9" s="211">
        <v>8</v>
      </c>
      <c r="L9" s="211" t="s">
        <v>281</v>
      </c>
      <c r="M9" s="211">
        <v>4</v>
      </c>
      <c r="N9" s="211" t="s">
        <v>281</v>
      </c>
      <c r="O9" s="211">
        <v>1</v>
      </c>
      <c r="P9" s="211" t="s">
        <v>281</v>
      </c>
      <c r="X9" s="396"/>
    </row>
    <row r="10" spans="1:24" s="396" customFormat="1" ht="19.5" customHeight="1">
      <c r="A10" s="242" t="s">
        <v>290</v>
      </c>
      <c r="B10" s="267">
        <v>8</v>
      </c>
      <c r="C10" s="255">
        <v>8</v>
      </c>
      <c r="D10" s="410">
        <v>100</v>
      </c>
      <c r="E10" s="439" t="s">
        <v>281</v>
      </c>
      <c r="F10" s="439" t="s">
        <v>281</v>
      </c>
      <c r="G10" s="439" t="s">
        <v>281</v>
      </c>
      <c r="H10" s="439" t="s">
        <v>281</v>
      </c>
      <c r="I10" s="267" t="s">
        <v>281</v>
      </c>
      <c r="J10" s="267" t="s">
        <v>281</v>
      </c>
      <c r="K10" s="267">
        <v>8</v>
      </c>
      <c r="L10" s="267" t="s">
        <v>281</v>
      </c>
      <c r="M10" s="267">
        <v>4</v>
      </c>
      <c r="N10" s="267" t="s">
        <v>281</v>
      </c>
      <c r="O10" s="267">
        <v>1</v>
      </c>
      <c r="P10" s="267" t="s">
        <v>281</v>
      </c>
      <c r="X10" s="396"/>
    </row>
    <row r="11" spans="1:24" s="396" customFormat="1" ht="30" customHeight="1">
      <c r="A11" s="100" t="s">
        <v>293</v>
      </c>
      <c r="B11" s="211">
        <f>B12</f>
        <v>45</v>
      </c>
      <c r="C11" s="211">
        <f>C12</f>
        <v>45</v>
      </c>
      <c r="D11" s="410">
        <f>IF(C11="-","-",C11/B11*100)</f>
        <v>100</v>
      </c>
      <c r="E11" s="211" t="str">
        <f t="shared" ref="E11:P11" si="1">E12</f>
        <v>-</v>
      </c>
      <c r="F11" s="211" t="str">
        <f t="shared" si="1"/>
        <v>-</v>
      </c>
      <c r="G11" s="211" t="str">
        <f t="shared" si="1"/>
        <v>-</v>
      </c>
      <c r="H11" s="211" t="str">
        <f t="shared" si="1"/>
        <v>-</v>
      </c>
      <c r="I11" s="211" t="str">
        <f t="shared" si="1"/>
        <v>-</v>
      </c>
      <c r="J11" s="211" t="str">
        <f t="shared" si="1"/>
        <v>-</v>
      </c>
      <c r="K11" s="211">
        <f t="shared" si="1"/>
        <v>30</v>
      </c>
      <c r="L11" s="211" t="str">
        <f t="shared" si="1"/>
        <v>-</v>
      </c>
      <c r="M11" s="211">
        <f t="shared" si="1"/>
        <v>15</v>
      </c>
      <c r="N11" s="211" t="str">
        <f t="shared" si="1"/>
        <v>-</v>
      </c>
      <c r="O11" s="211" t="str">
        <f t="shared" si="1"/>
        <v>-</v>
      </c>
      <c r="P11" s="211" t="str">
        <f t="shared" si="1"/>
        <v>-</v>
      </c>
      <c r="X11" s="396"/>
    </row>
    <row r="12" spans="1:24" s="95" customFormat="1" ht="19.5" customHeight="1">
      <c r="A12" s="242" t="s">
        <v>215</v>
      </c>
      <c r="B12" s="267">
        <v>45</v>
      </c>
      <c r="C12" s="255">
        <v>45</v>
      </c>
      <c r="D12" s="410">
        <f>IF(C12="-","-",C12/B12*100)</f>
        <v>100</v>
      </c>
      <c r="E12" s="439" t="s">
        <v>281</v>
      </c>
      <c r="F12" s="439" t="s">
        <v>281</v>
      </c>
      <c r="G12" s="439" t="s">
        <v>281</v>
      </c>
      <c r="H12" s="439" t="s">
        <v>281</v>
      </c>
      <c r="I12" s="439" t="s">
        <v>281</v>
      </c>
      <c r="J12" s="439" t="s">
        <v>281</v>
      </c>
      <c r="K12" s="267">
        <v>30</v>
      </c>
      <c r="L12" s="267" t="s">
        <v>234</v>
      </c>
      <c r="M12" s="267">
        <v>15</v>
      </c>
      <c r="N12" s="267" t="s">
        <v>234</v>
      </c>
      <c r="O12" s="267" t="s">
        <v>281</v>
      </c>
      <c r="P12" s="267" t="s">
        <v>234</v>
      </c>
      <c r="Q12" s="259"/>
      <c r="R12" s="259"/>
    </row>
    <row r="13" spans="1:24" s="95" customFormat="1" ht="15">
      <c r="A13" s="97" t="s">
        <v>353</v>
      </c>
      <c r="B13" s="427"/>
      <c r="C13" s="427"/>
      <c r="D13" s="435"/>
      <c r="E13" s="435"/>
      <c r="F13" s="435"/>
      <c r="G13" s="435"/>
      <c r="H13" s="435"/>
      <c r="I13" s="427"/>
      <c r="J13" s="427"/>
      <c r="K13" s="427"/>
      <c r="L13" s="427"/>
      <c r="M13" s="427"/>
      <c r="N13" s="427"/>
      <c r="O13" s="427"/>
      <c r="P13" s="427"/>
      <c r="Q13" s="259"/>
      <c r="R13" s="259"/>
    </row>
    <row r="14" spans="1:24" s="95" customFormat="1" ht="16.5">
      <c r="A14" s="421" t="s">
        <v>354</v>
      </c>
      <c r="B14" s="427"/>
      <c r="C14" s="427"/>
      <c r="D14" s="435"/>
      <c r="E14" s="435"/>
      <c r="F14" s="435"/>
      <c r="G14" s="435"/>
      <c r="H14" s="435"/>
      <c r="I14" s="427"/>
      <c r="J14" s="427"/>
      <c r="K14" s="427"/>
      <c r="L14" s="427"/>
      <c r="M14" s="427"/>
      <c r="N14" s="427"/>
      <c r="O14" s="427"/>
      <c r="P14" s="427"/>
      <c r="Q14" s="259"/>
      <c r="R14" s="259"/>
    </row>
    <row r="15" spans="1:24" s="95" customFormat="1" ht="14.25">
      <c r="A15" s="422"/>
      <c r="B15" s="279"/>
      <c r="C15" s="279"/>
      <c r="D15" s="411"/>
      <c r="E15" s="411"/>
      <c r="F15" s="411"/>
      <c r="G15" s="411"/>
      <c r="H15" s="411"/>
      <c r="I15" s="279"/>
      <c r="J15" s="279"/>
      <c r="K15" s="279"/>
      <c r="L15" s="279"/>
      <c r="M15" s="279"/>
      <c r="N15" s="279"/>
      <c r="O15" s="279"/>
      <c r="P15" s="279"/>
      <c r="Q15" s="259"/>
      <c r="R15" s="259"/>
    </row>
    <row r="16" spans="1:24" s="95" customFormat="1" ht="14.25">
      <c r="A16" s="422"/>
      <c r="B16" s="259"/>
      <c r="C16" s="259"/>
      <c r="D16" s="365"/>
      <c r="E16" s="365"/>
      <c r="F16" s="365"/>
      <c r="G16" s="365"/>
      <c r="H16" s="365"/>
      <c r="I16" s="259"/>
      <c r="J16" s="259"/>
      <c r="K16" s="259"/>
      <c r="L16" s="259"/>
      <c r="M16" s="259"/>
      <c r="N16" s="259"/>
      <c r="O16" s="259"/>
      <c r="P16" s="259"/>
    </row>
    <row r="17" spans="1:16">
      <c r="A17" s="423"/>
      <c r="B17" s="428"/>
      <c r="C17" s="428"/>
      <c r="D17" s="436"/>
      <c r="E17" s="436"/>
      <c r="F17" s="436"/>
      <c r="G17" s="436"/>
      <c r="H17" s="436"/>
      <c r="I17" s="428"/>
      <c r="J17" s="428"/>
      <c r="K17" s="428"/>
      <c r="L17" s="428"/>
      <c r="M17" s="428"/>
      <c r="N17" s="428"/>
      <c r="O17" s="428"/>
      <c r="P17" s="428"/>
    </row>
  </sheetData>
  <mergeCells count="16">
    <mergeCell ref="E2:H2"/>
    <mergeCell ref="N2:P2"/>
    <mergeCell ref="B2:B3"/>
    <mergeCell ref="C2:C3"/>
    <mergeCell ref="I2:I4"/>
    <mergeCell ref="J2:J4"/>
    <mergeCell ref="K2:K4"/>
    <mergeCell ref="L2:L4"/>
    <mergeCell ref="M2:M4"/>
    <mergeCell ref="E3:E4"/>
    <mergeCell ref="F3:F4"/>
    <mergeCell ref="G3:G4"/>
    <mergeCell ref="H3:H4"/>
    <mergeCell ref="N3:N4"/>
    <mergeCell ref="O3:O4"/>
    <mergeCell ref="P3:P4"/>
  </mergeCells>
  <phoneticPr fontId="20" type="Hiragana"/>
  <printOptions horizontalCentered="1" verticalCentered="1"/>
  <pageMargins left="0.78740157480314965" right="0.78740157480314965" top="0.78740157480314965" bottom="0.78740157480314965" header="0" footer="0"/>
  <pageSetup paperSize="9" scale="91" fitToWidth="1" fitToHeight="1" orientation="portrait" usePrinterDefaults="1" blackAndWhite="1" r:id="rId1"/>
  <headerFooter alignWithMargins="0"/>
  <rowBreaks count="6" manualBreakCount="6">
    <brk id="17" min="18" max="255" man="1"/>
    <brk id="21" min="22" max="255" man="1"/>
    <brk id="25" min="26" max="255" man="1"/>
    <brk id="5103" min="24" max="255" man="1"/>
    <brk id="15299" min="20" max="255" man="1"/>
    <brk id="25487" min="16"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⑳改正案一覧</vt:lpstr>
      <vt:lpstr>28-1</vt:lpstr>
      <vt:lpstr>28-2</vt:lpstr>
      <vt:lpstr>29-1</vt:lpstr>
      <vt:lpstr>29-2</vt:lpstr>
      <vt:lpstr>30</vt:lpstr>
      <vt:lpstr>31</vt:lpstr>
      <vt:lpstr>32</vt:lpstr>
      <vt:lpstr>33 -1</vt:lpstr>
      <vt:lpstr>33-2</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三浦＿瑠空</cp:lastModifiedBy>
  <dcterms:created xsi:type="dcterms:W3CDTF">2020-01-06T05:12:42Z</dcterms:created>
  <dcterms:modified xsi:type="dcterms:W3CDTF">2020-01-06T05:12:42Z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2020-01-06T05:12:42Z</vt:filetime>
  </property>
</Properties>
</file>