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066126\Desktop\"/>
    </mc:Choice>
  </mc:AlternateContent>
  <bookViews>
    <workbookView xWindow="0" yWindow="0" windowWidth="20490" windowHeight="7770"/>
  </bookViews>
  <sheets>
    <sheet name="71" sheetId="1" r:id="rId1"/>
    <sheet name="72" sheetId="2" r:id="rId2"/>
    <sheet name="73" sheetId="3" r:id="rId3"/>
  </sheets>
  <externalReferences>
    <externalReference r:id="rId4"/>
  </externalReferences>
  <definedNames>
    <definedName name="_xlnm.Print_Area" localSheetId="0">'71'!$A$1:$M$35</definedName>
    <definedName name="_xlnm.Print_Area" localSheetId="1">'72'!$A$1:$AC$35</definedName>
    <definedName name="_xlnm.Print_Area" localSheetId="2">'73'!$A$1:$AE$18</definedName>
    <definedName name="_xlnm.Print_Area">#REF!</definedName>
    <definedName name="_xlnm.Print_Titles" localSheetId="0">'71'!$1:$3</definedName>
    <definedName name="_xlnm.Print_Titles">#N/A</definedName>
    <definedName name="Z_293DF52C_1200_42BF_A78D_BB2AAB878329_.wvu.PrintArea" localSheetId="0" hidden="1">'71'!$A$1:$L$35</definedName>
    <definedName name="Z_293DF52C_1200_42BF_A78D_BB2AAB878329_.wvu.PrintArea" localSheetId="1" hidden="1">'72'!$A$1:$AC$35</definedName>
    <definedName name="Z_293DF52C_1200_42BF_A78D_BB2AAB878329_.wvu.PrintArea" localSheetId="2" hidden="1">'73'!$A$1:$AE$18</definedName>
    <definedName name="Z_293DF52C_1200_42BF_A78D_BB2AAB878329_.wvu.PrintTitles" localSheetId="0" hidden="1">'71'!$1:$3</definedName>
    <definedName name="Z_56D0106B_CB90_4499_A8AC_183481DC4CD8_.wvu.PrintArea" localSheetId="0" hidden="1">'71'!$A$1:$L$35</definedName>
    <definedName name="Z_56D0106B_CB90_4499_A8AC_183481DC4CD8_.wvu.PrintArea" localSheetId="1" hidden="1">'72'!$A$1:$AC$35</definedName>
    <definedName name="Z_56D0106B_CB90_4499_A8AC_183481DC4CD8_.wvu.PrintArea" localSheetId="2" hidden="1">'73'!$A$1:$AE$18</definedName>
    <definedName name="Z_56D0106B_CB90_4499_A8AC_183481DC4CD8_.wvu.PrintTitles" localSheetId="0" hidden="1">'71'!$1:$3</definedName>
    <definedName name="Z_81642AB8_0225_4BC4_B7AE_9E8C6C06FBF4_.wvu.PrintArea" localSheetId="0" hidden="1">'71'!$A$1:$L$35</definedName>
    <definedName name="Z_81642AB8_0225_4BC4_B7AE_9E8C6C06FBF4_.wvu.PrintArea" localSheetId="1" hidden="1">'72'!$A$1:$AC$35</definedName>
    <definedName name="Z_81642AB8_0225_4BC4_B7AE_9E8C6C06FBF4_.wvu.PrintArea" localSheetId="2" hidden="1">'73'!$A$1:$AE$18</definedName>
    <definedName name="Z_81642AB8_0225_4BC4_B7AE_9E8C6C06FBF4_.wvu.PrintTitles" localSheetId="0" hidden="1">'71'!$1:$3</definedName>
    <definedName name="橋本">#REF!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 i="3" l="1"/>
  <c r="B5" i="3" s="1"/>
  <c r="I5" i="3"/>
  <c r="Y5" i="3"/>
  <c r="D6" i="3"/>
  <c r="C6" i="3" s="1"/>
  <c r="B6" i="3" s="1"/>
  <c r="E6" i="3"/>
  <c r="F6" i="3"/>
  <c r="G6" i="3"/>
  <c r="H6" i="3"/>
  <c r="I6" i="3"/>
  <c r="J6" i="3"/>
  <c r="K6" i="3"/>
  <c r="L6" i="3"/>
  <c r="M6" i="3"/>
  <c r="N6" i="3"/>
  <c r="O6" i="3"/>
  <c r="P6" i="3"/>
  <c r="Q6" i="3"/>
  <c r="R6" i="3"/>
  <c r="S6" i="3"/>
  <c r="T6" i="3"/>
  <c r="U6" i="3"/>
  <c r="V6" i="3"/>
  <c r="W6" i="3"/>
  <c r="X6" i="3"/>
  <c r="Y6" i="3"/>
  <c r="Z6" i="3"/>
  <c r="AA6" i="3"/>
  <c r="AB6" i="3"/>
  <c r="AC6" i="3"/>
  <c r="AD6" i="3"/>
  <c r="AE6" i="3"/>
  <c r="C7" i="3"/>
  <c r="B7" i="3" s="1"/>
  <c r="I7" i="3"/>
  <c r="Y7" i="3"/>
  <c r="C8" i="3"/>
  <c r="B8" i="3" s="1"/>
  <c r="I8" i="3"/>
  <c r="Y8" i="3"/>
  <c r="C9" i="3"/>
  <c r="D9" i="3"/>
  <c r="E9" i="3"/>
  <c r="F9" i="3"/>
  <c r="G9" i="3"/>
  <c r="H9" i="3"/>
  <c r="J9" i="3"/>
  <c r="K9" i="3"/>
  <c r="L9" i="3"/>
  <c r="M9" i="3"/>
  <c r="N9" i="3"/>
  <c r="O9" i="3"/>
  <c r="P9" i="3"/>
  <c r="Q9" i="3"/>
  <c r="R9" i="3"/>
  <c r="S9" i="3"/>
  <c r="T9" i="3"/>
  <c r="U9" i="3"/>
  <c r="V9" i="3"/>
  <c r="W9" i="3"/>
  <c r="X9" i="3"/>
  <c r="Z9" i="3"/>
  <c r="AA9" i="3"/>
  <c r="AB9" i="3"/>
  <c r="AC9" i="3"/>
  <c r="AD9" i="3"/>
  <c r="AE9" i="3"/>
  <c r="C10" i="3"/>
  <c r="I10" i="3"/>
  <c r="B10" i="3" s="1"/>
  <c r="B9" i="3" s="1"/>
  <c r="Y10" i="3"/>
  <c r="Y9" i="3" s="1"/>
  <c r="D11" i="3"/>
  <c r="E11" i="3"/>
  <c r="F11" i="3"/>
  <c r="G11" i="3"/>
  <c r="H11" i="3"/>
  <c r="I11" i="3"/>
  <c r="J11" i="3"/>
  <c r="K11" i="3"/>
  <c r="L11" i="3"/>
  <c r="M11" i="3"/>
  <c r="N11" i="3"/>
  <c r="O11" i="3"/>
  <c r="P11" i="3"/>
  <c r="Q11" i="3"/>
  <c r="R11" i="3"/>
  <c r="S11" i="3"/>
  <c r="T11" i="3"/>
  <c r="U11" i="3"/>
  <c r="V11" i="3"/>
  <c r="W11" i="3"/>
  <c r="X11" i="3"/>
  <c r="Y11" i="3"/>
  <c r="Z11" i="3"/>
  <c r="AA11" i="3"/>
  <c r="AB11" i="3"/>
  <c r="AC11" i="3"/>
  <c r="AD11" i="3"/>
  <c r="AE11" i="3"/>
  <c r="C12" i="3"/>
  <c r="B12" i="3" s="1"/>
  <c r="B11" i="3" s="1"/>
  <c r="I12" i="3"/>
  <c r="Y12" i="3"/>
  <c r="C5" i="2"/>
  <c r="I5" i="2"/>
  <c r="D7" i="2"/>
  <c r="D6" i="2" s="1"/>
  <c r="E7" i="2"/>
  <c r="E6" i="2" s="1"/>
  <c r="F7" i="2"/>
  <c r="F6" i="2" s="1"/>
  <c r="G7" i="2"/>
  <c r="G6" i="2" s="1"/>
  <c r="H7" i="2"/>
  <c r="H6" i="2" s="1"/>
  <c r="I7" i="2"/>
  <c r="J7" i="2"/>
  <c r="J6" i="2" s="1"/>
  <c r="K7" i="2"/>
  <c r="K6" i="2" s="1"/>
  <c r="L7" i="2"/>
  <c r="L6" i="2" s="1"/>
  <c r="M7" i="2"/>
  <c r="M6" i="2" s="1"/>
  <c r="N7" i="2"/>
  <c r="N6" i="2" s="1"/>
  <c r="O7" i="2"/>
  <c r="O6" i="2" s="1"/>
  <c r="P7" i="2"/>
  <c r="P6" i="2" s="1"/>
  <c r="Q7" i="2"/>
  <c r="Q6" i="2" s="1"/>
  <c r="R7" i="2"/>
  <c r="R6" i="2" s="1"/>
  <c r="S7" i="2"/>
  <c r="S6" i="2" s="1"/>
  <c r="T7" i="2"/>
  <c r="T6" i="2" s="1"/>
  <c r="U7" i="2"/>
  <c r="U6" i="2" s="1"/>
  <c r="V7" i="2"/>
  <c r="V6" i="2" s="1"/>
  <c r="W7" i="2"/>
  <c r="W6" i="2" s="1"/>
  <c r="X7" i="2"/>
  <c r="X6" i="2" s="1"/>
  <c r="Y7" i="2"/>
  <c r="Y6" i="2" s="1"/>
  <c r="AA7" i="2"/>
  <c r="Z7" i="2" s="1"/>
  <c r="AB7" i="2"/>
  <c r="AB6" i="2" s="1"/>
  <c r="AC7" i="2"/>
  <c r="AC6" i="2" s="1"/>
  <c r="C8" i="2"/>
  <c r="B8" i="2" s="1"/>
  <c r="I8" i="2"/>
  <c r="Z8" i="2"/>
  <c r="C9" i="2"/>
  <c r="B9" i="2" s="1"/>
  <c r="I9" i="2"/>
  <c r="Z9" i="2"/>
  <c r="C10" i="2"/>
  <c r="B10" i="2" s="1"/>
  <c r="I10" i="2"/>
  <c r="Z10" i="2"/>
  <c r="C11" i="2"/>
  <c r="B11" i="2" s="1"/>
  <c r="I11" i="2"/>
  <c r="Z11" i="2"/>
  <c r="C12" i="2"/>
  <c r="B12" i="2" s="1"/>
  <c r="I12" i="2"/>
  <c r="Z12" i="2"/>
  <c r="C13" i="2"/>
  <c r="B13" i="2" s="1"/>
  <c r="I13" i="2"/>
  <c r="Z13" i="2"/>
  <c r="C14" i="2"/>
  <c r="I14" i="2"/>
  <c r="B14" i="2" s="1"/>
  <c r="Z14" i="2"/>
  <c r="C15" i="2"/>
  <c r="I15" i="2"/>
  <c r="B15" i="2" s="1"/>
  <c r="Z15" i="2"/>
  <c r="C16" i="2"/>
  <c r="I16" i="2"/>
  <c r="B16" i="2" s="1"/>
  <c r="Z16" i="2"/>
  <c r="D18" i="2"/>
  <c r="D17" i="2" s="1"/>
  <c r="E18" i="2"/>
  <c r="E17" i="2" s="1"/>
  <c r="F18" i="2"/>
  <c r="F17" i="2" s="1"/>
  <c r="G18" i="2"/>
  <c r="G17" i="2" s="1"/>
  <c r="H18" i="2"/>
  <c r="H17" i="2" s="1"/>
  <c r="I18" i="2"/>
  <c r="I17" i="2" s="1"/>
  <c r="J18" i="2"/>
  <c r="J17" i="2" s="1"/>
  <c r="K18" i="2"/>
  <c r="K17" i="2" s="1"/>
  <c r="L18" i="2"/>
  <c r="L17" i="2" s="1"/>
  <c r="M18" i="2"/>
  <c r="M17" i="2" s="1"/>
  <c r="N18" i="2"/>
  <c r="N17" i="2" s="1"/>
  <c r="O18" i="2"/>
  <c r="O17" i="2" s="1"/>
  <c r="P18" i="2"/>
  <c r="P17" i="2" s="1"/>
  <c r="Q18" i="2"/>
  <c r="Q17" i="2" s="1"/>
  <c r="R18" i="2"/>
  <c r="R17" i="2" s="1"/>
  <c r="S18" i="2"/>
  <c r="S17" i="2" s="1"/>
  <c r="T18" i="2"/>
  <c r="T17" i="2" s="1"/>
  <c r="U18" i="2"/>
  <c r="U17" i="2" s="1"/>
  <c r="V18" i="2"/>
  <c r="V17" i="2" s="1"/>
  <c r="W18" i="2"/>
  <c r="W17" i="2" s="1"/>
  <c r="X18" i="2"/>
  <c r="X17" i="2" s="1"/>
  <c r="Y18" i="2"/>
  <c r="Y17" i="2" s="1"/>
  <c r="AA18" i="2"/>
  <c r="Z18" i="2" s="1"/>
  <c r="Z17" i="2" s="1"/>
  <c r="AB18" i="2"/>
  <c r="AB17" i="2" s="1"/>
  <c r="AC18" i="2"/>
  <c r="AC17" i="2" s="1"/>
  <c r="C19" i="2"/>
  <c r="B19" i="2" s="1"/>
  <c r="I19" i="2"/>
  <c r="Z19" i="2"/>
  <c r="C20" i="2"/>
  <c r="B20" i="2" s="1"/>
  <c r="I20" i="2"/>
  <c r="Z20" i="2"/>
  <c r="C21" i="2"/>
  <c r="B21" i="2" s="1"/>
  <c r="I21" i="2"/>
  <c r="Z21" i="2"/>
  <c r="C22" i="2"/>
  <c r="B22" i="2" s="1"/>
  <c r="I22" i="2"/>
  <c r="Z22" i="2"/>
  <c r="C23" i="2"/>
  <c r="B23" i="2" s="1"/>
  <c r="I23" i="2"/>
  <c r="Z23" i="2"/>
  <c r="D25" i="2"/>
  <c r="C25" i="2" s="1"/>
  <c r="E25" i="2"/>
  <c r="E24" i="2" s="1"/>
  <c r="F25" i="2"/>
  <c r="F24" i="2" s="1"/>
  <c r="G25" i="2"/>
  <c r="G24" i="2" s="1"/>
  <c r="H25" i="2"/>
  <c r="H24" i="2" s="1"/>
  <c r="I25" i="2"/>
  <c r="I24" i="2" s="1"/>
  <c r="J25" i="2"/>
  <c r="J24" i="2" s="1"/>
  <c r="K25" i="2"/>
  <c r="K24" i="2" s="1"/>
  <c r="L25" i="2"/>
  <c r="L24" i="2" s="1"/>
  <c r="M25" i="2"/>
  <c r="M24" i="2" s="1"/>
  <c r="N25" i="2"/>
  <c r="N24" i="2" s="1"/>
  <c r="O25" i="2"/>
  <c r="O24" i="2" s="1"/>
  <c r="P25" i="2"/>
  <c r="P24" i="2" s="1"/>
  <c r="Q25" i="2"/>
  <c r="Q24" i="2" s="1"/>
  <c r="R25" i="2"/>
  <c r="R24" i="2" s="1"/>
  <c r="S25" i="2"/>
  <c r="S24" i="2" s="1"/>
  <c r="T25" i="2"/>
  <c r="T24" i="2" s="1"/>
  <c r="U25" i="2"/>
  <c r="U24" i="2" s="1"/>
  <c r="V25" i="2"/>
  <c r="V24" i="2" s="1"/>
  <c r="W25" i="2"/>
  <c r="W24" i="2" s="1"/>
  <c r="X25" i="2"/>
  <c r="X24" i="2" s="1"/>
  <c r="Y25" i="2"/>
  <c r="Y24" i="2" s="1"/>
  <c r="AA25" i="2"/>
  <c r="Z25" i="2" s="1"/>
  <c r="Z24" i="2" s="1"/>
  <c r="AB25" i="2"/>
  <c r="AB24" i="2" s="1"/>
  <c r="AC25" i="2"/>
  <c r="AC24" i="2" s="1"/>
  <c r="C26" i="2"/>
  <c r="B26" i="2" s="1"/>
  <c r="I26" i="2"/>
  <c r="Z26" i="2"/>
  <c r="C27" i="2"/>
  <c r="B27" i="2" s="1"/>
  <c r="I27" i="2"/>
  <c r="Z27" i="2"/>
  <c r="C28" i="2"/>
  <c r="B28" i="2" s="1"/>
  <c r="I28" i="2"/>
  <c r="Z28" i="2"/>
  <c r="C29" i="2"/>
  <c r="B29" i="2" s="1"/>
  <c r="I29" i="2"/>
  <c r="Z29" i="2"/>
  <c r="E4" i="1"/>
  <c r="F4" i="1"/>
  <c r="C5" i="1"/>
  <c r="G5" i="1"/>
  <c r="J5" i="1"/>
  <c r="K5" i="1"/>
  <c r="C6" i="1"/>
  <c r="D6" i="1"/>
  <c r="D5" i="1" s="1"/>
  <c r="G6" i="1"/>
  <c r="F6" i="1" s="1"/>
  <c r="H6" i="1"/>
  <c r="H5" i="1" s="1"/>
  <c r="I6" i="1"/>
  <c r="I5" i="1" s="1"/>
  <c r="J6" i="1"/>
  <c r="K6" i="1"/>
  <c r="L6" i="1"/>
  <c r="L5" i="1" s="1"/>
  <c r="B7" i="1"/>
  <c r="B6" i="1" s="1"/>
  <c r="B5" i="1" s="1"/>
  <c r="C7" i="1"/>
  <c r="D7" i="1"/>
  <c r="E7" i="1"/>
  <c r="F7" i="1"/>
  <c r="E8" i="1"/>
  <c r="F8" i="1"/>
  <c r="E9" i="1"/>
  <c r="F9" i="1"/>
  <c r="E10" i="1"/>
  <c r="F10" i="1"/>
  <c r="E11" i="1"/>
  <c r="F11" i="1"/>
  <c r="E12" i="1"/>
  <c r="F12" i="1"/>
  <c r="E13" i="1"/>
  <c r="F13" i="1"/>
  <c r="E14" i="1"/>
  <c r="F14" i="1"/>
  <c r="E15" i="1"/>
  <c r="F15" i="1"/>
  <c r="C16" i="1"/>
  <c r="D16" i="1"/>
  <c r="G16" i="1"/>
  <c r="H16" i="1"/>
  <c r="K16" i="1"/>
  <c r="L16" i="1"/>
  <c r="B17" i="1"/>
  <c r="B16" i="1" s="1"/>
  <c r="C17" i="1"/>
  <c r="D17" i="1"/>
  <c r="E17" i="1"/>
  <c r="E16" i="1" s="1"/>
  <c r="G17" i="1"/>
  <c r="F17" i="1" s="1"/>
  <c r="F16" i="1" s="1"/>
  <c r="H17" i="1"/>
  <c r="I17" i="1"/>
  <c r="I16" i="1" s="1"/>
  <c r="J17" i="1"/>
  <c r="J16" i="1" s="1"/>
  <c r="K17" i="1"/>
  <c r="L17" i="1"/>
  <c r="E18" i="1"/>
  <c r="F18" i="1"/>
  <c r="E19" i="1"/>
  <c r="F19" i="1"/>
  <c r="E20" i="1"/>
  <c r="F20" i="1"/>
  <c r="E21" i="1"/>
  <c r="F21" i="1"/>
  <c r="E22" i="1"/>
  <c r="F22" i="1"/>
  <c r="C23" i="1"/>
  <c r="D23" i="1"/>
  <c r="G23" i="1"/>
  <c r="H23" i="1"/>
  <c r="K23" i="1"/>
  <c r="L23" i="1"/>
  <c r="B24" i="1"/>
  <c r="B23" i="1" s="1"/>
  <c r="C24" i="1"/>
  <c r="D24" i="1"/>
  <c r="E24" i="1"/>
  <c r="E23" i="1" s="1"/>
  <c r="G24" i="1"/>
  <c r="F24" i="1" s="1"/>
  <c r="F23" i="1" s="1"/>
  <c r="H24" i="1"/>
  <c r="I24" i="1"/>
  <c r="I23" i="1" s="1"/>
  <c r="J24" i="1"/>
  <c r="J23" i="1" s="1"/>
  <c r="K24" i="1"/>
  <c r="L24" i="1"/>
  <c r="E25" i="1"/>
  <c r="F25" i="1"/>
  <c r="E26" i="1"/>
  <c r="F26" i="1"/>
  <c r="E27" i="1"/>
  <c r="F27" i="1"/>
  <c r="E28" i="1"/>
  <c r="F28" i="1"/>
  <c r="I6" i="2" l="1"/>
  <c r="E5" i="1"/>
  <c r="F5" i="1"/>
  <c r="B25" i="2"/>
  <c r="B24" i="2" s="1"/>
  <c r="C24" i="2"/>
  <c r="C6" i="2"/>
  <c r="D24" i="2"/>
  <c r="AA24" i="2"/>
  <c r="C18" i="2"/>
  <c r="AA17" i="2"/>
  <c r="C7" i="2"/>
  <c r="B7" i="2" s="1"/>
  <c r="AA6" i="2"/>
  <c r="Z6" i="2" s="1"/>
  <c r="C11" i="3"/>
  <c r="I9" i="3"/>
  <c r="E6" i="1"/>
  <c r="B6" i="2" l="1"/>
  <c r="B18" i="2"/>
  <c r="B17" i="2" s="1"/>
  <c r="C17" i="2"/>
</calcChain>
</file>

<file path=xl/sharedStrings.xml><?xml version="1.0" encoding="utf-8"?>
<sst xmlns="http://schemas.openxmlformats.org/spreadsheetml/2006/main" count="442" uniqueCount="114">
  <si>
    <t>（４）広域水道事業に係る「許可等施設」記載は、各構成市町村が施設を有するので（　）で示し、脚注にその旨記載すること。</t>
    <phoneticPr fontId="6"/>
  </si>
  <si>
    <t>（３）平成２２年度末における管内の事業者数又は施設数を記載すること。</t>
    <phoneticPr fontId="6"/>
  </si>
  <si>
    <t>（２）普及率は、（０．０）と表示すること。</t>
  </si>
  <si>
    <t>（１）水道統計調査、簡易専用水道及び飲用井戸等に係る衛生管理状況調査を参照のこと。　</t>
  </si>
  <si>
    <t>【記載要領】</t>
  </si>
  <si>
    <t>資料　水道統計調査、簡易専用水道及び飲用井戸等に係る衛生管理状況調査</t>
    <rPh sb="16" eb="17">
      <t>オヨ</t>
    </rPh>
    <rPh sb="18" eb="20">
      <t>インヨウ</t>
    </rPh>
    <rPh sb="20" eb="22">
      <t>イド</t>
    </rPh>
    <rPh sb="22" eb="23">
      <t>トウ</t>
    </rPh>
    <rPh sb="24" eb="25">
      <t>カカ</t>
    </rPh>
    <rPh sb="26" eb="28">
      <t>エイセイ</t>
    </rPh>
    <rPh sb="28" eb="30">
      <t>カンリ</t>
    </rPh>
    <rPh sb="30" eb="32">
      <t>ジョウキョウ</t>
    </rPh>
    <rPh sb="32" eb="34">
      <t>チョウサ</t>
    </rPh>
    <phoneticPr fontId="6"/>
  </si>
  <si>
    <t>-</t>
  </si>
  <si>
    <t>せたな町</t>
    <rPh sb="3" eb="4">
      <t>マチ</t>
    </rPh>
    <phoneticPr fontId="6"/>
  </si>
  <si>
    <t>今金町</t>
    <rPh sb="0" eb="1">
      <t>イマ</t>
    </rPh>
    <rPh sb="1" eb="2">
      <t>キン</t>
    </rPh>
    <rPh sb="2" eb="3">
      <t>マチ</t>
    </rPh>
    <phoneticPr fontId="6"/>
  </si>
  <si>
    <t>長万部町</t>
    <rPh sb="0" eb="3">
      <t>オシャマンベ</t>
    </rPh>
    <rPh sb="3" eb="4">
      <t>マチ</t>
    </rPh>
    <phoneticPr fontId="6"/>
  </si>
  <si>
    <t>八雲町</t>
    <rPh sb="0" eb="2">
      <t>ヤクモ</t>
    </rPh>
    <rPh sb="2" eb="3">
      <t>マチ</t>
    </rPh>
    <phoneticPr fontId="6"/>
  </si>
  <si>
    <t>八雲保健所</t>
    <rPh sb="0" eb="2">
      <t>ヤクモ</t>
    </rPh>
    <phoneticPr fontId="6"/>
  </si>
  <si>
    <t>北渡島檜山第2次保健医療福祉圏</t>
    <rPh sb="0" eb="15">
      <t>キ</t>
    </rPh>
    <phoneticPr fontId="6"/>
  </si>
  <si>
    <t>-</t>
    <phoneticPr fontId="6"/>
  </si>
  <si>
    <t>奥尻町</t>
    <rPh sb="0" eb="3">
      <t>オ</t>
    </rPh>
    <phoneticPr fontId="6"/>
  </si>
  <si>
    <t>-</t>
    <phoneticPr fontId="6"/>
  </si>
  <si>
    <t>乙部町</t>
    <rPh sb="0" eb="3">
      <t>オ</t>
    </rPh>
    <phoneticPr fontId="6"/>
  </si>
  <si>
    <t>厚沢部町</t>
    <rPh sb="0" eb="4">
      <t>ア</t>
    </rPh>
    <phoneticPr fontId="6"/>
  </si>
  <si>
    <t>-</t>
    <phoneticPr fontId="6"/>
  </si>
  <si>
    <t>上ノ国町</t>
    <rPh sb="0" eb="4">
      <t>カ</t>
    </rPh>
    <phoneticPr fontId="6"/>
  </si>
  <si>
    <t>-</t>
    <phoneticPr fontId="6"/>
  </si>
  <si>
    <t>江差町</t>
    <rPh sb="0" eb="3">
      <t>サ</t>
    </rPh>
    <phoneticPr fontId="6"/>
  </si>
  <si>
    <t>江差保健所</t>
    <rPh sb="0" eb="5">
      <t>エ</t>
    </rPh>
    <phoneticPr fontId="6"/>
  </si>
  <si>
    <t>南檜山第2次保健医療福祉圏</t>
    <rPh sb="0" eb="1">
      <t>ミナミ</t>
    </rPh>
    <rPh sb="1" eb="3">
      <t>ヒヤマ</t>
    </rPh>
    <rPh sb="3" eb="4">
      <t>ダイ</t>
    </rPh>
    <rPh sb="5" eb="6">
      <t>ジ</t>
    </rPh>
    <rPh sb="6" eb="8">
      <t>ホケン</t>
    </rPh>
    <rPh sb="8" eb="10">
      <t>イリョウ</t>
    </rPh>
    <rPh sb="10" eb="12">
      <t>フクシ</t>
    </rPh>
    <rPh sb="12" eb="13">
      <t>ケン</t>
    </rPh>
    <phoneticPr fontId="6"/>
  </si>
  <si>
    <t>-</t>
    <phoneticPr fontId="6"/>
  </si>
  <si>
    <t>函館市</t>
    <rPh sb="0" eb="3">
      <t>ハコダテシ</t>
    </rPh>
    <phoneticPr fontId="6"/>
  </si>
  <si>
    <t>森町</t>
    <rPh sb="0" eb="2">
      <t>モリマチ</t>
    </rPh>
    <phoneticPr fontId="6"/>
  </si>
  <si>
    <t>鹿部町</t>
    <rPh sb="0" eb="3">
      <t>シカベチョウ</t>
    </rPh>
    <phoneticPr fontId="6"/>
  </si>
  <si>
    <t>七飯町</t>
    <rPh sb="0" eb="3">
      <t>ナナエチョウ</t>
    </rPh>
    <phoneticPr fontId="6"/>
  </si>
  <si>
    <t>木古内町</t>
    <rPh sb="0" eb="4">
      <t>キコナイチョウ</t>
    </rPh>
    <phoneticPr fontId="6"/>
  </si>
  <si>
    <t>知内町</t>
    <rPh sb="0" eb="3">
      <t>シリウチチョウ</t>
    </rPh>
    <phoneticPr fontId="6"/>
  </si>
  <si>
    <t>福島町</t>
    <rPh sb="0" eb="3">
      <t>フクシマチョウ</t>
    </rPh>
    <phoneticPr fontId="6"/>
  </si>
  <si>
    <t>松前町</t>
    <rPh sb="0" eb="3">
      <t>マツマエチョウ</t>
    </rPh>
    <phoneticPr fontId="6"/>
  </si>
  <si>
    <t>北斗市</t>
    <rPh sb="0" eb="3">
      <t>ホクトシ</t>
    </rPh>
    <phoneticPr fontId="6"/>
  </si>
  <si>
    <t>渡島保健所</t>
    <rPh sb="0" eb="2">
      <t>オシマ</t>
    </rPh>
    <phoneticPr fontId="6"/>
  </si>
  <si>
    <t>南渡島第2次保健医療福祉圏</t>
    <rPh sb="0" eb="1">
      <t>ミナミ</t>
    </rPh>
    <rPh sb="1" eb="3">
      <t>オシマ</t>
    </rPh>
    <rPh sb="3" eb="4">
      <t>ダイ</t>
    </rPh>
    <rPh sb="5" eb="6">
      <t>ジ</t>
    </rPh>
    <rPh sb="6" eb="8">
      <t>ホケン</t>
    </rPh>
    <rPh sb="8" eb="10">
      <t>イリョウ</t>
    </rPh>
    <rPh sb="10" eb="12">
      <t>フクシ</t>
    </rPh>
    <rPh sb="12" eb="13">
      <t>ケン</t>
    </rPh>
    <phoneticPr fontId="6"/>
  </si>
  <si>
    <t>全道</t>
    <rPh sb="0" eb="1">
      <t>ゼン</t>
    </rPh>
    <rPh sb="1" eb="2">
      <t>ミチ</t>
    </rPh>
    <phoneticPr fontId="6"/>
  </si>
  <si>
    <t>小規模</t>
    <rPh sb="0" eb="3">
      <t>ショウキボ</t>
    </rPh>
    <phoneticPr fontId="6"/>
  </si>
  <si>
    <t>簡易専用水道</t>
    <rPh sb="4" eb="6">
      <t>スイドウ</t>
    </rPh>
    <phoneticPr fontId="6"/>
  </si>
  <si>
    <t>専用水道</t>
  </si>
  <si>
    <t>簡易水道</t>
  </si>
  <si>
    <t>上水道</t>
  </si>
  <si>
    <t>計</t>
  </si>
  <si>
    <t>b/a</t>
    <phoneticPr fontId="6"/>
  </si>
  <si>
    <t>b</t>
    <phoneticPr fontId="6"/>
  </si>
  <si>
    <t>a</t>
    <phoneticPr fontId="6"/>
  </si>
  <si>
    <t>飲料水
供給施設</t>
    <rPh sb="4" eb="6">
      <t>キョウキュウ</t>
    </rPh>
    <rPh sb="6" eb="8">
      <t>シセツ</t>
    </rPh>
    <phoneticPr fontId="6"/>
  </si>
  <si>
    <t>貯水槽水道</t>
    <rPh sb="0" eb="3">
      <t>チョスイソウ</t>
    </rPh>
    <rPh sb="3" eb="5">
      <t>スイドウ</t>
    </rPh>
    <phoneticPr fontId="6"/>
  </si>
  <si>
    <t>認可等施設</t>
    <phoneticPr fontId="6"/>
  </si>
  <si>
    <t>普及率</t>
    <phoneticPr fontId="6"/>
  </si>
  <si>
    <t>現在給水人口</t>
    <rPh sb="4" eb="6">
      <t>ジンコウ</t>
    </rPh>
    <phoneticPr fontId="6"/>
  </si>
  <si>
    <t>計画給水人口</t>
    <rPh sb="4" eb="6">
      <t>ジンコウ</t>
    </rPh>
    <phoneticPr fontId="6"/>
  </si>
  <si>
    <t>行政区域内総人口</t>
    <rPh sb="4" eb="5">
      <t>ナイ</t>
    </rPh>
    <rPh sb="5" eb="8">
      <t>ソウジンコウ</t>
    </rPh>
    <phoneticPr fontId="6"/>
  </si>
  <si>
    <t>平成２３年度末現在</t>
    <rPh sb="4" eb="6">
      <t>ネンド</t>
    </rPh>
    <rPh sb="6" eb="7">
      <t>マツ</t>
    </rPh>
    <rPh sb="7" eb="9">
      <t>ゲンザイ</t>
    </rPh>
    <phoneticPr fontId="6"/>
  </si>
  <si>
    <t>第７１表　水道普及状況</t>
    <phoneticPr fontId="6"/>
  </si>
  <si>
    <t>（２）温泉利用は許可件数を記載すること。</t>
    <rPh sb="3" eb="5">
      <t>オンセン</t>
    </rPh>
    <rPh sb="5" eb="7">
      <t>リヨウ</t>
    </rPh>
    <rPh sb="8" eb="10">
      <t>キョカ</t>
    </rPh>
    <rPh sb="10" eb="12">
      <t>ケンスウ</t>
    </rPh>
    <rPh sb="13" eb="15">
      <t>キサイ</t>
    </rPh>
    <phoneticPr fontId="6"/>
  </si>
  <si>
    <t>（１）保健所集計によること。</t>
  </si>
  <si>
    <t>注　　「コインランドリー」は、「コインオペーレーションクリーニング」を示す。</t>
    <rPh sb="0" eb="1">
      <t>チュウ</t>
    </rPh>
    <rPh sb="35" eb="36">
      <t>シメ</t>
    </rPh>
    <phoneticPr fontId="6"/>
  </si>
  <si>
    <t>資料　保健所集計</t>
    <phoneticPr fontId="6"/>
  </si>
  <si>
    <t>-</t>
    <phoneticPr fontId="6"/>
  </si>
  <si>
    <t>-</t>
    <phoneticPr fontId="6"/>
  </si>
  <si>
    <t>全道</t>
  </si>
  <si>
    <t>飲用</t>
    <rPh sb="0" eb="2">
      <t>インヨウ</t>
    </rPh>
    <phoneticPr fontId="6"/>
  </si>
  <si>
    <t>浴用</t>
    <rPh sb="0" eb="2">
      <t>ヨクヨウ</t>
    </rPh>
    <phoneticPr fontId="6"/>
  </si>
  <si>
    <t>動力</t>
  </si>
  <si>
    <t>自噴</t>
  </si>
  <si>
    <t>取次所（再掲）</t>
    <rPh sb="0" eb="3">
      <t>トリツギショ</t>
    </rPh>
    <rPh sb="4" eb="6">
      <t>サイケイ</t>
    </rPh>
    <phoneticPr fontId="6"/>
  </si>
  <si>
    <t>準用施設</t>
  </si>
  <si>
    <t>死亡獣畜取扱場</t>
    <phoneticPr fontId="6"/>
  </si>
  <si>
    <t>化製場</t>
  </si>
  <si>
    <t>利用許可</t>
    <rPh sb="0" eb="2">
      <t>リヨウ</t>
    </rPh>
    <rPh sb="2" eb="4">
      <t>キョカ</t>
    </rPh>
    <phoneticPr fontId="6"/>
  </si>
  <si>
    <t>源泉</t>
    <phoneticPr fontId="6"/>
  </si>
  <si>
    <t>無店舗取次所</t>
    <rPh sb="0" eb="3">
      <t>ムテンポ</t>
    </rPh>
    <rPh sb="3" eb="6">
      <t>トリツギショ</t>
    </rPh>
    <phoneticPr fontId="6"/>
  </si>
  <si>
    <t>クリーニング所</t>
    <rPh sb="6" eb="7">
      <t>ショ</t>
    </rPh>
    <phoneticPr fontId="6"/>
  </si>
  <si>
    <t>その他</t>
    <rPh sb="2" eb="3">
      <t>タ</t>
    </rPh>
    <phoneticPr fontId="6"/>
  </si>
  <si>
    <t>福利厚生</t>
  </si>
  <si>
    <t>普通</t>
    <phoneticPr fontId="6"/>
  </si>
  <si>
    <t>下宿</t>
    <phoneticPr fontId="6"/>
  </si>
  <si>
    <t>簡易宿所</t>
  </si>
  <si>
    <t>旅館</t>
    <phoneticPr fontId="6"/>
  </si>
  <si>
    <t>ホテル</t>
  </si>
  <si>
    <t>化製場等施設</t>
    <phoneticPr fontId="6"/>
  </si>
  <si>
    <t>プール</t>
    <phoneticPr fontId="6"/>
  </si>
  <si>
    <t>建築物衛生登録業者</t>
    <phoneticPr fontId="6"/>
  </si>
  <si>
    <t>特定建築物</t>
  </si>
  <si>
    <t>温泉</t>
    <phoneticPr fontId="6"/>
  </si>
  <si>
    <t>コインランドリー</t>
    <phoneticPr fontId="6"/>
  </si>
  <si>
    <t>クリーニング</t>
    <phoneticPr fontId="6"/>
  </si>
  <si>
    <t>美容所</t>
    <phoneticPr fontId="6"/>
  </si>
  <si>
    <t>理容所</t>
    <phoneticPr fontId="6"/>
  </si>
  <si>
    <t>公衆浴場</t>
    <phoneticPr fontId="6"/>
  </si>
  <si>
    <t>興行場</t>
    <phoneticPr fontId="6"/>
  </si>
  <si>
    <t>合計</t>
    <phoneticPr fontId="6"/>
  </si>
  <si>
    <t>第７２表　環境衛生（施設数）</t>
    <phoneticPr fontId="6"/>
  </si>
  <si>
    <t>【記載要領】</t>
    <phoneticPr fontId="6"/>
  </si>
  <si>
    <t>市立函館保健所</t>
    <rPh sb="0" eb="2">
      <t>シリツ</t>
    </rPh>
    <rPh sb="2" eb="4">
      <t>ハコダテ</t>
    </rPh>
    <rPh sb="4" eb="6">
      <t>ホケン</t>
    </rPh>
    <rPh sb="6" eb="7">
      <t>ショ</t>
    </rPh>
    <phoneticPr fontId="6"/>
  </si>
  <si>
    <t>利用許可施設</t>
  </si>
  <si>
    <t>無店舗取次店</t>
    <rPh sb="0" eb="3">
      <t>ムテンポ</t>
    </rPh>
    <rPh sb="3" eb="6">
      <t>トリツギテン</t>
    </rPh>
    <phoneticPr fontId="6"/>
  </si>
  <si>
    <t>納骨堂</t>
    <rPh sb="0" eb="3">
      <t>ノウコツドウ</t>
    </rPh>
    <phoneticPr fontId="6"/>
  </si>
  <si>
    <t>火葬場</t>
    <rPh sb="0" eb="3">
      <t>カソウバ</t>
    </rPh>
    <phoneticPr fontId="6"/>
  </si>
  <si>
    <t>墓地</t>
    <rPh sb="0" eb="2">
      <t>ボチ</t>
    </rPh>
    <phoneticPr fontId="6"/>
  </si>
  <si>
    <t>化製場等施設</t>
    <phoneticPr fontId="6"/>
  </si>
  <si>
    <t>プール</t>
    <phoneticPr fontId="6"/>
  </si>
  <si>
    <t>建築物衛生登録業者</t>
    <phoneticPr fontId="6"/>
  </si>
  <si>
    <t>温泉</t>
    <phoneticPr fontId="6"/>
  </si>
  <si>
    <t>コインランドリー</t>
    <phoneticPr fontId="6"/>
  </si>
  <si>
    <t>クリーニング</t>
    <phoneticPr fontId="6"/>
  </si>
  <si>
    <t>美容所</t>
    <phoneticPr fontId="6"/>
  </si>
  <si>
    <t>理容所</t>
    <phoneticPr fontId="6"/>
  </si>
  <si>
    <t>公衆浴場</t>
    <phoneticPr fontId="6"/>
  </si>
  <si>
    <t>興行場</t>
    <phoneticPr fontId="6"/>
  </si>
  <si>
    <t>旅館</t>
    <phoneticPr fontId="6"/>
  </si>
  <si>
    <t>合計</t>
    <phoneticPr fontId="6"/>
  </si>
  <si>
    <t>第７３表　環境衛生（監視数）</t>
    <rPh sb="10" eb="12">
      <t>カンシ</t>
    </rPh>
    <rPh sb="12" eb="13">
      <t>スウ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</si>
</sst>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Red]\-#,##0.0"/>
  </numFmts>
  <fonts count="15">
    <font>
      <sz val="11"/>
      <color theme="1"/>
      <name val="ＭＳ Ｐゴシック"/>
      <family val="2"/>
      <charset val="128"/>
      <scheme val="minor"/>
    </font>
    <font>
      <sz val="11"/>
      <name val="ＭＳ Ｐゴシック"/>
      <family val="3"/>
      <charset val="128"/>
    </font>
    <font>
      <sz val="9"/>
      <name val="ＭＳ Ｐゴシック"/>
      <family val="3"/>
      <charset val="128"/>
    </font>
    <font>
      <sz val="6"/>
      <name val="ＭＳ Ｐゴシック"/>
      <family val="2"/>
      <charset val="128"/>
      <scheme val="minor"/>
    </font>
    <font>
      <b/>
      <sz val="9"/>
      <name val="ＭＳ Ｐゴシック"/>
      <family val="3"/>
      <charset val="128"/>
    </font>
    <font>
      <b/>
      <sz val="9"/>
      <name val="ＭＳ 明朝"/>
      <family val="1"/>
      <charset val="128"/>
    </font>
    <font>
      <sz val="6"/>
      <name val="ＭＳ Ｐゴシック"/>
      <family val="3"/>
      <charset val="128"/>
    </font>
    <font>
      <b/>
      <sz val="9"/>
      <color indexed="10"/>
      <name val="ＭＳ 明朝"/>
      <family val="1"/>
      <charset val="128"/>
    </font>
    <font>
      <b/>
      <sz val="9"/>
      <color indexed="8"/>
      <name val="ＭＳ 明朝"/>
      <family val="1"/>
      <charset val="128"/>
    </font>
    <font>
      <b/>
      <sz val="9"/>
      <color rgb="FFFF0000"/>
      <name val="ＭＳ 明朝"/>
      <family val="1"/>
      <charset val="128"/>
    </font>
    <font>
      <b/>
      <sz val="10"/>
      <color rgb="FFFF0000"/>
      <name val="ＭＳ 明朝"/>
      <family val="1"/>
      <charset val="128"/>
    </font>
    <font>
      <b/>
      <sz val="11"/>
      <name val="ＭＳ 明朝"/>
      <family val="1"/>
      <charset val="128"/>
    </font>
    <font>
      <sz val="9"/>
      <name val="ＭＳ 明朝"/>
      <family val="1"/>
      <charset val="128"/>
    </font>
    <font>
      <b/>
      <sz val="9"/>
      <color indexed="14"/>
      <name val="ＭＳ 明朝"/>
      <family val="1"/>
      <charset val="128"/>
    </font>
    <font>
      <sz val="11"/>
      <name val="ＭＳ 明朝"/>
      <family val="1"/>
      <charset val="128"/>
    </font>
  </fonts>
  <fills count="7">
    <fill>
      <patternFill patternType="none"/>
    </fill>
    <fill>
      <patternFill patternType="gray125"/>
    </fill>
    <fill>
      <patternFill patternType="solid">
        <fgColor indexed="13"/>
        <bgColor indexed="64"/>
      </patternFill>
    </fill>
    <fill>
      <patternFill patternType="solid">
        <fgColor indexed="15"/>
        <bgColor indexed="64"/>
      </patternFill>
    </fill>
    <fill>
      <patternFill patternType="solid">
        <fgColor rgb="FF00FFCC"/>
        <bgColor indexed="64"/>
      </patternFill>
    </fill>
    <fill>
      <patternFill patternType="solid">
        <fgColor indexed="35"/>
        <bgColor indexed="64"/>
      </patternFill>
    </fill>
    <fill>
      <patternFill patternType="solid">
        <fgColor rgb="FF00FFFF"/>
        <bgColor indexed="64"/>
      </patternFill>
    </fill>
  </fills>
  <borders count="43">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8"/>
      </left>
      <right style="thin">
        <color indexed="8"/>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64"/>
      </right>
      <top/>
      <bottom/>
      <diagonal/>
    </border>
    <border>
      <left style="thin">
        <color indexed="8"/>
      </left>
      <right/>
      <top/>
      <bottom/>
      <diagonal/>
    </border>
    <border>
      <left style="thin">
        <color indexed="64"/>
      </left>
      <right style="thin">
        <color indexed="8"/>
      </right>
      <top/>
      <bottom/>
      <diagonal/>
    </border>
    <border>
      <left/>
      <right/>
      <top style="thin">
        <color indexed="64"/>
      </top>
      <bottom style="thin">
        <color indexed="64"/>
      </bottom>
      <diagonal/>
    </border>
    <border>
      <left/>
      <right/>
      <top style="thin">
        <color indexed="64"/>
      </top>
      <bottom style="thin">
        <color indexed="8"/>
      </bottom>
      <diagonal/>
    </border>
    <border>
      <left/>
      <right style="thin">
        <color indexed="64"/>
      </right>
      <top style="thin">
        <color indexed="8"/>
      </top>
      <bottom/>
      <diagonal/>
    </border>
    <border>
      <left style="thin">
        <color indexed="8"/>
      </left>
      <right/>
      <top style="thin">
        <color indexed="8"/>
      </top>
      <bottom/>
      <diagonal/>
    </border>
    <border>
      <left style="thin">
        <color indexed="64"/>
      </left>
      <right style="thin">
        <color indexed="8"/>
      </right>
      <top style="thin">
        <color indexed="8"/>
      </top>
      <bottom/>
      <diagonal/>
    </border>
    <border>
      <left/>
      <right/>
      <top/>
      <bottom style="thin">
        <color indexed="64"/>
      </bottom>
      <diagonal/>
    </border>
    <border>
      <left/>
      <right/>
      <top/>
      <bottom style="thin">
        <color indexed="8"/>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8"/>
      </left>
      <right style="thin">
        <color indexed="64"/>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bottom/>
      <diagonal/>
    </border>
    <border>
      <left/>
      <right style="thin">
        <color indexed="8"/>
      </right>
      <top/>
      <bottom/>
      <diagonal/>
    </border>
    <border>
      <left style="thin">
        <color indexed="8"/>
      </left>
      <right style="thin">
        <color indexed="64"/>
      </right>
      <top style="thin">
        <color indexed="8"/>
      </top>
      <bottom style="thin">
        <color indexed="64"/>
      </bottom>
      <diagonal/>
    </border>
    <border>
      <left style="thin">
        <color indexed="8"/>
      </left>
      <right style="thin">
        <color indexed="64"/>
      </right>
      <top style="thin">
        <color indexed="8"/>
      </top>
      <bottom/>
      <diagonal/>
    </border>
    <border>
      <left style="thin">
        <color indexed="64"/>
      </left>
      <right/>
      <top style="thin">
        <color indexed="8"/>
      </top>
      <bottom/>
      <diagonal/>
    </border>
    <border>
      <left/>
      <right style="thin">
        <color indexed="64"/>
      </right>
      <top style="thin">
        <color indexed="64"/>
      </top>
      <bottom style="thin">
        <color indexed="8"/>
      </bottom>
      <diagonal/>
    </border>
    <border>
      <left style="thin">
        <color indexed="64"/>
      </left>
      <right/>
      <top style="thin">
        <color indexed="64"/>
      </top>
      <bottom style="thin">
        <color indexed="8"/>
      </bottom>
      <diagonal/>
    </border>
    <border>
      <left style="thin">
        <color indexed="8"/>
      </left>
      <right style="thin">
        <color indexed="8"/>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8"/>
      </left>
      <right/>
      <top style="thin">
        <color indexed="64"/>
      </top>
      <bottom/>
      <diagonal/>
    </border>
    <border>
      <left/>
      <right style="thin">
        <color indexed="8"/>
      </right>
      <top style="thin">
        <color indexed="64"/>
      </top>
      <bottom style="thin">
        <color indexed="8"/>
      </bottom>
      <diagonal/>
    </border>
    <border>
      <left style="thin">
        <color indexed="8"/>
      </left>
      <right/>
      <top style="thin">
        <color indexed="64"/>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38" fontId="1" fillId="0" borderId="0" applyFont="0" applyFill="0" applyBorder="0" applyAlignment="0" applyProtection="0"/>
  </cellStyleXfs>
  <cellXfs count="167">
    <xf numFmtId="0" fontId="0" fillId="0" borderId="0" xfId="0">
      <alignment vertical="center"/>
    </xf>
    <xf numFmtId="0" fontId="2" fillId="0" borderId="0" xfId="2" applyFont="1"/>
    <xf numFmtId="0" fontId="2" fillId="0" borderId="0" xfId="2" applyFont="1" applyAlignment="1">
      <alignment horizontal="left"/>
    </xf>
    <xf numFmtId="0" fontId="4" fillId="0" borderId="0" xfId="2" applyFont="1"/>
    <xf numFmtId="0" fontId="5" fillId="0" borderId="0" xfId="2" applyFont="1" applyAlignment="1">
      <alignment horizontal="left"/>
    </xf>
    <xf numFmtId="38" fontId="5" fillId="0" borderId="0" xfId="3" applyFont="1" applyAlignment="1"/>
    <xf numFmtId="176" fontId="5" fillId="0" borderId="0" xfId="3" applyNumberFormat="1" applyFont="1" applyAlignment="1"/>
    <xf numFmtId="38" fontId="5" fillId="0" borderId="0" xfId="3" applyFont="1" applyAlignment="1">
      <alignment horizontal="left"/>
    </xf>
    <xf numFmtId="38" fontId="5" fillId="0" borderId="0" xfId="3" applyFont="1" applyBorder="1" applyAlignment="1"/>
    <xf numFmtId="176" fontId="5" fillId="0" borderId="0" xfId="3" applyNumberFormat="1" applyFont="1" applyBorder="1" applyAlignment="1"/>
    <xf numFmtId="38" fontId="5" fillId="0" borderId="0" xfId="3" applyFont="1" applyBorder="1" applyAlignment="1">
      <alignment horizontal="left"/>
    </xf>
    <xf numFmtId="0" fontId="2" fillId="2" borderId="0" xfId="2" applyFont="1" applyFill="1"/>
    <xf numFmtId="38" fontId="5" fillId="0" borderId="0" xfId="3" applyFont="1" applyFill="1" applyAlignment="1"/>
    <xf numFmtId="38" fontId="5" fillId="0" borderId="1" xfId="3" applyFont="1" applyFill="1" applyBorder="1" applyAlignment="1">
      <alignment horizontal="right"/>
    </xf>
    <xf numFmtId="38" fontId="7" fillId="3" borderId="1" xfId="3" applyFont="1" applyFill="1" applyBorder="1" applyAlignment="1">
      <alignment horizontal="right"/>
    </xf>
    <xf numFmtId="176" fontId="7" fillId="3" borderId="1" xfId="3" applyNumberFormat="1" applyFont="1" applyFill="1" applyBorder="1" applyAlignment="1">
      <alignment horizontal="right"/>
    </xf>
    <xf numFmtId="38" fontId="5" fillId="4" borderId="1" xfId="3" applyFont="1" applyFill="1" applyBorder="1" applyAlignment="1">
      <alignment horizontal="left" vertical="center"/>
    </xf>
    <xf numFmtId="38" fontId="5" fillId="0" borderId="2" xfId="3" applyFont="1" applyFill="1" applyBorder="1" applyAlignment="1">
      <alignment horizontal="right"/>
    </xf>
    <xf numFmtId="38" fontId="7" fillId="3" borderId="2" xfId="3" applyFont="1" applyFill="1" applyBorder="1" applyAlignment="1">
      <alignment horizontal="right"/>
    </xf>
    <xf numFmtId="176" fontId="7" fillId="3" borderId="2" xfId="3" applyNumberFormat="1" applyFont="1" applyFill="1" applyBorder="1" applyAlignment="1">
      <alignment horizontal="right"/>
    </xf>
    <xf numFmtId="38" fontId="5" fillId="4" borderId="2" xfId="3" applyFont="1" applyFill="1" applyBorder="1" applyAlignment="1">
      <alignment horizontal="left" vertical="center"/>
    </xf>
    <xf numFmtId="38" fontId="5" fillId="0" borderId="3" xfId="3" applyFont="1" applyFill="1" applyBorder="1" applyAlignment="1">
      <alignment horizontal="right"/>
    </xf>
    <xf numFmtId="38" fontId="7" fillId="3" borderId="3" xfId="3" applyFont="1" applyFill="1" applyBorder="1" applyAlignment="1">
      <alignment horizontal="right"/>
    </xf>
    <xf numFmtId="176" fontId="7" fillId="3" borderId="3" xfId="3" applyNumberFormat="1" applyFont="1" applyFill="1" applyBorder="1" applyAlignment="1">
      <alignment horizontal="right"/>
    </xf>
    <xf numFmtId="38" fontId="5" fillId="4" borderId="3" xfId="3" applyFont="1" applyFill="1" applyBorder="1" applyAlignment="1">
      <alignment horizontal="left" vertical="center"/>
    </xf>
    <xf numFmtId="38" fontId="7" fillId="3" borderId="4" xfId="3" applyFont="1" applyFill="1" applyBorder="1" applyAlignment="1">
      <alignment horizontal="right"/>
    </xf>
    <xf numFmtId="38" fontId="7" fillId="3" borderId="5" xfId="3" applyFont="1" applyFill="1" applyBorder="1" applyAlignment="1">
      <alignment horizontal="right"/>
    </xf>
    <xf numFmtId="176" fontId="7" fillId="3" borderId="4" xfId="3" applyNumberFormat="1" applyFont="1" applyFill="1" applyBorder="1" applyAlignment="1">
      <alignment horizontal="right"/>
    </xf>
    <xf numFmtId="38" fontId="7" fillId="3" borderId="4" xfId="3" applyFont="1" applyFill="1" applyBorder="1" applyAlignment="1">
      <alignment horizontal="left" vertical="center"/>
    </xf>
    <xf numFmtId="38" fontId="7" fillId="5" borderId="4" xfId="1" applyFont="1" applyFill="1" applyBorder="1" applyAlignment="1">
      <alignment horizontal="right" vertical="center"/>
    </xf>
    <xf numFmtId="176" fontId="7" fillId="5" borderId="4" xfId="1" applyNumberFormat="1" applyFont="1" applyFill="1" applyBorder="1" applyAlignment="1">
      <alignment horizontal="right" vertical="center"/>
    </xf>
    <xf numFmtId="38" fontId="7" fillId="3" borderId="3" xfId="1" applyFont="1" applyFill="1" applyBorder="1" applyAlignment="1">
      <alignment horizontal="left" vertical="center" wrapText="1"/>
    </xf>
    <xf numFmtId="38" fontId="7" fillId="3" borderId="4" xfId="3" applyFont="1" applyFill="1" applyBorder="1" applyAlignment="1">
      <alignment horizontal="right" vertical="center"/>
    </xf>
    <xf numFmtId="38" fontId="7" fillId="3" borderId="6" xfId="3" applyFont="1" applyFill="1" applyBorder="1" applyAlignment="1">
      <alignment horizontal="right" vertical="center"/>
    </xf>
    <xf numFmtId="176" fontId="7" fillId="3" borderId="6" xfId="3" applyNumberFormat="1" applyFont="1" applyFill="1" applyBorder="1" applyAlignment="1">
      <alignment horizontal="right" vertical="center"/>
    </xf>
    <xf numFmtId="38" fontId="7" fillId="3" borderId="6" xfId="3" applyFont="1" applyFill="1" applyBorder="1" applyAlignment="1">
      <alignment horizontal="left" vertical="center"/>
    </xf>
    <xf numFmtId="38" fontId="7" fillId="5" borderId="4" xfId="1" applyNumberFormat="1" applyFont="1" applyFill="1" applyBorder="1" applyAlignment="1">
      <alignment horizontal="right" vertical="center"/>
    </xf>
    <xf numFmtId="38" fontId="7" fillId="3" borderId="7" xfId="3" applyFont="1" applyFill="1" applyBorder="1" applyAlignment="1">
      <alignment horizontal="left" vertical="center" wrapText="1"/>
    </xf>
    <xf numFmtId="38" fontId="5" fillId="0" borderId="4" xfId="3" applyFont="1" applyFill="1" applyBorder="1" applyAlignment="1">
      <alignment horizontal="right"/>
    </xf>
    <xf numFmtId="38" fontId="7" fillId="5" borderId="1" xfId="3" applyFont="1" applyFill="1" applyBorder="1" applyAlignment="1">
      <alignment horizontal="right"/>
    </xf>
    <xf numFmtId="176" fontId="7" fillId="5" borderId="1" xfId="3" applyNumberFormat="1" applyFont="1" applyFill="1" applyBorder="1" applyAlignment="1">
      <alignment horizontal="right"/>
    </xf>
    <xf numFmtId="38" fontId="5" fillId="0" borderId="4" xfId="3" applyFont="1" applyFill="1" applyBorder="1" applyAlignment="1">
      <alignment horizontal="right" shrinkToFit="1"/>
    </xf>
    <xf numFmtId="38" fontId="8" fillId="0" borderId="1" xfId="3" applyFont="1" applyFill="1" applyBorder="1" applyAlignment="1">
      <alignment horizontal="right" vertical="center"/>
    </xf>
    <xf numFmtId="38" fontId="8" fillId="0" borderId="2" xfId="3" applyFont="1" applyFill="1" applyBorder="1" applyAlignment="1">
      <alignment horizontal="right" vertical="center"/>
    </xf>
    <xf numFmtId="38" fontId="8" fillId="0" borderId="2" xfId="3" applyFont="1" applyFill="1" applyBorder="1" applyAlignment="1">
      <alignment horizontal="right"/>
    </xf>
    <xf numFmtId="38" fontId="8" fillId="0" borderId="3" xfId="3" applyFont="1" applyFill="1" applyBorder="1" applyAlignment="1">
      <alignment horizontal="right"/>
    </xf>
    <xf numFmtId="38" fontId="7" fillId="3" borderId="5" xfId="3" applyFont="1" applyFill="1" applyBorder="1" applyAlignment="1">
      <alignment horizontal="right" vertical="center"/>
    </xf>
    <xf numFmtId="176" fontId="7" fillId="3" borderId="4" xfId="3" applyNumberFormat="1" applyFont="1" applyFill="1" applyBorder="1" applyAlignment="1">
      <alignment horizontal="right" vertical="center"/>
    </xf>
    <xf numFmtId="38" fontId="7" fillId="3" borderId="4" xfId="1" applyFont="1" applyFill="1" applyBorder="1" applyAlignment="1">
      <alignment horizontal="left" vertical="center" wrapText="1"/>
    </xf>
    <xf numFmtId="38" fontId="9" fillId="3" borderId="4" xfId="3" applyFont="1" applyFill="1" applyBorder="1" applyAlignment="1">
      <alignment horizontal="right" vertical="center" shrinkToFit="1"/>
    </xf>
    <xf numFmtId="38" fontId="9" fillId="3" borderId="4" xfId="1" applyFont="1" applyFill="1" applyBorder="1" applyAlignment="1">
      <alignment horizontal="right" vertical="center" shrinkToFit="1"/>
    </xf>
    <xf numFmtId="38" fontId="7" fillId="3" borderId="2" xfId="3" applyFont="1" applyFill="1" applyBorder="1" applyAlignment="1">
      <alignment horizontal="right" vertical="center"/>
    </xf>
    <xf numFmtId="38" fontId="10" fillId="3" borderId="4" xfId="1" applyFont="1" applyFill="1" applyBorder="1" applyAlignment="1">
      <alignment horizontal="right" vertical="center" shrinkToFit="1"/>
    </xf>
    <xf numFmtId="38" fontId="5" fillId="0" borderId="1" xfId="3" applyFont="1" applyFill="1" applyBorder="1" applyAlignment="1">
      <alignment horizontal="center" vertical="center" wrapText="1"/>
    </xf>
    <xf numFmtId="38" fontId="5" fillId="0" borderId="8" xfId="3" applyFont="1" applyFill="1" applyBorder="1" applyAlignment="1">
      <alignment horizontal="center" vertical="center" wrapText="1"/>
    </xf>
    <xf numFmtId="38" fontId="5" fillId="0" borderId="9" xfId="3" applyFont="1" applyFill="1" applyBorder="1" applyAlignment="1">
      <alignment horizontal="center" vertical="center"/>
    </xf>
    <xf numFmtId="38" fontId="5" fillId="0" borderId="10" xfId="3" applyFont="1" applyFill="1" applyBorder="1" applyAlignment="1">
      <alignment horizontal="center" vertical="center"/>
    </xf>
    <xf numFmtId="38" fontId="5" fillId="0" borderId="4" xfId="3" applyFont="1" applyFill="1" applyBorder="1" applyAlignment="1">
      <alignment horizontal="center" vertical="center"/>
    </xf>
    <xf numFmtId="176" fontId="5" fillId="0" borderId="11" xfId="3" applyNumberFormat="1" applyFont="1" applyFill="1" applyBorder="1" applyAlignment="1">
      <alignment horizontal="center" vertical="center" wrapText="1"/>
    </xf>
    <xf numFmtId="38" fontId="5" fillId="0" borderId="1" xfId="3" applyFont="1" applyFill="1" applyBorder="1" applyAlignment="1">
      <alignment horizontal="center" vertical="center" wrapText="1"/>
    </xf>
    <xf numFmtId="38" fontId="5" fillId="0" borderId="12" xfId="3" applyFont="1" applyFill="1" applyBorder="1" applyAlignment="1">
      <alignment horizontal="center" vertical="center" wrapText="1"/>
    </xf>
    <xf numFmtId="38" fontId="5" fillId="0" borderId="13" xfId="3" applyFont="1" applyFill="1" applyBorder="1" applyAlignment="1">
      <alignment horizontal="center" vertical="center"/>
    </xf>
    <xf numFmtId="38" fontId="5" fillId="0" borderId="2" xfId="3" applyFont="1" applyFill="1" applyBorder="1" applyAlignment="1">
      <alignment horizontal="left"/>
    </xf>
    <xf numFmtId="38" fontId="5" fillId="0" borderId="3" xfId="3" applyFont="1" applyFill="1" applyBorder="1" applyAlignment="1">
      <alignment horizontal="center" vertical="center" wrapText="1"/>
    </xf>
    <xf numFmtId="38" fontId="5" fillId="0" borderId="14" xfId="3" applyFont="1" applyFill="1" applyBorder="1" applyAlignment="1">
      <alignment horizontal="center" vertical="center"/>
    </xf>
    <xf numFmtId="38" fontId="5" fillId="0" borderId="6" xfId="3" applyFont="1" applyFill="1" applyBorder="1" applyAlignment="1">
      <alignment horizontal="center" vertical="center"/>
    </xf>
    <xf numFmtId="38" fontId="5" fillId="0" borderId="15" xfId="3" applyFont="1" applyFill="1" applyBorder="1" applyAlignment="1">
      <alignment horizontal="center" vertical="center"/>
    </xf>
    <xf numFmtId="38" fontId="5" fillId="0" borderId="7" xfId="3" applyFont="1" applyFill="1" applyBorder="1" applyAlignment="1">
      <alignment horizontal="center" vertical="center"/>
    </xf>
    <xf numFmtId="176" fontId="5" fillId="0" borderId="16" xfId="3" applyNumberFormat="1" applyFont="1" applyFill="1" applyBorder="1" applyAlignment="1">
      <alignment horizontal="center" vertical="center" wrapText="1"/>
    </xf>
    <xf numFmtId="38" fontId="5" fillId="0" borderId="3" xfId="3" applyFont="1" applyFill="1" applyBorder="1" applyAlignment="1">
      <alignment horizontal="center" vertical="center" wrapText="1"/>
    </xf>
    <xf numFmtId="38" fontId="5" fillId="0" borderId="17" xfId="3" applyFont="1" applyFill="1" applyBorder="1" applyAlignment="1">
      <alignment horizontal="center" vertical="center" wrapText="1"/>
    </xf>
    <xf numFmtId="38" fontId="5" fillId="0" borderId="18" xfId="3" applyFont="1" applyFill="1" applyBorder="1" applyAlignment="1">
      <alignment horizontal="center" vertical="center" wrapText="1"/>
    </xf>
    <xf numFmtId="38" fontId="5" fillId="0" borderId="3" xfId="3" applyFont="1" applyFill="1" applyBorder="1" applyAlignment="1">
      <alignment horizontal="left"/>
    </xf>
    <xf numFmtId="0" fontId="1" fillId="0" borderId="0" xfId="2" applyFont="1"/>
    <xf numFmtId="38" fontId="11" fillId="0" borderId="0" xfId="3" applyFont="1" applyAlignment="1"/>
    <xf numFmtId="38" fontId="11" fillId="0" borderId="19" xfId="3" applyFont="1" applyFill="1" applyBorder="1" applyAlignment="1">
      <alignment horizontal="right"/>
    </xf>
    <xf numFmtId="38" fontId="11" fillId="0" borderId="0" xfId="3" applyFont="1" applyFill="1" applyAlignment="1"/>
    <xf numFmtId="176" fontId="11" fillId="0" borderId="0" xfId="3" applyNumberFormat="1" applyFont="1" applyFill="1" applyAlignment="1"/>
    <xf numFmtId="38" fontId="11" fillId="0" borderId="20" xfId="3" applyFont="1" applyFill="1" applyBorder="1" applyAlignment="1">
      <alignment horizontal="center" vertical="center"/>
    </xf>
    <xf numFmtId="38" fontId="11" fillId="0" borderId="20" xfId="3" applyFont="1" applyFill="1" applyBorder="1" applyAlignment="1">
      <alignment horizontal="left" vertical="center"/>
    </xf>
    <xf numFmtId="0" fontId="2" fillId="0" borderId="0" xfId="2" applyFont="1" applyBorder="1"/>
    <xf numFmtId="38" fontId="12" fillId="0" borderId="0" xfId="3" applyFont="1" applyBorder="1"/>
    <xf numFmtId="0" fontId="4" fillId="0" borderId="0" xfId="2" applyFont="1" applyBorder="1"/>
    <xf numFmtId="0" fontId="2" fillId="0" borderId="0" xfId="2" applyFont="1" applyAlignment="1">
      <alignment horizontal="right" vertical="center"/>
    </xf>
    <xf numFmtId="0" fontId="2" fillId="0" borderId="0" xfId="2" applyFont="1" applyBorder="1" applyAlignment="1">
      <alignment horizontal="right" vertical="center"/>
    </xf>
    <xf numFmtId="38" fontId="8" fillId="0" borderId="0" xfId="3" applyFont="1" applyBorder="1" applyAlignment="1"/>
    <xf numFmtId="38" fontId="7" fillId="3" borderId="6" xfId="3" applyFont="1" applyFill="1" applyBorder="1" applyAlignment="1">
      <alignment horizontal="right"/>
    </xf>
    <xf numFmtId="38" fontId="7" fillId="5" borderId="21" xfId="1" applyFont="1" applyFill="1" applyBorder="1" applyAlignment="1">
      <alignment horizontal="right" vertical="center"/>
    </xf>
    <xf numFmtId="38" fontId="7" fillId="3" borderId="1" xfId="3" applyFont="1" applyFill="1" applyBorder="1" applyAlignment="1">
      <alignment horizontal="right" vertical="center"/>
    </xf>
    <xf numFmtId="38" fontId="5" fillId="0" borderId="1" xfId="3" applyFont="1" applyBorder="1" applyAlignment="1">
      <alignment horizontal="right" vertical="center"/>
    </xf>
    <xf numFmtId="38" fontId="5" fillId="0" borderId="2" xfId="3" applyFont="1" applyBorder="1" applyAlignment="1">
      <alignment horizontal="right" vertical="center"/>
    </xf>
    <xf numFmtId="38" fontId="7" fillId="3" borderId="3" xfId="3" applyFont="1" applyFill="1" applyBorder="1" applyAlignment="1">
      <alignment horizontal="right" vertical="center"/>
    </xf>
    <xf numFmtId="38" fontId="5" fillId="0" borderId="3" xfId="3" applyFont="1" applyBorder="1" applyAlignment="1">
      <alignment horizontal="right" vertical="center"/>
    </xf>
    <xf numFmtId="38" fontId="5" fillId="0" borderId="22" xfId="3" applyFont="1" applyFill="1" applyBorder="1" applyAlignment="1">
      <alignment horizontal="right"/>
    </xf>
    <xf numFmtId="38" fontId="5" fillId="0" borderId="23" xfId="3" applyFont="1" applyFill="1" applyBorder="1" applyAlignment="1">
      <alignment horizontal="right"/>
    </xf>
    <xf numFmtId="38" fontId="5" fillId="0" borderId="21" xfId="3" applyFont="1" applyFill="1" applyBorder="1" applyAlignment="1">
      <alignment horizontal="right"/>
    </xf>
    <xf numFmtId="38" fontId="5" fillId="0" borderId="11" xfId="3" applyFont="1" applyFill="1" applyBorder="1" applyAlignment="1">
      <alignment horizontal="right"/>
    </xf>
    <xf numFmtId="38" fontId="13" fillId="3" borderId="0" xfId="3" applyFont="1" applyFill="1" applyBorder="1" applyAlignment="1">
      <alignment horizontal="right" vertical="center"/>
    </xf>
    <xf numFmtId="38" fontId="5" fillId="3" borderId="0" xfId="3" applyFont="1" applyFill="1" applyBorder="1" applyAlignment="1">
      <alignment horizontal="right" vertical="center"/>
    </xf>
    <xf numFmtId="38" fontId="9" fillId="3" borderId="4" xfId="3" applyFont="1" applyFill="1" applyBorder="1" applyAlignment="1">
      <alignment horizontal="right"/>
    </xf>
    <xf numFmtId="38" fontId="9" fillId="3" borderId="5" xfId="3" applyFont="1" applyFill="1" applyBorder="1" applyAlignment="1">
      <alignment horizontal="right"/>
    </xf>
    <xf numFmtId="38" fontId="9" fillId="3" borderId="23" xfId="3" applyFont="1" applyFill="1" applyBorder="1" applyAlignment="1">
      <alignment horizontal="right"/>
    </xf>
    <xf numFmtId="38" fontId="9" fillId="3" borderId="19" xfId="3" applyFont="1" applyFill="1" applyBorder="1" applyAlignment="1">
      <alignment horizontal="right"/>
    </xf>
    <xf numFmtId="38" fontId="9" fillId="3" borderId="24" xfId="3" applyFont="1" applyFill="1" applyBorder="1" applyAlignment="1">
      <alignment horizontal="right"/>
    </xf>
    <xf numFmtId="38" fontId="9" fillId="3" borderId="6" xfId="3" applyFont="1" applyFill="1" applyBorder="1" applyAlignment="1">
      <alignment horizontal="right"/>
    </xf>
    <xf numFmtId="38" fontId="9" fillId="3" borderId="25" xfId="3" applyFont="1" applyFill="1" applyBorder="1" applyAlignment="1">
      <alignment horizontal="right"/>
    </xf>
    <xf numFmtId="38" fontId="9" fillId="3" borderId="14" xfId="3" applyFont="1" applyFill="1" applyBorder="1" applyAlignment="1">
      <alignment horizontal="right"/>
    </xf>
    <xf numFmtId="38" fontId="5" fillId="0" borderId="26" xfId="3" applyFont="1" applyBorder="1" applyAlignment="1">
      <alignment horizontal="center" vertical="top" textRotation="255"/>
    </xf>
    <xf numFmtId="38" fontId="5" fillId="0" borderId="8" xfId="3" applyFont="1" applyBorder="1" applyAlignment="1">
      <alignment horizontal="center" vertical="top" textRotation="255"/>
    </xf>
    <xf numFmtId="38" fontId="5" fillId="3" borderId="13" xfId="3" applyFont="1" applyFill="1" applyBorder="1" applyAlignment="1">
      <alignment horizontal="center" vertical="center"/>
    </xf>
    <xf numFmtId="38" fontId="5" fillId="0" borderId="27" xfId="3" applyFont="1" applyBorder="1" applyAlignment="1">
      <alignment horizontal="center" vertical="top" textRotation="255"/>
    </xf>
    <xf numFmtId="38" fontId="5" fillId="0" borderId="4" xfId="3" applyFont="1" applyBorder="1" applyAlignment="1">
      <alignment horizontal="center" vertical="top" textRotation="255" wrapText="1"/>
    </xf>
    <xf numFmtId="38" fontId="5" fillId="0" borderId="4" xfId="3" applyFont="1" applyBorder="1" applyAlignment="1">
      <alignment horizontal="center" vertical="top" textRotation="255"/>
    </xf>
    <xf numFmtId="38" fontId="5" fillId="0" borderId="3" xfId="3" applyFont="1" applyBorder="1" applyAlignment="1">
      <alignment horizontal="center" vertical="top" textRotation="255"/>
    </xf>
    <xf numFmtId="38" fontId="5" fillId="0" borderId="0" xfId="3" applyFont="1" applyBorder="1" applyAlignment="1">
      <alignment horizontal="center" vertical="top" textRotation="255"/>
    </xf>
    <xf numFmtId="38" fontId="5" fillId="0" borderId="1" xfId="3" applyFont="1" applyBorder="1" applyAlignment="1">
      <alignment horizontal="center" vertical="top" textRotation="255" wrapText="1"/>
    </xf>
    <xf numFmtId="38" fontId="5" fillId="0" borderId="28" xfId="3" applyFont="1" applyBorder="1" applyAlignment="1">
      <alignment horizontal="center" vertical="top" textRotation="255" wrapText="1"/>
    </xf>
    <xf numFmtId="38" fontId="5" fillId="0" borderId="13" xfId="3" applyFont="1" applyBorder="1" applyAlignment="1">
      <alignment horizontal="center" vertical="top" textRotation="255"/>
    </xf>
    <xf numFmtId="38" fontId="5" fillId="0" borderId="2" xfId="3" applyFont="1" applyBorder="1" applyAlignment="1">
      <alignment horizontal="center" vertical="top" textRotation="255"/>
    </xf>
    <xf numFmtId="38" fontId="5" fillId="0" borderId="12" xfId="3" applyFont="1" applyBorder="1" applyAlignment="1">
      <alignment horizontal="center" vertical="top" textRotation="255"/>
    </xf>
    <xf numFmtId="38" fontId="5" fillId="3" borderId="8" xfId="3" applyFont="1" applyFill="1" applyBorder="1" applyAlignment="1">
      <alignment horizontal="center" vertical="center"/>
    </xf>
    <xf numFmtId="38" fontId="5" fillId="0" borderId="2" xfId="3" applyFont="1" applyBorder="1" applyAlignment="1">
      <alignment horizontal="left" vertical="center" wrapText="1"/>
    </xf>
    <xf numFmtId="38" fontId="5" fillId="0" borderId="29" xfId="3" applyFont="1" applyBorder="1" applyAlignment="1">
      <alignment horizontal="center" vertical="top" textRotation="255"/>
    </xf>
    <xf numFmtId="38" fontId="5" fillId="0" borderId="9" xfId="3" applyFont="1" applyBorder="1" applyAlignment="1">
      <alignment horizontal="center" vertical="top" textRotation="255" wrapText="1"/>
    </xf>
    <xf numFmtId="38" fontId="5" fillId="0" borderId="9" xfId="3" applyFont="1" applyBorder="1" applyAlignment="1">
      <alignment horizontal="center" vertical="top" textRotation="255"/>
    </xf>
    <xf numFmtId="38" fontId="5" fillId="3" borderId="18" xfId="3" applyFont="1" applyFill="1" applyBorder="1" applyAlignment="1">
      <alignment horizontal="center" vertical="center"/>
    </xf>
    <xf numFmtId="0" fontId="1" fillId="0" borderId="3" xfId="2" applyFont="1" applyBorder="1" applyAlignment="1">
      <alignment horizontal="center" vertical="center"/>
    </xf>
    <xf numFmtId="38" fontId="5" fillId="0" borderId="3" xfId="3" applyFont="1" applyBorder="1" applyAlignment="1">
      <alignment horizontal="center" vertical="center"/>
    </xf>
    <xf numFmtId="38" fontId="5" fillId="0" borderId="5" xfId="3" applyFont="1" applyBorder="1" applyAlignment="1">
      <alignment horizontal="center" vertical="center"/>
    </xf>
    <xf numFmtId="38" fontId="5" fillId="0" borderId="14" xfId="3" applyFont="1" applyBorder="1" applyAlignment="1">
      <alignment horizontal="center" vertical="center"/>
    </xf>
    <xf numFmtId="38" fontId="5" fillId="0" borderId="2" xfId="3" applyFont="1" applyBorder="1" applyAlignment="1">
      <alignment horizontal="center" vertical="top" textRotation="255" wrapText="1"/>
    </xf>
    <xf numFmtId="38" fontId="5" fillId="0" borderId="3" xfId="3" applyFont="1" applyBorder="1" applyAlignment="1">
      <alignment horizontal="center" vertical="top" textRotation="255" wrapText="1"/>
    </xf>
    <xf numFmtId="0" fontId="1" fillId="0" borderId="16" xfId="2" applyFont="1" applyBorder="1" applyAlignment="1">
      <alignment horizontal="center" vertical="top"/>
    </xf>
    <xf numFmtId="38" fontId="5" fillId="0" borderId="30" xfId="3" applyFont="1" applyBorder="1" applyAlignment="1">
      <alignment horizontal="center" vertical="top"/>
    </xf>
    <xf numFmtId="38" fontId="5" fillId="3" borderId="9" xfId="3" applyFont="1" applyFill="1" applyBorder="1" applyAlignment="1">
      <alignment horizontal="center" vertical="center"/>
    </xf>
    <xf numFmtId="0" fontId="2" fillId="0" borderId="21" xfId="2" applyFont="1" applyBorder="1" applyAlignment="1">
      <alignment horizontal="left"/>
    </xf>
    <xf numFmtId="38" fontId="5" fillId="0" borderId="31" xfId="3" applyFont="1" applyBorder="1" applyAlignment="1">
      <alignment horizontal="center" vertical="center"/>
    </xf>
    <xf numFmtId="38" fontId="5" fillId="0" borderId="15" xfId="3" applyFont="1" applyBorder="1" applyAlignment="1">
      <alignment horizontal="center" vertical="center"/>
    </xf>
    <xf numFmtId="38" fontId="5" fillId="0" borderId="32" xfId="3" applyFont="1" applyBorder="1" applyAlignment="1">
      <alignment horizontal="center" vertical="center"/>
    </xf>
    <xf numFmtId="38" fontId="5" fillId="0" borderId="33" xfId="3" applyFont="1" applyBorder="1" applyAlignment="1">
      <alignment horizontal="center" vertical="top" textRotation="255"/>
    </xf>
    <xf numFmtId="38" fontId="5" fillId="0" borderId="33" xfId="3" applyFont="1" applyBorder="1" applyAlignment="1">
      <alignment horizontal="center" vertical="top" textRotation="255" wrapText="1"/>
    </xf>
    <xf numFmtId="38" fontId="5" fillId="0" borderId="34" xfId="3" applyFont="1" applyBorder="1" applyAlignment="1">
      <alignment horizontal="center" vertical="top" textRotation="255"/>
    </xf>
    <xf numFmtId="0" fontId="1" fillId="0" borderId="35" xfId="2" applyFont="1" applyBorder="1" applyAlignment="1">
      <alignment horizontal="center" vertical="center"/>
    </xf>
    <xf numFmtId="38" fontId="5" fillId="0" borderId="36" xfId="3" applyFont="1" applyBorder="1" applyAlignment="1">
      <alignment horizontal="center" vertical="center"/>
    </xf>
    <xf numFmtId="38" fontId="5" fillId="0" borderId="7" xfId="3" applyFont="1" applyBorder="1" applyAlignment="1">
      <alignment horizontal="center" vertical="center"/>
    </xf>
    <xf numFmtId="38" fontId="5" fillId="0" borderId="3" xfId="3" applyFont="1" applyBorder="1" applyAlignment="1">
      <alignment horizontal="center" vertical="top" textRotation="255"/>
    </xf>
    <xf numFmtId="38" fontId="5" fillId="0" borderId="37" xfId="3" applyFont="1" applyBorder="1" applyAlignment="1">
      <alignment horizontal="center" vertical="top" textRotation="255"/>
    </xf>
    <xf numFmtId="38" fontId="5" fillId="0" borderId="38" xfId="3" applyFont="1" applyBorder="1" applyAlignment="1">
      <alignment horizontal="center" vertical="center"/>
    </xf>
    <xf numFmtId="38" fontId="5" fillId="0" borderId="39" xfId="3" applyFont="1" applyBorder="1" applyAlignment="1">
      <alignment horizontal="center" vertical="center"/>
    </xf>
    <xf numFmtId="38" fontId="5" fillId="3" borderId="40" xfId="3" applyFont="1" applyFill="1" applyBorder="1" applyAlignment="1">
      <alignment horizontal="center" vertical="center"/>
    </xf>
    <xf numFmtId="38" fontId="5" fillId="0" borderId="3" xfId="3" applyFont="1" applyBorder="1" applyAlignment="1">
      <alignment horizontal="left" vertical="center"/>
    </xf>
    <xf numFmtId="0" fontId="1" fillId="0" borderId="0" xfId="2" applyFont="1" applyBorder="1"/>
    <xf numFmtId="38" fontId="14" fillId="0" borderId="0" xfId="3" applyFont="1" applyBorder="1"/>
    <xf numFmtId="38" fontId="11" fillId="0" borderId="0" xfId="3" applyFont="1" applyAlignment="1">
      <alignment horizontal="left" vertical="center"/>
    </xf>
    <xf numFmtId="38" fontId="11" fillId="0" borderId="0" xfId="3" applyFont="1" applyFill="1" applyAlignment="1">
      <alignment horizontal="left" vertical="center"/>
    </xf>
    <xf numFmtId="38" fontId="7" fillId="4" borderId="4" xfId="3" applyFont="1" applyFill="1" applyBorder="1" applyAlignment="1">
      <alignment horizontal="left" vertical="center"/>
    </xf>
    <xf numFmtId="38" fontId="7" fillId="4" borderId="4" xfId="3" applyFont="1" applyFill="1" applyBorder="1" applyAlignment="1">
      <alignment horizontal="left"/>
    </xf>
    <xf numFmtId="38" fontId="7" fillId="6" borderId="4" xfId="3" applyFont="1" applyFill="1" applyBorder="1" applyAlignment="1">
      <alignment horizontal="right"/>
    </xf>
    <xf numFmtId="38" fontId="7" fillId="3" borderId="4" xfId="3" applyFont="1" applyFill="1" applyBorder="1" applyAlignment="1">
      <alignment horizontal="left" vertical="center" wrapText="1"/>
    </xf>
    <xf numFmtId="38" fontId="5" fillId="0" borderId="41" xfId="3" applyFont="1" applyBorder="1" applyAlignment="1">
      <alignment horizontal="center" vertical="top" textRotation="255" wrapText="1"/>
    </xf>
    <xf numFmtId="38" fontId="5" fillId="0" borderId="18" xfId="3" applyFont="1" applyBorder="1" applyAlignment="1">
      <alignment horizontal="center" vertical="top" textRotation="255" wrapText="1"/>
    </xf>
    <xf numFmtId="0" fontId="1" fillId="0" borderId="35" xfId="2" applyFont="1" applyBorder="1" applyAlignment="1">
      <alignment horizontal="center" vertical="top"/>
    </xf>
    <xf numFmtId="38" fontId="5" fillId="0" borderId="7" xfId="3" applyFont="1" applyBorder="1" applyAlignment="1">
      <alignment horizontal="center" vertical="top"/>
    </xf>
    <xf numFmtId="38" fontId="5" fillId="0" borderId="42" xfId="3" applyFont="1" applyBorder="1" applyAlignment="1">
      <alignment horizontal="center" vertical="top" textRotation="255"/>
    </xf>
    <xf numFmtId="38" fontId="5" fillId="0" borderId="34" xfId="3" applyFont="1" applyBorder="1" applyAlignment="1">
      <alignment horizontal="center" vertical="center"/>
    </xf>
    <xf numFmtId="0" fontId="1" fillId="0" borderId="5" xfId="2" applyFont="1" applyBorder="1" applyAlignment="1">
      <alignment horizontal="center" vertical="center"/>
    </xf>
    <xf numFmtId="38" fontId="5" fillId="0" borderId="6" xfId="3" applyFont="1" applyBorder="1" applyAlignment="1">
      <alignment horizontal="center" vertical="center"/>
    </xf>
  </cellXfs>
  <cellStyles count="4">
    <cellStyle name="桁区切り" xfId="1" builtinId="6"/>
    <cellStyle name="桁区切り 2" xfId="3"/>
    <cellStyle name="標準" xfId="0" builtinId="0"/>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externalLink" Target="externalLinks/externalLink1.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D:\%2313_&#22320;&#22495;&#20445;&#20581;&#24180;&#22577;&#12395;&#38306;&#12377;&#12427;&#12371;&#12392;\&#12304;&#23436;&#25104;&#29256;&#12305;&#36947;&#21335;&#22320;&#22495;&#20445;&#20581;&#24773;&#22577;&#24180;&#22577;\H24&#24180;&#24230;_&#36947;&#21335;&#22320;&#22495;&#20445;&#20581;&#24773;&#22577;&#24180;&#22577;\HP\H24_71-76.xlsx"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4"/>
      <sheetName val="75"/>
      <sheetName val="76"/>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tabSelected="1" view="pageBreakPreview" zoomScaleNormal="25" workbookViewId="0">
      <selection activeCell="E9" sqref="E9"/>
    </sheetView>
  </sheetViews>
  <sheetFormatPr defaultRowHeight="11.25"/>
  <cols>
    <col min="1" max="1" width="9" style="2"/>
    <col min="2" max="4" width="8.625" style="1" customWidth="1"/>
    <col min="5" max="5" width="7.625" style="1" customWidth="1"/>
    <col min="6" max="12" width="6.625" style="1" customWidth="1"/>
    <col min="13" max="13" width="7.5" style="1" customWidth="1"/>
    <col min="14" max="16384" width="9" style="1"/>
  </cols>
  <sheetData>
    <row r="1" spans="1:13" s="73" customFormat="1" ht="13.5">
      <c r="A1" s="79" t="s">
        <v>54</v>
      </c>
      <c r="B1" s="78"/>
      <c r="C1" s="76"/>
      <c r="D1" s="76"/>
      <c r="E1" s="77"/>
      <c r="F1" s="76"/>
      <c r="G1" s="76"/>
      <c r="H1" s="76"/>
      <c r="I1" s="75" t="s">
        <v>53</v>
      </c>
      <c r="J1" s="75"/>
      <c r="K1" s="75"/>
      <c r="L1" s="75"/>
      <c r="M1" s="74"/>
    </row>
    <row r="2" spans="1:13" ht="24.75" customHeight="1">
      <c r="A2" s="72"/>
      <c r="B2" s="71" t="s">
        <v>52</v>
      </c>
      <c r="C2" s="70" t="s">
        <v>51</v>
      </c>
      <c r="D2" s="69" t="s">
        <v>50</v>
      </c>
      <c r="E2" s="68" t="s">
        <v>49</v>
      </c>
      <c r="F2" s="67" t="s">
        <v>48</v>
      </c>
      <c r="G2" s="66"/>
      <c r="H2" s="66"/>
      <c r="I2" s="66"/>
      <c r="J2" s="65" t="s">
        <v>47</v>
      </c>
      <c r="K2" s="64"/>
      <c r="L2" s="63" t="s">
        <v>46</v>
      </c>
      <c r="M2" s="5"/>
    </row>
    <row r="3" spans="1:13" ht="30.75" customHeight="1">
      <c r="A3" s="62"/>
      <c r="B3" s="61" t="s">
        <v>45</v>
      </c>
      <c r="C3" s="60"/>
      <c r="D3" s="59" t="s">
        <v>44</v>
      </c>
      <c r="E3" s="58" t="s">
        <v>43</v>
      </c>
      <c r="F3" s="57" t="s">
        <v>42</v>
      </c>
      <c r="G3" s="56" t="s">
        <v>41</v>
      </c>
      <c r="H3" s="55" t="s">
        <v>40</v>
      </c>
      <c r="I3" s="55" t="s">
        <v>39</v>
      </c>
      <c r="J3" s="54" t="s">
        <v>38</v>
      </c>
      <c r="K3" s="54" t="s">
        <v>37</v>
      </c>
      <c r="L3" s="53"/>
      <c r="M3" s="5"/>
    </row>
    <row r="4" spans="1:13" ht="13.5" customHeight="1">
      <c r="A4" s="28" t="s">
        <v>36</v>
      </c>
      <c r="B4" s="52">
        <v>5474216</v>
      </c>
      <c r="C4" s="52">
        <v>6463226</v>
      </c>
      <c r="D4" s="52">
        <v>5357446</v>
      </c>
      <c r="E4" s="47">
        <f>IF(D4="-","-",ROUND((D4/B4)*100,1))</f>
        <v>97.9</v>
      </c>
      <c r="F4" s="51">
        <f>IF(SUM(G4:I4)=0,"-",SUM(G4:I4))</f>
        <v>885</v>
      </c>
      <c r="G4" s="50">
        <v>100</v>
      </c>
      <c r="H4" s="50">
        <v>288</v>
      </c>
      <c r="I4" s="50">
        <v>497</v>
      </c>
      <c r="J4" s="49">
        <v>7554</v>
      </c>
      <c r="K4" s="49">
        <v>11736</v>
      </c>
      <c r="L4" s="49">
        <v>82</v>
      </c>
      <c r="M4" s="5"/>
    </row>
    <row r="5" spans="1:13" ht="33.75">
      <c r="A5" s="48" t="s">
        <v>35</v>
      </c>
      <c r="B5" s="32">
        <f>IF(SUM(B6,B15)=0,"-",SUM(B6,B15))</f>
        <v>398404</v>
      </c>
      <c r="C5" s="32">
        <f>IF(SUM(C6,C15)=0,"-",SUM(C6,C15))</f>
        <v>458601</v>
      </c>
      <c r="D5" s="32">
        <f>IF(SUM(D6,D15)=0,"-",SUM(D6,D15))</f>
        <v>380484</v>
      </c>
      <c r="E5" s="47">
        <f>IF(D5="-","-",ROUND((D5/B5)*100,1))</f>
        <v>95.5</v>
      </c>
      <c r="F5" s="46">
        <f>IF(SUM(G5:I5)=0,"-",SUM(G5:I5))</f>
        <v>13</v>
      </c>
      <c r="G5" s="32">
        <f>IF(SUM(G6,G15)=0,"-",SUM(G6,G15))</f>
        <v>1</v>
      </c>
      <c r="H5" s="32">
        <f>IF(SUM(H6,H15)=0,"-",SUM(H6,H15))</f>
        <v>9</v>
      </c>
      <c r="I5" s="32">
        <f>IF(SUM(I6,I15)=0,"-",SUM(I6,I15))</f>
        <v>3</v>
      </c>
      <c r="J5" s="32">
        <f>IF(SUM(J6,J15)=0,"-",SUM(J6,J15))</f>
        <v>483</v>
      </c>
      <c r="K5" s="32">
        <f>IF(SUM(K6,K15)=0,"-",SUM(K6,K15))</f>
        <v>1150</v>
      </c>
      <c r="L5" s="32" t="str">
        <f>IF(SUM(L6,L15)=0,"-",SUM(L6,L15))</f>
        <v>-</v>
      </c>
      <c r="M5" s="5"/>
    </row>
    <row r="6" spans="1:13" ht="13.5" customHeight="1">
      <c r="A6" s="28" t="s">
        <v>34</v>
      </c>
      <c r="B6" s="25">
        <f>IF(SUM(B7:B14)=0,"-",SUM(B7:B14))</f>
        <v>121348</v>
      </c>
      <c r="C6" s="25">
        <f>IF(SUM(C7:C14)=0,"-",SUM(C7:C14))</f>
        <v>130400</v>
      </c>
      <c r="D6" s="25">
        <f>IF(SUM(D7:D14)=0,"-",SUM(D7:D14))</f>
        <v>103906</v>
      </c>
      <c r="E6" s="27">
        <f>IF(D6="-","-",ROUND((D6/B6)*100,1))</f>
        <v>85.6</v>
      </c>
      <c r="F6" s="26" t="str">
        <f>IF(SUM(G6:I6)=0,"-",SUM(G6:I6))</f>
        <v>-</v>
      </c>
      <c r="G6" s="25" t="str">
        <f>IF(SUM(G7:G14)=0,"-",SUM(G7:G14))</f>
        <v>-</v>
      </c>
      <c r="H6" s="25" t="str">
        <f>IF(SUM(H7:H14)=0,"-",SUM(H7:H14))</f>
        <v>-</v>
      </c>
      <c r="I6" s="25" t="str">
        <f>IF(SUM(I7:I14)=0,"-",SUM(I7:I14))</f>
        <v>-</v>
      </c>
      <c r="J6" s="25" t="str">
        <f>IF(SUM(J7:J14)=0,"-",SUM(J7:J14))</f>
        <v>-</v>
      </c>
      <c r="K6" s="25" t="str">
        <f>IF(SUM(K7:K14)=0,"-",SUM(K7:K14))</f>
        <v>-</v>
      </c>
      <c r="L6" s="25" t="str">
        <f>IF(SUM(L7:L14)=0,"-",SUM(L7:L14))</f>
        <v>-</v>
      </c>
      <c r="M6" s="5"/>
    </row>
    <row r="7" spans="1:13" ht="13.5" customHeight="1">
      <c r="A7" s="20" t="s">
        <v>33</v>
      </c>
      <c r="B7" s="45">
        <f>35578+10723</f>
        <v>46301</v>
      </c>
      <c r="C7" s="45">
        <f>40000+13200</f>
        <v>53200</v>
      </c>
      <c r="D7" s="45">
        <f>35572+9768</f>
        <v>45340</v>
      </c>
      <c r="E7" s="19">
        <f>IF(D7="-","-",ROUND((D7/B7)*100,1))</f>
        <v>97.9</v>
      </c>
      <c r="F7" s="18" t="str">
        <f>IF(SUM(G7:I7)=0,"-",SUM(G7:I7))</f>
        <v>-</v>
      </c>
      <c r="G7" s="45" t="s">
        <v>24</v>
      </c>
      <c r="H7" s="45" t="s">
        <v>24</v>
      </c>
      <c r="I7" s="45" t="s">
        <v>24</v>
      </c>
      <c r="J7" s="45" t="s">
        <v>24</v>
      </c>
      <c r="K7" s="45" t="s">
        <v>24</v>
      </c>
      <c r="L7" s="45" t="s">
        <v>24</v>
      </c>
      <c r="M7" s="5"/>
    </row>
    <row r="8" spans="1:13" ht="13.5" customHeight="1">
      <c r="A8" s="20" t="s">
        <v>32</v>
      </c>
      <c r="B8" s="44">
        <v>8892</v>
      </c>
      <c r="C8" s="44">
        <v>11500</v>
      </c>
      <c r="D8" s="44">
        <v>5572</v>
      </c>
      <c r="E8" s="19">
        <f>IF(D8="-","-",ROUND((D8/B8)*100,1))</f>
        <v>62.7</v>
      </c>
      <c r="F8" s="18" t="str">
        <f>IF(SUM(G8:I8)=0,"-",SUM(G8:I8))</f>
        <v>-</v>
      </c>
      <c r="G8" s="44" t="s">
        <v>24</v>
      </c>
      <c r="H8" s="44" t="s">
        <v>24</v>
      </c>
      <c r="I8" s="44" t="s">
        <v>24</v>
      </c>
      <c r="J8" s="44" t="s">
        <v>24</v>
      </c>
      <c r="K8" s="44" t="s">
        <v>24</v>
      </c>
      <c r="L8" s="44" t="s">
        <v>24</v>
      </c>
      <c r="M8" s="5"/>
    </row>
    <row r="9" spans="1:13" ht="13.5" customHeight="1">
      <c r="A9" s="20" t="s">
        <v>31</v>
      </c>
      <c r="B9" s="44">
        <v>4955</v>
      </c>
      <c r="C9" s="44">
        <v>12700</v>
      </c>
      <c r="D9" s="44">
        <v>4716</v>
      </c>
      <c r="E9" s="19">
        <f>IF(D9="-","-",ROUND((D9/B9)*100,1))</f>
        <v>95.2</v>
      </c>
      <c r="F9" s="18" t="str">
        <f>IF(SUM(G9:I9)=0,"-",SUM(G9:I9))</f>
        <v>-</v>
      </c>
      <c r="G9" s="44" t="s">
        <v>24</v>
      </c>
      <c r="H9" s="44" t="s">
        <v>24</v>
      </c>
      <c r="I9" s="44" t="s">
        <v>24</v>
      </c>
      <c r="J9" s="44" t="s">
        <v>24</v>
      </c>
      <c r="K9" s="44" t="s">
        <v>24</v>
      </c>
      <c r="L9" s="44" t="s">
        <v>24</v>
      </c>
      <c r="M9" s="5"/>
    </row>
    <row r="10" spans="1:13" ht="13.5" customHeight="1">
      <c r="A10" s="20" t="s">
        <v>30</v>
      </c>
      <c r="B10" s="44">
        <v>5044</v>
      </c>
      <c r="C10" s="44">
        <v>5200</v>
      </c>
      <c r="D10" s="44">
        <v>4386</v>
      </c>
      <c r="E10" s="19">
        <f>IF(D10="-","-",ROUND((D10/B10)*100,1))</f>
        <v>87</v>
      </c>
      <c r="F10" s="18" t="str">
        <f>IF(SUM(G10:I10)=0,"-",SUM(G10:I10))</f>
        <v>-</v>
      </c>
      <c r="G10" s="44" t="s">
        <v>24</v>
      </c>
      <c r="H10" s="44" t="s">
        <v>24</v>
      </c>
      <c r="I10" s="44" t="s">
        <v>24</v>
      </c>
      <c r="J10" s="44" t="s">
        <v>24</v>
      </c>
      <c r="K10" s="44" t="s">
        <v>24</v>
      </c>
      <c r="L10" s="44" t="s">
        <v>24</v>
      </c>
      <c r="M10" s="5"/>
    </row>
    <row r="11" spans="1:13" ht="13.5" customHeight="1">
      <c r="A11" s="20" t="s">
        <v>29</v>
      </c>
      <c r="B11" s="44">
        <v>5053</v>
      </c>
      <c r="C11" s="44">
        <v>9100</v>
      </c>
      <c r="D11" s="44">
        <v>4957</v>
      </c>
      <c r="E11" s="19">
        <f>IF(D11="-","-",ROUND((D11/B11)*100,1))</f>
        <v>98.1</v>
      </c>
      <c r="F11" s="18" t="str">
        <f>IF(SUM(G11:I11)=0,"-",SUM(G11:I11))</f>
        <v>-</v>
      </c>
      <c r="G11" s="44" t="s">
        <v>24</v>
      </c>
      <c r="H11" s="44" t="s">
        <v>24</v>
      </c>
      <c r="I11" s="44" t="s">
        <v>24</v>
      </c>
      <c r="J11" s="44" t="s">
        <v>24</v>
      </c>
      <c r="K11" s="44" t="s">
        <v>24</v>
      </c>
      <c r="L11" s="44" t="s">
        <v>24</v>
      </c>
      <c r="M11" s="5"/>
    </row>
    <row r="12" spans="1:13" ht="13.5" customHeight="1">
      <c r="A12" s="20" t="s">
        <v>28</v>
      </c>
      <c r="B12" s="43">
        <v>28864</v>
      </c>
      <c r="C12" s="43">
        <v>19500</v>
      </c>
      <c r="D12" s="43">
        <v>23419</v>
      </c>
      <c r="E12" s="19">
        <f>IF(D12="-","-",ROUND((D12/B12)*100,1))</f>
        <v>81.099999999999994</v>
      </c>
      <c r="F12" s="18" t="str">
        <f>IF(SUM(G12:I12)=0,"-",SUM(G12:I12))</f>
        <v>-</v>
      </c>
      <c r="G12" s="43" t="s">
        <v>24</v>
      </c>
      <c r="H12" s="43" t="s">
        <v>24</v>
      </c>
      <c r="I12" s="43" t="s">
        <v>24</v>
      </c>
      <c r="J12" s="43" t="s">
        <v>24</v>
      </c>
      <c r="K12" s="43" t="s">
        <v>24</v>
      </c>
      <c r="L12" s="43" t="s">
        <v>24</v>
      </c>
      <c r="M12" s="5"/>
    </row>
    <row r="13" spans="1:13" ht="13.5" customHeight="1">
      <c r="A13" s="20" t="s">
        <v>27</v>
      </c>
      <c r="B13" s="43">
        <v>4462</v>
      </c>
      <c r="C13" s="43">
        <v>5200</v>
      </c>
      <c r="D13" s="43">
        <v>4438</v>
      </c>
      <c r="E13" s="19">
        <f>IF(D13="-","-",ROUND((D13/B13)*100,1))</f>
        <v>99.5</v>
      </c>
      <c r="F13" s="18" t="str">
        <f>IF(SUM(G13:I13)=0,"-",SUM(G13:I13))</f>
        <v>-</v>
      </c>
      <c r="G13" s="43" t="s">
        <v>24</v>
      </c>
      <c r="H13" s="43" t="s">
        <v>24</v>
      </c>
      <c r="I13" s="43" t="s">
        <v>24</v>
      </c>
      <c r="J13" s="43" t="s">
        <v>24</v>
      </c>
      <c r="K13" s="43" t="s">
        <v>24</v>
      </c>
      <c r="L13" s="43" t="s">
        <v>24</v>
      </c>
      <c r="M13" s="5"/>
    </row>
    <row r="14" spans="1:13" s="11" customFormat="1" ht="13.5" customHeight="1">
      <c r="A14" s="16" t="s">
        <v>26</v>
      </c>
      <c r="B14" s="42">
        <v>17777</v>
      </c>
      <c r="C14" s="42">
        <v>14000</v>
      </c>
      <c r="D14" s="42">
        <v>11078</v>
      </c>
      <c r="E14" s="40">
        <f>IF(D14="-","-",ROUND((D14/B14)*100,1))</f>
        <v>62.3</v>
      </c>
      <c r="F14" s="39" t="str">
        <f>IF(SUM(G14:I14)=0,"-",SUM(G14:I14))</f>
        <v>-</v>
      </c>
      <c r="G14" s="42" t="s">
        <v>24</v>
      </c>
      <c r="H14" s="42" t="s">
        <v>24</v>
      </c>
      <c r="I14" s="42" t="s">
        <v>24</v>
      </c>
      <c r="J14" s="42" t="s">
        <v>24</v>
      </c>
      <c r="K14" s="42" t="s">
        <v>24</v>
      </c>
      <c r="L14" s="42" t="s">
        <v>24</v>
      </c>
      <c r="M14" s="12"/>
    </row>
    <row r="15" spans="1:13" ht="13.5" customHeight="1">
      <c r="A15" s="16" t="s">
        <v>25</v>
      </c>
      <c r="B15" s="41">
        <v>277056</v>
      </c>
      <c r="C15" s="41">
        <v>328201</v>
      </c>
      <c r="D15" s="41">
        <v>276578</v>
      </c>
      <c r="E15" s="40">
        <f>IF(D15="-","-",ROUND((D15/B15)*100,1))</f>
        <v>99.8</v>
      </c>
      <c r="F15" s="39">
        <f>IF(SUM(G15:I15)=0,"-",SUM(G15:I15))</f>
        <v>13</v>
      </c>
      <c r="G15" s="38">
        <v>1</v>
      </c>
      <c r="H15" s="38">
        <v>9</v>
      </c>
      <c r="I15" s="38">
        <v>3</v>
      </c>
      <c r="J15" s="38">
        <v>483</v>
      </c>
      <c r="K15" s="38">
        <v>1150</v>
      </c>
      <c r="L15" s="13" t="s">
        <v>24</v>
      </c>
      <c r="M15" s="5"/>
    </row>
    <row r="16" spans="1:13" ht="33.75">
      <c r="A16" s="37" t="s">
        <v>23</v>
      </c>
      <c r="B16" s="36">
        <f>B17</f>
        <v>26384</v>
      </c>
      <c r="C16" s="36">
        <f>C17</f>
        <v>31740</v>
      </c>
      <c r="D16" s="36">
        <f>D17</f>
        <v>24611</v>
      </c>
      <c r="E16" s="30">
        <f>E17</f>
        <v>93.3</v>
      </c>
      <c r="F16" s="36">
        <f>F17</f>
        <v>9</v>
      </c>
      <c r="G16" s="36">
        <f>G17</f>
        <v>2</v>
      </c>
      <c r="H16" s="36">
        <f>H17</f>
        <v>7</v>
      </c>
      <c r="I16" s="36" t="str">
        <f>I17</f>
        <v>-</v>
      </c>
      <c r="J16" s="36">
        <f>J17</f>
        <v>18</v>
      </c>
      <c r="K16" s="36">
        <f>K17</f>
        <v>30</v>
      </c>
      <c r="L16" s="36">
        <f>L17</f>
        <v>16</v>
      </c>
      <c r="M16" s="5"/>
    </row>
    <row r="17" spans="1:13" ht="13.5" customHeight="1">
      <c r="A17" s="35" t="s">
        <v>22</v>
      </c>
      <c r="B17" s="33">
        <f>IF(SUM(B18:B22)=0,"-",SUM(B18:B22))</f>
        <v>26384</v>
      </c>
      <c r="C17" s="33">
        <f>IF(SUM(C18:C22)=0,"-",SUM(C18:C22))</f>
        <v>31740</v>
      </c>
      <c r="D17" s="33">
        <f>IF(SUM(D18:D22)=0,"-",SUM(D18:D22))</f>
        <v>24611</v>
      </c>
      <c r="E17" s="34">
        <f>IF(D17="-","-",ROUND((D17/B17)*100,1))</f>
        <v>93.3</v>
      </c>
      <c r="F17" s="33">
        <f>IF(SUM(G17:I17)=0,"-",SUM(G17:I17))</f>
        <v>9</v>
      </c>
      <c r="G17" s="33">
        <f>IF(SUM(G18:G22)=0,"-",SUM(G18:G22))</f>
        <v>2</v>
      </c>
      <c r="H17" s="33">
        <f>IF(SUM(H18:H22)=0,"-",SUM(H18:H22))</f>
        <v>7</v>
      </c>
      <c r="I17" s="33" t="str">
        <f>IF(SUM(I18:I22)=0,"-",SUM(I18:I22))</f>
        <v>-</v>
      </c>
      <c r="J17" s="33">
        <f>IF(SUM(J18:J22)=0,"-",SUM(J18:J22))</f>
        <v>18</v>
      </c>
      <c r="K17" s="33">
        <f>IF(SUM(K18:K22)=0,"-",SUM(K18:K22))</f>
        <v>30</v>
      </c>
      <c r="L17" s="32">
        <f>IF(SUM(L18:L22)=0,"-",SUM(L18:L22))</f>
        <v>16</v>
      </c>
      <c r="M17" s="5"/>
    </row>
    <row r="18" spans="1:13" ht="13.5" customHeight="1">
      <c r="A18" s="24" t="s">
        <v>21</v>
      </c>
      <c r="B18" s="21">
        <v>8704</v>
      </c>
      <c r="C18" s="21">
        <v>13500</v>
      </c>
      <c r="D18" s="21">
        <v>8508</v>
      </c>
      <c r="E18" s="23">
        <f>IF(D18="-","-",ROUND((D18/B18)*100,1))</f>
        <v>97.7</v>
      </c>
      <c r="F18" s="22">
        <f>IF(SUM(G18:I18)=0,"-",SUM(G18:I18))</f>
        <v>1</v>
      </c>
      <c r="G18" s="21">
        <v>1</v>
      </c>
      <c r="H18" s="21" t="s">
        <v>20</v>
      </c>
      <c r="I18" s="21" t="s">
        <v>20</v>
      </c>
      <c r="J18" s="21">
        <v>13</v>
      </c>
      <c r="K18" s="21">
        <v>15</v>
      </c>
      <c r="L18" s="21">
        <v>1</v>
      </c>
      <c r="M18" s="5"/>
    </row>
    <row r="19" spans="1:13" ht="13.5" customHeight="1">
      <c r="A19" s="20" t="s">
        <v>19</v>
      </c>
      <c r="B19" s="17">
        <v>5790</v>
      </c>
      <c r="C19" s="17">
        <v>5300</v>
      </c>
      <c r="D19" s="17">
        <v>5210</v>
      </c>
      <c r="E19" s="19">
        <f>IF(D19="-","-",ROUND((D19/B19)*100,1))</f>
        <v>90</v>
      </c>
      <c r="F19" s="18">
        <f>IF(SUM(G19:I19)=0,"-",SUM(G19:I19))</f>
        <v>4</v>
      </c>
      <c r="G19" s="17">
        <v>1</v>
      </c>
      <c r="H19" s="17">
        <v>3</v>
      </c>
      <c r="I19" s="17" t="s">
        <v>18</v>
      </c>
      <c r="J19" s="17" t="s">
        <v>18</v>
      </c>
      <c r="K19" s="17">
        <v>12</v>
      </c>
      <c r="L19" s="17">
        <v>2</v>
      </c>
      <c r="M19" s="5"/>
    </row>
    <row r="20" spans="1:13" s="11" customFormat="1" ht="13.5" customHeight="1">
      <c r="A20" s="20" t="s">
        <v>17</v>
      </c>
      <c r="B20" s="17">
        <v>4492</v>
      </c>
      <c r="C20" s="17">
        <v>5000</v>
      </c>
      <c r="D20" s="17">
        <v>4404</v>
      </c>
      <c r="E20" s="19">
        <f>IF(D20="-","-",ROUND((D20/B20)*100,1))</f>
        <v>98</v>
      </c>
      <c r="F20" s="18">
        <f>IF(SUM(G20:I20)=0,"-",SUM(G20:I20))</f>
        <v>1</v>
      </c>
      <c r="G20" s="17" t="s">
        <v>15</v>
      </c>
      <c r="H20" s="17">
        <v>1</v>
      </c>
      <c r="I20" s="17" t="s">
        <v>15</v>
      </c>
      <c r="J20" s="17">
        <v>2</v>
      </c>
      <c r="K20" s="17">
        <v>3</v>
      </c>
      <c r="L20" s="17">
        <v>1</v>
      </c>
      <c r="M20" s="12"/>
    </row>
    <row r="21" spans="1:13" ht="13.5" customHeight="1">
      <c r="A21" s="20" t="s">
        <v>16</v>
      </c>
      <c r="B21" s="17">
        <v>4331</v>
      </c>
      <c r="C21" s="17">
        <v>4550</v>
      </c>
      <c r="D21" s="17">
        <v>4297</v>
      </c>
      <c r="E21" s="19">
        <f>IF(D21="-","-",ROUND((D21/B21)*100,1))</f>
        <v>99.2</v>
      </c>
      <c r="F21" s="18">
        <f>IF(SUM(G21:I21)=0,"-",SUM(G21:I21))</f>
        <v>1</v>
      </c>
      <c r="G21" s="17" t="s">
        <v>15</v>
      </c>
      <c r="H21" s="17">
        <v>1</v>
      </c>
      <c r="I21" s="17" t="s">
        <v>15</v>
      </c>
      <c r="J21" s="17" t="s">
        <v>15</v>
      </c>
      <c r="K21" s="17" t="s">
        <v>15</v>
      </c>
      <c r="L21" s="17">
        <v>2</v>
      </c>
      <c r="M21" s="5"/>
    </row>
    <row r="22" spans="1:13" s="11" customFormat="1" ht="13.5" customHeight="1">
      <c r="A22" s="16" t="s">
        <v>14</v>
      </c>
      <c r="B22" s="13">
        <v>3067</v>
      </c>
      <c r="C22" s="13">
        <v>3390</v>
      </c>
      <c r="D22" s="13">
        <v>2192</v>
      </c>
      <c r="E22" s="15">
        <f>IF(D22="-","-",ROUND((D22/B22)*100,1))</f>
        <v>71.5</v>
      </c>
      <c r="F22" s="14">
        <f>IF(SUM(G22:I22)=0,"-",SUM(G22:I22))</f>
        <v>2</v>
      </c>
      <c r="G22" s="13" t="s">
        <v>13</v>
      </c>
      <c r="H22" s="13">
        <v>2</v>
      </c>
      <c r="I22" s="13" t="s">
        <v>13</v>
      </c>
      <c r="J22" s="13">
        <v>3</v>
      </c>
      <c r="K22" s="13" t="s">
        <v>13</v>
      </c>
      <c r="L22" s="13">
        <v>10</v>
      </c>
      <c r="M22" s="12"/>
    </row>
    <row r="23" spans="1:13" ht="33.75">
      <c r="A23" s="31" t="s">
        <v>12</v>
      </c>
      <c r="B23" s="29">
        <f>B24</f>
        <v>39842</v>
      </c>
      <c r="C23" s="29">
        <f>C24</f>
        <v>53604</v>
      </c>
      <c r="D23" s="29">
        <f>D24</f>
        <v>36598</v>
      </c>
      <c r="E23" s="30">
        <f>E24</f>
        <v>91.9</v>
      </c>
      <c r="F23" s="29">
        <f>F24</f>
        <v>24</v>
      </c>
      <c r="G23" s="29">
        <f>G24</f>
        <v>2</v>
      </c>
      <c r="H23" s="29">
        <f>H24</f>
        <v>21</v>
      </c>
      <c r="I23" s="29">
        <f>I24</f>
        <v>1</v>
      </c>
      <c r="J23" s="29">
        <f>J24</f>
        <v>26</v>
      </c>
      <c r="K23" s="29">
        <f>K24</f>
        <v>20</v>
      </c>
      <c r="L23" s="29">
        <f>L24</f>
        <v>12</v>
      </c>
      <c r="M23" s="5"/>
    </row>
    <row r="24" spans="1:13" ht="13.5" customHeight="1">
      <c r="A24" s="28" t="s">
        <v>11</v>
      </c>
      <c r="B24" s="25">
        <f>IF(SUM(B25:B28)=0,"-",SUM(B25:B28))</f>
        <v>39842</v>
      </c>
      <c r="C24" s="25">
        <f>IF(SUM(C25:C28)=0,"-",SUM(C25:C28))</f>
        <v>53604</v>
      </c>
      <c r="D24" s="25">
        <f>IF(SUM(D25:D28)=0,"-",SUM(D25:D28))</f>
        <v>36598</v>
      </c>
      <c r="E24" s="27">
        <f>IF(D24="-","-",ROUND((D24/B24)*100,1))</f>
        <v>91.9</v>
      </c>
      <c r="F24" s="26">
        <f>IF(SUM(G24:I24)=0,"-",SUM(G24:I24))</f>
        <v>24</v>
      </c>
      <c r="G24" s="25">
        <f>IF(SUM(G25:G28)=0,"-",SUM(G25:G28))</f>
        <v>2</v>
      </c>
      <c r="H24" s="25">
        <f>IF(SUM(H25:H28)=0,"-",SUM(H25:H28))</f>
        <v>21</v>
      </c>
      <c r="I24" s="25">
        <f>IF(SUM(I25:I28)=0,"-",SUM(I25:I28))</f>
        <v>1</v>
      </c>
      <c r="J24" s="25">
        <f>IF(SUM(J25:J28)=0,"-",SUM(J25:J28))</f>
        <v>26</v>
      </c>
      <c r="K24" s="25">
        <f>IF(SUM(K25:K28)=0,"-",SUM(K25:K28))</f>
        <v>20</v>
      </c>
      <c r="L24" s="25">
        <f>IF(SUM(L25:L28)=0,"-",SUM(L25:L28))</f>
        <v>12</v>
      </c>
      <c r="M24" s="5"/>
    </row>
    <row r="25" spans="1:13" ht="13.5" customHeight="1">
      <c r="A25" s="24" t="s">
        <v>10</v>
      </c>
      <c r="B25" s="21">
        <v>18514</v>
      </c>
      <c r="C25" s="21">
        <v>23861</v>
      </c>
      <c r="D25" s="21">
        <v>16837</v>
      </c>
      <c r="E25" s="23">
        <f>IF(D25="-","-",ROUND((D25/B25)*100,1))</f>
        <v>90.9</v>
      </c>
      <c r="F25" s="22">
        <f>IF(SUM(G25:I25)=0,"-",SUM(G25:I25))</f>
        <v>6</v>
      </c>
      <c r="G25" s="21">
        <v>1</v>
      </c>
      <c r="H25" s="21">
        <v>5</v>
      </c>
      <c r="I25" s="21" t="s">
        <v>6</v>
      </c>
      <c r="J25" s="21">
        <v>9</v>
      </c>
      <c r="K25" s="21">
        <v>12</v>
      </c>
      <c r="L25" s="21" t="s">
        <v>6</v>
      </c>
      <c r="M25" s="5"/>
    </row>
    <row r="26" spans="1:13" ht="13.5" customHeight="1">
      <c r="A26" s="20" t="s">
        <v>9</v>
      </c>
      <c r="B26" s="17">
        <v>5968</v>
      </c>
      <c r="C26" s="17">
        <v>9100</v>
      </c>
      <c r="D26" s="17">
        <v>5690</v>
      </c>
      <c r="E26" s="19">
        <f>IF(D26="-","-",ROUND((D26/B26)*100,1))</f>
        <v>95.3</v>
      </c>
      <c r="F26" s="18">
        <f>IF(SUM(G26:I26)=0,"-",SUM(G26:I26))</f>
        <v>3</v>
      </c>
      <c r="G26" s="17">
        <v>1</v>
      </c>
      <c r="H26" s="17">
        <v>2</v>
      </c>
      <c r="I26" s="17" t="s">
        <v>6</v>
      </c>
      <c r="J26" s="17">
        <v>8</v>
      </c>
      <c r="K26" s="17">
        <v>4</v>
      </c>
      <c r="L26" s="17">
        <v>4</v>
      </c>
      <c r="M26" s="5"/>
    </row>
    <row r="27" spans="1:13" ht="13.5" customHeight="1">
      <c r="A27" s="20" t="s">
        <v>8</v>
      </c>
      <c r="B27" s="17">
        <v>5943</v>
      </c>
      <c r="C27" s="17">
        <v>8070</v>
      </c>
      <c r="D27" s="17">
        <v>5378</v>
      </c>
      <c r="E27" s="19">
        <f>IF(D27="-","-",ROUND((D27/B27)*100,1))</f>
        <v>90.5</v>
      </c>
      <c r="F27" s="18">
        <f>IF(SUM(G27:I27)=0,"-",SUM(G27:I27))</f>
        <v>8</v>
      </c>
      <c r="G27" s="17" t="s">
        <v>6</v>
      </c>
      <c r="H27" s="17">
        <v>7</v>
      </c>
      <c r="I27" s="17">
        <v>1</v>
      </c>
      <c r="J27" s="17">
        <v>5</v>
      </c>
      <c r="K27" s="17">
        <v>4</v>
      </c>
      <c r="L27" s="17">
        <v>3</v>
      </c>
      <c r="M27" s="5"/>
    </row>
    <row r="28" spans="1:13" s="11" customFormat="1" ht="13.5" customHeight="1">
      <c r="A28" s="16" t="s">
        <v>7</v>
      </c>
      <c r="B28" s="13">
        <v>9417</v>
      </c>
      <c r="C28" s="13">
        <v>12573</v>
      </c>
      <c r="D28" s="13">
        <v>8693</v>
      </c>
      <c r="E28" s="15">
        <f>IF(D28="-","-",ROUND((D28/B28)*100,1))</f>
        <v>92.3</v>
      </c>
      <c r="F28" s="14">
        <f>IF(SUM(G28:I28)=0,"-",SUM(G28:I28))</f>
        <v>7</v>
      </c>
      <c r="G28" s="13" t="s">
        <v>6</v>
      </c>
      <c r="H28" s="13">
        <v>7</v>
      </c>
      <c r="I28" s="13" t="s">
        <v>6</v>
      </c>
      <c r="J28" s="13">
        <v>4</v>
      </c>
      <c r="K28" s="13" t="s">
        <v>6</v>
      </c>
      <c r="L28" s="13">
        <v>5</v>
      </c>
      <c r="M28" s="12"/>
    </row>
    <row r="29" spans="1:13" ht="13.5" customHeight="1">
      <c r="A29" s="10" t="s">
        <v>5</v>
      </c>
      <c r="B29" s="5"/>
      <c r="C29" s="8"/>
      <c r="D29" s="8"/>
      <c r="E29" s="9"/>
      <c r="F29" s="8"/>
      <c r="G29" s="8"/>
      <c r="H29" s="8"/>
      <c r="I29" s="8"/>
      <c r="J29" s="8"/>
      <c r="K29" s="8"/>
      <c r="L29" s="8"/>
      <c r="M29" s="5"/>
    </row>
    <row r="30" spans="1:13">
      <c r="A30" s="7"/>
      <c r="B30" s="5"/>
      <c r="C30" s="5"/>
      <c r="D30" s="5"/>
      <c r="E30" s="6"/>
      <c r="F30" s="5"/>
      <c r="G30" s="5"/>
      <c r="H30" s="5"/>
      <c r="I30" s="5"/>
      <c r="J30" s="5"/>
      <c r="K30" s="5"/>
      <c r="L30" s="5"/>
      <c r="M30" s="5"/>
    </row>
    <row r="31" spans="1:13">
      <c r="A31" s="7" t="s">
        <v>4</v>
      </c>
      <c r="B31" s="5"/>
      <c r="C31" s="5"/>
      <c r="D31" s="5"/>
      <c r="E31" s="6"/>
      <c r="F31" s="5"/>
      <c r="G31" s="5"/>
      <c r="H31" s="5"/>
      <c r="I31" s="5"/>
      <c r="J31" s="5"/>
      <c r="K31" s="5"/>
      <c r="L31" s="5"/>
      <c r="M31" s="5"/>
    </row>
    <row r="32" spans="1:13">
      <c r="A32" s="4" t="s">
        <v>3</v>
      </c>
      <c r="B32" s="3"/>
      <c r="C32" s="3"/>
      <c r="D32" s="3"/>
      <c r="E32" s="3"/>
      <c r="F32" s="3"/>
      <c r="G32" s="3"/>
      <c r="H32" s="3"/>
      <c r="I32" s="3"/>
      <c r="J32" s="3"/>
      <c r="K32" s="3"/>
      <c r="L32" s="3"/>
      <c r="M32" s="3"/>
    </row>
    <row r="33" spans="1:13">
      <c r="A33" s="4" t="s">
        <v>2</v>
      </c>
      <c r="B33" s="3"/>
      <c r="C33" s="3"/>
      <c r="D33" s="3"/>
      <c r="E33" s="3"/>
      <c r="F33" s="3"/>
      <c r="G33" s="3"/>
      <c r="H33" s="3"/>
      <c r="I33" s="3"/>
      <c r="J33" s="3"/>
      <c r="K33" s="3"/>
      <c r="L33" s="3"/>
      <c r="M33" s="3"/>
    </row>
    <row r="34" spans="1:13">
      <c r="A34" s="4" t="s">
        <v>1</v>
      </c>
      <c r="B34" s="3"/>
      <c r="C34" s="3"/>
      <c r="D34" s="3"/>
      <c r="E34" s="3"/>
      <c r="F34" s="3"/>
      <c r="G34" s="3"/>
      <c r="H34" s="3"/>
      <c r="I34" s="3"/>
      <c r="J34" s="3"/>
      <c r="K34" s="3"/>
      <c r="L34" s="3"/>
      <c r="M34" s="3"/>
    </row>
    <row r="35" spans="1:13">
      <c r="A35" s="4" t="s">
        <v>0</v>
      </c>
      <c r="B35" s="3"/>
      <c r="C35" s="3"/>
      <c r="D35" s="3"/>
      <c r="E35" s="3"/>
      <c r="F35" s="3"/>
      <c r="G35" s="3"/>
      <c r="H35" s="3"/>
      <c r="I35" s="3"/>
      <c r="J35" s="3"/>
      <c r="K35" s="3"/>
      <c r="L35" s="3"/>
      <c r="M35" s="3"/>
    </row>
  </sheetData>
  <mergeCells count="4">
    <mergeCell ref="I1:L1"/>
    <mergeCell ref="F2:I2"/>
    <mergeCell ref="J2:K2"/>
    <mergeCell ref="L2:L3"/>
  </mergeCells>
  <phoneticPr fontId="3"/>
  <pageMargins left="0.78740157480314965" right="0.47" top="0.78740157480314965" bottom="0.78740157480314965" header="0.51181102362204722" footer="0.5118110236220472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35"/>
  <sheetViews>
    <sheetView showGridLines="0" view="pageBreakPreview" zoomScaleNormal="25" workbookViewId="0">
      <selection activeCell="E9" sqref="E9"/>
    </sheetView>
  </sheetViews>
  <sheetFormatPr defaultRowHeight="11.25"/>
  <cols>
    <col min="1" max="1" width="10" style="2" customWidth="1"/>
    <col min="2" max="2" width="10.125" style="1" customWidth="1"/>
    <col min="3" max="29" width="6.5" style="1" customWidth="1"/>
    <col min="30" max="30" width="5.875" style="81" customWidth="1"/>
    <col min="31" max="52" width="9" style="80"/>
    <col min="53" max="16384" width="9" style="1"/>
  </cols>
  <sheetData>
    <row r="1" spans="1:52" s="73" customFormat="1" ht="13.5">
      <c r="A1" s="154" t="s">
        <v>93</v>
      </c>
      <c r="B1" s="153"/>
      <c r="C1" s="153"/>
      <c r="D1" s="153"/>
      <c r="E1" s="74"/>
      <c r="F1" s="74"/>
      <c r="G1" s="74"/>
      <c r="H1" s="74"/>
      <c r="I1" s="74"/>
      <c r="J1" s="74"/>
      <c r="K1" s="74"/>
      <c r="L1" s="74"/>
      <c r="M1" s="74"/>
      <c r="N1" s="74"/>
      <c r="O1" s="74"/>
      <c r="P1" s="74"/>
      <c r="Q1" s="74"/>
      <c r="R1" s="74"/>
      <c r="S1" s="74"/>
      <c r="T1" s="74"/>
      <c r="U1" s="74"/>
      <c r="V1" s="74"/>
      <c r="W1" s="74"/>
      <c r="X1" s="74"/>
      <c r="Y1" s="74"/>
      <c r="Z1" s="75" t="s">
        <v>53</v>
      </c>
      <c r="AA1" s="75"/>
      <c r="AB1" s="75"/>
      <c r="AC1" s="75"/>
      <c r="AD1" s="152"/>
      <c r="AE1" s="151"/>
      <c r="AF1" s="151"/>
      <c r="AG1" s="151"/>
      <c r="AH1" s="151"/>
      <c r="AI1" s="151"/>
      <c r="AJ1" s="151"/>
      <c r="AK1" s="151"/>
      <c r="AL1" s="151"/>
      <c r="AM1" s="151"/>
      <c r="AN1" s="151"/>
      <c r="AO1" s="151"/>
      <c r="AP1" s="151"/>
      <c r="AQ1" s="151"/>
      <c r="AR1" s="151"/>
      <c r="AS1" s="151"/>
      <c r="AT1" s="151"/>
      <c r="AU1" s="151"/>
      <c r="AV1" s="151"/>
      <c r="AW1" s="151"/>
      <c r="AX1" s="151"/>
      <c r="AY1" s="151"/>
      <c r="AZ1" s="151"/>
    </row>
    <row r="2" spans="1:52" ht="15" customHeight="1">
      <c r="A2" s="150"/>
      <c r="B2" s="149" t="s">
        <v>92</v>
      </c>
      <c r="C2" s="148" t="s">
        <v>79</v>
      </c>
      <c r="D2" s="137"/>
      <c r="E2" s="137"/>
      <c r="F2" s="137"/>
      <c r="G2" s="147"/>
      <c r="H2" s="139" t="s">
        <v>91</v>
      </c>
      <c r="I2" s="148" t="s">
        <v>90</v>
      </c>
      <c r="J2" s="137"/>
      <c r="K2" s="137"/>
      <c r="L2" s="147"/>
      <c r="M2" s="146" t="s">
        <v>89</v>
      </c>
      <c r="N2" s="145" t="s">
        <v>88</v>
      </c>
      <c r="O2" s="144" t="s">
        <v>87</v>
      </c>
      <c r="P2" s="143"/>
      <c r="Q2" s="142"/>
      <c r="R2" s="131" t="s">
        <v>86</v>
      </c>
      <c r="S2" s="144" t="s">
        <v>85</v>
      </c>
      <c r="T2" s="143"/>
      <c r="U2" s="143"/>
      <c r="V2" s="142"/>
      <c r="W2" s="141" t="s">
        <v>84</v>
      </c>
      <c r="X2" s="140" t="s">
        <v>83</v>
      </c>
      <c r="Y2" s="139" t="s">
        <v>82</v>
      </c>
      <c r="Z2" s="138" t="s">
        <v>81</v>
      </c>
      <c r="AA2" s="137"/>
      <c r="AB2" s="137"/>
      <c r="AC2" s="136"/>
      <c r="AD2" s="8"/>
    </row>
    <row r="3" spans="1:52" ht="15" customHeight="1">
      <c r="A3" s="135"/>
      <c r="B3" s="109"/>
      <c r="C3" s="134" t="s">
        <v>42</v>
      </c>
      <c r="D3" s="124" t="s">
        <v>80</v>
      </c>
      <c r="E3" s="124" t="s">
        <v>79</v>
      </c>
      <c r="F3" s="124" t="s">
        <v>78</v>
      </c>
      <c r="G3" s="124" t="s">
        <v>77</v>
      </c>
      <c r="H3" s="108"/>
      <c r="I3" s="134" t="s">
        <v>42</v>
      </c>
      <c r="J3" s="124" t="s">
        <v>76</v>
      </c>
      <c r="K3" s="124" t="s">
        <v>75</v>
      </c>
      <c r="L3" s="124" t="s">
        <v>74</v>
      </c>
      <c r="M3" s="119"/>
      <c r="N3" s="118"/>
      <c r="O3" s="133" t="s">
        <v>73</v>
      </c>
      <c r="P3" s="132"/>
      <c r="Q3" s="131" t="s">
        <v>72</v>
      </c>
      <c r="R3" s="130"/>
      <c r="S3" s="129" t="s">
        <v>71</v>
      </c>
      <c r="T3" s="128"/>
      <c r="U3" s="127" t="s">
        <v>70</v>
      </c>
      <c r="V3" s="126"/>
      <c r="W3" s="110"/>
      <c r="X3" s="108"/>
      <c r="Y3" s="108"/>
      <c r="Z3" s="125" t="s">
        <v>42</v>
      </c>
      <c r="AA3" s="124" t="s">
        <v>69</v>
      </c>
      <c r="AB3" s="123" t="s">
        <v>68</v>
      </c>
      <c r="AC3" s="122" t="s">
        <v>67</v>
      </c>
      <c r="AD3" s="8"/>
    </row>
    <row r="4" spans="1:52" ht="46.5" customHeight="1">
      <c r="A4" s="121"/>
      <c r="B4" s="109"/>
      <c r="C4" s="120"/>
      <c r="D4" s="108"/>
      <c r="E4" s="108"/>
      <c r="F4" s="108"/>
      <c r="G4" s="108"/>
      <c r="H4" s="108"/>
      <c r="I4" s="120"/>
      <c r="J4" s="108"/>
      <c r="K4" s="108"/>
      <c r="L4" s="108"/>
      <c r="M4" s="119"/>
      <c r="N4" s="118"/>
      <c r="O4" s="117"/>
      <c r="P4" s="116" t="s">
        <v>66</v>
      </c>
      <c r="Q4" s="115"/>
      <c r="R4" s="115"/>
      <c r="S4" s="114" t="s">
        <v>65</v>
      </c>
      <c r="T4" s="113" t="s">
        <v>64</v>
      </c>
      <c r="U4" s="112" t="s">
        <v>63</v>
      </c>
      <c r="V4" s="111" t="s">
        <v>62</v>
      </c>
      <c r="W4" s="110"/>
      <c r="X4" s="108"/>
      <c r="Y4" s="108"/>
      <c r="Z4" s="109"/>
      <c r="AA4" s="108"/>
      <c r="AB4" s="108"/>
      <c r="AC4" s="107"/>
      <c r="AD4" s="8"/>
    </row>
    <row r="5" spans="1:52" s="83" customFormat="1" ht="13.5" customHeight="1">
      <c r="A5" s="35" t="s">
        <v>61</v>
      </c>
      <c r="B5" s="25">
        <v>43533</v>
      </c>
      <c r="C5" s="32">
        <f>SUM(D5:G5)</f>
        <v>5061</v>
      </c>
      <c r="D5" s="106">
        <v>679</v>
      </c>
      <c r="E5" s="105">
        <v>2622</v>
      </c>
      <c r="F5" s="105">
        <v>1600</v>
      </c>
      <c r="G5" s="105">
        <v>160</v>
      </c>
      <c r="H5" s="105">
        <v>194</v>
      </c>
      <c r="I5" s="32">
        <f>IF(SUM(J5:L5)=0,"-",SUM(J5:L5))</f>
        <v>1550</v>
      </c>
      <c r="J5" s="106">
        <v>392</v>
      </c>
      <c r="K5" s="105">
        <v>159</v>
      </c>
      <c r="L5" s="105">
        <v>999</v>
      </c>
      <c r="M5" s="105">
        <v>7059</v>
      </c>
      <c r="N5" s="99">
        <v>10155</v>
      </c>
      <c r="O5" s="104">
        <v>4774</v>
      </c>
      <c r="P5" s="103">
        <v>3778</v>
      </c>
      <c r="Q5" s="102">
        <v>84</v>
      </c>
      <c r="R5" s="101">
        <v>542</v>
      </c>
      <c r="S5" s="99">
        <v>831</v>
      </c>
      <c r="T5" s="99">
        <v>1014</v>
      </c>
      <c r="U5" s="99">
        <v>4644</v>
      </c>
      <c r="V5" s="100">
        <v>79</v>
      </c>
      <c r="W5" s="100">
        <v>2342</v>
      </c>
      <c r="X5" s="99">
        <v>1032</v>
      </c>
      <c r="Y5" s="99">
        <v>379</v>
      </c>
      <c r="Z5" s="32">
        <v>15</v>
      </c>
      <c r="AA5" s="99">
        <v>0</v>
      </c>
      <c r="AB5" s="99">
        <v>14</v>
      </c>
      <c r="AC5" s="99">
        <v>1</v>
      </c>
      <c r="AD5" s="98"/>
      <c r="AE5" s="84"/>
      <c r="AF5" s="84"/>
      <c r="AG5" s="84"/>
      <c r="AH5" s="84"/>
      <c r="AI5" s="84"/>
      <c r="AJ5" s="84"/>
      <c r="AK5" s="84"/>
      <c r="AL5" s="84"/>
      <c r="AM5" s="84"/>
      <c r="AN5" s="84"/>
      <c r="AO5" s="84"/>
      <c r="AP5" s="84"/>
      <c r="AQ5" s="84"/>
      <c r="AR5" s="84"/>
      <c r="AS5" s="84"/>
      <c r="AT5" s="84"/>
      <c r="AU5" s="84"/>
      <c r="AV5" s="84"/>
      <c r="AW5" s="84"/>
      <c r="AX5" s="84"/>
      <c r="AY5" s="84"/>
      <c r="AZ5" s="84"/>
    </row>
    <row r="6" spans="1:52" s="83" customFormat="1" ht="33.75">
      <c r="A6" s="48" t="s">
        <v>35</v>
      </c>
      <c r="B6" s="32">
        <f>IF(SUM(C6,H6,I6,M6,N6,O6,Q6:Z6)=0,"-",SUM(C6,H6,I6,M6,N6,O6,Q6:Z6))</f>
        <v>3821</v>
      </c>
      <c r="C6" s="32">
        <f>IF(SUM(D6:G6)=0,"-",SUM(D6:G6))</f>
        <v>394</v>
      </c>
      <c r="D6" s="32">
        <f>IF(SUM(D7,D16)=0,"-",SUM(D7,D16))</f>
        <v>96</v>
      </c>
      <c r="E6" s="32">
        <f>IF(SUM(E7,E16)=0,"-",SUM(E7,E16))</f>
        <v>206</v>
      </c>
      <c r="F6" s="32">
        <f>IF(SUM(F7,F16)=0,"-",SUM(F7,F16))</f>
        <v>67</v>
      </c>
      <c r="G6" s="32">
        <f>IF(SUM(G7,G16)=0,"-",SUM(G7,G16))</f>
        <v>25</v>
      </c>
      <c r="H6" s="32">
        <f>IF(SUM(H7,H16)=0,"-",SUM(H7,H16))</f>
        <v>11</v>
      </c>
      <c r="I6" s="32">
        <f>IF(SUM(J6:L6)=0,"-",SUM(J6:L6))</f>
        <v>105</v>
      </c>
      <c r="J6" s="32">
        <f>IF(SUM(J7,J16)=0,"-",SUM(J7,J16))</f>
        <v>38</v>
      </c>
      <c r="K6" s="32">
        <f>IF(SUM(K7,K16)=0,"-",SUM(K7,K16))</f>
        <v>8</v>
      </c>
      <c r="L6" s="32">
        <f>IF(SUM(L7,L16)=0,"-",SUM(L7,L16))</f>
        <v>59</v>
      </c>
      <c r="M6" s="32">
        <f>IF(SUM(M7,M16)=0,"-",SUM(M7,M16))</f>
        <v>590</v>
      </c>
      <c r="N6" s="32">
        <f>IF(SUM(N7,N16)=0,"-",SUM(N7,N16))</f>
        <v>897</v>
      </c>
      <c r="O6" s="32">
        <f>IF(SUM(O7,O16)=0,"-",SUM(O7,O16))</f>
        <v>427</v>
      </c>
      <c r="P6" s="32">
        <f>IF(SUM(P7,P16)=0,"-",SUM(P7,P16))</f>
        <v>315</v>
      </c>
      <c r="Q6" s="32">
        <f>IF(SUM(Q7,Q16)=0,"-",SUM(Q7,Q16))</f>
        <v>2</v>
      </c>
      <c r="R6" s="32">
        <f>IF(SUM(R7,R16)=0,"-",SUM(R7,R16))</f>
        <v>38</v>
      </c>
      <c r="S6" s="32">
        <f>IF(SUM(S7,S16)=0,"-",SUM(S7,S16))</f>
        <v>94</v>
      </c>
      <c r="T6" s="32">
        <f>IF(SUM(T7,T16)=0,"-",SUM(T7,T16))</f>
        <v>185</v>
      </c>
      <c r="U6" s="32">
        <f>IF(SUM(U7,U16)=0,"-",SUM(U7,U16))</f>
        <v>802</v>
      </c>
      <c r="V6" s="32">
        <f>IF(SUM(V7,V16)=0,"-",SUM(V7,V16))</f>
        <v>11</v>
      </c>
      <c r="W6" s="32">
        <f>IF(SUM(W7,W16)=0,"-",SUM(W7,W16))</f>
        <v>140</v>
      </c>
      <c r="X6" s="32">
        <f>IF(SUM(X7,X16)=0,"-",SUM(X7,X16))</f>
        <v>85</v>
      </c>
      <c r="Y6" s="32">
        <f>IF(SUM(Y7,Y16)=0,"-",SUM(Y7,Y16))</f>
        <v>21</v>
      </c>
      <c r="Z6" s="32">
        <f>IF(SUM(AA6:AC6)=0,"-",SUM(AA6:AC6))</f>
        <v>19</v>
      </c>
      <c r="AA6" s="32">
        <f>IF(SUM(AA7,AA16)=0,"-",SUM(AA7,AA16))</f>
        <v>3</v>
      </c>
      <c r="AB6" s="32">
        <f>IF(SUM(AB7,AB16)=0,"-",SUM(AB7,AB16))</f>
        <v>6</v>
      </c>
      <c r="AC6" s="32">
        <f>IF(SUM(AC7,AC16)=0,"-",SUM(AC7,AC16))</f>
        <v>10</v>
      </c>
      <c r="AD6" s="97"/>
      <c r="AE6" s="84"/>
      <c r="AF6" s="84"/>
      <c r="AG6" s="84"/>
      <c r="AH6" s="84"/>
      <c r="AI6" s="84"/>
      <c r="AJ6" s="84"/>
      <c r="AK6" s="84"/>
      <c r="AL6" s="84"/>
      <c r="AM6" s="84"/>
      <c r="AN6" s="84"/>
      <c r="AO6" s="84"/>
      <c r="AP6" s="84"/>
      <c r="AQ6" s="84"/>
      <c r="AR6" s="84"/>
      <c r="AS6" s="84"/>
      <c r="AT6" s="84"/>
      <c r="AU6" s="84"/>
      <c r="AV6" s="84"/>
      <c r="AW6" s="84"/>
      <c r="AX6" s="84"/>
      <c r="AY6" s="84"/>
      <c r="AZ6" s="84"/>
    </row>
    <row r="7" spans="1:52" s="83" customFormat="1" ht="13.5" customHeight="1">
      <c r="A7" s="28" t="s">
        <v>34</v>
      </c>
      <c r="B7" s="25">
        <f>IF(SUM(C7,H7,I7,M7,N7,O7,Q7:Z7)=0,"-",SUM(C7,H7,I7,M7,N7,O7,Q7:Z7))</f>
        <v>1212</v>
      </c>
      <c r="C7" s="25">
        <f>IF(SUM(D7:G7)=0,"-",SUM(D7:G7))</f>
        <v>134</v>
      </c>
      <c r="D7" s="25">
        <f>IF(SUM(D8:D15)=0,"-",SUM(D8:D15))</f>
        <v>6</v>
      </c>
      <c r="E7" s="25">
        <f>IF(SUM(E8:E15)=0,"-",SUM(E8:E15))</f>
        <v>93</v>
      </c>
      <c r="F7" s="25">
        <f>IF(SUM(F8:F15)=0,"-",SUM(F8:F15))</f>
        <v>28</v>
      </c>
      <c r="G7" s="25">
        <f>IF(SUM(G8:G15)=0,"-",SUM(G8:G15))</f>
        <v>7</v>
      </c>
      <c r="H7" s="25" t="str">
        <f>IF(SUM(H8:H15)=0,"-",SUM(H8:H15))</f>
        <v>-</v>
      </c>
      <c r="I7" s="25">
        <f>IF(SUM(J7:L7)=0,"-",SUM(J7:L7))</f>
        <v>42</v>
      </c>
      <c r="J7" s="25">
        <f>IF(SUM(J8:J15)=0,"-",SUM(J8:J15))</f>
        <v>6</v>
      </c>
      <c r="K7" s="25" t="str">
        <f>IF(SUM(K8:K15)=0,"-",SUM(K8:K15))</f>
        <v>-</v>
      </c>
      <c r="L7" s="25">
        <f>IF(SUM(L8:L15)=0,"-",SUM(L8:L15))</f>
        <v>36</v>
      </c>
      <c r="M7" s="25">
        <f>IF(SUM(M8:M15)=0,"-",SUM(M8:M15))</f>
        <v>204</v>
      </c>
      <c r="N7" s="25">
        <f>IF(SUM(N8:N15)=0,"-",SUM(N8:N15))</f>
        <v>249</v>
      </c>
      <c r="O7" s="25">
        <f>IF(SUM(O8:O15)=0,"-",SUM(O8:O15))</f>
        <v>127</v>
      </c>
      <c r="P7" s="25">
        <f>IF(SUM(P8:P15)=0,"-",SUM(P8:P15))</f>
        <v>96</v>
      </c>
      <c r="Q7" s="25" t="str">
        <f>IF(SUM(Q8:Q15)=0,"-",SUM(Q8:Q15))</f>
        <v>-</v>
      </c>
      <c r="R7" s="25">
        <f>IF(SUM(R8:R15)=0,"-",SUM(R8:R15))</f>
        <v>4</v>
      </c>
      <c r="S7" s="25">
        <f>IF(SUM(S8:S15)=0,"-",SUM(S8:S15))</f>
        <v>77</v>
      </c>
      <c r="T7" s="25">
        <f>IF(SUM(T8:T15)=0,"-",SUM(T8:T15))</f>
        <v>92</v>
      </c>
      <c r="U7" s="25">
        <f>IF(SUM(U8:U15)=0,"-",SUM(U8:U15))</f>
        <v>235</v>
      </c>
      <c r="V7" s="25">
        <f>IF(SUM(V8:V15)=0,"-",SUM(V8:V15))</f>
        <v>2</v>
      </c>
      <c r="W7" s="25">
        <f>IF(SUM(W8:W15)=0,"-",SUM(W8:W15))</f>
        <v>15</v>
      </c>
      <c r="X7" s="25">
        <f>IF(SUM(X8:X15)=0,"-",SUM(X8:X15))</f>
        <v>7</v>
      </c>
      <c r="Y7" s="25">
        <f>IF(SUM(Y8:Y15)=0,"-",SUM(Y8:Y15))</f>
        <v>11</v>
      </c>
      <c r="Z7" s="25">
        <f>IF(SUM(AA7:AC7)=0,"-",SUM(AA7:AC7))</f>
        <v>13</v>
      </c>
      <c r="AA7" s="25">
        <f>IF(SUM(AA8:AA15)=0,"-",SUM(AA8:AA15))</f>
        <v>2</v>
      </c>
      <c r="AB7" s="25">
        <f>IF(SUM(AB8:AB15)=0,"-",SUM(AB8:AB15))</f>
        <v>4</v>
      </c>
      <c r="AC7" s="25">
        <f>IF(SUM(AC8:AC15)=0,"-",SUM(AC8:AC15))</f>
        <v>7</v>
      </c>
      <c r="AD7" s="85"/>
      <c r="AE7" s="84"/>
      <c r="AF7" s="84"/>
      <c r="AG7" s="84"/>
      <c r="AH7" s="84"/>
      <c r="AI7" s="84"/>
      <c r="AJ7" s="84"/>
      <c r="AK7" s="84"/>
      <c r="AL7" s="84"/>
      <c r="AM7" s="84"/>
      <c r="AN7" s="84"/>
      <c r="AO7" s="84"/>
      <c r="AP7" s="84"/>
      <c r="AQ7" s="84"/>
      <c r="AR7" s="84"/>
      <c r="AS7" s="84"/>
      <c r="AT7" s="84"/>
      <c r="AU7" s="84"/>
      <c r="AV7" s="84"/>
      <c r="AW7" s="84"/>
      <c r="AX7" s="84"/>
      <c r="AY7" s="84"/>
      <c r="AZ7" s="84"/>
    </row>
    <row r="8" spans="1:52" s="83" customFormat="1" ht="13.5" customHeight="1">
      <c r="A8" s="20" t="s">
        <v>33</v>
      </c>
      <c r="B8" s="22">
        <f>IF(SUM(C8,H8,I8,M8,N8,O8,Q8:Z8)=0,"-",SUM(C8,H8,I8,M8,N8,O8,Q8:Z8))</f>
        <v>283</v>
      </c>
      <c r="C8" s="18">
        <f>IF(SUM(D8:G8)=0,"-",SUM(D8:G8))</f>
        <v>28</v>
      </c>
      <c r="D8" s="17" t="s">
        <v>60</v>
      </c>
      <c r="E8" s="17">
        <v>17</v>
      </c>
      <c r="F8" s="17">
        <v>4</v>
      </c>
      <c r="G8" s="17">
        <v>7</v>
      </c>
      <c r="H8" s="17" t="s">
        <v>60</v>
      </c>
      <c r="I8" s="18">
        <f>IF(SUM(J8:L8)=0,"-",SUM(J8:L8))</f>
        <v>10</v>
      </c>
      <c r="J8" s="17">
        <v>4</v>
      </c>
      <c r="K8" s="17" t="s">
        <v>60</v>
      </c>
      <c r="L8" s="17">
        <v>6</v>
      </c>
      <c r="M8" s="95">
        <v>71</v>
      </c>
      <c r="N8" s="17">
        <v>81</v>
      </c>
      <c r="O8" s="17">
        <v>52</v>
      </c>
      <c r="P8" s="17">
        <v>42</v>
      </c>
      <c r="Q8" s="17" t="s">
        <v>60</v>
      </c>
      <c r="R8" s="17">
        <v>2</v>
      </c>
      <c r="S8" s="17">
        <v>3</v>
      </c>
      <c r="T8" s="17">
        <v>7</v>
      </c>
      <c r="U8" s="17">
        <v>17</v>
      </c>
      <c r="V8" s="17">
        <v>2</v>
      </c>
      <c r="W8" s="96" t="s">
        <v>60</v>
      </c>
      <c r="X8" s="17">
        <v>4</v>
      </c>
      <c r="Y8" s="17">
        <v>2</v>
      </c>
      <c r="Z8" s="18">
        <f>IF(SUM(AA8:AC8)=0,"-",SUM(AA8:AC8))</f>
        <v>4</v>
      </c>
      <c r="AA8" s="95">
        <v>1</v>
      </c>
      <c r="AB8" s="95">
        <v>2</v>
      </c>
      <c r="AC8" s="17">
        <v>1</v>
      </c>
      <c r="AD8" s="85"/>
      <c r="AE8" s="84"/>
      <c r="AF8" s="84"/>
      <c r="AG8" s="84"/>
      <c r="AH8" s="84"/>
      <c r="AI8" s="84"/>
      <c r="AJ8" s="84"/>
      <c r="AK8" s="84"/>
      <c r="AL8" s="84"/>
      <c r="AM8" s="84"/>
      <c r="AN8" s="84"/>
      <c r="AO8" s="84"/>
      <c r="AP8" s="84"/>
      <c r="AQ8" s="84"/>
      <c r="AR8" s="84"/>
      <c r="AS8" s="84"/>
      <c r="AT8" s="84"/>
      <c r="AU8" s="84"/>
      <c r="AV8" s="84"/>
      <c r="AW8" s="84"/>
      <c r="AX8" s="84"/>
      <c r="AY8" s="84"/>
      <c r="AZ8" s="84"/>
    </row>
    <row r="9" spans="1:52" s="83" customFormat="1" ht="13.5" customHeight="1">
      <c r="A9" s="20" t="s">
        <v>32</v>
      </c>
      <c r="B9" s="18">
        <f>IF(SUM(C9,H9,I9,M9,N9,O9,Q9:Z9)=0,"-",SUM(C9,H9,I9,M9,N9,O9,Q9:Z9))</f>
        <v>86</v>
      </c>
      <c r="C9" s="18">
        <f>IF(SUM(D9:G9)=0,"-",SUM(D9:G9))</f>
        <v>11</v>
      </c>
      <c r="D9" s="17" t="s">
        <v>60</v>
      </c>
      <c r="E9" s="17">
        <v>7</v>
      </c>
      <c r="F9" s="17">
        <v>4</v>
      </c>
      <c r="G9" s="17" t="s">
        <v>60</v>
      </c>
      <c r="H9" s="17" t="s">
        <v>60</v>
      </c>
      <c r="I9" s="18">
        <f>IF(SUM(J9:L9)=0,"-",SUM(J9:L9))</f>
        <v>1</v>
      </c>
      <c r="J9" s="17" t="s">
        <v>60</v>
      </c>
      <c r="K9" s="17" t="s">
        <v>60</v>
      </c>
      <c r="L9" s="17">
        <v>1</v>
      </c>
      <c r="M9" s="95">
        <v>23</v>
      </c>
      <c r="N9" s="17">
        <v>30</v>
      </c>
      <c r="O9" s="17">
        <v>6</v>
      </c>
      <c r="P9" s="17">
        <v>4</v>
      </c>
      <c r="Q9" s="17" t="s">
        <v>60</v>
      </c>
      <c r="R9" s="17" t="s">
        <v>60</v>
      </c>
      <c r="S9" s="17">
        <v>1</v>
      </c>
      <c r="T9" s="17">
        <v>4</v>
      </c>
      <c r="U9" s="17">
        <v>6</v>
      </c>
      <c r="V9" s="17" t="s">
        <v>60</v>
      </c>
      <c r="W9" s="96">
        <v>2</v>
      </c>
      <c r="X9" s="17" t="s">
        <v>60</v>
      </c>
      <c r="Y9" s="17">
        <v>2</v>
      </c>
      <c r="Z9" s="18" t="str">
        <f>IF(SUM(AA9:AC9)=0,"-",SUM(AA9:AC9))</f>
        <v>-</v>
      </c>
      <c r="AA9" s="95" t="s">
        <v>60</v>
      </c>
      <c r="AB9" s="95" t="s">
        <v>60</v>
      </c>
      <c r="AC9" s="17" t="s">
        <v>60</v>
      </c>
      <c r="AD9" s="85"/>
      <c r="AE9" s="84"/>
      <c r="AF9" s="84"/>
      <c r="AG9" s="84"/>
      <c r="AH9" s="84"/>
      <c r="AI9" s="84"/>
      <c r="AJ9" s="84"/>
      <c r="AK9" s="84"/>
      <c r="AL9" s="84"/>
      <c r="AM9" s="84"/>
      <c r="AN9" s="84"/>
      <c r="AO9" s="84"/>
      <c r="AP9" s="84"/>
      <c r="AQ9" s="84"/>
      <c r="AR9" s="84"/>
      <c r="AS9" s="84"/>
      <c r="AT9" s="84"/>
      <c r="AU9" s="84"/>
      <c r="AV9" s="84"/>
      <c r="AW9" s="84"/>
      <c r="AX9" s="84"/>
      <c r="AY9" s="84"/>
      <c r="AZ9" s="84"/>
    </row>
    <row r="10" spans="1:52" s="83" customFormat="1" ht="13.5" customHeight="1">
      <c r="A10" s="20" t="s">
        <v>31</v>
      </c>
      <c r="B10" s="18">
        <f>IF(SUM(C10,H10,I10,M10,N10,O10,Q10:Z10)=0,"-",SUM(C10,H10,I10,M10,N10,O10,Q10:Z10))</f>
        <v>40</v>
      </c>
      <c r="C10" s="18">
        <f>IF(SUM(D10:G10)=0,"-",SUM(D10:G10))</f>
        <v>7</v>
      </c>
      <c r="D10" s="17" t="s">
        <v>60</v>
      </c>
      <c r="E10" s="17">
        <v>3</v>
      </c>
      <c r="F10" s="17">
        <v>4</v>
      </c>
      <c r="G10" s="17" t="s">
        <v>60</v>
      </c>
      <c r="H10" s="17" t="s">
        <v>60</v>
      </c>
      <c r="I10" s="18">
        <f>IF(SUM(J10:L10)=0,"-",SUM(J10:L10))</f>
        <v>1</v>
      </c>
      <c r="J10" s="17" t="s">
        <v>60</v>
      </c>
      <c r="K10" s="17" t="s">
        <v>60</v>
      </c>
      <c r="L10" s="17">
        <v>1</v>
      </c>
      <c r="M10" s="95">
        <v>10</v>
      </c>
      <c r="N10" s="17">
        <v>12</v>
      </c>
      <c r="O10" s="17">
        <v>4</v>
      </c>
      <c r="P10" s="17">
        <v>3</v>
      </c>
      <c r="Q10" s="17" t="s">
        <v>60</v>
      </c>
      <c r="R10" s="17" t="s">
        <v>60</v>
      </c>
      <c r="S10" s="17" t="s">
        <v>60</v>
      </c>
      <c r="T10" s="17">
        <v>1</v>
      </c>
      <c r="U10" s="17">
        <v>2</v>
      </c>
      <c r="V10" s="17" t="s">
        <v>60</v>
      </c>
      <c r="W10" s="96">
        <v>2</v>
      </c>
      <c r="X10" s="17" t="s">
        <v>60</v>
      </c>
      <c r="Y10" s="17">
        <v>1</v>
      </c>
      <c r="Z10" s="18" t="str">
        <f>IF(SUM(AA10:AC10)=0,"-",SUM(AA10:AC10))</f>
        <v>-</v>
      </c>
      <c r="AA10" s="95" t="s">
        <v>60</v>
      </c>
      <c r="AB10" s="95" t="s">
        <v>60</v>
      </c>
      <c r="AC10" s="17" t="s">
        <v>60</v>
      </c>
      <c r="AD10" s="85"/>
      <c r="AE10" s="84"/>
      <c r="AF10" s="84"/>
      <c r="AG10" s="84"/>
      <c r="AH10" s="84"/>
      <c r="AI10" s="84"/>
      <c r="AJ10" s="84"/>
      <c r="AK10" s="84"/>
      <c r="AL10" s="84"/>
      <c r="AM10" s="84"/>
      <c r="AN10" s="84"/>
      <c r="AO10" s="84"/>
      <c r="AP10" s="84"/>
      <c r="AQ10" s="84"/>
      <c r="AR10" s="84"/>
      <c r="AS10" s="84"/>
      <c r="AT10" s="84"/>
      <c r="AU10" s="84"/>
      <c r="AV10" s="84"/>
      <c r="AW10" s="84"/>
      <c r="AX10" s="84"/>
      <c r="AY10" s="84"/>
      <c r="AZ10" s="84"/>
    </row>
    <row r="11" spans="1:52" s="83" customFormat="1" ht="13.5" customHeight="1">
      <c r="A11" s="20" t="s">
        <v>30</v>
      </c>
      <c r="B11" s="18">
        <f>IF(SUM(C11,H11,I11,M11,N11,O11,Q11:Z11)=0,"-",SUM(C11,H11,I11,M11,N11,O11,Q11:Z11))</f>
        <v>68</v>
      </c>
      <c r="C11" s="18">
        <f>IF(SUM(D11:G11)=0,"-",SUM(D11:G11))</f>
        <v>18</v>
      </c>
      <c r="D11" s="17" t="s">
        <v>60</v>
      </c>
      <c r="E11" s="17">
        <v>16</v>
      </c>
      <c r="F11" s="17">
        <v>2</v>
      </c>
      <c r="G11" s="17" t="s">
        <v>60</v>
      </c>
      <c r="H11" s="17" t="s">
        <v>60</v>
      </c>
      <c r="I11" s="18">
        <f>IF(SUM(J11:L11)=0,"-",SUM(J11:L11))</f>
        <v>2</v>
      </c>
      <c r="J11" s="17" t="s">
        <v>60</v>
      </c>
      <c r="K11" s="17" t="s">
        <v>60</v>
      </c>
      <c r="L11" s="17">
        <v>2</v>
      </c>
      <c r="M11" s="95">
        <v>9</v>
      </c>
      <c r="N11" s="17">
        <v>9</v>
      </c>
      <c r="O11" s="17">
        <v>9</v>
      </c>
      <c r="P11" s="17">
        <v>8</v>
      </c>
      <c r="Q11" s="17" t="s">
        <v>60</v>
      </c>
      <c r="R11" s="17" t="s">
        <v>60</v>
      </c>
      <c r="S11" s="17">
        <v>5</v>
      </c>
      <c r="T11" s="17">
        <v>3</v>
      </c>
      <c r="U11" s="17">
        <v>9</v>
      </c>
      <c r="V11" s="17" t="s">
        <v>60</v>
      </c>
      <c r="W11" s="96">
        <v>2</v>
      </c>
      <c r="X11" s="17" t="s">
        <v>60</v>
      </c>
      <c r="Y11" s="17">
        <v>1</v>
      </c>
      <c r="Z11" s="18">
        <f>IF(SUM(AA11:AC11)=0,"-",SUM(AA11:AC11))</f>
        <v>1</v>
      </c>
      <c r="AA11" s="95" t="s">
        <v>60</v>
      </c>
      <c r="AB11" s="95" t="s">
        <v>60</v>
      </c>
      <c r="AC11" s="17">
        <v>1</v>
      </c>
      <c r="AD11" s="85"/>
      <c r="AE11" s="84"/>
      <c r="AF11" s="84"/>
      <c r="AG11" s="84"/>
      <c r="AH11" s="84"/>
      <c r="AI11" s="84"/>
      <c r="AJ11" s="84"/>
      <c r="AK11" s="84"/>
      <c r="AL11" s="84"/>
      <c r="AM11" s="84"/>
      <c r="AN11" s="84"/>
      <c r="AO11" s="84"/>
      <c r="AP11" s="84"/>
      <c r="AQ11" s="84"/>
      <c r="AR11" s="84"/>
      <c r="AS11" s="84"/>
      <c r="AT11" s="84"/>
      <c r="AU11" s="84"/>
      <c r="AV11" s="84"/>
      <c r="AW11" s="84"/>
      <c r="AX11" s="84"/>
      <c r="AY11" s="84"/>
      <c r="AZ11" s="84"/>
    </row>
    <row r="12" spans="1:52" s="83" customFormat="1" ht="13.5" customHeight="1">
      <c r="A12" s="20" t="s">
        <v>29</v>
      </c>
      <c r="B12" s="18">
        <f>IF(SUM(C12,H12,I12,M12,N12,O12,Q12:Z12)=0,"-",SUM(C12,H12,I12,M12,N12,O12,Q12:Z12))</f>
        <v>54</v>
      </c>
      <c r="C12" s="18">
        <f>IF(SUM(D12:G12)=0,"-",SUM(D12:G12))</f>
        <v>6</v>
      </c>
      <c r="D12" s="17" t="s">
        <v>60</v>
      </c>
      <c r="E12" s="17">
        <v>6</v>
      </c>
      <c r="F12" s="17" t="s">
        <v>60</v>
      </c>
      <c r="G12" s="17" t="s">
        <v>60</v>
      </c>
      <c r="H12" s="17" t="s">
        <v>60</v>
      </c>
      <c r="I12" s="18">
        <f>IF(SUM(J12:L12)=0,"-",SUM(J12:L12))</f>
        <v>1</v>
      </c>
      <c r="J12" s="17" t="s">
        <v>60</v>
      </c>
      <c r="K12" s="17" t="s">
        <v>60</v>
      </c>
      <c r="L12" s="17">
        <v>1</v>
      </c>
      <c r="M12" s="95">
        <v>15</v>
      </c>
      <c r="N12" s="17">
        <v>15</v>
      </c>
      <c r="O12" s="17">
        <v>8</v>
      </c>
      <c r="P12" s="17">
        <v>6</v>
      </c>
      <c r="Q12" s="17" t="s">
        <v>60</v>
      </c>
      <c r="R12" s="17" t="s">
        <v>60</v>
      </c>
      <c r="S12" s="17">
        <v>1</v>
      </c>
      <c r="T12" s="17">
        <v>2</v>
      </c>
      <c r="U12" s="17">
        <v>4</v>
      </c>
      <c r="V12" s="17" t="s">
        <v>60</v>
      </c>
      <c r="W12" s="96">
        <v>1</v>
      </c>
      <c r="X12" s="17" t="s">
        <v>60</v>
      </c>
      <c r="Y12" s="17">
        <v>1</v>
      </c>
      <c r="Z12" s="18" t="str">
        <f>IF(SUM(AA12:AC12)=0,"-",SUM(AA12:AC12))</f>
        <v>-</v>
      </c>
      <c r="AA12" s="95" t="s">
        <v>60</v>
      </c>
      <c r="AB12" s="95" t="s">
        <v>60</v>
      </c>
      <c r="AC12" s="17" t="s">
        <v>60</v>
      </c>
      <c r="AD12" s="85"/>
      <c r="AE12" s="84"/>
      <c r="AF12" s="84"/>
      <c r="AG12" s="84"/>
      <c r="AH12" s="84"/>
      <c r="AI12" s="84"/>
      <c r="AJ12" s="84"/>
      <c r="AK12" s="84"/>
      <c r="AL12" s="84"/>
      <c r="AM12" s="84"/>
      <c r="AN12" s="84"/>
      <c r="AO12" s="84"/>
      <c r="AP12" s="84"/>
      <c r="AQ12" s="84"/>
      <c r="AR12" s="84"/>
      <c r="AS12" s="84"/>
      <c r="AT12" s="84"/>
      <c r="AU12" s="84"/>
      <c r="AV12" s="84"/>
      <c r="AW12" s="84"/>
      <c r="AX12" s="84"/>
      <c r="AY12" s="84"/>
      <c r="AZ12" s="84"/>
    </row>
    <row r="13" spans="1:52" ht="13.5" customHeight="1">
      <c r="A13" s="20" t="s">
        <v>28</v>
      </c>
      <c r="B13" s="18">
        <f>IF(SUM(C13,H13,I13,M13,N13,O13,Q13:Z13)=0,"-",SUM(C13,H13,I13,M13,N13,O13,Q13:Z13))</f>
        <v>291</v>
      </c>
      <c r="C13" s="18">
        <f>IF(SUM(D13:G13)=0,"-",SUM(D13:G13))</f>
        <v>28</v>
      </c>
      <c r="D13" s="17">
        <v>2</v>
      </c>
      <c r="E13" s="17">
        <v>18</v>
      </c>
      <c r="F13" s="17">
        <v>8</v>
      </c>
      <c r="G13" s="17" t="s">
        <v>60</v>
      </c>
      <c r="H13" s="17" t="s">
        <v>60</v>
      </c>
      <c r="I13" s="18">
        <f>IF(SUM(J13:L13)=0,"-",SUM(J13:L13))</f>
        <v>10</v>
      </c>
      <c r="J13" s="17" t="s">
        <v>60</v>
      </c>
      <c r="K13" s="17" t="s">
        <v>60</v>
      </c>
      <c r="L13" s="17">
        <v>10</v>
      </c>
      <c r="M13" s="95">
        <v>29</v>
      </c>
      <c r="N13" s="17">
        <v>41</v>
      </c>
      <c r="O13" s="17">
        <v>26</v>
      </c>
      <c r="P13" s="17">
        <v>21</v>
      </c>
      <c r="Q13" s="17" t="s">
        <v>60</v>
      </c>
      <c r="R13" s="17">
        <v>1</v>
      </c>
      <c r="S13" s="17">
        <v>18</v>
      </c>
      <c r="T13" s="17">
        <v>21</v>
      </c>
      <c r="U13" s="17">
        <v>108</v>
      </c>
      <c r="V13" s="17" t="s">
        <v>60</v>
      </c>
      <c r="W13" s="96">
        <v>3</v>
      </c>
      <c r="X13" s="17">
        <v>2</v>
      </c>
      <c r="Y13" s="17">
        <v>1</v>
      </c>
      <c r="Z13" s="18">
        <f>IF(SUM(AA13:AC13)=0,"-",SUM(AA13:AC13))</f>
        <v>3</v>
      </c>
      <c r="AA13" s="95">
        <v>1</v>
      </c>
      <c r="AB13" s="95">
        <v>1</v>
      </c>
      <c r="AC13" s="17">
        <v>1</v>
      </c>
      <c r="AD13" s="85"/>
    </row>
    <row r="14" spans="1:52" ht="13.5" customHeight="1">
      <c r="A14" s="20" t="s">
        <v>27</v>
      </c>
      <c r="B14" s="18">
        <f>IF(SUM(C14,H14,I14,M14,N14,O14,Q14:Z14)=0,"-",SUM(C14,H14,I14,M14,N14,O14,Q14:Z14))</f>
        <v>99</v>
      </c>
      <c r="C14" s="18">
        <f>IF(SUM(D14:G14)=0,"-",SUM(D14:G14))</f>
        <v>7</v>
      </c>
      <c r="D14" s="17">
        <v>1</v>
      </c>
      <c r="E14" s="17">
        <v>5</v>
      </c>
      <c r="F14" s="17">
        <v>1</v>
      </c>
      <c r="G14" s="17" t="s">
        <v>60</v>
      </c>
      <c r="H14" s="17" t="s">
        <v>60</v>
      </c>
      <c r="I14" s="18">
        <f>IF(SUM(J14:L14)=0,"-",SUM(J14:L14))</f>
        <v>7</v>
      </c>
      <c r="J14" s="17">
        <v>2</v>
      </c>
      <c r="K14" s="17" t="s">
        <v>60</v>
      </c>
      <c r="L14" s="17">
        <v>5</v>
      </c>
      <c r="M14" s="95">
        <v>9</v>
      </c>
      <c r="N14" s="17">
        <v>11</v>
      </c>
      <c r="O14" s="17">
        <v>4</v>
      </c>
      <c r="P14" s="17">
        <v>3</v>
      </c>
      <c r="Q14" s="17" t="s">
        <v>60</v>
      </c>
      <c r="R14" s="17" t="s">
        <v>60</v>
      </c>
      <c r="S14" s="17">
        <v>23</v>
      </c>
      <c r="T14" s="17">
        <v>11</v>
      </c>
      <c r="U14" s="17">
        <v>24</v>
      </c>
      <c r="V14" s="17" t="s">
        <v>60</v>
      </c>
      <c r="W14" s="96">
        <v>1</v>
      </c>
      <c r="X14" s="17" t="s">
        <v>60</v>
      </c>
      <c r="Y14" s="17">
        <v>1</v>
      </c>
      <c r="Z14" s="18">
        <f>IF(SUM(AA14:AC14)=0,"-",SUM(AA14:AC14))</f>
        <v>1</v>
      </c>
      <c r="AA14" s="95" t="s">
        <v>60</v>
      </c>
      <c r="AB14" s="95" t="s">
        <v>60</v>
      </c>
      <c r="AC14" s="17">
        <v>1</v>
      </c>
      <c r="AD14" s="85"/>
    </row>
    <row r="15" spans="1:52" ht="13.5" customHeight="1">
      <c r="A15" s="16" t="s">
        <v>26</v>
      </c>
      <c r="B15" s="14">
        <f>IF(SUM(C15,H15,I15,M15,N15,O15,Q15:Z15)=0,"-",SUM(C15,H15,I15,M15,N15,O15,Q15:Z15))</f>
        <v>291</v>
      </c>
      <c r="C15" s="14">
        <f>IF(SUM(D15:G15)=0,"-",SUM(D15:G15))</f>
        <v>29</v>
      </c>
      <c r="D15" s="13">
        <v>3</v>
      </c>
      <c r="E15" s="13">
        <v>21</v>
      </c>
      <c r="F15" s="13">
        <v>5</v>
      </c>
      <c r="G15" s="13" t="s">
        <v>60</v>
      </c>
      <c r="H15" s="13" t="s">
        <v>60</v>
      </c>
      <c r="I15" s="14">
        <f>IF(SUM(J15:L15)=0,"-",SUM(J15:L15))</f>
        <v>10</v>
      </c>
      <c r="J15" s="13" t="s">
        <v>60</v>
      </c>
      <c r="K15" s="13" t="s">
        <v>60</v>
      </c>
      <c r="L15" s="13">
        <v>10</v>
      </c>
      <c r="M15" s="94">
        <v>38</v>
      </c>
      <c r="N15" s="13">
        <v>50</v>
      </c>
      <c r="O15" s="13">
        <v>18</v>
      </c>
      <c r="P15" s="13">
        <v>9</v>
      </c>
      <c r="Q15" s="13" t="s">
        <v>60</v>
      </c>
      <c r="R15" s="13">
        <v>1</v>
      </c>
      <c r="S15" s="13">
        <v>26</v>
      </c>
      <c r="T15" s="13">
        <v>43</v>
      </c>
      <c r="U15" s="13">
        <v>65</v>
      </c>
      <c r="V15" s="13" t="s">
        <v>60</v>
      </c>
      <c r="W15" s="93">
        <v>4</v>
      </c>
      <c r="X15" s="13">
        <v>1</v>
      </c>
      <c r="Y15" s="13">
        <v>2</v>
      </c>
      <c r="Z15" s="14">
        <f>IF(SUM(AA15:AC15)=0,"-",SUM(AA15:AC15))</f>
        <v>4</v>
      </c>
      <c r="AA15" s="13" t="s">
        <v>60</v>
      </c>
      <c r="AB15" s="13">
        <v>1</v>
      </c>
      <c r="AC15" s="13">
        <v>3</v>
      </c>
      <c r="AD15" s="85"/>
    </row>
    <row r="16" spans="1:52" s="82" customFormat="1" ht="13.5" customHeight="1">
      <c r="A16" s="16" t="s">
        <v>25</v>
      </c>
      <c r="B16" s="14">
        <f>IF(SUM(C16,H16,I16,M16,N16,O16,Q16:Z16)=0,"-",SUM(C16,H16,I16,M16,N16,O16,Q16:Z16))</f>
        <v>2609</v>
      </c>
      <c r="C16" s="14">
        <f>IF(SUM(D16:G16)=0,"-",SUM(D16:G16))</f>
        <v>260</v>
      </c>
      <c r="D16" s="38">
        <v>90</v>
      </c>
      <c r="E16" s="38">
        <v>113</v>
      </c>
      <c r="F16" s="38">
        <v>39</v>
      </c>
      <c r="G16" s="38">
        <v>18</v>
      </c>
      <c r="H16" s="38">
        <v>11</v>
      </c>
      <c r="I16" s="14">
        <f>IF(SUM(J16:L16)=0,"-",SUM(J16:L16))</f>
        <v>63</v>
      </c>
      <c r="J16" s="38">
        <v>32</v>
      </c>
      <c r="K16" s="38">
        <v>8</v>
      </c>
      <c r="L16" s="38">
        <v>23</v>
      </c>
      <c r="M16" s="38">
        <v>386</v>
      </c>
      <c r="N16" s="38">
        <v>648</v>
      </c>
      <c r="O16" s="38">
        <v>300</v>
      </c>
      <c r="P16" s="38">
        <v>219</v>
      </c>
      <c r="Q16" s="38">
        <v>2</v>
      </c>
      <c r="R16" s="38">
        <v>34</v>
      </c>
      <c r="S16" s="38">
        <v>17</v>
      </c>
      <c r="T16" s="38">
        <v>93</v>
      </c>
      <c r="U16" s="38">
        <v>567</v>
      </c>
      <c r="V16" s="38">
        <v>9</v>
      </c>
      <c r="W16" s="38">
        <v>125</v>
      </c>
      <c r="X16" s="38">
        <v>78</v>
      </c>
      <c r="Y16" s="38">
        <v>10</v>
      </c>
      <c r="Z16" s="14">
        <f>IF(SUM(AA16:AC16)=0,"-",SUM(AA16:AC16))</f>
        <v>6</v>
      </c>
      <c r="AA16" s="38">
        <v>1</v>
      </c>
      <c r="AB16" s="38">
        <v>2</v>
      </c>
      <c r="AC16" s="38">
        <v>3</v>
      </c>
      <c r="AD16" s="8"/>
    </row>
    <row r="17" spans="1:53" s="82" customFormat="1" ht="33.75">
      <c r="A17" s="37" t="s">
        <v>23</v>
      </c>
      <c r="B17" s="36">
        <f>B18</f>
        <v>279</v>
      </c>
      <c r="C17" s="36" t="str">
        <f>C18</f>
        <v>-</v>
      </c>
      <c r="D17" s="36" t="str">
        <f>D18</f>
        <v>-</v>
      </c>
      <c r="E17" s="36" t="str">
        <f>E18</f>
        <v>-</v>
      </c>
      <c r="F17" s="36" t="str">
        <f>F18</f>
        <v>-</v>
      </c>
      <c r="G17" s="36" t="str">
        <f>G18</f>
        <v>-</v>
      </c>
      <c r="H17" s="36" t="str">
        <f>H18</f>
        <v>-</v>
      </c>
      <c r="I17" s="36">
        <f>I18</f>
        <v>17</v>
      </c>
      <c r="J17" s="36">
        <f>J18</f>
        <v>2</v>
      </c>
      <c r="K17" s="36">
        <f>K18</f>
        <v>2</v>
      </c>
      <c r="L17" s="36">
        <f>L18</f>
        <v>13</v>
      </c>
      <c r="M17" s="36">
        <f>M18</f>
        <v>59</v>
      </c>
      <c r="N17" s="36">
        <f>N18</f>
        <v>63</v>
      </c>
      <c r="O17" s="36">
        <f>O18</f>
        <v>31</v>
      </c>
      <c r="P17" s="36">
        <f>P18</f>
        <v>23</v>
      </c>
      <c r="Q17" s="36" t="str">
        <f>Q18</f>
        <v>-</v>
      </c>
      <c r="R17" s="36">
        <f>R18</f>
        <v>1</v>
      </c>
      <c r="S17" s="36">
        <f>S18</f>
        <v>11</v>
      </c>
      <c r="T17" s="36">
        <f>T18</f>
        <v>12</v>
      </c>
      <c r="U17" s="36">
        <f>U18</f>
        <v>64</v>
      </c>
      <c r="V17" s="36">
        <f>V18</f>
        <v>2</v>
      </c>
      <c r="W17" s="36">
        <f>W18</f>
        <v>4</v>
      </c>
      <c r="X17" s="36">
        <f>X18</f>
        <v>2</v>
      </c>
      <c r="Y17" s="36">
        <f>Y18</f>
        <v>11</v>
      </c>
      <c r="Z17" s="36">
        <f>Z18</f>
        <v>2</v>
      </c>
      <c r="AA17" s="36" t="str">
        <f>AA18</f>
        <v>-</v>
      </c>
      <c r="AB17" s="36">
        <f>AB18</f>
        <v>2</v>
      </c>
      <c r="AC17" s="36" t="str">
        <f>AC18</f>
        <v>-</v>
      </c>
      <c r="AD17" s="8"/>
    </row>
    <row r="18" spans="1:53" s="83" customFormat="1" ht="13.5" customHeight="1">
      <c r="A18" s="28" t="s">
        <v>22</v>
      </c>
      <c r="B18" s="32">
        <f>IF(SUM(C18,H18,I18,M18,N18,O18,Q18:Z18)=0,"-",SUM(C18,H18,I18,M18,N18,O18,Q18:Z18))</f>
        <v>279</v>
      </c>
      <c r="C18" s="32" t="str">
        <f>IF(SUM(D18:G18)=0,"-",SUM(D18:G18))</f>
        <v>-</v>
      </c>
      <c r="D18" s="32" t="str">
        <f>IF(SUM(D19:D23)=0,"-",SUM(D19:D23))</f>
        <v>-</v>
      </c>
      <c r="E18" s="32" t="str">
        <f>IF(SUM(E19:E23)=0,"-",SUM(E19:E23))</f>
        <v>-</v>
      </c>
      <c r="F18" s="32" t="str">
        <f>IF(SUM(F19:F23)=0,"-",SUM(F19:F23))</f>
        <v>-</v>
      </c>
      <c r="G18" s="32" t="str">
        <f>IF(SUM(G19:G23)=0,"-",SUM(G19:G23))</f>
        <v>-</v>
      </c>
      <c r="H18" s="32" t="str">
        <f>IF(SUM(H19:H23)=0,"-",SUM(H19:H23))</f>
        <v>-</v>
      </c>
      <c r="I18" s="32">
        <f>IF(SUM(J18:L18)=0,"-",SUM(J18:L18))</f>
        <v>17</v>
      </c>
      <c r="J18" s="32">
        <f>IF(SUM(J19:J23)=0,"-",SUM(J19:J23))</f>
        <v>2</v>
      </c>
      <c r="K18" s="32">
        <f>IF(SUM(K19:K23)=0,"-",SUM(K19:K23))</f>
        <v>2</v>
      </c>
      <c r="L18" s="32">
        <f>IF(SUM(L19:L23)=0,"-",SUM(L19:L23))</f>
        <v>13</v>
      </c>
      <c r="M18" s="33">
        <f>IF(SUM(M19:M23)=0,"-",SUM(M19:M23))</f>
        <v>59</v>
      </c>
      <c r="N18" s="32">
        <f>IF(SUM(N19:N23)=0,"-",SUM(N19:N23))</f>
        <v>63</v>
      </c>
      <c r="O18" s="32">
        <f>IF(SUM(O19:O23)=0,"-",SUM(O19:O23))</f>
        <v>31</v>
      </c>
      <c r="P18" s="32">
        <f>IF(SUM(P19:P23)=0,"-",SUM(P19:P23))</f>
        <v>23</v>
      </c>
      <c r="Q18" s="32" t="str">
        <f>IF(SUM(Q19:Q23)=0,"-",SUM(Q19:Q23))</f>
        <v>-</v>
      </c>
      <c r="R18" s="32">
        <f>IF(SUM(R19:R23)=0,"-",SUM(R19:R23))</f>
        <v>1</v>
      </c>
      <c r="S18" s="32">
        <f>IF(SUM(S19:S23)=0,"-",SUM(S19:S23))</f>
        <v>11</v>
      </c>
      <c r="T18" s="32">
        <f>IF(SUM(T19:T23)=0,"-",SUM(T19:T23))</f>
        <v>12</v>
      </c>
      <c r="U18" s="32">
        <f>IF(SUM(U19:U23)=0,"-",SUM(U19:U23))</f>
        <v>64</v>
      </c>
      <c r="V18" s="32">
        <f>IF(SUM(V19:V23)=0,"-",SUM(V19:V23))</f>
        <v>2</v>
      </c>
      <c r="W18" s="46">
        <f>IF(SUM(W19:W23)=0,"-",SUM(W19:W23))</f>
        <v>4</v>
      </c>
      <c r="X18" s="32">
        <f>IF(SUM(X19:X23)=0,"-",SUM(X19:X23))</f>
        <v>2</v>
      </c>
      <c r="Y18" s="32">
        <f>IF(SUM(Y19:Y23)=0,"-",SUM(Y19:Y23))</f>
        <v>11</v>
      </c>
      <c r="Z18" s="32">
        <f>IF(SUM(AA18:AC18)=0,"-",SUM(AA18:AC18))</f>
        <v>2</v>
      </c>
      <c r="AA18" s="32" t="str">
        <f>IF(SUM(AA19:AA23)=0,"-",SUM(AA19:AA23))</f>
        <v>-</v>
      </c>
      <c r="AB18" s="32">
        <f>IF(SUM(AB19:AB23)=0,"-",SUM(AB19:AB23))</f>
        <v>2</v>
      </c>
      <c r="AC18" s="32" t="str">
        <f>IF(SUM(AC19:AC23)=0,"-",SUM(AC19:AC23))</f>
        <v>-</v>
      </c>
      <c r="AD18" s="8"/>
      <c r="AE18" s="84"/>
      <c r="AF18" s="84"/>
      <c r="AG18" s="84"/>
      <c r="AH18" s="84"/>
      <c r="AI18" s="84"/>
      <c r="AJ18" s="84"/>
      <c r="AK18" s="84"/>
      <c r="AL18" s="84"/>
      <c r="AM18" s="84"/>
      <c r="AN18" s="84"/>
      <c r="AO18" s="84"/>
      <c r="AP18" s="84"/>
      <c r="AQ18" s="84"/>
      <c r="AR18" s="84"/>
      <c r="AS18" s="84"/>
      <c r="AT18" s="84"/>
      <c r="AU18" s="84"/>
      <c r="AV18" s="84"/>
      <c r="AW18" s="84"/>
      <c r="AX18" s="84"/>
      <c r="AY18" s="84"/>
      <c r="AZ18" s="84"/>
    </row>
    <row r="19" spans="1:53" ht="13.5" customHeight="1">
      <c r="A19" s="24" t="s">
        <v>21</v>
      </c>
      <c r="B19" s="91">
        <f>IF(SUM(C19,H19,I19,M19,N19,O19,Q19:Z19)=0,"-",SUM(C19,H19,I19,M19,N19,O19,Q19:Z19))</f>
        <v>94</v>
      </c>
      <c r="C19" s="91" t="str">
        <f>IF(SUM(D19:G19)=0,"-",SUM(D19:G19))</f>
        <v>-</v>
      </c>
      <c r="D19" s="92" t="s">
        <v>20</v>
      </c>
      <c r="E19" s="92" t="s">
        <v>20</v>
      </c>
      <c r="F19" s="92" t="s">
        <v>20</v>
      </c>
      <c r="G19" s="92" t="s">
        <v>6</v>
      </c>
      <c r="H19" s="92" t="s">
        <v>6</v>
      </c>
      <c r="I19" s="91">
        <f>IF(SUM(J19:L19)=0,"-",SUM(J19:L19))</f>
        <v>4</v>
      </c>
      <c r="J19" s="21">
        <v>1</v>
      </c>
      <c r="K19" s="21" t="s">
        <v>20</v>
      </c>
      <c r="L19" s="21">
        <v>3</v>
      </c>
      <c r="M19" s="21">
        <v>20</v>
      </c>
      <c r="N19" s="21">
        <v>25</v>
      </c>
      <c r="O19" s="21">
        <v>11</v>
      </c>
      <c r="P19" s="21">
        <v>7</v>
      </c>
      <c r="Q19" s="21" t="s">
        <v>20</v>
      </c>
      <c r="R19" s="21" t="s">
        <v>20</v>
      </c>
      <c r="S19" s="21">
        <v>1</v>
      </c>
      <c r="T19" s="21">
        <v>4</v>
      </c>
      <c r="U19" s="21">
        <v>21</v>
      </c>
      <c r="V19" s="21">
        <v>2</v>
      </c>
      <c r="W19" s="21">
        <v>3</v>
      </c>
      <c r="X19" s="21">
        <v>1</v>
      </c>
      <c r="Y19" s="21">
        <v>2</v>
      </c>
      <c r="Z19" s="91" t="str">
        <f>IF(SUM(AA19:AC19)=0,"-",SUM(AA19:AC19))</f>
        <v>-</v>
      </c>
      <c r="AA19" s="21" t="s">
        <v>20</v>
      </c>
      <c r="AB19" s="21" t="s">
        <v>20</v>
      </c>
      <c r="AC19" s="21" t="s">
        <v>20</v>
      </c>
      <c r="AD19" s="8"/>
    </row>
    <row r="20" spans="1:53" ht="13.5" customHeight="1">
      <c r="A20" s="20" t="s">
        <v>19</v>
      </c>
      <c r="B20" s="51">
        <f>IF(SUM(C20,H20,I20,M20,N20,O20,Q20:Z20)=0,"-",SUM(C20,H20,I20,M20,N20,O20,Q20:Z20))</f>
        <v>49</v>
      </c>
      <c r="C20" s="51" t="str">
        <f>IF(SUM(D20:G20)=0,"-",SUM(D20:G20))</f>
        <v>-</v>
      </c>
      <c r="D20" s="90" t="s">
        <v>6</v>
      </c>
      <c r="E20" s="90" t="s">
        <v>6</v>
      </c>
      <c r="F20" s="90" t="s">
        <v>6</v>
      </c>
      <c r="G20" s="90" t="s">
        <v>6</v>
      </c>
      <c r="H20" s="90" t="s">
        <v>6</v>
      </c>
      <c r="I20" s="51">
        <f>IF(SUM(J20:L20)=0,"-",SUM(J20:L20))</f>
        <v>3</v>
      </c>
      <c r="J20" s="17" t="s">
        <v>18</v>
      </c>
      <c r="K20" s="17">
        <v>1</v>
      </c>
      <c r="L20" s="17">
        <v>2</v>
      </c>
      <c r="M20" s="17">
        <v>10</v>
      </c>
      <c r="N20" s="17">
        <v>12</v>
      </c>
      <c r="O20" s="17">
        <v>7</v>
      </c>
      <c r="P20" s="17">
        <v>6</v>
      </c>
      <c r="Q20" s="17" t="s">
        <v>18</v>
      </c>
      <c r="R20" s="17" t="s">
        <v>18</v>
      </c>
      <c r="S20" s="17">
        <v>3</v>
      </c>
      <c r="T20" s="17" t="s">
        <v>18</v>
      </c>
      <c r="U20" s="17">
        <v>10</v>
      </c>
      <c r="V20" s="17" t="s">
        <v>18</v>
      </c>
      <c r="W20" s="17" t="s">
        <v>18</v>
      </c>
      <c r="X20" s="17" t="s">
        <v>18</v>
      </c>
      <c r="Y20" s="17">
        <v>3</v>
      </c>
      <c r="Z20" s="51">
        <f>IF(SUM(AA20:AC20)=0,"-",SUM(AA20:AC20))</f>
        <v>1</v>
      </c>
      <c r="AA20" s="17" t="s">
        <v>18</v>
      </c>
      <c r="AB20" s="17">
        <v>1</v>
      </c>
      <c r="AC20" s="17" t="s">
        <v>18</v>
      </c>
      <c r="AD20" s="8"/>
    </row>
    <row r="21" spans="1:53" ht="13.5" customHeight="1">
      <c r="A21" s="20" t="s">
        <v>17</v>
      </c>
      <c r="B21" s="51">
        <f>IF(SUM(C21,H21,I21,M21,N21,O21,Q21:Z21)=0,"-",SUM(C21,H21,I21,M21,N21,O21,Q21:Z21))</f>
        <v>45</v>
      </c>
      <c r="C21" s="51" t="str">
        <f>IF(SUM(D21:G21)=0,"-",SUM(D21:G21))</f>
        <v>-</v>
      </c>
      <c r="D21" s="90" t="s">
        <v>6</v>
      </c>
      <c r="E21" s="90" t="s">
        <v>6</v>
      </c>
      <c r="F21" s="90" t="s">
        <v>6</v>
      </c>
      <c r="G21" s="90" t="s">
        <v>6</v>
      </c>
      <c r="H21" s="90" t="s">
        <v>6</v>
      </c>
      <c r="I21" s="51">
        <f>IF(SUM(J21:L21)=0,"-",SUM(J21:L21))</f>
        <v>5</v>
      </c>
      <c r="J21" s="17">
        <v>1</v>
      </c>
      <c r="K21" s="17">
        <v>1</v>
      </c>
      <c r="L21" s="17">
        <v>3</v>
      </c>
      <c r="M21" s="17">
        <v>11</v>
      </c>
      <c r="N21" s="17">
        <v>7</v>
      </c>
      <c r="O21" s="17">
        <v>4</v>
      </c>
      <c r="P21" s="17">
        <v>3</v>
      </c>
      <c r="Q21" s="17" t="s">
        <v>15</v>
      </c>
      <c r="R21" s="17">
        <v>1</v>
      </c>
      <c r="S21" s="17">
        <v>3</v>
      </c>
      <c r="T21" s="17">
        <v>2</v>
      </c>
      <c r="U21" s="17">
        <v>9</v>
      </c>
      <c r="V21" s="17" t="s">
        <v>15</v>
      </c>
      <c r="W21" s="17" t="s">
        <v>15</v>
      </c>
      <c r="X21" s="17" t="s">
        <v>15</v>
      </c>
      <c r="Y21" s="17">
        <v>3</v>
      </c>
      <c r="Z21" s="51" t="str">
        <f>IF(SUM(AA21:AC21)=0,"-",SUM(AA21:AC21))</f>
        <v>-</v>
      </c>
      <c r="AA21" s="17" t="s">
        <v>15</v>
      </c>
      <c r="AB21" s="17" t="s">
        <v>15</v>
      </c>
      <c r="AC21" s="17" t="s">
        <v>15</v>
      </c>
      <c r="AD21" s="8"/>
    </row>
    <row r="22" spans="1:53" ht="13.5" customHeight="1">
      <c r="A22" s="20" t="s">
        <v>16</v>
      </c>
      <c r="B22" s="51">
        <f>IF(SUM(C22,H22,I22,M22,N22,O22,Q22:Z22)=0,"-",SUM(C22,H22,I22,M22,N22,O22,Q22:Z22))</f>
        <v>49</v>
      </c>
      <c r="C22" s="51" t="str">
        <f>IF(SUM(D22:G22)=0,"-",SUM(D22:G22))</f>
        <v>-</v>
      </c>
      <c r="D22" s="90" t="s">
        <v>15</v>
      </c>
      <c r="E22" s="90" t="s">
        <v>15</v>
      </c>
      <c r="F22" s="90" t="s">
        <v>15</v>
      </c>
      <c r="G22" s="90" t="s">
        <v>6</v>
      </c>
      <c r="H22" s="90" t="s">
        <v>6</v>
      </c>
      <c r="I22" s="51">
        <f>IF(SUM(J22:L22)=0,"-",SUM(J22:L22))</f>
        <v>3</v>
      </c>
      <c r="J22" s="17" t="s">
        <v>15</v>
      </c>
      <c r="K22" s="17" t="s">
        <v>15</v>
      </c>
      <c r="L22" s="17">
        <v>3</v>
      </c>
      <c r="M22" s="17">
        <v>9</v>
      </c>
      <c r="N22" s="17">
        <v>11</v>
      </c>
      <c r="O22" s="17">
        <v>4</v>
      </c>
      <c r="P22" s="17">
        <v>3</v>
      </c>
      <c r="Q22" s="17" t="s">
        <v>15</v>
      </c>
      <c r="R22" s="17" t="s">
        <v>15</v>
      </c>
      <c r="S22" s="17">
        <v>1</v>
      </c>
      <c r="T22" s="17">
        <v>3</v>
      </c>
      <c r="U22" s="17">
        <v>17</v>
      </c>
      <c r="V22" s="17" t="s">
        <v>15</v>
      </c>
      <c r="W22" s="17" t="s">
        <v>15</v>
      </c>
      <c r="X22" s="17" t="s">
        <v>15</v>
      </c>
      <c r="Y22" s="17">
        <v>1</v>
      </c>
      <c r="Z22" s="51" t="str">
        <f>IF(SUM(AA22:AC22)=0,"-",SUM(AA22:AC22))</f>
        <v>-</v>
      </c>
      <c r="AA22" s="17" t="s">
        <v>15</v>
      </c>
      <c r="AB22" s="17" t="s">
        <v>15</v>
      </c>
      <c r="AC22" s="17" t="s">
        <v>15</v>
      </c>
      <c r="AD22" s="8"/>
    </row>
    <row r="23" spans="1:53" ht="13.5" customHeight="1">
      <c r="A23" s="16" t="s">
        <v>14</v>
      </c>
      <c r="B23" s="88">
        <f>IF(SUM(C23,H23,I23,M23,N23,O23,Q23:Z23)=0,"-",SUM(C23,H23,I23,M23,N23,O23,Q23:Z23))</f>
        <v>42</v>
      </c>
      <c r="C23" s="88" t="str">
        <f>IF(SUM(D23:G23)=0,"-",SUM(D23:G23))</f>
        <v>-</v>
      </c>
      <c r="D23" s="89" t="s">
        <v>6</v>
      </c>
      <c r="E23" s="89" t="s">
        <v>6</v>
      </c>
      <c r="F23" s="89" t="s">
        <v>6</v>
      </c>
      <c r="G23" s="89" t="s">
        <v>6</v>
      </c>
      <c r="H23" s="89" t="s">
        <v>6</v>
      </c>
      <c r="I23" s="88">
        <f>IF(SUM(J23:L23)=0,"-",SUM(J23:L23))</f>
        <v>2</v>
      </c>
      <c r="J23" s="13" t="s">
        <v>13</v>
      </c>
      <c r="K23" s="13" t="s">
        <v>13</v>
      </c>
      <c r="L23" s="13">
        <v>2</v>
      </c>
      <c r="M23" s="13">
        <v>9</v>
      </c>
      <c r="N23" s="13">
        <v>8</v>
      </c>
      <c r="O23" s="13">
        <v>5</v>
      </c>
      <c r="P23" s="13">
        <v>4</v>
      </c>
      <c r="Q23" s="13" t="s">
        <v>13</v>
      </c>
      <c r="R23" s="13" t="s">
        <v>13</v>
      </c>
      <c r="S23" s="13">
        <v>3</v>
      </c>
      <c r="T23" s="13">
        <v>3</v>
      </c>
      <c r="U23" s="13">
        <v>7</v>
      </c>
      <c r="V23" s="13" t="s">
        <v>13</v>
      </c>
      <c r="W23" s="13">
        <v>1</v>
      </c>
      <c r="X23" s="13">
        <v>1</v>
      </c>
      <c r="Y23" s="13">
        <v>2</v>
      </c>
      <c r="Z23" s="88">
        <f>IF(SUM(AA23:AC23)=0,"-",SUM(AA23:AC23))</f>
        <v>1</v>
      </c>
      <c r="AA23" s="13" t="s">
        <v>13</v>
      </c>
      <c r="AB23" s="13">
        <v>1</v>
      </c>
      <c r="AC23" s="13" t="s">
        <v>13</v>
      </c>
      <c r="AD23" s="8"/>
    </row>
    <row r="24" spans="1:53" ht="33.75">
      <c r="A24" s="31" t="s">
        <v>12</v>
      </c>
      <c r="B24" s="29">
        <f>B25</f>
        <v>522</v>
      </c>
      <c r="C24" s="29">
        <f>C25</f>
        <v>92</v>
      </c>
      <c r="D24" s="29">
        <f>D25</f>
        <v>8</v>
      </c>
      <c r="E24" s="29">
        <f>E25</f>
        <v>60</v>
      </c>
      <c r="F24" s="29">
        <f>F25</f>
        <v>19</v>
      </c>
      <c r="G24" s="29">
        <f>G25</f>
        <v>5</v>
      </c>
      <c r="H24" s="29" t="str">
        <f>H25</f>
        <v>-</v>
      </c>
      <c r="I24" s="29">
        <f>I25</f>
        <v>19</v>
      </c>
      <c r="J24" s="29">
        <f>J25</f>
        <v>9</v>
      </c>
      <c r="K24" s="29">
        <f>K25</f>
        <v>1</v>
      </c>
      <c r="L24" s="29">
        <f>L25</f>
        <v>9</v>
      </c>
      <c r="M24" s="29">
        <f>M25</f>
        <v>84</v>
      </c>
      <c r="N24" s="29">
        <f>N25</f>
        <v>85</v>
      </c>
      <c r="O24" s="29">
        <f>O25</f>
        <v>33</v>
      </c>
      <c r="P24" s="29">
        <f>P25</f>
        <v>23</v>
      </c>
      <c r="Q24" s="29" t="str">
        <f>Q25</f>
        <v>-</v>
      </c>
      <c r="R24" s="29">
        <f>R25</f>
        <v>2</v>
      </c>
      <c r="S24" s="29">
        <f>S25</f>
        <v>50</v>
      </c>
      <c r="T24" s="29">
        <f>T25</f>
        <v>31</v>
      </c>
      <c r="U24" s="29">
        <f>U25</f>
        <v>94</v>
      </c>
      <c r="V24" s="29">
        <f>V25</f>
        <v>3</v>
      </c>
      <c r="W24" s="29">
        <f>W25</f>
        <v>7</v>
      </c>
      <c r="X24" s="29">
        <f>X25</f>
        <v>7</v>
      </c>
      <c r="Y24" s="29">
        <f>Y25</f>
        <v>5</v>
      </c>
      <c r="Z24" s="29">
        <f>Z25</f>
        <v>10</v>
      </c>
      <c r="AA24" s="29">
        <f>AA25</f>
        <v>1</v>
      </c>
      <c r="AB24" s="29">
        <f>AB25</f>
        <v>4</v>
      </c>
      <c r="AC24" s="29">
        <f>AC25</f>
        <v>5</v>
      </c>
      <c r="AD24" s="87"/>
      <c r="AE24" s="85"/>
      <c r="BA24" s="80"/>
    </row>
    <row r="25" spans="1:53" s="83" customFormat="1" ht="13.5" customHeight="1">
      <c r="A25" s="28" t="s">
        <v>11</v>
      </c>
      <c r="B25" s="32">
        <f>IF(SUM(C25,H25,I25,M25,N25,O25,Q25:Z25)=0,"-",SUM(C25,H25,I25,M25,N25,O25,Q25:Z25))</f>
        <v>522</v>
      </c>
      <c r="C25" s="25">
        <f>IF(SUM(D25:G25)=0,"-",SUM(D25:G25))</f>
        <v>92</v>
      </c>
      <c r="D25" s="25">
        <f>IF(SUM(D26:D29)=0,"-",SUM(D26:D29))</f>
        <v>8</v>
      </c>
      <c r="E25" s="25">
        <f>IF(SUM(E26:E29)=0,"-",SUM(E26:E29))</f>
        <v>60</v>
      </c>
      <c r="F25" s="25">
        <f>IF(SUM(F26:F29)=0,"-",SUM(F26:F29))</f>
        <v>19</v>
      </c>
      <c r="G25" s="25">
        <f>IF(SUM(G26:G29)=0,"-",SUM(G26:G29))</f>
        <v>5</v>
      </c>
      <c r="H25" s="25" t="str">
        <f>IF(SUM(H26:H29)=0,"-",SUM(H26:H29))</f>
        <v>-</v>
      </c>
      <c r="I25" s="25">
        <f>IF(SUM(J25:L25)=0,"-",SUM(J25:L25))</f>
        <v>19</v>
      </c>
      <c r="J25" s="25">
        <f>IF(SUM(J26:J29)=0,"-",SUM(J26:J29))</f>
        <v>9</v>
      </c>
      <c r="K25" s="25">
        <f>IF(SUM(K26:K29)=0,"-",SUM(K26:K29))</f>
        <v>1</v>
      </c>
      <c r="L25" s="25">
        <f>IF(SUM(L26:L29)=0,"-",SUM(L26:L29))</f>
        <v>9</v>
      </c>
      <c r="M25" s="86">
        <f>IF(SUM(M26:M29)=0,"-",SUM(M26:M29))</f>
        <v>84</v>
      </c>
      <c r="N25" s="25">
        <f>IF(SUM(N26:N29)=0,"-",SUM(N26:N29))</f>
        <v>85</v>
      </c>
      <c r="O25" s="25">
        <f>IF(SUM(O26:O29)=0,"-",SUM(O26:O29))</f>
        <v>33</v>
      </c>
      <c r="P25" s="25">
        <f>IF(SUM(P26:P29)=0,"-",SUM(P26:P29))</f>
        <v>23</v>
      </c>
      <c r="Q25" s="25" t="str">
        <f>IF(SUM(Q26:Q29)=0,"-",SUM(Q26:Q29))</f>
        <v>-</v>
      </c>
      <c r="R25" s="25">
        <f>IF(SUM(R26:R29)=0,"-",SUM(R26:R29))</f>
        <v>2</v>
      </c>
      <c r="S25" s="25">
        <f>IF(SUM(S26:S29)=0,"-",SUM(S26:S29))</f>
        <v>50</v>
      </c>
      <c r="T25" s="25">
        <f>IF(SUM(T26:T29)=0,"-",SUM(T26:T29))</f>
        <v>31</v>
      </c>
      <c r="U25" s="25">
        <f>IF(SUM(U26:U29)=0,"-",SUM(U26:U29))</f>
        <v>94</v>
      </c>
      <c r="V25" s="25">
        <f>IF(SUM(V26:V29)=0,"-",SUM(V26:V29))</f>
        <v>3</v>
      </c>
      <c r="W25" s="26">
        <f>IF(SUM(W26:W29)=0,"-",SUM(W26:W29))</f>
        <v>7</v>
      </c>
      <c r="X25" s="25">
        <f>IF(SUM(X26:X29)=0,"-",SUM(X26:X29))</f>
        <v>7</v>
      </c>
      <c r="Y25" s="25">
        <f>IF(SUM(Y26:Y29)=0,"-",SUM(Y26:Y29))</f>
        <v>5</v>
      </c>
      <c r="Z25" s="25">
        <f>IF(SUM(AA25:AC25)=0,"-",SUM(AA25:AC25))</f>
        <v>10</v>
      </c>
      <c r="AA25" s="25">
        <f>IF(SUM(AA26:AA29)=0,"-",SUM(AA26:AA29))</f>
        <v>1</v>
      </c>
      <c r="AB25" s="25">
        <f>IF(SUM(AB26:AB29)=0,"-",SUM(AB26:AB29))</f>
        <v>4</v>
      </c>
      <c r="AC25" s="25">
        <f>IF(SUM(AC26:AC29)=0,"-",SUM(AC26:AC29))</f>
        <v>5</v>
      </c>
      <c r="AD25" s="85"/>
      <c r="AE25" s="84"/>
      <c r="AF25" s="84"/>
      <c r="AG25" s="84"/>
      <c r="AH25" s="84"/>
      <c r="AI25" s="84"/>
      <c r="AJ25" s="84"/>
      <c r="AK25" s="84"/>
      <c r="AL25" s="84"/>
      <c r="AM25" s="84"/>
      <c r="AN25" s="84"/>
      <c r="AO25" s="84"/>
      <c r="AP25" s="84"/>
      <c r="AQ25" s="84"/>
      <c r="AR25" s="84"/>
      <c r="AS25" s="84"/>
      <c r="AT25" s="84"/>
      <c r="AU25" s="84"/>
      <c r="AV25" s="84"/>
      <c r="AW25" s="84"/>
      <c r="AX25" s="84"/>
      <c r="AY25" s="84"/>
      <c r="AZ25" s="84"/>
    </row>
    <row r="26" spans="1:53" ht="13.5" customHeight="1">
      <c r="A26" s="20" t="s">
        <v>10</v>
      </c>
      <c r="B26" s="22">
        <f>IF(SUM(C26,H26,I26,M26,N26,O26,Q26:Z26)=0,"-",SUM(C26,H26,I26,M26,N26,O26,Q26:Z26))</f>
        <v>238</v>
      </c>
      <c r="C26" s="18">
        <f>IF(SUM(D26:G26)=0,"-",SUM(D26:G26))</f>
        <v>34</v>
      </c>
      <c r="D26" s="21">
        <v>6</v>
      </c>
      <c r="E26" s="21">
        <v>19</v>
      </c>
      <c r="F26" s="21">
        <v>8</v>
      </c>
      <c r="G26" s="21">
        <v>1</v>
      </c>
      <c r="H26" s="21" t="s">
        <v>59</v>
      </c>
      <c r="I26" s="18">
        <f>IF(SUM(J26:L26)=0,"-",SUM(J26:L26))</f>
        <v>7</v>
      </c>
      <c r="J26" s="21">
        <v>3</v>
      </c>
      <c r="K26" s="21">
        <v>1</v>
      </c>
      <c r="L26" s="21">
        <v>3</v>
      </c>
      <c r="M26" s="21">
        <v>42</v>
      </c>
      <c r="N26" s="21">
        <v>37</v>
      </c>
      <c r="O26" s="21">
        <v>16</v>
      </c>
      <c r="P26" s="21">
        <v>13</v>
      </c>
      <c r="Q26" s="21" t="s">
        <v>59</v>
      </c>
      <c r="R26" s="21">
        <v>1</v>
      </c>
      <c r="S26" s="21">
        <v>32</v>
      </c>
      <c r="T26" s="21">
        <v>14</v>
      </c>
      <c r="U26" s="21">
        <v>40</v>
      </c>
      <c r="V26" s="21">
        <v>1</v>
      </c>
      <c r="W26" s="21">
        <v>3</v>
      </c>
      <c r="X26" s="21">
        <v>3</v>
      </c>
      <c r="Y26" s="21">
        <v>1</v>
      </c>
      <c r="Z26" s="18">
        <f>IF(SUM(AA26:AC26)=0,"-",SUM(AA26:AC26))</f>
        <v>7</v>
      </c>
      <c r="AA26" s="21">
        <v>1</v>
      </c>
      <c r="AB26" s="21">
        <v>3</v>
      </c>
      <c r="AC26" s="21">
        <v>3</v>
      </c>
      <c r="AD26" s="8"/>
    </row>
    <row r="27" spans="1:53" ht="13.5" customHeight="1">
      <c r="A27" s="20" t="s">
        <v>9</v>
      </c>
      <c r="B27" s="18">
        <f>IF(SUM(C27,H27,I27,M27,N27,O27,Q27:Z27)=0,"-",SUM(C27,H27,I27,M27,N27,O27,Q27:Z27))</f>
        <v>100</v>
      </c>
      <c r="C27" s="51">
        <f>IF(SUM(D27:G27)=0,"-",SUM(D27:G27))</f>
        <v>18</v>
      </c>
      <c r="D27" s="17">
        <v>1</v>
      </c>
      <c r="E27" s="17">
        <v>15</v>
      </c>
      <c r="F27" s="17">
        <v>2</v>
      </c>
      <c r="G27" s="17" t="s">
        <v>59</v>
      </c>
      <c r="H27" s="17" t="s">
        <v>59</v>
      </c>
      <c r="I27" s="51">
        <f>IF(SUM(J27:L27)=0,"-",SUM(J27:L27))</f>
        <v>4</v>
      </c>
      <c r="J27" s="17">
        <v>2</v>
      </c>
      <c r="K27" s="17" t="s">
        <v>59</v>
      </c>
      <c r="L27" s="17">
        <v>2</v>
      </c>
      <c r="M27" s="17">
        <v>8</v>
      </c>
      <c r="N27" s="17">
        <v>17</v>
      </c>
      <c r="O27" s="17">
        <v>4</v>
      </c>
      <c r="P27" s="17">
        <v>3</v>
      </c>
      <c r="Q27" s="17" t="s">
        <v>59</v>
      </c>
      <c r="R27" s="17" t="s">
        <v>59</v>
      </c>
      <c r="S27" s="17">
        <v>11</v>
      </c>
      <c r="T27" s="17">
        <v>6</v>
      </c>
      <c r="U27" s="17">
        <v>25</v>
      </c>
      <c r="V27" s="17">
        <v>2</v>
      </c>
      <c r="W27" s="17">
        <v>1</v>
      </c>
      <c r="X27" s="17">
        <v>1</v>
      </c>
      <c r="Y27" s="17">
        <v>1</v>
      </c>
      <c r="Z27" s="51">
        <f>IF(SUM(AA27:AC27)=0,"-",SUM(AA27:AC27))</f>
        <v>2</v>
      </c>
      <c r="AA27" s="17" t="s">
        <v>59</v>
      </c>
      <c r="AB27" s="17" t="s">
        <v>59</v>
      </c>
      <c r="AC27" s="17">
        <v>2</v>
      </c>
      <c r="AD27" s="8"/>
    </row>
    <row r="28" spans="1:53" ht="13.5" customHeight="1">
      <c r="A28" s="20" t="s">
        <v>8</v>
      </c>
      <c r="B28" s="18">
        <f>IF(SUM(C28,H28,I28,M28,N28,O28,Q28:Z28)=0,"-",SUM(C28,H28,I28,M28,N28,O28,Q28:Z28))</f>
        <v>61</v>
      </c>
      <c r="C28" s="51">
        <f>IF(SUM(D28:G28)=0,"-",SUM(D28:G28))</f>
        <v>10</v>
      </c>
      <c r="D28" s="17">
        <v>1</v>
      </c>
      <c r="E28" s="17">
        <v>6</v>
      </c>
      <c r="F28" s="17">
        <v>3</v>
      </c>
      <c r="G28" s="17" t="s">
        <v>59</v>
      </c>
      <c r="H28" s="17" t="s">
        <v>59</v>
      </c>
      <c r="I28" s="51">
        <f>IF(SUM(J28:L28)=0,"-",SUM(J28:L28))</f>
        <v>3</v>
      </c>
      <c r="J28" s="17">
        <v>2</v>
      </c>
      <c r="K28" s="17" t="s">
        <v>59</v>
      </c>
      <c r="L28" s="17">
        <v>1</v>
      </c>
      <c r="M28" s="17">
        <v>13</v>
      </c>
      <c r="N28" s="17">
        <v>13</v>
      </c>
      <c r="O28" s="17">
        <v>5</v>
      </c>
      <c r="P28" s="17">
        <v>3</v>
      </c>
      <c r="Q28" s="17" t="s">
        <v>59</v>
      </c>
      <c r="R28" s="17" t="s">
        <v>59</v>
      </c>
      <c r="S28" s="17">
        <v>2</v>
      </c>
      <c r="T28" s="17">
        <v>3</v>
      </c>
      <c r="U28" s="17">
        <v>8</v>
      </c>
      <c r="V28" s="17" t="s">
        <v>59</v>
      </c>
      <c r="W28" s="17">
        <v>1</v>
      </c>
      <c r="X28" s="17">
        <v>2</v>
      </c>
      <c r="Y28" s="17" t="s">
        <v>59</v>
      </c>
      <c r="Z28" s="51">
        <f>IF(SUM(AA28:AC28)=0,"-",SUM(AA28:AC28))</f>
        <v>1</v>
      </c>
      <c r="AA28" s="17" t="s">
        <v>59</v>
      </c>
      <c r="AB28" s="17">
        <v>1</v>
      </c>
      <c r="AC28" s="17" t="s">
        <v>59</v>
      </c>
      <c r="AD28" s="8"/>
    </row>
    <row r="29" spans="1:53" ht="13.5" customHeight="1">
      <c r="A29" s="16" t="s">
        <v>7</v>
      </c>
      <c r="B29" s="14">
        <f>IF(SUM(C29,H29,I29,M29,N29,O29,Q29:Z29)=0,"-",SUM(C29,H29,I29,M29,N29,O29,Q29:Z29))</f>
        <v>123</v>
      </c>
      <c r="C29" s="14">
        <f>IF(SUM(D29:G29)=0,"-",SUM(D29:G29))</f>
        <v>30</v>
      </c>
      <c r="D29" s="13" t="s">
        <v>59</v>
      </c>
      <c r="E29" s="13">
        <v>20</v>
      </c>
      <c r="F29" s="13">
        <v>6</v>
      </c>
      <c r="G29" s="13">
        <v>4</v>
      </c>
      <c r="H29" s="13" t="s">
        <v>59</v>
      </c>
      <c r="I29" s="14">
        <f>IF(SUM(J29:L29)=0,"-",SUM(J29:L29))</f>
        <v>5</v>
      </c>
      <c r="J29" s="13">
        <v>2</v>
      </c>
      <c r="K29" s="13" t="s">
        <v>59</v>
      </c>
      <c r="L29" s="13">
        <v>3</v>
      </c>
      <c r="M29" s="13">
        <v>21</v>
      </c>
      <c r="N29" s="13">
        <v>18</v>
      </c>
      <c r="O29" s="13">
        <v>8</v>
      </c>
      <c r="P29" s="13">
        <v>4</v>
      </c>
      <c r="Q29" s="13" t="s">
        <v>59</v>
      </c>
      <c r="R29" s="13">
        <v>1</v>
      </c>
      <c r="S29" s="13">
        <v>5</v>
      </c>
      <c r="T29" s="13">
        <v>8</v>
      </c>
      <c r="U29" s="13">
        <v>21</v>
      </c>
      <c r="V29" s="13" t="s">
        <v>59</v>
      </c>
      <c r="W29" s="13">
        <v>2</v>
      </c>
      <c r="X29" s="13">
        <v>1</v>
      </c>
      <c r="Y29" s="13">
        <v>3</v>
      </c>
      <c r="Z29" s="14" t="str">
        <f>IF(SUM(AA29:AC29)=0,"-",SUM(AA29:AC29))</f>
        <v>-</v>
      </c>
      <c r="AA29" s="13" t="s">
        <v>59</v>
      </c>
      <c r="AB29" s="13" t="s">
        <v>59</v>
      </c>
      <c r="AC29" s="13" t="s">
        <v>59</v>
      </c>
      <c r="AD29" s="8"/>
    </row>
    <row r="30" spans="1:53" s="82" customFormat="1" ht="13.5" customHeight="1">
      <c r="A30" s="10" t="s">
        <v>58</v>
      </c>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row>
    <row r="31" spans="1:53" s="82" customFormat="1" ht="14.25" customHeight="1">
      <c r="A31" s="10" t="s">
        <v>57</v>
      </c>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row>
    <row r="32" spans="1:53">
      <c r="A32" s="7"/>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8"/>
    </row>
    <row r="33" spans="1:30">
      <c r="A33" s="7" t="s">
        <v>4</v>
      </c>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8"/>
    </row>
    <row r="34" spans="1:30">
      <c r="A34" s="4" t="s">
        <v>56</v>
      </c>
      <c r="B34" s="3"/>
      <c r="C34" s="3"/>
      <c r="D34" s="3"/>
      <c r="E34" s="3"/>
      <c r="F34" s="3"/>
      <c r="G34" s="3"/>
      <c r="H34" s="3"/>
      <c r="I34" s="3"/>
      <c r="J34" s="3"/>
      <c r="K34" s="3"/>
      <c r="L34" s="3"/>
      <c r="M34" s="3"/>
      <c r="N34" s="3"/>
      <c r="O34" s="3"/>
      <c r="P34" s="3"/>
      <c r="Q34" s="3"/>
      <c r="R34" s="3"/>
      <c r="S34" s="3"/>
      <c r="T34" s="3"/>
      <c r="U34" s="3"/>
      <c r="V34" s="3"/>
      <c r="W34" s="3"/>
      <c r="X34" s="3"/>
      <c r="Y34" s="3"/>
      <c r="Z34" s="3"/>
      <c r="AA34" s="3"/>
      <c r="AB34" s="3"/>
      <c r="AD34" s="8"/>
    </row>
    <row r="35" spans="1:30">
      <c r="A35" s="4" t="s">
        <v>55</v>
      </c>
      <c r="B35" s="3"/>
      <c r="C35" s="3"/>
      <c r="D35" s="3"/>
      <c r="E35" s="3"/>
      <c r="F35" s="3"/>
      <c r="G35" s="3"/>
      <c r="H35" s="3"/>
      <c r="I35" s="3"/>
      <c r="J35" s="3"/>
      <c r="K35" s="3"/>
      <c r="L35" s="3"/>
      <c r="M35" s="3"/>
      <c r="N35" s="3"/>
      <c r="O35" s="3"/>
      <c r="P35" s="3"/>
      <c r="Q35" s="3"/>
      <c r="R35" s="3"/>
      <c r="S35" s="3"/>
      <c r="T35" s="3"/>
      <c r="U35" s="3"/>
      <c r="V35" s="3"/>
      <c r="W35" s="3"/>
      <c r="X35" s="3"/>
      <c r="Y35" s="3"/>
      <c r="Z35" s="3"/>
      <c r="AA35" s="3"/>
      <c r="AB35" s="3"/>
      <c r="AD35" s="8"/>
    </row>
  </sheetData>
  <mergeCells count="31">
    <mergeCell ref="C3:C4"/>
    <mergeCell ref="D3:D4"/>
    <mergeCell ref="E3:E4"/>
    <mergeCell ref="F3:F4"/>
    <mergeCell ref="G3:G4"/>
    <mergeCell ref="I3:I4"/>
    <mergeCell ref="U3:V3"/>
    <mergeCell ref="J3:J4"/>
    <mergeCell ref="K3:K4"/>
    <mergeCell ref="L3:L4"/>
    <mergeCell ref="O3:P3"/>
    <mergeCell ref="R2:R4"/>
    <mergeCell ref="S3:T3"/>
    <mergeCell ref="S2:V2"/>
    <mergeCell ref="Q3:Q4"/>
    <mergeCell ref="Y2:Y4"/>
    <mergeCell ref="Z2:AC2"/>
    <mergeCell ref="Z3:Z4"/>
    <mergeCell ref="AA3:AA4"/>
    <mergeCell ref="AB3:AB4"/>
    <mergeCell ref="AC3:AC4"/>
    <mergeCell ref="Z1:AC1"/>
    <mergeCell ref="B2:B4"/>
    <mergeCell ref="C2:G2"/>
    <mergeCell ref="H2:H4"/>
    <mergeCell ref="I2:L2"/>
    <mergeCell ref="M2:M4"/>
    <mergeCell ref="N2:N4"/>
    <mergeCell ref="O2:Q2"/>
    <mergeCell ref="W2:W4"/>
    <mergeCell ref="X2:X4"/>
  </mergeCells>
  <phoneticPr fontId="3"/>
  <pageMargins left="0.78740157480314965" right="0.78740157480314965" top="0.78740157480314965" bottom="0.78740157480314965" header="0.51181102362204722" footer="0.5118110236220472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8"/>
  <sheetViews>
    <sheetView showGridLines="0" view="pageBreakPreview" zoomScaleNormal="25" workbookViewId="0">
      <pane xSplit="1" ySplit="5" topLeftCell="B6" activePane="bottomRight" state="frozen"/>
      <selection activeCell="E9" sqref="E9"/>
      <selection pane="topRight" activeCell="E9" sqref="E9"/>
      <selection pane="bottomLeft" activeCell="E9" sqref="E9"/>
      <selection pane="bottomRight" activeCell="E9" sqref="E9"/>
    </sheetView>
  </sheetViews>
  <sheetFormatPr defaultRowHeight="11.25"/>
  <cols>
    <col min="1" max="1" width="12.625" style="2" customWidth="1"/>
    <col min="2" max="2" width="10.125" style="1" customWidth="1"/>
    <col min="3" max="31" width="6.5" style="1" customWidth="1"/>
    <col min="32" max="51" width="9" style="80"/>
    <col min="52" max="16384" width="9" style="1"/>
  </cols>
  <sheetData>
    <row r="1" spans="1:52" s="73" customFormat="1" ht="13.5">
      <c r="A1" s="154" t="s">
        <v>113</v>
      </c>
      <c r="B1" s="153"/>
      <c r="C1" s="153"/>
      <c r="D1" s="153"/>
      <c r="E1" s="74"/>
      <c r="F1" s="74"/>
      <c r="G1" s="74"/>
      <c r="H1" s="74"/>
      <c r="I1" s="74"/>
      <c r="J1" s="74"/>
      <c r="K1" s="74"/>
      <c r="L1" s="74"/>
      <c r="M1" s="74"/>
      <c r="N1" s="74"/>
      <c r="O1" s="74"/>
      <c r="P1" s="74"/>
      <c r="Q1" s="74"/>
      <c r="R1" s="74"/>
      <c r="S1" s="74"/>
      <c r="T1" s="74"/>
      <c r="U1" s="74"/>
      <c r="V1" s="74"/>
      <c r="W1" s="74"/>
      <c r="X1" s="74"/>
      <c r="Y1" s="74"/>
      <c r="Z1" s="74"/>
      <c r="AA1" s="74"/>
      <c r="AB1" s="75" t="s">
        <v>53</v>
      </c>
      <c r="AC1" s="75"/>
      <c r="AD1" s="75"/>
      <c r="AE1" s="75"/>
      <c r="AF1" s="151"/>
      <c r="AG1" s="151"/>
      <c r="AH1" s="151"/>
      <c r="AI1" s="151"/>
      <c r="AJ1" s="151"/>
      <c r="AK1" s="151"/>
      <c r="AL1" s="151"/>
      <c r="AM1" s="151"/>
      <c r="AN1" s="151"/>
      <c r="AO1" s="151"/>
      <c r="AP1" s="151"/>
      <c r="AQ1" s="151"/>
      <c r="AR1" s="151"/>
      <c r="AS1" s="151"/>
      <c r="AT1" s="151"/>
      <c r="AU1" s="151"/>
      <c r="AV1" s="151"/>
      <c r="AW1" s="151"/>
      <c r="AX1" s="151"/>
      <c r="AY1" s="151"/>
    </row>
    <row r="2" spans="1:52" ht="15" customHeight="1">
      <c r="A2" s="150"/>
      <c r="B2" s="149" t="s">
        <v>112</v>
      </c>
      <c r="C2" s="148" t="s">
        <v>111</v>
      </c>
      <c r="D2" s="137"/>
      <c r="E2" s="137"/>
      <c r="F2" s="137"/>
      <c r="G2" s="147"/>
      <c r="H2" s="139" t="s">
        <v>110</v>
      </c>
      <c r="I2" s="148" t="s">
        <v>109</v>
      </c>
      <c r="J2" s="137"/>
      <c r="K2" s="137"/>
      <c r="L2" s="147"/>
      <c r="M2" s="146" t="s">
        <v>108</v>
      </c>
      <c r="N2" s="145" t="s">
        <v>107</v>
      </c>
      <c r="O2" s="166" t="s">
        <v>106</v>
      </c>
      <c r="P2" s="129"/>
      <c r="Q2" s="165"/>
      <c r="R2" s="131" t="s">
        <v>105</v>
      </c>
      <c r="S2" s="143" t="s">
        <v>104</v>
      </c>
      <c r="T2" s="143"/>
      <c r="U2" s="164"/>
      <c r="V2" s="139" t="s">
        <v>84</v>
      </c>
      <c r="W2" s="140" t="s">
        <v>103</v>
      </c>
      <c r="X2" s="139" t="s">
        <v>102</v>
      </c>
      <c r="Y2" s="138" t="s">
        <v>101</v>
      </c>
      <c r="Z2" s="137"/>
      <c r="AA2" s="137"/>
      <c r="AB2" s="136"/>
      <c r="AC2" s="140" t="s">
        <v>100</v>
      </c>
      <c r="AD2" s="139" t="s">
        <v>99</v>
      </c>
      <c r="AE2" s="163" t="s">
        <v>98</v>
      </c>
    </row>
    <row r="3" spans="1:52" ht="15" customHeight="1">
      <c r="A3" s="135"/>
      <c r="B3" s="109"/>
      <c r="C3" s="134" t="s">
        <v>42</v>
      </c>
      <c r="D3" s="124" t="s">
        <v>80</v>
      </c>
      <c r="E3" s="124" t="s">
        <v>79</v>
      </c>
      <c r="F3" s="124" t="s">
        <v>78</v>
      </c>
      <c r="G3" s="124" t="s">
        <v>77</v>
      </c>
      <c r="H3" s="108"/>
      <c r="I3" s="134" t="s">
        <v>42</v>
      </c>
      <c r="J3" s="124" t="s">
        <v>76</v>
      </c>
      <c r="K3" s="124" t="s">
        <v>75</v>
      </c>
      <c r="L3" s="124" t="s">
        <v>74</v>
      </c>
      <c r="M3" s="119"/>
      <c r="N3" s="118"/>
      <c r="O3" s="162" t="s">
        <v>73</v>
      </c>
      <c r="P3" s="161"/>
      <c r="Q3" s="131" t="s">
        <v>97</v>
      </c>
      <c r="R3" s="130"/>
      <c r="S3" s="129" t="s">
        <v>71</v>
      </c>
      <c r="T3" s="128"/>
      <c r="U3" s="160" t="s">
        <v>96</v>
      </c>
      <c r="V3" s="108"/>
      <c r="W3" s="108"/>
      <c r="X3" s="108"/>
      <c r="Y3" s="125" t="s">
        <v>42</v>
      </c>
      <c r="Z3" s="124" t="s">
        <v>69</v>
      </c>
      <c r="AA3" s="123" t="s">
        <v>68</v>
      </c>
      <c r="AB3" s="122" t="s">
        <v>67</v>
      </c>
      <c r="AC3" s="108"/>
      <c r="AD3" s="108"/>
      <c r="AE3" s="107"/>
    </row>
    <row r="4" spans="1:52" ht="46.5" customHeight="1">
      <c r="A4" s="121"/>
      <c r="B4" s="109"/>
      <c r="C4" s="120"/>
      <c r="D4" s="108"/>
      <c r="E4" s="108"/>
      <c r="F4" s="108"/>
      <c r="G4" s="108"/>
      <c r="H4" s="108"/>
      <c r="I4" s="120"/>
      <c r="J4" s="108"/>
      <c r="K4" s="108"/>
      <c r="L4" s="108"/>
      <c r="M4" s="119"/>
      <c r="N4" s="118"/>
      <c r="O4" s="117"/>
      <c r="P4" s="116" t="s">
        <v>66</v>
      </c>
      <c r="Q4" s="115"/>
      <c r="R4" s="115"/>
      <c r="S4" s="114" t="s">
        <v>65</v>
      </c>
      <c r="T4" s="113" t="s">
        <v>64</v>
      </c>
      <c r="U4" s="159"/>
      <c r="V4" s="108"/>
      <c r="W4" s="108"/>
      <c r="X4" s="108"/>
      <c r="Y4" s="109"/>
      <c r="Z4" s="108"/>
      <c r="AA4" s="108"/>
      <c r="AB4" s="107"/>
      <c r="AC4" s="108"/>
      <c r="AD4" s="108"/>
      <c r="AE4" s="107"/>
    </row>
    <row r="5" spans="1:52" s="83" customFormat="1" ht="13.5" customHeight="1">
      <c r="A5" s="35" t="s">
        <v>61</v>
      </c>
      <c r="B5" s="32">
        <f>IF(SUM(C5,H5,I5,M5,N5,O5,Q5:Y5,AC5,AD5,AE5)=0,"-",SUM(C5,H5,I5,M5,N5,O5,Q5:Y5,AC5,AD5,AE5))</f>
        <v>10524</v>
      </c>
      <c r="C5" s="32">
        <f>IF(SUM(D5:G5)=0,"-",SUM(D5:G5))</f>
        <v>1928</v>
      </c>
      <c r="D5" s="106">
        <v>489</v>
      </c>
      <c r="E5" s="105">
        <v>1049</v>
      </c>
      <c r="F5" s="105">
        <v>366</v>
      </c>
      <c r="G5" s="105">
        <v>24</v>
      </c>
      <c r="H5" s="105">
        <v>39</v>
      </c>
      <c r="I5" s="32">
        <f>IF(SUM(J5:L5)=0,"-",SUM(J5:L5))</f>
        <v>902</v>
      </c>
      <c r="J5" s="106">
        <v>333</v>
      </c>
      <c r="K5" s="105">
        <v>58</v>
      </c>
      <c r="L5" s="105">
        <v>511</v>
      </c>
      <c r="M5" s="105">
        <v>1417</v>
      </c>
      <c r="N5" s="99">
        <v>1918</v>
      </c>
      <c r="O5" s="104">
        <v>422</v>
      </c>
      <c r="P5" s="103">
        <v>206</v>
      </c>
      <c r="Q5" s="102">
        <v>24</v>
      </c>
      <c r="R5" s="101">
        <v>332</v>
      </c>
      <c r="S5" s="99">
        <v>125</v>
      </c>
      <c r="T5" s="99">
        <v>326</v>
      </c>
      <c r="U5" s="99">
        <v>1554</v>
      </c>
      <c r="V5" s="99">
        <v>592</v>
      </c>
      <c r="W5" s="99">
        <v>468</v>
      </c>
      <c r="X5" s="99">
        <v>346</v>
      </c>
      <c r="Y5" s="99">
        <f>SUM(Z5:AB5)</f>
        <v>98</v>
      </c>
      <c r="Z5" s="99">
        <v>22</v>
      </c>
      <c r="AA5" s="99">
        <v>37</v>
      </c>
      <c r="AB5" s="99">
        <v>39</v>
      </c>
      <c r="AC5" s="99">
        <v>6</v>
      </c>
      <c r="AD5" s="99">
        <v>14</v>
      </c>
      <c r="AE5" s="99">
        <v>13</v>
      </c>
      <c r="AF5" s="84"/>
      <c r="AG5" s="84"/>
      <c r="AH5" s="84"/>
      <c r="AI5" s="84"/>
      <c r="AJ5" s="84"/>
      <c r="AK5" s="84"/>
      <c r="AL5" s="84"/>
      <c r="AM5" s="84"/>
      <c r="AN5" s="84"/>
      <c r="AO5" s="84"/>
      <c r="AP5" s="84"/>
      <c r="AQ5" s="84"/>
      <c r="AR5" s="84"/>
      <c r="AS5" s="84"/>
      <c r="AT5" s="84"/>
      <c r="AU5" s="84"/>
      <c r="AV5" s="84"/>
      <c r="AW5" s="84"/>
      <c r="AX5" s="84"/>
      <c r="AY5" s="84"/>
    </row>
    <row r="6" spans="1:52" s="83" customFormat="1" ht="22.5">
      <c r="A6" s="158" t="s">
        <v>35</v>
      </c>
      <c r="B6" s="32">
        <f>IF(SUM(C6,H6,I6,M6,N6,O6,Q6:Y6,AC6,AD6,AE6)=0,"-",SUM(C6,H6,I6,M6,N6,O6,Q6:Y6,AC6,AD6,AE6))</f>
        <v>788</v>
      </c>
      <c r="C6" s="32">
        <f>IF(SUM(D6:G6)=0,"-",SUM(D6:G6))</f>
        <v>110</v>
      </c>
      <c r="D6" s="32">
        <f>IF(SUM(D7,D8)=0,"-",SUM(D7,D8))</f>
        <v>22</v>
      </c>
      <c r="E6" s="32">
        <f>IF(SUM(E7,E8)=0,"-",SUM(E7,E8))</f>
        <v>76</v>
      </c>
      <c r="F6" s="32">
        <f>IF(SUM(F7,F8)=0,"-",SUM(F7,F8))</f>
        <v>11</v>
      </c>
      <c r="G6" s="32">
        <f>IF(SUM(G7,G8)=0,"-",SUM(G7,G8))</f>
        <v>1</v>
      </c>
      <c r="H6" s="32">
        <f>IF(SUM(H7,H8)=0,"-",SUM(H7,H8))</f>
        <v>5</v>
      </c>
      <c r="I6" s="32">
        <f>IF(SUM(J6:L6)=0,"-",SUM(J6:L6))</f>
        <v>25</v>
      </c>
      <c r="J6" s="32">
        <f>IF(SUM(J7,J8)=0,"-",SUM(J7,J8))</f>
        <v>9</v>
      </c>
      <c r="K6" s="32" t="str">
        <f>IF(SUM(K7,K8)=0,"-",SUM(K7,K8))</f>
        <v>-</v>
      </c>
      <c r="L6" s="32">
        <f>IF(SUM(L7,L8)=0,"-",SUM(L7,L8))</f>
        <v>16</v>
      </c>
      <c r="M6" s="32">
        <f>IF(SUM(M7,M8)=0,"-",SUM(M7,M8))</f>
        <v>157</v>
      </c>
      <c r="N6" s="32">
        <f>IF(SUM(N7,N8)=0,"-",SUM(N7,N8))</f>
        <v>170</v>
      </c>
      <c r="O6" s="32">
        <f>IF(SUM(O7,O8)=0,"-",SUM(O7,O8))</f>
        <v>8</v>
      </c>
      <c r="P6" s="32">
        <f>IF(SUM(P7,P8)=0,"-",SUM(P7,P8))</f>
        <v>8</v>
      </c>
      <c r="Q6" s="32" t="str">
        <f>IF(SUM(Q7,Q8)=0,"-",SUM(Q7,Q8))</f>
        <v>-</v>
      </c>
      <c r="R6" s="32">
        <f>IF(SUM(R7,R8)=0,"-",SUM(R7,R8))</f>
        <v>35</v>
      </c>
      <c r="S6" s="32" t="str">
        <f>IF(SUM(S7,S8)=0,"-",SUM(S7,S8))</f>
        <v>-</v>
      </c>
      <c r="T6" s="32">
        <f>IF(SUM(T7,T8)=0,"-",SUM(T7,T8))</f>
        <v>21</v>
      </c>
      <c r="U6" s="32">
        <f>IF(SUM(U7,U8)=0,"-",SUM(U7,U8))</f>
        <v>50</v>
      </c>
      <c r="V6" s="32">
        <f>IF(SUM(V7,V8)=0,"-",SUM(V7,V8))</f>
        <v>96</v>
      </c>
      <c r="W6" s="32">
        <f>IF(SUM(W7,W8)=0,"-",SUM(W7,W8))</f>
        <v>78</v>
      </c>
      <c r="X6" s="32">
        <f>IF(SUM(X7,X8)=0,"-",SUM(X7,X8))</f>
        <v>21</v>
      </c>
      <c r="Y6" s="32">
        <f>IF(SUM(Z6:AB6)=0,"-",SUM(Z6:AB6))</f>
        <v>12</v>
      </c>
      <c r="Z6" s="32">
        <f>IF(SUM(Z7,Z8)=0,"-",SUM(Z7,Z8))</f>
        <v>2</v>
      </c>
      <c r="AA6" s="32">
        <f>IF(SUM(AA7,AA8)=0,"-",SUM(AA7,AA8))</f>
        <v>3</v>
      </c>
      <c r="AB6" s="32">
        <f>IF(SUM(AB7,AB8)=0,"-",SUM(AB7,AB8))</f>
        <v>7</v>
      </c>
      <c r="AC6" s="32" t="str">
        <f>IF(SUM(AC7,AC8)=0,"-",SUM(AC7,AC8))</f>
        <v>-</v>
      </c>
      <c r="AD6" s="32" t="str">
        <f>IF(SUM(AD7,AD8)=0,"-",SUM(AD7,AD8))</f>
        <v>-</v>
      </c>
      <c r="AE6" s="32" t="str">
        <f>IF(SUM(AE7,AE8)=0,"-",SUM(AE7,AE8))</f>
        <v>-</v>
      </c>
      <c r="AF6" s="84"/>
      <c r="AG6" s="84"/>
      <c r="AH6" s="84"/>
      <c r="AI6" s="84"/>
      <c r="AJ6" s="84"/>
      <c r="AK6" s="84"/>
      <c r="AL6" s="84"/>
      <c r="AM6" s="84"/>
      <c r="AN6" s="84"/>
      <c r="AO6" s="84"/>
      <c r="AP6" s="84"/>
      <c r="AQ6" s="84"/>
      <c r="AR6" s="84"/>
      <c r="AS6" s="84"/>
      <c r="AT6" s="84"/>
      <c r="AU6" s="84"/>
      <c r="AV6" s="84"/>
      <c r="AW6" s="84"/>
      <c r="AX6" s="84"/>
      <c r="AY6" s="84"/>
    </row>
    <row r="7" spans="1:52" s="83" customFormat="1" ht="13.5" customHeight="1">
      <c r="A7" s="156" t="s">
        <v>34</v>
      </c>
      <c r="B7" s="25">
        <f>IF(SUM(C7,H7,I7,M7,N7,O7,Q7:Y7,AC7,AD7,AE7)=0,"-",SUM(C7,H7,I7,M7,N7,O7,Q7:Y7,AC7,AD7,AE7))</f>
        <v>210</v>
      </c>
      <c r="C7" s="157">
        <f>IF(SUM(D7:G7)=0,"-",SUM(D7:G7))</f>
        <v>42</v>
      </c>
      <c r="D7" s="38">
        <v>3</v>
      </c>
      <c r="E7" s="38">
        <v>34</v>
      </c>
      <c r="F7" s="38">
        <v>5</v>
      </c>
      <c r="G7" s="38" t="s">
        <v>60</v>
      </c>
      <c r="H7" s="38" t="s">
        <v>60</v>
      </c>
      <c r="I7" s="157">
        <f>IF(SUM(J7:L7)=0,"-",SUM(J7:L7))</f>
        <v>11</v>
      </c>
      <c r="J7" s="38" t="s">
        <v>60</v>
      </c>
      <c r="K7" s="38" t="s">
        <v>60</v>
      </c>
      <c r="L7" s="38">
        <v>11</v>
      </c>
      <c r="M7" s="38">
        <v>60</v>
      </c>
      <c r="N7" s="38">
        <v>4</v>
      </c>
      <c r="O7" s="38">
        <v>4</v>
      </c>
      <c r="P7" s="38">
        <v>4</v>
      </c>
      <c r="Q7" s="38" t="s">
        <v>60</v>
      </c>
      <c r="R7" s="38" t="s">
        <v>60</v>
      </c>
      <c r="S7" s="38" t="s">
        <v>60</v>
      </c>
      <c r="T7" s="38">
        <v>21</v>
      </c>
      <c r="U7" s="38">
        <v>43</v>
      </c>
      <c r="V7" s="38">
        <v>2</v>
      </c>
      <c r="W7" s="38" t="s">
        <v>60</v>
      </c>
      <c r="X7" s="38">
        <v>11</v>
      </c>
      <c r="Y7" s="25">
        <f>IF(SUM(Z7:AB7)=0,"-",SUM(Z7:AB7))</f>
        <v>12</v>
      </c>
      <c r="Z7" s="38">
        <v>2</v>
      </c>
      <c r="AA7" s="38">
        <v>3</v>
      </c>
      <c r="AB7" s="38">
        <v>7</v>
      </c>
      <c r="AC7" s="38" t="s">
        <v>60</v>
      </c>
      <c r="AD7" s="38" t="s">
        <v>60</v>
      </c>
      <c r="AE7" s="38" t="s">
        <v>60</v>
      </c>
      <c r="AF7" s="84"/>
      <c r="AG7" s="84"/>
      <c r="AH7" s="84"/>
      <c r="AI7" s="84"/>
      <c r="AJ7" s="84"/>
      <c r="AK7" s="84"/>
      <c r="AL7" s="84"/>
      <c r="AM7" s="84"/>
      <c r="AN7" s="84"/>
      <c r="AO7" s="84"/>
      <c r="AP7" s="84"/>
      <c r="AQ7" s="84"/>
      <c r="AR7" s="84"/>
      <c r="AS7" s="84"/>
      <c r="AT7" s="84"/>
      <c r="AU7" s="84"/>
      <c r="AV7" s="84"/>
      <c r="AW7" s="84"/>
      <c r="AX7" s="84"/>
      <c r="AY7" s="84"/>
    </row>
    <row r="8" spans="1:52" s="82" customFormat="1" ht="13.5" customHeight="1">
      <c r="A8" s="156" t="s">
        <v>95</v>
      </c>
      <c r="B8" s="25">
        <f>IF(SUM(C8,H8,I8,M8,N8,O8,Q8:Y8,AC8,AD8,AE8)=0,"-",SUM(C8,H8,I8,M8,N8,O8,Q8:Y8,AC8,AD8,AE8))</f>
        <v>578</v>
      </c>
      <c r="C8" s="25">
        <f>IF(SUM(D8:G8)=0,"-",SUM(D8:G8))</f>
        <v>68</v>
      </c>
      <c r="D8" s="38">
        <v>19</v>
      </c>
      <c r="E8" s="38">
        <v>42</v>
      </c>
      <c r="F8" s="38">
        <v>6</v>
      </c>
      <c r="G8" s="38">
        <v>1</v>
      </c>
      <c r="H8" s="38">
        <v>5</v>
      </c>
      <c r="I8" s="25">
        <f>IF(SUM(J8:L8)=0,"-",SUM(J8:L8))</f>
        <v>14</v>
      </c>
      <c r="J8" s="38">
        <v>9</v>
      </c>
      <c r="K8" s="38" t="s">
        <v>60</v>
      </c>
      <c r="L8" s="38">
        <v>5</v>
      </c>
      <c r="M8" s="38">
        <v>97</v>
      </c>
      <c r="N8" s="38">
        <v>166</v>
      </c>
      <c r="O8" s="38">
        <v>4</v>
      </c>
      <c r="P8" s="38">
        <v>4</v>
      </c>
      <c r="Q8" s="38" t="s">
        <v>60</v>
      </c>
      <c r="R8" s="38">
        <v>35</v>
      </c>
      <c r="S8" s="38" t="s">
        <v>60</v>
      </c>
      <c r="T8" s="38" t="s">
        <v>60</v>
      </c>
      <c r="U8" s="38">
        <v>7</v>
      </c>
      <c r="V8" s="38">
        <v>94</v>
      </c>
      <c r="W8" s="38">
        <v>78</v>
      </c>
      <c r="X8" s="38">
        <v>10</v>
      </c>
      <c r="Y8" s="25" t="str">
        <f>IF(SUM(Z8:AB8)=0,"-",SUM(Z8:AB8))</f>
        <v>-</v>
      </c>
      <c r="Z8" s="38" t="s">
        <v>60</v>
      </c>
      <c r="AA8" s="38" t="s">
        <v>60</v>
      </c>
      <c r="AB8" s="38" t="s">
        <v>60</v>
      </c>
      <c r="AC8" s="38" t="s">
        <v>60</v>
      </c>
      <c r="AD8" s="38" t="s">
        <v>60</v>
      </c>
      <c r="AE8" s="38" t="s">
        <v>60</v>
      </c>
    </row>
    <row r="9" spans="1:52" s="82" customFormat="1" ht="22.5">
      <c r="A9" s="37" t="s">
        <v>23</v>
      </c>
      <c r="B9" s="36">
        <f>B10</f>
        <v>83</v>
      </c>
      <c r="C9" s="36">
        <f>C10</f>
        <v>36</v>
      </c>
      <c r="D9" s="36" t="str">
        <f>D10</f>
        <v>-</v>
      </c>
      <c r="E9" s="36">
        <f>E10</f>
        <v>1</v>
      </c>
      <c r="F9" s="36">
        <f>F10</f>
        <v>27</v>
      </c>
      <c r="G9" s="36">
        <f>G10</f>
        <v>8</v>
      </c>
      <c r="H9" s="36" t="str">
        <f>H10</f>
        <v>-</v>
      </c>
      <c r="I9" s="36">
        <f>I10</f>
        <v>1</v>
      </c>
      <c r="J9" s="36" t="str">
        <f>J10</f>
        <v>-</v>
      </c>
      <c r="K9" s="36" t="str">
        <f>K10</f>
        <v>-</v>
      </c>
      <c r="L9" s="36">
        <f>L10</f>
        <v>1</v>
      </c>
      <c r="M9" s="36">
        <f>M10</f>
        <v>7</v>
      </c>
      <c r="N9" s="36">
        <f>N10</f>
        <v>11</v>
      </c>
      <c r="O9" s="36">
        <f>O10</f>
        <v>4</v>
      </c>
      <c r="P9" s="36">
        <f>P10</f>
        <v>1</v>
      </c>
      <c r="Q9" s="36" t="str">
        <f>Q10</f>
        <v>-</v>
      </c>
      <c r="R9" s="36">
        <f>R10</f>
        <v>1</v>
      </c>
      <c r="S9" s="36">
        <f>S10</f>
        <v>2</v>
      </c>
      <c r="T9" s="36">
        <f>T10</f>
        <v>1</v>
      </c>
      <c r="U9" s="36">
        <f>U10</f>
        <v>10</v>
      </c>
      <c r="V9" s="36">
        <f>V10</f>
        <v>2</v>
      </c>
      <c r="W9" s="36">
        <f>W10</f>
        <v>1</v>
      </c>
      <c r="X9" s="36">
        <f>X10</f>
        <v>7</v>
      </c>
      <c r="Y9" s="36" t="str">
        <f>Y10</f>
        <v>-</v>
      </c>
      <c r="Z9" s="36" t="str">
        <f>Z10</f>
        <v>-</v>
      </c>
      <c r="AA9" s="36" t="str">
        <f>AA10</f>
        <v>-</v>
      </c>
      <c r="AB9" s="36" t="str">
        <f>AB10</f>
        <v>-</v>
      </c>
      <c r="AC9" s="36" t="str">
        <f>AC10</f>
        <v>-</v>
      </c>
      <c r="AD9" s="36" t="str">
        <f>AD10</f>
        <v>-</v>
      </c>
      <c r="AE9" s="36" t="str">
        <f>AE10</f>
        <v>-</v>
      </c>
    </row>
    <row r="10" spans="1:52" s="83" customFormat="1" ht="13.5" customHeight="1">
      <c r="A10" s="155" t="s">
        <v>22</v>
      </c>
      <c r="B10" s="25">
        <f>IF(SUM(C10,H10,I10,M10,N10,O10,Q10:Y10,AC10,AD10,AE10)=0,"-",SUM(C10,H10,I10,M10,N10,O10,Q10:Y10,AC10,AD10,AE10))</f>
        <v>83</v>
      </c>
      <c r="C10" s="25">
        <f>IF(SUM(D10:G10)=0,"-",SUM(D10:G10))</f>
        <v>36</v>
      </c>
      <c r="D10" s="38" t="s">
        <v>13</v>
      </c>
      <c r="E10" s="38">
        <v>1</v>
      </c>
      <c r="F10" s="38">
        <v>27</v>
      </c>
      <c r="G10" s="38">
        <v>8</v>
      </c>
      <c r="H10" s="38" t="s">
        <v>13</v>
      </c>
      <c r="I10" s="25">
        <f>IF(SUM(J10:L10)=0,"-",SUM(J10:L10))</f>
        <v>1</v>
      </c>
      <c r="J10" s="38" t="s">
        <v>13</v>
      </c>
      <c r="K10" s="38" t="s">
        <v>13</v>
      </c>
      <c r="L10" s="38">
        <v>1</v>
      </c>
      <c r="M10" s="38">
        <v>7</v>
      </c>
      <c r="N10" s="38">
        <v>11</v>
      </c>
      <c r="O10" s="38">
        <v>4</v>
      </c>
      <c r="P10" s="38">
        <v>1</v>
      </c>
      <c r="Q10" s="38" t="s">
        <v>13</v>
      </c>
      <c r="R10" s="38">
        <v>1</v>
      </c>
      <c r="S10" s="38">
        <v>2</v>
      </c>
      <c r="T10" s="38">
        <v>1</v>
      </c>
      <c r="U10" s="38">
        <v>10</v>
      </c>
      <c r="V10" s="38">
        <v>2</v>
      </c>
      <c r="W10" s="38">
        <v>1</v>
      </c>
      <c r="X10" s="38">
        <v>7</v>
      </c>
      <c r="Y10" s="25" t="str">
        <f>IF(SUM(Z10:AB10)=0,"-",SUM(Z10:AB10))</f>
        <v>-</v>
      </c>
      <c r="Z10" s="38" t="s">
        <v>13</v>
      </c>
      <c r="AA10" s="38" t="s">
        <v>13</v>
      </c>
      <c r="AB10" s="38" t="s">
        <v>13</v>
      </c>
      <c r="AC10" s="38" t="s">
        <v>13</v>
      </c>
      <c r="AD10" s="38" t="s">
        <v>13</v>
      </c>
      <c r="AE10" s="38" t="s">
        <v>13</v>
      </c>
      <c r="AF10" s="84"/>
      <c r="AG10" s="84"/>
      <c r="AH10" s="84"/>
      <c r="AI10" s="84"/>
      <c r="AJ10" s="84"/>
      <c r="AK10" s="84"/>
      <c r="AL10" s="84"/>
      <c r="AM10" s="84"/>
      <c r="AN10" s="84"/>
      <c r="AO10" s="84"/>
      <c r="AP10" s="84"/>
      <c r="AQ10" s="84"/>
      <c r="AR10" s="84"/>
      <c r="AS10" s="84"/>
      <c r="AT10" s="84"/>
      <c r="AU10" s="84"/>
      <c r="AV10" s="84"/>
      <c r="AW10" s="84"/>
      <c r="AX10" s="84"/>
      <c r="AY10" s="84"/>
    </row>
    <row r="11" spans="1:52" s="83" customFormat="1" ht="33.75">
      <c r="A11" s="31" t="s">
        <v>12</v>
      </c>
      <c r="B11" s="29">
        <f>B12</f>
        <v>313</v>
      </c>
      <c r="C11" s="29">
        <f>C12</f>
        <v>45</v>
      </c>
      <c r="D11" s="29">
        <f>D12</f>
        <v>5</v>
      </c>
      <c r="E11" s="29">
        <f>E12</f>
        <v>30</v>
      </c>
      <c r="F11" s="29">
        <f>F12</f>
        <v>10</v>
      </c>
      <c r="G11" s="29" t="str">
        <f>G12</f>
        <v>-</v>
      </c>
      <c r="H11" s="29" t="str">
        <f>H12</f>
        <v>-</v>
      </c>
      <c r="I11" s="29">
        <f>I12</f>
        <v>23</v>
      </c>
      <c r="J11" s="29">
        <f>J12</f>
        <v>13</v>
      </c>
      <c r="K11" s="29" t="str">
        <f>K12</f>
        <v>-</v>
      </c>
      <c r="L11" s="29">
        <f>L12</f>
        <v>10</v>
      </c>
      <c r="M11" s="29">
        <f>M12</f>
        <v>31</v>
      </c>
      <c r="N11" s="29">
        <f>N12</f>
        <v>30</v>
      </c>
      <c r="O11" s="29">
        <f>O12</f>
        <v>8</v>
      </c>
      <c r="P11" s="29">
        <f>P12</f>
        <v>4</v>
      </c>
      <c r="Q11" s="29" t="str">
        <f>Q12</f>
        <v>-</v>
      </c>
      <c r="R11" s="29">
        <f>R12</f>
        <v>3</v>
      </c>
      <c r="S11" s="29">
        <f>S12</f>
        <v>14</v>
      </c>
      <c r="T11" s="29">
        <f>T12</f>
        <v>30</v>
      </c>
      <c r="U11" s="29">
        <f>U12</f>
        <v>99</v>
      </c>
      <c r="V11" s="29">
        <f>V12</f>
        <v>8</v>
      </c>
      <c r="W11" s="29">
        <f>W12</f>
        <v>9</v>
      </c>
      <c r="X11" s="29">
        <f>X12</f>
        <v>5</v>
      </c>
      <c r="Y11" s="29">
        <f>Y12</f>
        <v>8</v>
      </c>
      <c r="Z11" s="29" t="str">
        <f>Z12</f>
        <v>-</v>
      </c>
      <c r="AA11" s="29">
        <f>AA12</f>
        <v>1</v>
      </c>
      <c r="AB11" s="29">
        <f>AB12</f>
        <v>7</v>
      </c>
      <c r="AC11" s="29" t="str">
        <f>AC12</f>
        <v>-</v>
      </c>
      <c r="AD11" s="29" t="str">
        <f>AD12</f>
        <v>-</v>
      </c>
      <c r="AE11" s="29" t="str">
        <f>AE12</f>
        <v>-</v>
      </c>
      <c r="AF11" s="87"/>
      <c r="AG11" s="84"/>
      <c r="AH11" s="84"/>
      <c r="AI11" s="84"/>
      <c r="AJ11" s="84"/>
      <c r="AK11" s="84"/>
      <c r="AL11" s="84"/>
      <c r="AM11" s="84"/>
      <c r="AN11" s="84"/>
      <c r="AO11" s="84"/>
      <c r="AP11" s="84"/>
      <c r="AQ11" s="84"/>
      <c r="AR11" s="84"/>
      <c r="AS11" s="84"/>
      <c r="AT11" s="84"/>
      <c r="AU11" s="84"/>
      <c r="AV11" s="84"/>
      <c r="AW11" s="84"/>
      <c r="AX11" s="84"/>
      <c r="AY11" s="84"/>
      <c r="AZ11" s="84"/>
    </row>
    <row r="12" spans="1:52" s="83" customFormat="1" ht="13.5" customHeight="1">
      <c r="A12" s="155" t="s">
        <v>11</v>
      </c>
      <c r="B12" s="25">
        <f>IF(SUM(C12,H12,I12,M12,N12,O12,Q12:Y12,AC12,AD12,AE12)=0,"-",SUM(C12,H12,I12,M12,N12,O12,Q12:Y12,AC12,AD12,AE12))</f>
        <v>313</v>
      </c>
      <c r="C12" s="25">
        <f>IF(SUM(D12:G12)=0,"-",SUM(D12:G12))</f>
        <v>45</v>
      </c>
      <c r="D12" s="38">
        <v>5</v>
      </c>
      <c r="E12" s="38">
        <v>30</v>
      </c>
      <c r="F12" s="38">
        <v>10</v>
      </c>
      <c r="G12" s="38" t="s">
        <v>59</v>
      </c>
      <c r="H12" s="38" t="s">
        <v>59</v>
      </c>
      <c r="I12" s="25">
        <f>IF(SUM(J12:L12)=0,"-",SUM(J12:L12))</f>
        <v>23</v>
      </c>
      <c r="J12" s="38">
        <v>13</v>
      </c>
      <c r="K12" s="38" t="s">
        <v>59</v>
      </c>
      <c r="L12" s="38">
        <v>10</v>
      </c>
      <c r="M12" s="38">
        <v>31</v>
      </c>
      <c r="N12" s="38">
        <v>30</v>
      </c>
      <c r="O12" s="38">
        <v>8</v>
      </c>
      <c r="P12" s="38">
        <v>4</v>
      </c>
      <c r="Q12" s="38" t="s">
        <v>59</v>
      </c>
      <c r="R12" s="38">
        <v>3</v>
      </c>
      <c r="S12" s="38">
        <v>14</v>
      </c>
      <c r="T12" s="38">
        <v>30</v>
      </c>
      <c r="U12" s="38">
        <v>99</v>
      </c>
      <c r="V12" s="38">
        <v>8</v>
      </c>
      <c r="W12" s="38">
        <v>9</v>
      </c>
      <c r="X12" s="38">
        <v>5</v>
      </c>
      <c r="Y12" s="25">
        <f>IF(SUM(Z12:AB12)=0,"-",SUM(Z12:AB12))</f>
        <v>8</v>
      </c>
      <c r="Z12" s="38" t="s">
        <v>59</v>
      </c>
      <c r="AA12" s="38">
        <v>1</v>
      </c>
      <c r="AB12" s="38">
        <v>7</v>
      </c>
      <c r="AC12" s="38" t="s">
        <v>59</v>
      </c>
      <c r="AD12" s="38" t="s">
        <v>59</v>
      </c>
      <c r="AE12" s="38" t="s">
        <v>59</v>
      </c>
      <c r="AF12" s="84"/>
      <c r="AG12" s="84"/>
      <c r="AH12" s="84"/>
      <c r="AI12" s="84"/>
      <c r="AJ12" s="84"/>
      <c r="AK12" s="84"/>
      <c r="AL12" s="84"/>
      <c r="AM12" s="84"/>
      <c r="AN12" s="84"/>
      <c r="AO12" s="84"/>
      <c r="AP12" s="84"/>
      <c r="AQ12" s="84"/>
      <c r="AR12" s="84"/>
      <c r="AS12" s="84"/>
      <c r="AT12" s="84"/>
      <c r="AU12" s="84"/>
      <c r="AV12" s="84"/>
      <c r="AW12" s="84"/>
      <c r="AX12" s="84"/>
      <c r="AY12" s="84"/>
    </row>
    <row r="13" spans="1:52" s="82" customFormat="1" ht="13.5" customHeight="1">
      <c r="A13" s="10" t="s">
        <v>58</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row>
    <row r="14" spans="1:52" s="82" customFormat="1" ht="14.25" customHeight="1">
      <c r="A14" s="10" t="s">
        <v>57</v>
      </c>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row>
    <row r="15" spans="1:52" s="82" customFormat="1" ht="14.25" customHeight="1">
      <c r="A15" s="10"/>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row>
    <row r="16" spans="1:52">
      <c r="A16" s="7" t="s">
        <v>94</v>
      </c>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row>
    <row r="17" spans="1:31">
      <c r="A17" s="4" t="s">
        <v>56</v>
      </c>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row>
    <row r="18" spans="1:31">
      <c r="A18" s="4" t="s">
        <v>55</v>
      </c>
    </row>
  </sheetData>
  <mergeCells count="34">
    <mergeCell ref="V2:V4"/>
    <mergeCell ref="W2:W4"/>
    <mergeCell ref="X2:X4"/>
    <mergeCell ref="Y2:AB2"/>
    <mergeCell ref="AC2:AC4"/>
    <mergeCell ref="F3:F4"/>
    <mergeCell ref="G3:G4"/>
    <mergeCell ref="I3:I4"/>
    <mergeCell ref="J3:J4"/>
    <mergeCell ref="K3:K4"/>
    <mergeCell ref="S3:T3"/>
    <mergeCell ref="U3:U4"/>
    <mergeCell ref="Y3:Y4"/>
    <mergeCell ref="Z3:Z4"/>
    <mergeCell ref="AB1:AE1"/>
    <mergeCell ref="B2:B4"/>
    <mergeCell ref="C2:G2"/>
    <mergeCell ref="H2:H4"/>
    <mergeCell ref="I2:L2"/>
    <mergeCell ref="M2:M4"/>
    <mergeCell ref="AE2:AE4"/>
    <mergeCell ref="C3:C4"/>
    <mergeCell ref="D3:D4"/>
    <mergeCell ref="E3:E4"/>
    <mergeCell ref="AD2:AD4"/>
    <mergeCell ref="AA3:AA4"/>
    <mergeCell ref="AB3:AB4"/>
    <mergeCell ref="O3:P3"/>
    <mergeCell ref="Q3:Q4"/>
    <mergeCell ref="L3:L4"/>
    <mergeCell ref="N2:N4"/>
    <mergeCell ref="O2:Q2"/>
    <mergeCell ref="R2:R4"/>
    <mergeCell ref="S2:U2"/>
  </mergeCells>
  <phoneticPr fontId="3"/>
  <pageMargins left="0.78740157480314965" right="0.78740157480314965" top="0.78740157480314965" bottom="0.78740157480314965" header="0.51181102362204722" footer="0.51181102362204722"/>
  <headerFooter alignWithMargins="0"/>
</worksheet>
</file>