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4" sheetId="1" r:id="rId1"/>
    <sheet name="5" sheetId="2" r:id="rId2"/>
    <sheet name="6" sheetId="3" r:id="rId3"/>
    <sheet name="7" sheetId="4" r:id="rId4"/>
    <sheet name="7-2" sheetId="5" r:id="rId5"/>
    <sheet name="8" sheetId="6" r:id="rId6"/>
    <sheet name="9" sheetId="7" r:id="rId7"/>
    <sheet name="10" sheetId="8" r:id="rId8"/>
    <sheet name="11" sheetId="9" r:id="rId9"/>
    <sheet name="12-1" sheetId="10" r:id="rId10"/>
    <sheet name="12-2" sheetId="11" r:id="rId11"/>
    <sheet name="12-3" sheetId="12" r:id="rId12"/>
    <sheet name="13" sheetId="13" r:id="rId13"/>
    <sheet name="14-1" sheetId="14" r:id="rId14"/>
    <sheet name="14-2" sheetId="15" r:id="rId15"/>
    <sheet name="14-3" sheetId="16" r:id="rId16"/>
    <sheet name="15" sheetId="17" r:id="rId17"/>
    <sheet name="16" sheetId="18" r:id="rId18"/>
    <sheet name="17" sheetId="19" r:id="rId19"/>
  </sheets>
  <externalReferences>
    <externalReference r:id="rId20"/>
  </externalReferences>
  <definedNames>
    <definedName name="_xlnm.Print_Area" localSheetId="7">'10'!$A$1:$X$86</definedName>
    <definedName name="_xlnm.Print_Area" localSheetId="8">'11'!$A$1:$Y$84</definedName>
    <definedName name="_xlnm.Print_Area" localSheetId="9">'12-1'!$A$1:$K$85</definedName>
    <definedName name="_xlnm.Print_Area" localSheetId="10">'12-2'!$A$1:$Y$84</definedName>
    <definedName name="_xlnm.Print_Area" localSheetId="11">'12-3'!$A$1:$Y$84</definedName>
    <definedName name="_xlnm.Print_Area" localSheetId="12">'13'!$A$1:$Y$84</definedName>
    <definedName name="_xlnm.Print_Area" localSheetId="13">'14-1'!$A$1:$G$85</definedName>
    <definedName name="_xlnm.Print_Area" localSheetId="14">'14-2'!$A$1:$Y$84</definedName>
    <definedName name="_xlnm.Print_Area" localSheetId="15">'14-3'!$A$1:$Y$84</definedName>
    <definedName name="_xlnm.Print_Area" localSheetId="16">'15'!$A$1:$Y$84</definedName>
    <definedName name="_xlnm.Print_Area" localSheetId="17">'16'!$A$1:$Y$84</definedName>
    <definedName name="_xlnm.Print_Area" localSheetId="18">'17'!$A$1:$Y$84</definedName>
    <definedName name="_xlnm.Print_Area" localSheetId="0">'4'!$A$1:$AD$36</definedName>
    <definedName name="_xlnm.Print_Area" localSheetId="1">'5'!$A$1:$K$84</definedName>
    <definedName name="_xlnm.Print_Area" localSheetId="2">'6'!$A$1:$Q$37</definedName>
    <definedName name="_xlnm.Print_Area" localSheetId="3">'7'!$A$1:$Y$85</definedName>
    <definedName name="_xlnm.Print_Area" localSheetId="5">'8'!$A$1:$AD$90</definedName>
    <definedName name="_xlnm.Print_Area" localSheetId="6">'9'!$A$1:$Y$84</definedName>
    <definedName name="_xlnm.Print_Area">#REF!</definedName>
    <definedName name="_xlnm.Print_Titles" localSheetId="7">'10'!$1:$3</definedName>
    <definedName name="_xlnm.Print_Titles" localSheetId="8">'11'!$1:$2</definedName>
    <definedName name="_xlnm.Print_Titles" localSheetId="9">'12-1'!$1:$3</definedName>
    <definedName name="_xlnm.Print_Titles" localSheetId="10">'12-2'!$1:$2</definedName>
    <definedName name="_xlnm.Print_Titles" localSheetId="11">'12-3'!$1:$2</definedName>
    <definedName name="_xlnm.Print_Titles" localSheetId="12">'13'!$1:$2</definedName>
    <definedName name="_xlnm.Print_Titles" localSheetId="13">'14-1'!$1:$3</definedName>
    <definedName name="_xlnm.Print_Titles" localSheetId="14">'14-2'!$1:$2</definedName>
    <definedName name="_xlnm.Print_Titles" localSheetId="15">'14-3'!$1:$2</definedName>
    <definedName name="_xlnm.Print_Titles" localSheetId="17">'16'!$1:$2</definedName>
    <definedName name="_xlnm.Print_Titles" localSheetId="18">'17'!$1:$2</definedName>
    <definedName name="_xlnm.Print_Titles" localSheetId="0">'4'!$1:$4</definedName>
    <definedName name="_xlnm.Print_Titles" localSheetId="1">'5'!$1:$2</definedName>
    <definedName name="_xlnm.Print_Titles" localSheetId="2">'6'!$1:$3</definedName>
    <definedName name="_xlnm.Print_Titles" localSheetId="3">'7'!$1:$2</definedName>
    <definedName name="_xlnm.Print_Titles" localSheetId="5">'8'!$5:$6</definedName>
    <definedName name="_xlnm.Print_Titles" localSheetId="6">'9'!$1:$2</definedName>
    <definedName name="_xlnm.Print_Titles">#N/A</definedName>
    <definedName name="Z_36F26E60_31A9_11D6_8C85_0000F447C8FF_.wvu.PrintArea" localSheetId="5" hidden="1">'8'!$A$5:$AD$43</definedName>
    <definedName name="Z_36F26E60_31A9_11D6_8C85_0000F447C8FF_.wvu.PrintTitles" localSheetId="5" hidden="1">'8'!$A:$A,'8'!$5:$6</definedName>
    <definedName name="Z_908F804E_836B_4005_BF47_946F4F3420DC_.wvu.PrintArea" localSheetId="7" hidden="1">'10'!$A$1:$X$82</definedName>
    <definedName name="Z_908F804E_836B_4005_BF47_946F4F3420DC_.wvu.PrintArea" localSheetId="8" hidden="1">'11'!$A$1:$Y$81</definedName>
    <definedName name="Z_908F804E_836B_4005_BF47_946F4F3420DC_.wvu.PrintArea" localSheetId="9" hidden="1">'12-1'!$A$1:$K$82</definedName>
    <definedName name="Z_908F804E_836B_4005_BF47_946F4F3420DC_.wvu.PrintArea" localSheetId="10" hidden="1">'12-2'!$A$1:$Y$81</definedName>
    <definedName name="Z_908F804E_836B_4005_BF47_946F4F3420DC_.wvu.PrintArea" localSheetId="11" hidden="1">'12-3'!$A$1:$Y$81</definedName>
    <definedName name="Z_908F804E_836B_4005_BF47_946F4F3420DC_.wvu.PrintArea" localSheetId="12" hidden="1">'13'!$A$1:$Y$81</definedName>
    <definedName name="Z_908F804E_836B_4005_BF47_946F4F3420DC_.wvu.PrintArea" localSheetId="13" hidden="1">'14-1'!$A$1:$G$82</definedName>
    <definedName name="Z_908F804E_836B_4005_BF47_946F4F3420DC_.wvu.PrintArea" localSheetId="14" hidden="1">'14-2'!$A$1:$Y$81</definedName>
    <definedName name="Z_908F804E_836B_4005_BF47_946F4F3420DC_.wvu.PrintArea" localSheetId="15" hidden="1">'14-3'!$A$1:$Y$81</definedName>
    <definedName name="Z_908F804E_836B_4005_BF47_946F4F3420DC_.wvu.PrintArea" localSheetId="16" hidden="1">'15'!$A$1:$Y$81</definedName>
    <definedName name="Z_908F804E_836B_4005_BF47_946F4F3420DC_.wvu.PrintArea" localSheetId="17" hidden="1">'16'!$A$1:$Y$81</definedName>
    <definedName name="Z_908F804E_836B_4005_BF47_946F4F3420DC_.wvu.PrintArea" localSheetId="18" hidden="1">'17'!$A$1:$Y$81</definedName>
    <definedName name="Z_908F804E_836B_4005_BF47_946F4F3420DC_.wvu.PrintArea" localSheetId="0" hidden="1">'4'!$A$1:$AD$36</definedName>
    <definedName name="Z_908F804E_836B_4005_BF47_946F4F3420DC_.wvu.PrintArea" localSheetId="1" hidden="1">'5'!$A$1:$K$84</definedName>
    <definedName name="Z_908F804E_836B_4005_BF47_946F4F3420DC_.wvu.PrintArea" localSheetId="2" hidden="1">'6'!$A$1:$Q$37</definedName>
    <definedName name="Z_908F804E_836B_4005_BF47_946F4F3420DC_.wvu.PrintArea" localSheetId="3" hidden="1">'7'!$A$1:$Y$81</definedName>
    <definedName name="Z_908F804E_836B_4005_BF47_946F4F3420DC_.wvu.PrintArea" localSheetId="5" hidden="1">'8'!$A$1:$AD$86</definedName>
    <definedName name="Z_908F804E_836B_4005_BF47_946F4F3420DC_.wvu.PrintArea" localSheetId="6" hidden="1">'9'!$A$1:$Y$81</definedName>
    <definedName name="Z_908F804E_836B_4005_BF47_946F4F3420DC_.wvu.PrintTitles" localSheetId="7" hidden="1">'10'!$1:$3</definedName>
    <definedName name="Z_908F804E_836B_4005_BF47_946F4F3420DC_.wvu.PrintTitles" localSheetId="8" hidden="1">'11'!$1:$2</definedName>
    <definedName name="Z_908F804E_836B_4005_BF47_946F4F3420DC_.wvu.PrintTitles" localSheetId="9" hidden="1">'12-1'!$1:$3</definedName>
    <definedName name="Z_908F804E_836B_4005_BF47_946F4F3420DC_.wvu.PrintTitles" localSheetId="10" hidden="1">'12-2'!$1:$2</definedName>
    <definedName name="Z_908F804E_836B_4005_BF47_946F4F3420DC_.wvu.PrintTitles" localSheetId="11" hidden="1">'12-3'!$1:$2</definedName>
    <definedName name="Z_908F804E_836B_4005_BF47_946F4F3420DC_.wvu.PrintTitles" localSheetId="12" hidden="1">'13'!$1:$2</definedName>
    <definedName name="Z_908F804E_836B_4005_BF47_946F4F3420DC_.wvu.PrintTitles" localSheetId="13" hidden="1">'14-1'!$1:$3</definedName>
    <definedName name="Z_908F804E_836B_4005_BF47_946F4F3420DC_.wvu.PrintTitles" localSheetId="14" hidden="1">'14-2'!$1:$2</definedName>
    <definedName name="Z_908F804E_836B_4005_BF47_946F4F3420DC_.wvu.PrintTitles" localSheetId="15" hidden="1">'14-3'!$1:$2</definedName>
    <definedName name="Z_908F804E_836B_4005_BF47_946F4F3420DC_.wvu.PrintTitles" localSheetId="17" hidden="1">'16'!$1:$2</definedName>
    <definedName name="Z_908F804E_836B_4005_BF47_946F4F3420DC_.wvu.PrintTitles" localSheetId="18" hidden="1">'17'!$1:$2</definedName>
    <definedName name="Z_908F804E_836B_4005_BF47_946F4F3420DC_.wvu.PrintTitles" localSheetId="0" hidden="1">'4'!$1:$4</definedName>
    <definedName name="Z_908F804E_836B_4005_BF47_946F4F3420DC_.wvu.PrintTitles" localSheetId="1" hidden="1">'5'!$1:$2</definedName>
    <definedName name="Z_908F804E_836B_4005_BF47_946F4F3420DC_.wvu.PrintTitles" localSheetId="2" hidden="1">'6'!$1:$3</definedName>
    <definedName name="Z_908F804E_836B_4005_BF47_946F4F3420DC_.wvu.PrintTitles" localSheetId="3" hidden="1">'7'!$1:$2</definedName>
    <definedName name="Z_908F804E_836B_4005_BF47_946F4F3420DC_.wvu.PrintTitles" localSheetId="5" hidden="1">'8'!$5:$6</definedName>
    <definedName name="Z_908F804E_836B_4005_BF47_946F4F3420DC_.wvu.PrintTitles" localSheetId="6" hidden="1">'9'!$1:$2</definedName>
    <definedName name="Z_F7B466B1_2B0D_4B1B_9055_6D3242259A78_.wvu.PrintArea" localSheetId="7" hidden="1">'10'!$A$1:$X$82</definedName>
    <definedName name="Z_F7B466B1_2B0D_4B1B_9055_6D3242259A78_.wvu.PrintArea" localSheetId="8" hidden="1">'11'!$A$1:$Y$81</definedName>
    <definedName name="Z_F7B466B1_2B0D_4B1B_9055_6D3242259A78_.wvu.PrintArea" localSheetId="9" hidden="1">'12-1'!$A$1:$K$82</definedName>
    <definedName name="Z_F7B466B1_2B0D_4B1B_9055_6D3242259A78_.wvu.PrintArea" localSheetId="10" hidden="1">'12-2'!$A$1:$Y$81</definedName>
    <definedName name="Z_F7B466B1_2B0D_4B1B_9055_6D3242259A78_.wvu.PrintArea" localSheetId="11" hidden="1">'12-3'!$A$1:$Y$81</definedName>
    <definedName name="Z_F7B466B1_2B0D_4B1B_9055_6D3242259A78_.wvu.PrintArea" localSheetId="12" hidden="1">'13'!$A$1:$Y$81</definedName>
    <definedName name="Z_F7B466B1_2B0D_4B1B_9055_6D3242259A78_.wvu.PrintArea" localSheetId="13" hidden="1">'14-1'!$A$1:$G$82</definedName>
    <definedName name="Z_F7B466B1_2B0D_4B1B_9055_6D3242259A78_.wvu.PrintArea" localSheetId="14" hidden="1">'14-2'!$A$1:$Y$81</definedName>
    <definedName name="Z_F7B466B1_2B0D_4B1B_9055_6D3242259A78_.wvu.PrintArea" localSheetId="15" hidden="1">'14-3'!$A$1:$Y$81</definedName>
    <definedName name="Z_F7B466B1_2B0D_4B1B_9055_6D3242259A78_.wvu.PrintArea" localSheetId="16" hidden="1">'15'!$A$1:$Y$81</definedName>
    <definedName name="Z_F7B466B1_2B0D_4B1B_9055_6D3242259A78_.wvu.PrintArea" localSheetId="17" hidden="1">'16'!$A$1:$Y$81</definedName>
    <definedName name="Z_F7B466B1_2B0D_4B1B_9055_6D3242259A78_.wvu.PrintArea" localSheetId="18" hidden="1">'17'!$A$1:$Y$81</definedName>
    <definedName name="Z_F7B466B1_2B0D_4B1B_9055_6D3242259A78_.wvu.PrintArea" localSheetId="0" hidden="1">'4'!$A$1:$AD$36</definedName>
    <definedName name="Z_F7B466B1_2B0D_4B1B_9055_6D3242259A78_.wvu.PrintArea" localSheetId="1" hidden="1">'5'!$A$1:$K$84</definedName>
    <definedName name="Z_F7B466B1_2B0D_4B1B_9055_6D3242259A78_.wvu.PrintArea" localSheetId="2" hidden="1">'6'!$A$1:$Q$37</definedName>
    <definedName name="Z_F7B466B1_2B0D_4B1B_9055_6D3242259A78_.wvu.PrintArea" localSheetId="3" hidden="1">'7'!$A$1:$Y$81</definedName>
    <definedName name="Z_F7B466B1_2B0D_4B1B_9055_6D3242259A78_.wvu.PrintArea" localSheetId="5" hidden="1">'8'!$A$1:$AD$86</definedName>
    <definedName name="Z_F7B466B1_2B0D_4B1B_9055_6D3242259A78_.wvu.PrintArea" localSheetId="6" hidden="1">'9'!$A$1:$Y$81</definedName>
    <definedName name="Z_F7B466B1_2B0D_4B1B_9055_6D3242259A78_.wvu.PrintTitles" localSheetId="7" hidden="1">'10'!$1:$3</definedName>
    <definedName name="Z_F7B466B1_2B0D_4B1B_9055_6D3242259A78_.wvu.PrintTitles" localSheetId="8" hidden="1">'11'!$1:$2</definedName>
    <definedName name="Z_F7B466B1_2B0D_4B1B_9055_6D3242259A78_.wvu.PrintTitles" localSheetId="9" hidden="1">'12-1'!$1:$3</definedName>
    <definedName name="Z_F7B466B1_2B0D_4B1B_9055_6D3242259A78_.wvu.PrintTitles" localSheetId="10" hidden="1">'12-2'!$1:$2</definedName>
    <definedName name="Z_F7B466B1_2B0D_4B1B_9055_6D3242259A78_.wvu.PrintTitles" localSheetId="11" hidden="1">'12-3'!$1:$2</definedName>
    <definedName name="Z_F7B466B1_2B0D_4B1B_9055_6D3242259A78_.wvu.PrintTitles" localSheetId="12" hidden="1">'13'!$1:$2</definedName>
    <definedName name="Z_F7B466B1_2B0D_4B1B_9055_6D3242259A78_.wvu.PrintTitles" localSheetId="13" hidden="1">'14-1'!$1:$3</definedName>
    <definedName name="Z_F7B466B1_2B0D_4B1B_9055_6D3242259A78_.wvu.PrintTitles" localSheetId="14" hidden="1">'14-2'!$1:$2</definedName>
    <definedName name="Z_F7B466B1_2B0D_4B1B_9055_6D3242259A78_.wvu.PrintTitles" localSheetId="15" hidden="1">'14-3'!$1:$2</definedName>
    <definedName name="Z_F7B466B1_2B0D_4B1B_9055_6D3242259A78_.wvu.PrintTitles" localSheetId="17" hidden="1">'16'!$1:$2</definedName>
    <definedName name="Z_F7B466B1_2B0D_4B1B_9055_6D3242259A78_.wvu.PrintTitles" localSheetId="18" hidden="1">'17'!$1:$2</definedName>
    <definedName name="Z_F7B466B1_2B0D_4B1B_9055_6D3242259A78_.wvu.PrintTitles" localSheetId="0" hidden="1">'4'!$1:$4</definedName>
    <definedName name="Z_F7B466B1_2B0D_4B1B_9055_6D3242259A78_.wvu.PrintTitles" localSheetId="1" hidden="1">'5'!$1:$2</definedName>
    <definedName name="Z_F7B466B1_2B0D_4B1B_9055_6D3242259A78_.wvu.PrintTitles" localSheetId="2" hidden="1">'6'!$1:$3</definedName>
    <definedName name="Z_F7B466B1_2B0D_4B1B_9055_6D3242259A78_.wvu.PrintTitles" localSheetId="3" hidden="1">'7'!$1:$2</definedName>
    <definedName name="Z_F7B466B1_2B0D_4B1B_9055_6D3242259A78_.wvu.PrintTitles" localSheetId="5" hidden="1">'8'!$5:$6</definedName>
    <definedName name="Z_F7B466B1_2B0D_4B1B_9055_6D3242259A78_.wvu.PrintTitles" localSheetId="6" hidden="1">'9'!$1:$2</definedName>
    <definedName name="橋本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9" l="1"/>
  <c r="C79" i="19"/>
  <c r="Y78" i="19"/>
  <c r="X78" i="19"/>
  <c r="X66" i="19" s="1"/>
  <c r="X63" i="19" s="1"/>
  <c r="W78" i="19"/>
  <c r="V78" i="19"/>
  <c r="U78" i="19"/>
  <c r="T78" i="19"/>
  <c r="T66" i="19" s="1"/>
  <c r="T63" i="19" s="1"/>
  <c r="S78" i="19"/>
  <c r="R78" i="19"/>
  <c r="Q78" i="19"/>
  <c r="P78" i="19"/>
  <c r="P66" i="19" s="1"/>
  <c r="P63" i="19" s="1"/>
  <c r="O78" i="19"/>
  <c r="N78" i="19"/>
  <c r="M78" i="19"/>
  <c r="L78" i="19"/>
  <c r="L66" i="19" s="1"/>
  <c r="L63" i="19" s="1"/>
  <c r="K78" i="19"/>
  <c r="J78" i="19"/>
  <c r="I78" i="19"/>
  <c r="H78" i="19"/>
  <c r="H66" i="19" s="1"/>
  <c r="H63" i="19" s="1"/>
  <c r="G78" i="19"/>
  <c r="F78" i="19"/>
  <c r="E78" i="19"/>
  <c r="D78" i="19"/>
  <c r="C77" i="19"/>
  <c r="C76" i="19"/>
  <c r="Y75" i="19"/>
  <c r="X75" i="19"/>
  <c r="W75" i="19"/>
  <c r="V75" i="19"/>
  <c r="U75" i="19"/>
  <c r="U66" i="19" s="1"/>
  <c r="U63" i="19" s="1"/>
  <c r="T75" i="19"/>
  <c r="S75" i="19"/>
  <c r="R75" i="19"/>
  <c r="Q75" i="19"/>
  <c r="P75" i="19"/>
  <c r="O75" i="19"/>
  <c r="N75" i="19"/>
  <c r="M75" i="19"/>
  <c r="M66" i="19" s="1"/>
  <c r="M63" i="19" s="1"/>
  <c r="L75" i="19"/>
  <c r="K75" i="19"/>
  <c r="J75" i="19"/>
  <c r="I75" i="19"/>
  <c r="H75" i="19"/>
  <c r="G75" i="19"/>
  <c r="F75" i="19"/>
  <c r="E75" i="19"/>
  <c r="E66" i="19" s="1"/>
  <c r="E63" i="19" s="1"/>
  <c r="D75" i="19"/>
  <c r="C75" i="19" s="1"/>
  <c r="C74" i="19"/>
  <c r="C73" i="19"/>
  <c r="C67" i="19" s="1"/>
  <c r="Y72" i="19"/>
  <c r="X72" i="19"/>
  <c r="W72" i="19"/>
  <c r="V72" i="19"/>
  <c r="V66" i="19" s="1"/>
  <c r="U72" i="19"/>
  <c r="T72" i="19"/>
  <c r="S72" i="19"/>
  <c r="R72" i="19"/>
  <c r="R66" i="19" s="1"/>
  <c r="Q72" i="19"/>
  <c r="P72" i="19"/>
  <c r="O72" i="19"/>
  <c r="N72" i="19"/>
  <c r="N66" i="19" s="1"/>
  <c r="M72" i="19"/>
  <c r="L72" i="19"/>
  <c r="K72" i="19"/>
  <c r="J72" i="19"/>
  <c r="J66" i="19" s="1"/>
  <c r="I72" i="19"/>
  <c r="H72" i="19"/>
  <c r="G72" i="19"/>
  <c r="F72" i="19"/>
  <c r="F66" i="19" s="1"/>
  <c r="E72" i="19"/>
  <c r="D72" i="19"/>
  <c r="C71" i="19"/>
  <c r="C68" i="19" s="1"/>
  <c r="C70" i="19"/>
  <c r="Y69" i="19"/>
  <c r="X69" i="19"/>
  <c r="W69" i="19"/>
  <c r="W66" i="19" s="1"/>
  <c r="W63" i="19" s="1"/>
  <c r="V69" i="19"/>
  <c r="U69" i="19"/>
  <c r="T69" i="19"/>
  <c r="S69" i="19"/>
  <c r="S66" i="19" s="1"/>
  <c r="S63" i="19" s="1"/>
  <c r="R69" i="19"/>
  <c r="Q69" i="19"/>
  <c r="P69" i="19"/>
  <c r="O69" i="19"/>
  <c r="O66" i="19" s="1"/>
  <c r="O63" i="19" s="1"/>
  <c r="N69" i="19"/>
  <c r="M69" i="19"/>
  <c r="L69" i="19"/>
  <c r="K69" i="19"/>
  <c r="K66" i="19" s="1"/>
  <c r="K63" i="19" s="1"/>
  <c r="J69" i="19"/>
  <c r="I69" i="19"/>
  <c r="H69" i="19"/>
  <c r="G69" i="19"/>
  <c r="G66" i="19" s="1"/>
  <c r="G63" i="19" s="1"/>
  <c r="F69" i="19"/>
  <c r="E69" i="19"/>
  <c r="D69" i="19"/>
  <c r="C69" i="19"/>
  <c r="Y68" i="19"/>
  <c r="X68" i="19"/>
  <c r="W68" i="19"/>
  <c r="V68" i="19"/>
  <c r="V65" i="19" s="1"/>
  <c r="U68" i="19"/>
  <c r="T68" i="19"/>
  <c r="S68" i="19"/>
  <c r="R68" i="19"/>
  <c r="R65" i="19" s="1"/>
  <c r="Q68" i="19"/>
  <c r="P68" i="19"/>
  <c r="O68" i="19"/>
  <c r="N68" i="19"/>
  <c r="N65" i="19" s="1"/>
  <c r="M68" i="19"/>
  <c r="L68" i="19"/>
  <c r="K68" i="19"/>
  <c r="J68" i="19"/>
  <c r="J65" i="19" s="1"/>
  <c r="I68" i="19"/>
  <c r="H68" i="19"/>
  <c r="G68" i="19"/>
  <c r="F68" i="19"/>
  <c r="F65" i="19" s="1"/>
  <c r="E68" i="19"/>
  <c r="D68" i="19"/>
  <c r="Y67" i="19"/>
  <c r="Y64" i="19" s="1"/>
  <c r="X67" i="19"/>
  <c r="W67" i="19"/>
  <c r="V67" i="19"/>
  <c r="U67" i="19"/>
  <c r="U64" i="19" s="1"/>
  <c r="T67" i="19"/>
  <c r="S67" i="19"/>
  <c r="R67" i="19"/>
  <c r="Q67" i="19"/>
  <c r="Q64" i="19" s="1"/>
  <c r="P67" i="19"/>
  <c r="O67" i="19"/>
  <c r="N67" i="19"/>
  <c r="M67" i="19"/>
  <c r="M64" i="19" s="1"/>
  <c r="L67" i="19"/>
  <c r="K67" i="19"/>
  <c r="J67" i="19"/>
  <c r="I67" i="19"/>
  <c r="I64" i="19" s="1"/>
  <c r="H67" i="19"/>
  <c r="G67" i="19"/>
  <c r="F67" i="19"/>
  <c r="E67" i="19"/>
  <c r="E64" i="19" s="1"/>
  <c r="D67" i="19"/>
  <c r="Y66" i="19"/>
  <c r="Y63" i="19" s="1"/>
  <c r="Q66" i="19"/>
  <c r="I66" i="19"/>
  <c r="I63" i="19" s="1"/>
  <c r="Y65" i="19"/>
  <c r="X65" i="19"/>
  <c r="W65" i="19"/>
  <c r="U65" i="19"/>
  <c r="T65" i="19"/>
  <c r="S65" i="19"/>
  <c r="Q65" i="19"/>
  <c r="P65" i="19"/>
  <c r="O65" i="19"/>
  <c r="M65" i="19"/>
  <c r="L65" i="19"/>
  <c r="K65" i="19"/>
  <c r="I65" i="19"/>
  <c r="H65" i="19"/>
  <c r="G65" i="19"/>
  <c r="E65" i="19"/>
  <c r="D65" i="19"/>
  <c r="C65" i="19" s="1"/>
  <c r="X64" i="19"/>
  <c r="W64" i="19"/>
  <c r="V64" i="19"/>
  <c r="T64" i="19"/>
  <c r="S64" i="19"/>
  <c r="R64" i="19"/>
  <c r="P64" i="19"/>
  <c r="O64" i="19"/>
  <c r="N64" i="19"/>
  <c r="L64" i="19"/>
  <c r="K64" i="19"/>
  <c r="J64" i="19"/>
  <c r="H64" i="19"/>
  <c r="G64" i="19"/>
  <c r="F64" i="19"/>
  <c r="D64" i="19"/>
  <c r="V63" i="19"/>
  <c r="R63" i="19"/>
  <c r="Q63" i="19"/>
  <c r="N63" i="19"/>
  <c r="J63" i="19"/>
  <c r="F63" i="19"/>
  <c r="C62" i="19"/>
  <c r="C61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C60" i="19" s="1"/>
  <c r="E60" i="19"/>
  <c r="D60" i="19"/>
  <c r="C59" i="19"/>
  <c r="C58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C56" i="19"/>
  <c r="C55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 s="1"/>
  <c r="C53" i="19"/>
  <c r="C52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C51" i="19" s="1"/>
  <c r="D51" i="19"/>
  <c r="C50" i="19"/>
  <c r="C49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Y47" i="19"/>
  <c r="Y44" i="19" s="1"/>
  <c r="X47" i="19"/>
  <c r="W47" i="19"/>
  <c r="V47" i="19"/>
  <c r="V45" i="19" s="1"/>
  <c r="V42" i="19" s="1"/>
  <c r="U47" i="19"/>
  <c r="U44" i="19" s="1"/>
  <c r="T47" i="19"/>
  <c r="S47" i="19"/>
  <c r="R47" i="19"/>
  <c r="Q47" i="19"/>
  <c r="Q44" i="19" s="1"/>
  <c r="P47" i="19"/>
  <c r="O47" i="19"/>
  <c r="N47" i="19"/>
  <c r="M47" i="19"/>
  <c r="M44" i="19" s="1"/>
  <c r="L47" i="19"/>
  <c r="K47" i="19"/>
  <c r="J47" i="19"/>
  <c r="I47" i="19"/>
  <c r="I44" i="19" s="1"/>
  <c r="H47" i="19"/>
  <c r="G47" i="19"/>
  <c r="F47" i="19"/>
  <c r="F45" i="19" s="1"/>
  <c r="F42" i="19" s="1"/>
  <c r="E47" i="19"/>
  <c r="E44" i="19" s="1"/>
  <c r="D47" i="19"/>
  <c r="Y46" i="19"/>
  <c r="X46" i="19"/>
  <c r="W46" i="19"/>
  <c r="V46" i="19"/>
  <c r="U46" i="19"/>
  <c r="T46" i="19"/>
  <c r="T43" i="19" s="1"/>
  <c r="S46" i="19"/>
  <c r="R46" i="19"/>
  <c r="Q46" i="19"/>
  <c r="Q45" i="19" s="1"/>
  <c r="Q42" i="19" s="1"/>
  <c r="P46" i="19"/>
  <c r="O46" i="19"/>
  <c r="N46" i="19"/>
  <c r="M46" i="19"/>
  <c r="M45" i="19" s="1"/>
  <c r="L46" i="19"/>
  <c r="K46" i="19"/>
  <c r="J46" i="19"/>
  <c r="I46" i="19"/>
  <c r="H46" i="19"/>
  <c r="G46" i="19"/>
  <c r="F46" i="19"/>
  <c r="E46" i="19"/>
  <c r="D46" i="19"/>
  <c r="W45" i="19"/>
  <c r="W42" i="19" s="1"/>
  <c r="S45" i="19"/>
  <c r="S42" i="19" s="1"/>
  <c r="O45" i="19"/>
  <c r="O42" i="19" s="1"/>
  <c r="K45" i="19"/>
  <c r="K42" i="19" s="1"/>
  <c r="G45" i="19"/>
  <c r="G42" i="19" s="1"/>
  <c r="D45" i="19"/>
  <c r="X44" i="19"/>
  <c r="W44" i="19"/>
  <c r="T44" i="19"/>
  <c r="S44" i="19"/>
  <c r="P44" i="19"/>
  <c r="O44" i="19"/>
  <c r="L44" i="19"/>
  <c r="K44" i="19"/>
  <c r="H44" i="19"/>
  <c r="G44" i="19"/>
  <c r="F44" i="19"/>
  <c r="D44" i="19"/>
  <c r="W43" i="19"/>
  <c r="V43" i="19"/>
  <c r="S43" i="19"/>
  <c r="R43" i="19"/>
  <c r="Q43" i="19"/>
  <c r="O43" i="19"/>
  <c r="N43" i="19"/>
  <c r="M43" i="19"/>
  <c r="K43" i="19"/>
  <c r="J43" i="19"/>
  <c r="G43" i="19"/>
  <c r="F43" i="19"/>
  <c r="M42" i="19"/>
  <c r="C41" i="19"/>
  <c r="C40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C39" i="19" s="1"/>
  <c r="D39" i="19"/>
  <c r="C38" i="19"/>
  <c r="C37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C36" i="19" s="1"/>
  <c r="E36" i="19"/>
  <c r="D36" i="19"/>
  <c r="C35" i="19"/>
  <c r="C34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C32" i="19"/>
  <c r="C31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 s="1"/>
  <c r="C29" i="19"/>
  <c r="C28" i="19"/>
  <c r="Y27" i="19"/>
  <c r="X27" i="19"/>
  <c r="W27" i="19"/>
  <c r="V27" i="19"/>
  <c r="U27" i="19"/>
  <c r="T27" i="19"/>
  <c r="S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 s="1"/>
  <c r="C26" i="19"/>
  <c r="C25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3" i="19"/>
  <c r="C22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C20" i="19"/>
  <c r="C19" i="19"/>
  <c r="Y18" i="19"/>
  <c r="X18" i="19"/>
  <c r="W18" i="19"/>
  <c r="V18" i="19"/>
  <c r="U18" i="19"/>
  <c r="T18" i="19"/>
  <c r="S18" i="19"/>
  <c r="R18" i="19"/>
  <c r="Q18" i="19"/>
  <c r="P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C17" i="19"/>
  <c r="C16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 s="1"/>
  <c r="Y14" i="19"/>
  <c r="X14" i="19"/>
  <c r="W14" i="19"/>
  <c r="W12" i="19" s="1"/>
  <c r="V14" i="19"/>
  <c r="V11" i="19" s="1"/>
  <c r="U14" i="19"/>
  <c r="T14" i="19"/>
  <c r="S14" i="19"/>
  <c r="R14" i="19"/>
  <c r="R11" i="19" s="1"/>
  <c r="Q14" i="19"/>
  <c r="P14" i="19"/>
  <c r="O14" i="19"/>
  <c r="N14" i="19"/>
  <c r="N11" i="19" s="1"/>
  <c r="M14" i="19"/>
  <c r="L14" i="19"/>
  <c r="K14" i="19"/>
  <c r="J14" i="19"/>
  <c r="J11" i="19" s="1"/>
  <c r="I14" i="19"/>
  <c r="H14" i="19"/>
  <c r="G14" i="19"/>
  <c r="G12" i="19" s="1"/>
  <c r="F14" i="19"/>
  <c r="F11" i="19" s="1"/>
  <c r="E14" i="19"/>
  <c r="D14" i="19"/>
  <c r="C14" i="19"/>
  <c r="Y13" i="19"/>
  <c r="X13" i="19"/>
  <c r="W13" i="19"/>
  <c r="V13" i="19"/>
  <c r="U13" i="19"/>
  <c r="U10" i="19" s="1"/>
  <c r="T13" i="19"/>
  <c r="S13" i="19"/>
  <c r="R13" i="19"/>
  <c r="Q13" i="19"/>
  <c r="P13" i="19"/>
  <c r="O13" i="19"/>
  <c r="N13" i="19"/>
  <c r="N12" i="19" s="1"/>
  <c r="M13" i="19"/>
  <c r="M10" i="19" s="1"/>
  <c r="L13" i="19"/>
  <c r="K13" i="19"/>
  <c r="J13" i="19"/>
  <c r="I13" i="19"/>
  <c r="H13" i="19"/>
  <c r="G13" i="19"/>
  <c r="F13" i="19"/>
  <c r="E13" i="19"/>
  <c r="E10" i="19" s="1"/>
  <c r="D13" i="19"/>
  <c r="X12" i="19"/>
  <c r="U12" i="19"/>
  <c r="T12" i="19"/>
  <c r="P12" i="19"/>
  <c r="L12" i="19"/>
  <c r="H12" i="19"/>
  <c r="E12" i="19"/>
  <c r="D12" i="19"/>
  <c r="Y11" i="19"/>
  <c r="X11" i="19"/>
  <c r="X9" i="19" s="1"/>
  <c r="W11" i="19"/>
  <c r="U11" i="19"/>
  <c r="T11" i="19"/>
  <c r="T9" i="19" s="1"/>
  <c r="Q11" i="19"/>
  <c r="P11" i="19"/>
  <c r="P9" i="19" s="1"/>
  <c r="M11" i="19"/>
  <c r="L11" i="19"/>
  <c r="L9" i="19" s="1"/>
  <c r="I11" i="19"/>
  <c r="H11" i="19"/>
  <c r="H9" i="19" s="1"/>
  <c r="E11" i="19"/>
  <c r="D11" i="19"/>
  <c r="D9" i="19" s="1"/>
  <c r="X10" i="19"/>
  <c r="W10" i="19"/>
  <c r="T10" i="19"/>
  <c r="S10" i="19"/>
  <c r="P10" i="19"/>
  <c r="O10" i="19"/>
  <c r="N10" i="19"/>
  <c r="N9" i="19" s="1"/>
  <c r="L10" i="19"/>
  <c r="K10" i="19"/>
  <c r="H10" i="19"/>
  <c r="G10" i="19"/>
  <c r="D10" i="19"/>
  <c r="U9" i="19"/>
  <c r="M9" i="19"/>
  <c r="E9" i="19"/>
  <c r="C8" i="19"/>
  <c r="C7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C5" i="19"/>
  <c r="C4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 s="1"/>
  <c r="C80" i="18"/>
  <c r="C79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7" i="18"/>
  <c r="C76" i="18"/>
  <c r="Y75" i="18"/>
  <c r="Y66" i="18" s="1"/>
  <c r="Y63" i="18" s="1"/>
  <c r="X75" i="18"/>
  <c r="W75" i="18"/>
  <c r="V75" i="18"/>
  <c r="U75" i="18"/>
  <c r="T75" i="18"/>
  <c r="S75" i="18"/>
  <c r="R75" i="18"/>
  <c r="Q75" i="18"/>
  <c r="Q66" i="18" s="1"/>
  <c r="Q63" i="18" s="1"/>
  <c r="P75" i="18"/>
  <c r="O75" i="18"/>
  <c r="N75" i="18"/>
  <c r="M75" i="18"/>
  <c r="M66" i="18" s="1"/>
  <c r="L75" i="18"/>
  <c r="K75" i="18"/>
  <c r="J75" i="18"/>
  <c r="I75" i="18"/>
  <c r="I66" i="18" s="1"/>
  <c r="I63" i="18" s="1"/>
  <c r="H75" i="18"/>
  <c r="G75" i="18"/>
  <c r="F75" i="18"/>
  <c r="E75" i="18"/>
  <c r="E66" i="18" s="1"/>
  <c r="E63" i="18" s="1"/>
  <c r="D75" i="18"/>
  <c r="C74" i="18"/>
  <c r="C73" i="18"/>
  <c r="C67" i="18" s="1"/>
  <c r="Y72" i="18"/>
  <c r="X72" i="18"/>
  <c r="W72" i="18"/>
  <c r="V72" i="18"/>
  <c r="V66" i="18" s="1"/>
  <c r="V63" i="18" s="1"/>
  <c r="U72" i="18"/>
  <c r="T72" i="18"/>
  <c r="S72" i="18"/>
  <c r="R72" i="18"/>
  <c r="R66" i="18" s="1"/>
  <c r="R63" i="18" s="1"/>
  <c r="Q72" i="18"/>
  <c r="P72" i="18"/>
  <c r="O72" i="18"/>
  <c r="N72" i="18"/>
  <c r="N66" i="18" s="1"/>
  <c r="N63" i="18" s="1"/>
  <c r="M72" i="18"/>
  <c r="L72" i="18"/>
  <c r="K72" i="18"/>
  <c r="J72" i="18"/>
  <c r="J66" i="18" s="1"/>
  <c r="J63" i="18" s="1"/>
  <c r="I72" i="18"/>
  <c r="H72" i="18"/>
  <c r="G72" i="18"/>
  <c r="F72" i="18"/>
  <c r="E72" i="18"/>
  <c r="D72" i="18"/>
  <c r="C71" i="18"/>
  <c r="C68" i="18" s="1"/>
  <c r="C70" i="18"/>
  <c r="Y69" i="18"/>
  <c r="X69" i="18"/>
  <c r="W69" i="18"/>
  <c r="W66" i="18" s="1"/>
  <c r="W63" i="18" s="1"/>
  <c r="V69" i="18"/>
  <c r="U69" i="18"/>
  <c r="T69" i="18"/>
  <c r="S69" i="18"/>
  <c r="S66" i="18" s="1"/>
  <c r="S63" i="18" s="1"/>
  <c r="R69" i="18"/>
  <c r="Q69" i="18"/>
  <c r="P69" i="18"/>
  <c r="O69" i="18"/>
  <c r="O66" i="18" s="1"/>
  <c r="O63" i="18" s="1"/>
  <c r="N69" i="18"/>
  <c r="M69" i="18"/>
  <c r="L69" i="18"/>
  <c r="K69" i="18"/>
  <c r="K66" i="18" s="1"/>
  <c r="K63" i="18" s="1"/>
  <c r="J69" i="18"/>
  <c r="I69" i="18"/>
  <c r="H69" i="18"/>
  <c r="G69" i="18"/>
  <c r="G66" i="18" s="1"/>
  <c r="G63" i="18" s="1"/>
  <c r="F69" i="18"/>
  <c r="E69" i="18"/>
  <c r="D69" i="18"/>
  <c r="C69" i="18"/>
  <c r="Y68" i="18"/>
  <c r="X68" i="18"/>
  <c r="W68" i="18"/>
  <c r="V68" i="18"/>
  <c r="V65" i="18" s="1"/>
  <c r="U68" i="18"/>
  <c r="T68" i="18"/>
  <c r="S68" i="18"/>
  <c r="R68" i="18"/>
  <c r="R65" i="18" s="1"/>
  <c r="Q68" i="18"/>
  <c r="P68" i="18"/>
  <c r="O68" i="18"/>
  <c r="O65" i="18" s="1"/>
  <c r="N68" i="18"/>
  <c r="N65" i="18" s="1"/>
  <c r="M68" i="18"/>
  <c r="L68" i="18"/>
  <c r="K68" i="18"/>
  <c r="J68" i="18"/>
  <c r="J65" i="18" s="1"/>
  <c r="I68" i="18"/>
  <c r="H68" i="18"/>
  <c r="G68" i="18"/>
  <c r="F68" i="18"/>
  <c r="F65" i="18" s="1"/>
  <c r="C65" i="18" s="1"/>
  <c r="E68" i="18"/>
  <c r="D68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X66" i="18"/>
  <c r="U66" i="18"/>
  <c r="U63" i="18" s="1"/>
  <c r="T66" i="18"/>
  <c r="P66" i="18"/>
  <c r="L66" i="18"/>
  <c r="L63" i="18" s="1"/>
  <c r="H66" i="18"/>
  <c r="D66" i="18"/>
  <c r="Y65" i="18"/>
  <c r="X65" i="18"/>
  <c r="W65" i="18"/>
  <c r="U65" i="18"/>
  <c r="T65" i="18"/>
  <c r="S65" i="18"/>
  <c r="Q65" i="18"/>
  <c r="P65" i="18"/>
  <c r="M65" i="18"/>
  <c r="L65" i="18"/>
  <c r="K65" i="18"/>
  <c r="I65" i="18"/>
  <c r="H65" i="18"/>
  <c r="G65" i="18"/>
  <c r="E65" i="18"/>
  <c r="D65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C64" i="18" s="1"/>
  <c r="D64" i="18"/>
  <c r="X63" i="18"/>
  <c r="T63" i="18"/>
  <c r="P63" i="18"/>
  <c r="M63" i="18"/>
  <c r="H63" i="18"/>
  <c r="D63" i="18"/>
  <c r="C62" i="18"/>
  <c r="C61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C60" i="18" s="1"/>
  <c r="D60" i="18"/>
  <c r="C59" i="18"/>
  <c r="C58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C56" i="18"/>
  <c r="C55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 s="1"/>
  <c r="C53" i="18"/>
  <c r="C52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0" i="18"/>
  <c r="C49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C48" i="18" s="1"/>
  <c r="D48" i="18"/>
  <c r="Y47" i="18"/>
  <c r="X47" i="18"/>
  <c r="X44" i="18" s="1"/>
  <c r="W47" i="18"/>
  <c r="V47" i="18"/>
  <c r="U47" i="18"/>
  <c r="U44" i="18" s="1"/>
  <c r="T47" i="18"/>
  <c r="T44" i="18" s="1"/>
  <c r="S47" i="18"/>
  <c r="R47" i="18"/>
  <c r="Q47" i="18"/>
  <c r="Q44" i="18" s="1"/>
  <c r="P47" i="18"/>
  <c r="P44" i="18" s="1"/>
  <c r="O47" i="18"/>
  <c r="N47" i="18"/>
  <c r="M47" i="18"/>
  <c r="M44" i="18" s="1"/>
  <c r="L47" i="18"/>
  <c r="L44" i="18" s="1"/>
  <c r="K47" i="18"/>
  <c r="J47" i="18"/>
  <c r="I47" i="18"/>
  <c r="H47" i="18"/>
  <c r="H44" i="18" s="1"/>
  <c r="G47" i="18"/>
  <c r="F47" i="18"/>
  <c r="E47" i="18"/>
  <c r="E44" i="18" s="1"/>
  <c r="D47" i="18"/>
  <c r="Y46" i="18"/>
  <c r="Y45" i="18" s="1"/>
  <c r="Y42" i="18" s="1"/>
  <c r="X46" i="18"/>
  <c r="W46" i="18"/>
  <c r="V46" i="18"/>
  <c r="U46" i="18"/>
  <c r="U45" i="18" s="1"/>
  <c r="U42" i="18" s="1"/>
  <c r="T46" i="18"/>
  <c r="S46" i="18"/>
  <c r="R46" i="18"/>
  <c r="Q46" i="18"/>
  <c r="Q45" i="18" s="1"/>
  <c r="Q42" i="18" s="1"/>
  <c r="P46" i="18"/>
  <c r="O46" i="18"/>
  <c r="N46" i="18"/>
  <c r="M46" i="18"/>
  <c r="M45" i="18" s="1"/>
  <c r="M42" i="18" s="1"/>
  <c r="L46" i="18"/>
  <c r="K46" i="18"/>
  <c r="J46" i="18"/>
  <c r="I46" i="18"/>
  <c r="I45" i="18" s="1"/>
  <c r="I42" i="18" s="1"/>
  <c r="H46" i="18"/>
  <c r="G46" i="18"/>
  <c r="F46" i="18"/>
  <c r="E46" i="18"/>
  <c r="E45" i="18" s="1"/>
  <c r="E42" i="18" s="1"/>
  <c r="D46" i="18"/>
  <c r="C46" i="18"/>
  <c r="V45" i="18"/>
  <c r="V42" i="18" s="1"/>
  <c r="R45" i="18"/>
  <c r="R42" i="18" s="1"/>
  <c r="N45" i="18"/>
  <c r="N42" i="18" s="1"/>
  <c r="J45" i="18"/>
  <c r="J42" i="18" s="1"/>
  <c r="F45" i="18"/>
  <c r="F42" i="18" s="1"/>
  <c r="Y44" i="18"/>
  <c r="W44" i="18"/>
  <c r="V44" i="18"/>
  <c r="S44" i="18"/>
  <c r="R44" i="18"/>
  <c r="O44" i="18"/>
  <c r="N44" i="18"/>
  <c r="K44" i="18"/>
  <c r="J44" i="18"/>
  <c r="I44" i="18"/>
  <c r="G44" i="18"/>
  <c r="F44" i="18"/>
  <c r="Y43" i="18"/>
  <c r="X43" i="18"/>
  <c r="V43" i="18"/>
  <c r="U43" i="18"/>
  <c r="T43" i="18"/>
  <c r="R43" i="18"/>
  <c r="Q43" i="18"/>
  <c r="P43" i="18"/>
  <c r="N43" i="18"/>
  <c r="M43" i="18"/>
  <c r="L43" i="18"/>
  <c r="J43" i="18"/>
  <c r="I43" i="18"/>
  <c r="H43" i="18"/>
  <c r="F43" i="18"/>
  <c r="E43" i="18"/>
  <c r="D43" i="18"/>
  <c r="C41" i="18"/>
  <c r="C40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 s="1"/>
  <c r="C38" i="18"/>
  <c r="C37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C35" i="18"/>
  <c r="C34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C33" i="18" s="1"/>
  <c r="D33" i="18"/>
  <c r="C32" i="18"/>
  <c r="C31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C29" i="18"/>
  <c r="C28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 s="1"/>
  <c r="C26" i="18"/>
  <c r="C25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3" i="18"/>
  <c r="C22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C21" i="18" s="1"/>
  <c r="D21" i="18"/>
  <c r="C20" i="18"/>
  <c r="C19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C17" i="18"/>
  <c r="C16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 s="1"/>
  <c r="Y14" i="18"/>
  <c r="X14" i="18"/>
  <c r="W14" i="18"/>
  <c r="W11" i="18" s="1"/>
  <c r="V14" i="18"/>
  <c r="V11" i="18" s="1"/>
  <c r="U14" i="18"/>
  <c r="T14" i="18"/>
  <c r="S14" i="18"/>
  <c r="R14" i="18"/>
  <c r="R11" i="18" s="1"/>
  <c r="Q14" i="18"/>
  <c r="P14" i="18"/>
  <c r="O14" i="18"/>
  <c r="O11" i="18" s="1"/>
  <c r="N14" i="18"/>
  <c r="N11" i="18" s="1"/>
  <c r="M14" i="18"/>
  <c r="L14" i="18"/>
  <c r="K14" i="18"/>
  <c r="J14" i="18"/>
  <c r="J11" i="18" s="1"/>
  <c r="I14" i="18"/>
  <c r="H14" i="18"/>
  <c r="G14" i="18"/>
  <c r="G11" i="18" s="1"/>
  <c r="F14" i="18"/>
  <c r="F11" i="18" s="1"/>
  <c r="E14" i="18"/>
  <c r="D14" i="18"/>
  <c r="C14" i="18"/>
  <c r="Y13" i="18"/>
  <c r="Y10" i="18" s="1"/>
  <c r="X13" i="18"/>
  <c r="W13" i="18"/>
  <c r="V13" i="18"/>
  <c r="U13" i="18"/>
  <c r="U10" i="18" s="1"/>
  <c r="T13" i="18"/>
  <c r="S13" i="18"/>
  <c r="R13" i="18"/>
  <c r="R12" i="18" s="1"/>
  <c r="Q13" i="18"/>
  <c r="Q10" i="18" s="1"/>
  <c r="P13" i="18"/>
  <c r="O13" i="18"/>
  <c r="N13" i="18"/>
  <c r="M13" i="18"/>
  <c r="M10" i="18" s="1"/>
  <c r="L13" i="18"/>
  <c r="K13" i="18"/>
  <c r="J13" i="18"/>
  <c r="J12" i="18" s="1"/>
  <c r="I13" i="18"/>
  <c r="I10" i="18" s="1"/>
  <c r="H13" i="18"/>
  <c r="G13" i="18"/>
  <c r="F13" i="18"/>
  <c r="E13" i="18"/>
  <c r="D13" i="18"/>
  <c r="Y12" i="18"/>
  <c r="X12" i="18"/>
  <c r="U12" i="18"/>
  <c r="T12" i="18"/>
  <c r="Q12" i="18"/>
  <c r="P12" i="18"/>
  <c r="M12" i="18"/>
  <c r="L12" i="18"/>
  <c r="I12" i="18"/>
  <c r="H12" i="18"/>
  <c r="E12" i="18"/>
  <c r="D12" i="18"/>
  <c r="Y11" i="18"/>
  <c r="X11" i="18"/>
  <c r="U11" i="18"/>
  <c r="T11" i="18"/>
  <c r="S11" i="18"/>
  <c r="C11" i="18" s="1"/>
  <c r="Q11" i="18"/>
  <c r="P11" i="18"/>
  <c r="M11" i="18"/>
  <c r="L11" i="18"/>
  <c r="K11" i="18"/>
  <c r="I11" i="18"/>
  <c r="H11" i="18"/>
  <c r="E11" i="18"/>
  <c r="D11" i="18"/>
  <c r="X10" i="18"/>
  <c r="W10" i="18"/>
  <c r="W9" i="18" s="1"/>
  <c r="T10" i="18"/>
  <c r="T9" i="18" s="1"/>
  <c r="S10" i="18"/>
  <c r="P10" i="18"/>
  <c r="O10" i="18"/>
  <c r="O9" i="18" s="1"/>
  <c r="L10" i="18"/>
  <c r="L9" i="18" s="1"/>
  <c r="K10" i="18"/>
  <c r="J10" i="18"/>
  <c r="J9" i="18" s="1"/>
  <c r="H10" i="18"/>
  <c r="G10" i="18"/>
  <c r="G9" i="18" s="1"/>
  <c r="D10" i="18"/>
  <c r="D9" i="18" s="1"/>
  <c r="Y9" i="18"/>
  <c r="U9" i="18"/>
  <c r="Q9" i="18"/>
  <c r="M9" i="18"/>
  <c r="I9" i="18"/>
  <c r="C8" i="18"/>
  <c r="C7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C6" i="18" s="1"/>
  <c r="E6" i="18"/>
  <c r="D6" i="18"/>
  <c r="C5" i="18"/>
  <c r="C4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C80" i="17"/>
  <c r="C79" i="17"/>
  <c r="Y78" i="17"/>
  <c r="X78" i="17"/>
  <c r="W78" i="17"/>
  <c r="V78" i="17"/>
  <c r="U78" i="17"/>
  <c r="T78" i="17"/>
  <c r="S78" i="17"/>
  <c r="R78" i="17"/>
  <c r="Q78" i="17"/>
  <c r="P78" i="17"/>
  <c r="P66" i="17" s="1"/>
  <c r="P63" i="17" s="1"/>
  <c r="O78" i="17"/>
  <c r="N78" i="17"/>
  <c r="M78" i="17"/>
  <c r="L78" i="17"/>
  <c r="K78" i="17"/>
  <c r="J78" i="17"/>
  <c r="I78" i="17"/>
  <c r="H78" i="17"/>
  <c r="H66" i="17" s="1"/>
  <c r="H63" i="17" s="1"/>
  <c r="G78" i="17"/>
  <c r="F78" i="17"/>
  <c r="E78" i="17"/>
  <c r="D78" i="17"/>
  <c r="C78" i="17" s="1"/>
  <c r="C77" i="17"/>
  <c r="C76" i="17"/>
  <c r="Y75" i="17"/>
  <c r="X75" i="17"/>
  <c r="W75" i="17"/>
  <c r="V75" i="17"/>
  <c r="U75" i="17"/>
  <c r="T75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4" i="17"/>
  <c r="C73" i="17"/>
  <c r="C67" i="17" s="1"/>
  <c r="Y72" i="17"/>
  <c r="X72" i="17"/>
  <c r="W72" i="17"/>
  <c r="V72" i="17"/>
  <c r="V66" i="17" s="1"/>
  <c r="V63" i="17" s="1"/>
  <c r="U72" i="17"/>
  <c r="T72" i="17"/>
  <c r="S72" i="17"/>
  <c r="R72" i="17"/>
  <c r="R66" i="17" s="1"/>
  <c r="R63" i="17" s="1"/>
  <c r="Q72" i="17"/>
  <c r="P72" i="17"/>
  <c r="O72" i="17"/>
  <c r="N72" i="17"/>
  <c r="N66" i="17" s="1"/>
  <c r="M72" i="17"/>
  <c r="L72" i="17"/>
  <c r="K72" i="17"/>
  <c r="J72" i="17"/>
  <c r="J66" i="17" s="1"/>
  <c r="J63" i="17" s="1"/>
  <c r="I72" i="17"/>
  <c r="H72" i="17"/>
  <c r="G72" i="17"/>
  <c r="F72" i="17"/>
  <c r="E72" i="17"/>
  <c r="D72" i="17"/>
  <c r="C71" i="17"/>
  <c r="C70" i="17"/>
  <c r="Y69" i="17"/>
  <c r="X69" i="17"/>
  <c r="W69" i="17"/>
  <c r="W66" i="17" s="1"/>
  <c r="W63" i="17" s="1"/>
  <c r="V69" i="17"/>
  <c r="U69" i="17"/>
  <c r="T69" i="17"/>
  <c r="T66" i="17" s="1"/>
  <c r="T63" i="17" s="1"/>
  <c r="S69" i="17"/>
  <c r="S66" i="17" s="1"/>
  <c r="S63" i="17" s="1"/>
  <c r="R69" i="17"/>
  <c r="Q69" i="17"/>
  <c r="P69" i="17"/>
  <c r="O69" i="17"/>
  <c r="O66" i="17" s="1"/>
  <c r="O63" i="17" s="1"/>
  <c r="N69" i="17"/>
  <c r="M69" i="17"/>
  <c r="L69" i="17"/>
  <c r="L66" i="17" s="1"/>
  <c r="L63" i="17" s="1"/>
  <c r="K69" i="17"/>
  <c r="K66" i="17" s="1"/>
  <c r="K63" i="17" s="1"/>
  <c r="J69" i="17"/>
  <c r="I69" i="17"/>
  <c r="H69" i="17"/>
  <c r="G69" i="17"/>
  <c r="G66" i="17" s="1"/>
  <c r="G63" i="17" s="1"/>
  <c r="F69" i="17"/>
  <c r="E69" i="17"/>
  <c r="D69" i="17"/>
  <c r="D66" i="17" s="1"/>
  <c r="D63" i="17" s="1"/>
  <c r="C69" i="17"/>
  <c r="Y68" i="17"/>
  <c r="X68" i="17"/>
  <c r="W68" i="17"/>
  <c r="V68" i="17"/>
  <c r="V65" i="17" s="1"/>
  <c r="U68" i="17"/>
  <c r="T68" i="17"/>
  <c r="S68" i="17"/>
  <c r="R68" i="17"/>
  <c r="R65" i="17" s="1"/>
  <c r="Q68" i="17"/>
  <c r="P68" i="17"/>
  <c r="O68" i="17"/>
  <c r="N68" i="17"/>
  <c r="N65" i="17" s="1"/>
  <c r="M68" i="17"/>
  <c r="L68" i="17"/>
  <c r="K68" i="17"/>
  <c r="K65" i="17" s="1"/>
  <c r="J68" i="17"/>
  <c r="J65" i="17" s="1"/>
  <c r="I68" i="17"/>
  <c r="H68" i="17"/>
  <c r="G68" i="17"/>
  <c r="G65" i="17" s="1"/>
  <c r="F68" i="17"/>
  <c r="F65" i="17" s="1"/>
  <c r="E68" i="17"/>
  <c r="D68" i="17"/>
  <c r="C68" i="17"/>
  <c r="C65" i="17" s="1"/>
  <c r="Y67" i="17"/>
  <c r="Y64" i="17" s="1"/>
  <c r="X67" i="17"/>
  <c r="W67" i="17"/>
  <c r="V67" i="17"/>
  <c r="V64" i="17" s="1"/>
  <c r="U67" i="17"/>
  <c r="U64" i="17" s="1"/>
  <c r="T67" i="17"/>
  <c r="S67" i="17"/>
  <c r="R67" i="17"/>
  <c r="R64" i="17" s="1"/>
  <c r="Q67" i="17"/>
  <c r="Q64" i="17" s="1"/>
  <c r="P67" i="17"/>
  <c r="O67" i="17"/>
  <c r="N67" i="17"/>
  <c r="N64" i="17" s="1"/>
  <c r="M67" i="17"/>
  <c r="M64" i="17" s="1"/>
  <c r="L67" i="17"/>
  <c r="K67" i="17"/>
  <c r="J67" i="17"/>
  <c r="J64" i="17" s="1"/>
  <c r="I67" i="17"/>
  <c r="I64" i="17" s="1"/>
  <c r="H67" i="17"/>
  <c r="G67" i="17"/>
  <c r="F67" i="17"/>
  <c r="F64" i="17" s="1"/>
  <c r="E67" i="17"/>
  <c r="E64" i="17" s="1"/>
  <c r="D67" i="17"/>
  <c r="Y66" i="17"/>
  <c r="Y63" i="17" s="1"/>
  <c r="X66" i="17"/>
  <c r="X63" i="17" s="1"/>
  <c r="U66" i="17"/>
  <c r="Q66" i="17"/>
  <c r="Q63" i="17" s="1"/>
  <c r="M66" i="17"/>
  <c r="M63" i="17" s="1"/>
  <c r="I66" i="17"/>
  <c r="I63" i="17" s="1"/>
  <c r="E66" i="17"/>
  <c r="Y65" i="17"/>
  <c r="X65" i="17"/>
  <c r="W65" i="17"/>
  <c r="U65" i="17"/>
  <c r="T65" i="17"/>
  <c r="S65" i="17"/>
  <c r="Q65" i="17"/>
  <c r="P65" i="17"/>
  <c r="O65" i="17"/>
  <c r="M65" i="17"/>
  <c r="L65" i="17"/>
  <c r="I65" i="17"/>
  <c r="H65" i="17"/>
  <c r="E65" i="17"/>
  <c r="D65" i="17"/>
  <c r="X64" i="17"/>
  <c r="W64" i="17"/>
  <c r="T64" i="17"/>
  <c r="S64" i="17"/>
  <c r="P64" i="17"/>
  <c r="O64" i="17"/>
  <c r="L64" i="17"/>
  <c r="K64" i="17"/>
  <c r="H64" i="17"/>
  <c r="G64" i="17"/>
  <c r="D64" i="17"/>
  <c r="C64" i="17"/>
  <c r="U63" i="17"/>
  <c r="N63" i="17"/>
  <c r="E63" i="17"/>
  <c r="C62" i="17"/>
  <c r="C61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C59" i="17"/>
  <c r="C58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 s="1"/>
  <c r="C56" i="17"/>
  <c r="C55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3" i="17"/>
  <c r="C52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C51" i="17" s="1"/>
  <c r="D51" i="17"/>
  <c r="C50" i="17"/>
  <c r="C49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Y47" i="17"/>
  <c r="Y44" i="17" s="1"/>
  <c r="X47" i="17"/>
  <c r="W47" i="17"/>
  <c r="V47" i="17"/>
  <c r="V44" i="17" s="1"/>
  <c r="U47" i="17"/>
  <c r="U44" i="17" s="1"/>
  <c r="T47" i="17"/>
  <c r="S47" i="17"/>
  <c r="R47" i="17"/>
  <c r="R44" i="17" s="1"/>
  <c r="Q47" i="17"/>
  <c r="Q44" i="17" s="1"/>
  <c r="P47" i="17"/>
  <c r="O47" i="17"/>
  <c r="N47" i="17"/>
  <c r="N44" i="17" s="1"/>
  <c r="M47" i="17"/>
  <c r="M44" i="17" s="1"/>
  <c r="L47" i="17"/>
  <c r="K47" i="17"/>
  <c r="J47" i="17"/>
  <c r="I47" i="17"/>
  <c r="I44" i="17" s="1"/>
  <c r="H47" i="17"/>
  <c r="G47" i="17"/>
  <c r="F47" i="17"/>
  <c r="F44" i="17" s="1"/>
  <c r="E47" i="17"/>
  <c r="D47" i="17"/>
  <c r="Y46" i="17"/>
  <c r="X46" i="17"/>
  <c r="W46" i="17"/>
  <c r="V46" i="17"/>
  <c r="V45" i="17" s="1"/>
  <c r="V42" i="17" s="1"/>
  <c r="U46" i="17"/>
  <c r="T46" i="17"/>
  <c r="S46" i="17"/>
  <c r="R46" i="17"/>
  <c r="R45" i="17" s="1"/>
  <c r="R42" i="17" s="1"/>
  <c r="Q46" i="17"/>
  <c r="P46" i="17"/>
  <c r="P43" i="17" s="1"/>
  <c r="O46" i="17"/>
  <c r="N46" i="17"/>
  <c r="N45" i="17" s="1"/>
  <c r="N42" i="17" s="1"/>
  <c r="M46" i="17"/>
  <c r="L46" i="17"/>
  <c r="K46" i="17"/>
  <c r="J46" i="17"/>
  <c r="J45" i="17" s="1"/>
  <c r="J42" i="17" s="1"/>
  <c r="I46" i="17"/>
  <c r="H46" i="17"/>
  <c r="G46" i="17"/>
  <c r="F46" i="17"/>
  <c r="F45" i="17" s="1"/>
  <c r="F42" i="17" s="1"/>
  <c r="E46" i="17"/>
  <c r="D46" i="17"/>
  <c r="W45" i="17"/>
  <c r="W42" i="17" s="1"/>
  <c r="S45" i="17"/>
  <c r="S42" i="17" s="1"/>
  <c r="O45" i="17"/>
  <c r="O42" i="17" s="1"/>
  <c r="K45" i="17"/>
  <c r="K42" i="17" s="1"/>
  <c r="G45" i="17"/>
  <c r="G42" i="17" s="1"/>
  <c r="X44" i="17"/>
  <c r="W44" i="17"/>
  <c r="T44" i="17"/>
  <c r="S44" i="17"/>
  <c r="P44" i="17"/>
  <c r="O44" i="17"/>
  <c r="L44" i="17"/>
  <c r="K44" i="17"/>
  <c r="J44" i="17"/>
  <c r="H44" i="17"/>
  <c r="G44" i="17"/>
  <c r="D44" i="17"/>
  <c r="Y43" i="17"/>
  <c r="W43" i="17"/>
  <c r="V43" i="17"/>
  <c r="U43" i="17"/>
  <c r="S43" i="17"/>
  <c r="R43" i="17"/>
  <c r="Q43" i="17"/>
  <c r="O43" i="17"/>
  <c r="N43" i="17"/>
  <c r="M43" i="17"/>
  <c r="K43" i="17"/>
  <c r="J43" i="17"/>
  <c r="I43" i="17"/>
  <c r="G43" i="17"/>
  <c r="F43" i="17"/>
  <c r="E43" i="17"/>
  <c r="C41" i="17"/>
  <c r="C40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C39" i="17" s="1"/>
  <c r="D39" i="17"/>
  <c r="C38" i="17"/>
  <c r="C37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C35" i="17"/>
  <c r="C34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 s="1"/>
  <c r="C32" i="17"/>
  <c r="C31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C30" i="17" s="1"/>
  <c r="C29" i="17"/>
  <c r="C28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6" i="17"/>
  <c r="C25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C24" i="17" s="1"/>
  <c r="D24" i="17"/>
  <c r="C23" i="17"/>
  <c r="C22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0" i="17"/>
  <c r="C19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C17" i="17"/>
  <c r="C16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 s="1"/>
  <c r="Y14" i="17"/>
  <c r="X14" i="17"/>
  <c r="X11" i="17" s="1"/>
  <c r="W14" i="17"/>
  <c r="V14" i="17"/>
  <c r="U14" i="17"/>
  <c r="U11" i="17" s="1"/>
  <c r="T14" i="17"/>
  <c r="T11" i="17" s="1"/>
  <c r="S14" i="17"/>
  <c r="R14" i="17"/>
  <c r="Q14" i="17"/>
  <c r="P14" i="17"/>
  <c r="P11" i="17" s="1"/>
  <c r="O14" i="17"/>
  <c r="N14" i="17"/>
  <c r="N12" i="17" s="1"/>
  <c r="M14" i="17"/>
  <c r="M11" i="17" s="1"/>
  <c r="L14" i="17"/>
  <c r="L11" i="17" s="1"/>
  <c r="K14" i="17"/>
  <c r="J14" i="17"/>
  <c r="J11" i="17" s="1"/>
  <c r="I14" i="17"/>
  <c r="H14" i="17"/>
  <c r="H11" i="17" s="1"/>
  <c r="G14" i="17"/>
  <c r="F14" i="17"/>
  <c r="E14" i="17"/>
  <c r="E11" i="17" s="1"/>
  <c r="D14" i="17"/>
  <c r="Y13" i="17"/>
  <c r="X13" i="17"/>
  <c r="X12" i="17" s="1"/>
  <c r="W13" i="17"/>
  <c r="W10" i="17" s="1"/>
  <c r="W9" i="17" s="1"/>
  <c r="V13" i="17"/>
  <c r="U13" i="17"/>
  <c r="T13" i="17"/>
  <c r="S13" i="17"/>
  <c r="R13" i="17"/>
  <c r="Q13" i="17"/>
  <c r="P13" i="17"/>
  <c r="O13" i="17"/>
  <c r="O10" i="17" s="1"/>
  <c r="O9" i="17" s="1"/>
  <c r="N13" i="17"/>
  <c r="M13" i="17"/>
  <c r="L13" i="17"/>
  <c r="L10" i="17" s="1"/>
  <c r="L9" i="17" s="1"/>
  <c r="K13" i="17"/>
  <c r="K12" i="17" s="1"/>
  <c r="J13" i="17"/>
  <c r="I13" i="17"/>
  <c r="H13" i="17"/>
  <c r="H12" i="17" s="1"/>
  <c r="G13" i="17"/>
  <c r="F13" i="17"/>
  <c r="E13" i="17"/>
  <c r="D13" i="17"/>
  <c r="D10" i="17" s="1"/>
  <c r="C13" i="17"/>
  <c r="W12" i="17"/>
  <c r="V12" i="17"/>
  <c r="T12" i="17"/>
  <c r="R12" i="17"/>
  <c r="P12" i="17"/>
  <c r="L12" i="17"/>
  <c r="J12" i="17"/>
  <c r="G12" i="17"/>
  <c r="F12" i="17"/>
  <c r="D12" i="17"/>
  <c r="Y11" i="17"/>
  <c r="W11" i="17"/>
  <c r="V11" i="17"/>
  <c r="S11" i="17"/>
  <c r="R11" i="17"/>
  <c r="Q11" i="17"/>
  <c r="O11" i="17"/>
  <c r="N11" i="17"/>
  <c r="K11" i="17"/>
  <c r="I11" i="17"/>
  <c r="G11" i="17"/>
  <c r="F11" i="17"/>
  <c r="X10" i="17"/>
  <c r="X9" i="17" s="1"/>
  <c r="V10" i="17"/>
  <c r="U10" i="17"/>
  <c r="U9" i="17" s="1"/>
  <c r="T10" i="17"/>
  <c r="R10" i="17"/>
  <c r="R9" i="17" s="1"/>
  <c r="P10" i="17"/>
  <c r="N10" i="17"/>
  <c r="M10" i="17"/>
  <c r="M9" i="17" s="1"/>
  <c r="K10" i="17"/>
  <c r="K9" i="17" s="1"/>
  <c r="J10" i="17"/>
  <c r="I10" i="17"/>
  <c r="G10" i="17"/>
  <c r="G9" i="17" s="1"/>
  <c r="F10" i="17"/>
  <c r="E10" i="17"/>
  <c r="V9" i="17"/>
  <c r="T9" i="17"/>
  <c r="P9" i="17"/>
  <c r="N9" i="17"/>
  <c r="J9" i="17"/>
  <c r="F9" i="17"/>
  <c r="C8" i="17"/>
  <c r="C7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C6" i="17" s="1"/>
  <c r="D6" i="17"/>
  <c r="C5" i="17"/>
  <c r="C4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80" i="16"/>
  <c r="C79" i="16"/>
  <c r="Y78" i="16"/>
  <c r="X78" i="16"/>
  <c r="W78" i="16"/>
  <c r="V78" i="16"/>
  <c r="U78" i="16"/>
  <c r="T78" i="16"/>
  <c r="S78" i="16"/>
  <c r="R78" i="16"/>
  <c r="Q78" i="16"/>
  <c r="P78" i="16"/>
  <c r="O78" i="16"/>
  <c r="N78" i="16"/>
  <c r="M78" i="16"/>
  <c r="L78" i="16"/>
  <c r="K78" i="16"/>
  <c r="J78" i="16"/>
  <c r="I78" i="16"/>
  <c r="H78" i="16"/>
  <c r="G78" i="16"/>
  <c r="F78" i="16"/>
  <c r="E78" i="16"/>
  <c r="D78" i="16"/>
  <c r="C78" i="16"/>
  <c r="C77" i="16"/>
  <c r="C76" i="16"/>
  <c r="Y75" i="16"/>
  <c r="X75" i="16"/>
  <c r="W75" i="16"/>
  <c r="V75" i="16"/>
  <c r="U75" i="16"/>
  <c r="T75" i="16"/>
  <c r="S75" i="16"/>
  <c r="R75" i="16"/>
  <c r="Q75" i="16"/>
  <c r="P75" i="16"/>
  <c r="O75" i="16"/>
  <c r="N75" i="16"/>
  <c r="M75" i="16"/>
  <c r="L75" i="16"/>
  <c r="K75" i="16"/>
  <c r="J75" i="16"/>
  <c r="I75" i="16"/>
  <c r="H75" i="16"/>
  <c r="G75" i="16"/>
  <c r="F75" i="16"/>
  <c r="E75" i="16"/>
  <c r="D75" i="16"/>
  <c r="C75" i="16" s="1"/>
  <c r="C74" i="16"/>
  <c r="C68" i="16" s="1"/>
  <c r="C65" i="16" s="1"/>
  <c r="C73" i="16"/>
  <c r="Y72" i="16"/>
  <c r="X72" i="16"/>
  <c r="W72" i="16"/>
  <c r="W66" i="16" s="1"/>
  <c r="W63" i="16" s="1"/>
  <c r="V72" i="16"/>
  <c r="U72" i="16"/>
  <c r="T72" i="16"/>
  <c r="S72" i="16"/>
  <c r="S66" i="16" s="1"/>
  <c r="S63" i="16" s="1"/>
  <c r="R72" i="16"/>
  <c r="Q72" i="16"/>
  <c r="P72" i="16"/>
  <c r="O72" i="16"/>
  <c r="O66" i="16" s="1"/>
  <c r="O63" i="16" s="1"/>
  <c r="N72" i="16"/>
  <c r="M72" i="16"/>
  <c r="L72" i="16"/>
  <c r="K72" i="16"/>
  <c r="K66" i="16" s="1"/>
  <c r="K63" i="16" s="1"/>
  <c r="J72" i="16"/>
  <c r="I72" i="16"/>
  <c r="H72" i="16"/>
  <c r="G72" i="16"/>
  <c r="G66" i="16" s="1"/>
  <c r="G63" i="16" s="1"/>
  <c r="F72" i="16"/>
  <c r="E72" i="16"/>
  <c r="D72" i="16"/>
  <c r="C72" i="16"/>
  <c r="C71" i="16"/>
  <c r="C70" i="16"/>
  <c r="C67" i="16" s="1"/>
  <c r="Y69" i="16"/>
  <c r="X69" i="16"/>
  <c r="X66" i="16" s="1"/>
  <c r="X63" i="16" s="1"/>
  <c r="W69" i="16"/>
  <c r="V69" i="16"/>
  <c r="V66" i="16" s="1"/>
  <c r="U69" i="16"/>
  <c r="T69" i="16"/>
  <c r="T66" i="16" s="1"/>
  <c r="T63" i="16" s="1"/>
  <c r="S69" i="16"/>
  <c r="R69" i="16"/>
  <c r="R66" i="16" s="1"/>
  <c r="Q69" i="16"/>
  <c r="P69" i="16"/>
  <c r="P66" i="16" s="1"/>
  <c r="P63" i="16" s="1"/>
  <c r="O69" i="16"/>
  <c r="N69" i="16"/>
  <c r="N66" i="16" s="1"/>
  <c r="M69" i="16"/>
  <c r="L69" i="16"/>
  <c r="L66" i="16" s="1"/>
  <c r="L63" i="16" s="1"/>
  <c r="K69" i="16"/>
  <c r="J69" i="16"/>
  <c r="J66" i="16" s="1"/>
  <c r="I69" i="16"/>
  <c r="H69" i="16"/>
  <c r="H66" i="16" s="1"/>
  <c r="H63" i="16" s="1"/>
  <c r="G69" i="16"/>
  <c r="F69" i="16"/>
  <c r="F66" i="16" s="1"/>
  <c r="E69" i="16"/>
  <c r="D69" i="16"/>
  <c r="Y68" i="16"/>
  <c r="Y65" i="16" s="1"/>
  <c r="X68" i="16"/>
  <c r="W68" i="16"/>
  <c r="W65" i="16" s="1"/>
  <c r="V68" i="16"/>
  <c r="U68" i="16"/>
  <c r="U65" i="16" s="1"/>
  <c r="T68" i="16"/>
  <c r="S68" i="16"/>
  <c r="S65" i="16" s="1"/>
  <c r="R68" i="16"/>
  <c r="Q68" i="16"/>
  <c r="Q65" i="16" s="1"/>
  <c r="P68" i="16"/>
  <c r="O68" i="16"/>
  <c r="O65" i="16" s="1"/>
  <c r="N68" i="16"/>
  <c r="M68" i="16"/>
  <c r="M65" i="16" s="1"/>
  <c r="L68" i="16"/>
  <c r="K68" i="16"/>
  <c r="K65" i="16" s="1"/>
  <c r="J68" i="16"/>
  <c r="I68" i="16"/>
  <c r="I65" i="16" s="1"/>
  <c r="H68" i="16"/>
  <c r="G68" i="16"/>
  <c r="G65" i="16" s="1"/>
  <c r="F68" i="16"/>
  <c r="E68" i="16"/>
  <c r="E65" i="16" s="1"/>
  <c r="D68" i="16"/>
  <c r="Y67" i="16"/>
  <c r="X67" i="16"/>
  <c r="X64" i="16" s="1"/>
  <c r="W67" i="16"/>
  <c r="V67" i="16"/>
  <c r="V64" i="16" s="1"/>
  <c r="U67" i="16"/>
  <c r="T67" i="16"/>
  <c r="T64" i="16" s="1"/>
  <c r="S67" i="16"/>
  <c r="R67" i="16"/>
  <c r="R64" i="16" s="1"/>
  <c r="Q67" i="16"/>
  <c r="P67" i="16"/>
  <c r="P64" i="16" s="1"/>
  <c r="O67" i="16"/>
  <c r="N67" i="16"/>
  <c r="N64" i="16" s="1"/>
  <c r="M67" i="16"/>
  <c r="L67" i="16"/>
  <c r="L64" i="16" s="1"/>
  <c r="K67" i="16"/>
  <c r="J67" i="16"/>
  <c r="J64" i="16" s="1"/>
  <c r="I67" i="16"/>
  <c r="H67" i="16"/>
  <c r="H64" i="16" s="1"/>
  <c r="G67" i="16"/>
  <c r="F67" i="16"/>
  <c r="F64" i="16" s="1"/>
  <c r="E67" i="16"/>
  <c r="D67" i="16"/>
  <c r="D64" i="16" s="1"/>
  <c r="Y66" i="16"/>
  <c r="Y63" i="16" s="1"/>
  <c r="U66" i="16"/>
  <c r="U63" i="16" s="1"/>
  <c r="Q66" i="16"/>
  <c r="Q63" i="16" s="1"/>
  <c r="M66" i="16"/>
  <c r="M63" i="16" s="1"/>
  <c r="I66" i="16"/>
  <c r="I63" i="16" s="1"/>
  <c r="E66" i="16"/>
  <c r="E63" i="16" s="1"/>
  <c r="X65" i="16"/>
  <c r="V65" i="16"/>
  <c r="T65" i="16"/>
  <c r="R65" i="16"/>
  <c r="P65" i="16"/>
  <c r="N65" i="16"/>
  <c r="L65" i="16"/>
  <c r="J65" i="16"/>
  <c r="H65" i="16"/>
  <c r="F65" i="16"/>
  <c r="D65" i="16"/>
  <c r="Y64" i="16"/>
  <c r="W64" i="16"/>
  <c r="U64" i="16"/>
  <c r="S64" i="16"/>
  <c r="Q64" i="16"/>
  <c r="O64" i="16"/>
  <c r="M64" i="16"/>
  <c r="K64" i="16"/>
  <c r="I64" i="16"/>
  <c r="G64" i="16"/>
  <c r="E64" i="16"/>
  <c r="C64" i="16"/>
  <c r="V63" i="16"/>
  <c r="R63" i="16"/>
  <c r="N63" i="16"/>
  <c r="J63" i="16"/>
  <c r="F63" i="16"/>
  <c r="C62" i="16"/>
  <c r="C61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C59" i="16"/>
  <c r="C58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 s="1"/>
  <c r="C56" i="16"/>
  <c r="C55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C54" i="16" s="1"/>
  <c r="D54" i="16"/>
  <c r="C53" i="16"/>
  <c r="C52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0" i="16"/>
  <c r="C49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C48" i="16" s="1"/>
  <c r="D48" i="16"/>
  <c r="Y47" i="16"/>
  <c r="X47" i="16"/>
  <c r="X44" i="16" s="1"/>
  <c r="W47" i="16"/>
  <c r="V47" i="16"/>
  <c r="V44" i="16" s="1"/>
  <c r="U47" i="16"/>
  <c r="T47" i="16"/>
  <c r="S47" i="16"/>
  <c r="R47" i="16"/>
  <c r="R44" i="16" s="1"/>
  <c r="Q47" i="16"/>
  <c r="P47" i="16"/>
  <c r="O47" i="16"/>
  <c r="N47" i="16"/>
  <c r="N44" i="16" s="1"/>
  <c r="M47" i="16"/>
  <c r="L47" i="16"/>
  <c r="K47" i="16"/>
  <c r="J47" i="16"/>
  <c r="J44" i="16" s="1"/>
  <c r="I47" i="16"/>
  <c r="H47" i="16"/>
  <c r="G47" i="16"/>
  <c r="F47" i="16"/>
  <c r="F44" i="16" s="1"/>
  <c r="E47" i="16"/>
  <c r="D47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X45" i="16"/>
  <c r="X42" i="16" s="1"/>
  <c r="Y44" i="16"/>
  <c r="W44" i="16"/>
  <c r="U44" i="16"/>
  <c r="S44" i="16"/>
  <c r="Q44" i="16"/>
  <c r="O44" i="16"/>
  <c r="M44" i="16"/>
  <c r="K44" i="16"/>
  <c r="I44" i="16"/>
  <c r="G44" i="16"/>
  <c r="E44" i="16"/>
  <c r="X43" i="16"/>
  <c r="V43" i="16"/>
  <c r="T43" i="16"/>
  <c r="R43" i="16"/>
  <c r="P43" i="16"/>
  <c r="N43" i="16"/>
  <c r="L43" i="16"/>
  <c r="J43" i="16"/>
  <c r="H43" i="16"/>
  <c r="F43" i="16"/>
  <c r="D43" i="16"/>
  <c r="C41" i="16"/>
  <c r="C40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8" i="16"/>
  <c r="C37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 s="1"/>
  <c r="C35" i="16"/>
  <c r="C34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C33" i="16" s="1"/>
  <c r="D33" i="16"/>
  <c r="C32" i="16"/>
  <c r="C31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29" i="16"/>
  <c r="C28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C27" i="16" s="1"/>
  <c r="D27" i="16"/>
  <c r="C26" i="16"/>
  <c r="C25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3" i="16"/>
  <c r="C22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C20" i="16"/>
  <c r="C19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 s="1"/>
  <c r="C17" i="16"/>
  <c r="C16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Y14" i="16"/>
  <c r="X14" i="16"/>
  <c r="X11" i="16" s="1"/>
  <c r="W14" i="16"/>
  <c r="V14" i="16"/>
  <c r="V11" i="16" s="1"/>
  <c r="U14" i="16"/>
  <c r="T14" i="16"/>
  <c r="T12" i="16" s="1"/>
  <c r="S14" i="16"/>
  <c r="R14" i="16"/>
  <c r="Q14" i="16"/>
  <c r="P14" i="16"/>
  <c r="P11" i="16" s="1"/>
  <c r="O14" i="16"/>
  <c r="N14" i="16"/>
  <c r="M14" i="16"/>
  <c r="L14" i="16"/>
  <c r="L12" i="16" s="1"/>
  <c r="K14" i="16"/>
  <c r="J14" i="16"/>
  <c r="I14" i="16"/>
  <c r="H14" i="16"/>
  <c r="H11" i="16" s="1"/>
  <c r="G14" i="16"/>
  <c r="F14" i="16"/>
  <c r="F11" i="16" s="1"/>
  <c r="E14" i="16"/>
  <c r="D14" i="16"/>
  <c r="Y13" i="16"/>
  <c r="X13" i="16"/>
  <c r="W13" i="16"/>
  <c r="W12" i="16" s="1"/>
  <c r="V13" i="16"/>
  <c r="U13" i="16"/>
  <c r="T13" i="16"/>
  <c r="S13" i="16"/>
  <c r="S12" i="16" s="1"/>
  <c r="R13" i="16"/>
  <c r="Q13" i="16"/>
  <c r="P13" i="16"/>
  <c r="O13" i="16"/>
  <c r="O12" i="16" s="1"/>
  <c r="N13" i="16"/>
  <c r="M13" i="16"/>
  <c r="M10" i="16" s="1"/>
  <c r="M9" i="16" s="1"/>
  <c r="L13" i="16"/>
  <c r="K13" i="16"/>
  <c r="K12" i="16" s="1"/>
  <c r="J13" i="16"/>
  <c r="J10" i="16" s="1"/>
  <c r="I13" i="16"/>
  <c r="H13" i="16"/>
  <c r="G13" i="16"/>
  <c r="G12" i="16" s="1"/>
  <c r="F13" i="16"/>
  <c r="E13" i="16"/>
  <c r="D13" i="16"/>
  <c r="X12" i="16"/>
  <c r="P12" i="16"/>
  <c r="M12" i="16"/>
  <c r="H12" i="16"/>
  <c r="Y11" i="16"/>
  <c r="W11" i="16"/>
  <c r="U11" i="16"/>
  <c r="T11" i="16"/>
  <c r="S11" i="16"/>
  <c r="Q11" i="16"/>
  <c r="O11" i="16"/>
  <c r="M11" i="16"/>
  <c r="L11" i="16"/>
  <c r="K11" i="16"/>
  <c r="I11" i="16"/>
  <c r="G11" i="16"/>
  <c r="E11" i="16"/>
  <c r="D11" i="16"/>
  <c r="X10" i="16"/>
  <c r="V10" i="16"/>
  <c r="T10" i="16"/>
  <c r="S10" i="16"/>
  <c r="S9" i="16" s="1"/>
  <c r="R10" i="16"/>
  <c r="P10" i="16"/>
  <c r="N10" i="16"/>
  <c r="L10" i="16"/>
  <c r="K10" i="16"/>
  <c r="K9" i="16" s="1"/>
  <c r="H10" i="16"/>
  <c r="F10" i="16"/>
  <c r="D10" i="16"/>
  <c r="C8" i="16"/>
  <c r="C7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C5" i="16"/>
  <c r="C4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 s="1"/>
  <c r="C80" i="15"/>
  <c r="C79" i="15"/>
  <c r="Y78" i="15"/>
  <c r="X78" i="15"/>
  <c r="W78" i="15"/>
  <c r="V78" i="15"/>
  <c r="U78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7" i="15"/>
  <c r="C76" i="15"/>
  <c r="Y75" i="15"/>
  <c r="X75" i="15"/>
  <c r="W75" i="15"/>
  <c r="V75" i="15"/>
  <c r="U75" i="15"/>
  <c r="U66" i="15" s="1"/>
  <c r="U63" i="15" s="1"/>
  <c r="T75" i="15"/>
  <c r="S75" i="15"/>
  <c r="R75" i="15"/>
  <c r="Q75" i="15"/>
  <c r="P75" i="15"/>
  <c r="O75" i="15"/>
  <c r="N75" i="15"/>
  <c r="M75" i="15"/>
  <c r="M66" i="15" s="1"/>
  <c r="M63" i="15" s="1"/>
  <c r="L75" i="15"/>
  <c r="K75" i="15"/>
  <c r="J75" i="15"/>
  <c r="I75" i="15"/>
  <c r="H75" i="15"/>
  <c r="G75" i="15"/>
  <c r="F75" i="15"/>
  <c r="E75" i="15"/>
  <c r="D75" i="15"/>
  <c r="C74" i="15"/>
  <c r="C73" i="15"/>
  <c r="C67" i="15" s="1"/>
  <c r="C64" i="15" s="1"/>
  <c r="Y72" i="15"/>
  <c r="X72" i="15"/>
  <c r="W72" i="15"/>
  <c r="V72" i="15"/>
  <c r="V66" i="15" s="1"/>
  <c r="V63" i="15" s="1"/>
  <c r="U72" i="15"/>
  <c r="T72" i="15"/>
  <c r="T66" i="15" s="1"/>
  <c r="T63" i="15" s="1"/>
  <c r="S72" i="15"/>
  <c r="R72" i="15"/>
  <c r="Q72" i="15"/>
  <c r="P72" i="15"/>
  <c r="O72" i="15"/>
  <c r="N72" i="15"/>
  <c r="N66" i="15" s="1"/>
  <c r="N63" i="15" s="1"/>
  <c r="M72" i="15"/>
  <c r="L72" i="15"/>
  <c r="K72" i="15"/>
  <c r="J72" i="15"/>
  <c r="J66" i="15" s="1"/>
  <c r="J63" i="15" s="1"/>
  <c r="I72" i="15"/>
  <c r="H72" i="15"/>
  <c r="G72" i="15"/>
  <c r="F72" i="15"/>
  <c r="F66" i="15" s="1"/>
  <c r="F63" i="15" s="1"/>
  <c r="E72" i="15"/>
  <c r="D72" i="15"/>
  <c r="C72" i="15" s="1"/>
  <c r="C71" i="15"/>
  <c r="C68" i="15" s="1"/>
  <c r="C65" i="15" s="1"/>
  <c r="C70" i="15"/>
  <c r="Y69" i="15"/>
  <c r="Y66" i="15" s="1"/>
  <c r="Y63" i="15" s="1"/>
  <c r="X69" i="15"/>
  <c r="W69" i="15"/>
  <c r="W66" i="15" s="1"/>
  <c r="V69" i="15"/>
  <c r="U69" i="15"/>
  <c r="T69" i="15"/>
  <c r="S69" i="15"/>
  <c r="S66" i="15" s="1"/>
  <c r="S63" i="15" s="1"/>
  <c r="R69" i="15"/>
  <c r="Q69" i="15"/>
  <c r="Q66" i="15" s="1"/>
  <c r="Q63" i="15" s="1"/>
  <c r="P69" i="15"/>
  <c r="O69" i="15"/>
  <c r="O66" i="15" s="1"/>
  <c r="O63" i="15" s="1"/>
  <c r="N69" i="15"/>
  <c r="M69" i="15"/>
  <c r="L69" i="15"/>
  <c r="L66" i="15" s="1"/>
  <c r="L63" i="15" s="1"/>
  <c r="K69" i="15"/>
  <c r="K66" i="15" s="1"/>
  <c r="K63" i="15" s="1"/>
  <c r="J69" i="15"/>
  <c r="I69" i="15"/>
  <c r="I66" i="15" s="1"/>
  <c r="I63" i="15" s="1"/>
  <c r="H69" i="15"/>
  <c r="G69" i="15"/>
  <c r="G66" i="15" s="1"/>
  <c r="F69" i="15"/>
  <c r="E69" i="15"/>
  <c r="D69" i="15"/>
  <c r="C69" i="15"/>
  <c r="Y68" i="15"/>
  <c r="X68" i="15"/>
  <c r="X65" i="15" s="1"/>
  <c r="W68" i="15"/>
  <c r="V68" i="15"/>
  <c r="V65" i="15" s="1"/>
  <c r="U68" i="15"/>
  <c r="T68" i="15"/>
  <c r="S68" i="15"/>
  <c r="S65" i="15" s="1"/>
  <c r="R68" i="15"/>
  <c r="R65" i="15" s="1"/>
  <c r="Q68" i="15"/>
  <c r="P68" i="15"/>
  <c r="P65" i="15" s="1"/>
  <c r="O68" i="15"/>
  <c r="N68" i="15"/>
  <c r="N65" i="15" s="1"/>
  <c r="M68" i="15"/>
  <c r="L68" i="15"/>
  <c r="K68" i="15"/>
  <c r="J68" i="15"/>
  <c r="J65" i="15" s="1"/>
  <c r="I68" i="15"/>
  <c r="H68" i="15"/>
  <c r="H65" i="15" s="1"/>
  <c r="G68" i="15"/>
  <c r="F68" i="15"/>
  <c r="F65" i="15" s="1"/>
  <c r="E68" i="15"/>
  <c r="D68" i="15"/>
  <c r="Y67" i="15"/>
  <c r="Y64" i="15" s="1"/>
  <c r="X67" i="15"/>
  <c r="W67" i="15"/>
  <c r="W64" i="15" s="1"/>
  <c r="V67" i="15"/>
  <c r="U67" i="15"/>
  <c r="U64" i="15" s="1"/>
  <c r="T67" i="15"/>
  <c r="S67" i="15"/>
  <c r="R67" i="15"/>
  <c r="Q67" i="15"/>
  <c r="Q64" i="15" s="1"/>
  <c r="P67" i="15"/>
  <c r="O67" i="15"/>
  <c r="O64" i="15" s="1"/>
  <c r="N67" i="15"/>
  <c r="M67" i="15"/>
  <c r="M64" i="15" s="1"/>
  <c r="L67" i="15"/>
  <c r="K67" i="15"/>
  <c r="J67" i="15"/>
  <c r="J64" i="15" s="1"/>
  <c r="I67" i="15"/>
  <c r="I64" i="15" s="1"/>
  <c r="H67" i="15"/>
  <c r="G67" i="15"/>
  <c r="G64" i="15" s="1"/>
  <c r="F67" i="15"/>
  <c r="E67" i="15"/>
  <c r="E64" i="15" s="1"/>
  <c r="D67" i="15"/>
  <c r="X66" i="15"/>
  <c r="X63" i="15" s="1"/>
  <c r="R66" i="15"/>
  <c r="R63" i="15" s="1"/>
  <c r="P66" i="15"/>
  <c r="P63" i="15" s="1"/>
  <c r="H66" i="15"/>
  <c r="H63" i="15" s="1"/>
  <c r="Y65" i="15"/>
  <c r="W65" i="15"/>
  <c r="U65" i="15"/>
  <c r="T65" i="15"/>
  <c r="Q65" i="15"/>
  <c r="O65" i="15"/>
  <c r="M65" i="15"/>
  <c r="L65" i="15"/>
  <c r="K65" i="15"/>
  <c r="I65" i="15"/>
  <c r="G65" i="15"/>
  <c r="E65" i="15"/>
  <c r="D65" i="15"/>
  <c r="X64" i="15"/>
  <c r="V64" i="15"/>
  <c r="T64" i="15"/>
  <c r="S64" i="15"/>
  <c r="R64" i="15"/>
  <c r="P64" i="15"/>
  <c r="N64" i="15"/>
  <c r="L64" i="15"/>
  <c r="K64" i="15"/>
  <c r="H64" i="15"/>
  <c r="F64" i="15"/>
  <c r="D64" i="15"/>
  <c r="W63" i="15"/>
  <c r="G63" i="15"/>
  <c r="C62" i="15"/>
  <c r="C61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C59" i="15"/>
  <c r="C58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 s="1"/>
  <c r="C56" i="15"/>
  <c r="C55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3" i="15"/>
  <c r="C52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C51" i="15" s="1"/>
  <c r="D51" i="15"/>
  <c r="C50" i="15"/>
  <c r="C49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 s="1"/>
  <c r="Y47" i="15"/>
  <c r="Y44" i="15" s="1"/>
  <c r="X47" i="15"/>
  <c r="W47" i="15"/>
  <c r="V47" i="15"/>
  <c r="V44" i="15" s="1"/>
  <c r="U47" i="15"/>
  <c r="U44" i="15" s="1"/>
  <c r="T47" i="15"/>
  <c r="S47" i="15"/>
  <c r="R47" i="15"/>
  <c r="Q47" i="15"/>
  <c r="P47" i="15"/>
  <c r="O47" i="15"/>
  <c r="O45" i="15" s="1"/>
  <c r="O42" i="15" s="1"/>
  <c r="N47" i="15"/>
  <c r="M47" i="15"/>
  <c r="L47" i="15"/>
  <c r="K47" i="15"/>
  <c r="K44" i="15" s="1"/>
  <c r="J47" i="15"/>
  <c r="I47" i="15"/>
  <c r="I44" i="15" s="1"/>
  <c r="H47" i="15"/>
  <c r="G47" i="15"/>
  <c r="G45" i="15" s="1"/>
  <c r="G42" i="15" s="1"/>
  <c r="F47" i="15"/>
  <c r="F44" i="15" s="1"/>
  <c r="E47" i="15"/>
  <c r="D47" i="15"/>
  <c r="Y46" i="15"/>
  <c r="Y45" i="15" s="1"/>
  <c r="Y42" i="15" s="1"/>
  <c r="X46" i="15"/>
  <c r="W46" i="15"/>
  <c r="V46" i="15"/>
  <c r="V45" i="15" s="1"/>
  <c r="U46" i="15"/>
  <c r="T46" i="15"/>
  <c r="S46" i="15"/>
  <c r="R46" i="15"/>
  <c r="R45" i="15" s="1"/>
  <c r="Q46" i="15"/>
  <c r="P46" i="15"/>
  <c r="P43" i="15" s="1"/>
  <c r="O46" i="15"/>
  <c r="N46" i="15"/>
  <c r="N45" i="15" s="1"/>
  <c r="N42" i="15" s="1"/>
  <c r="M46" i="15"/>
  <c r="M43" i="15" s="1"/>
  <c r="L46" i="15"/>
  <c r="K46" i="15"/>
  <c r="J46" i="15"/>
  <c r="J45" i="15" s="1"/>
  <c r="I46" i="15"/>
  <c r="I45" i="15" s="1"/>
  <c r="I42" i="15" s="1"/>
  <c r="H46" i="15"/>
  <c r="G46" i="15"/>
  <c r="F46" i="15"/>
  <c r="F45" i="15" s="1"/>
  <c r="F42" i="15" s="1"/>
  <c r="E46" i="15"/>
  <c r="D46" i="15"/>
  <c r="W45" i="15"/>
  <c r="W42" i="15" s="1"/>
  <c r="U45" i="15"/>
  <c r="S45" i="15"/>
  <c r="S42" i="15" s="1"/>
  <c r="P45" i="15"/>
  <c r="P42" i="15" s="1"/>
  <c r="K45" i="15"/>
  <c r="K42" i="15" s="1"/>
  <c r="E45" i="15"/>
  <c r="X44" i="15"/>
  <c r="W44" i="15"/>
  <c r="T44" i="15"/>
  <c r="S44" i="15"/>
  <c r="R44" i="15"/>
  <c r="P44" i="15"/>
  <c r="O44" i="15"/>
  <c r="N44" i="15"/>
  <c r="L44" i="15"/>
  <c r="J44" i="15"/>
  <c r="H44" i="15"/>
  <c r="G44" i="15"/>
  <c r="D44" i="15"/>
  <c r="Y43" i="15"/>
  <c r="W43" i="15"/>
  <c r="V43" i="15"/>
  <c r="U43" i="15"/>
  <c r="S43" i="15"/>
  <c r="Q43" i="15"/>
  <c r="O43" i="15"/>
  <c r="N43" i="15"/>
  <c r="K43" i="15"/>
  <c r="I43" i="15"/>
  <c r="G43" i="15"/>
  <c r="F43" i="15"/>
  <c r="E43" i="15"/>
  <c r="V42" i="15"/>
  <c r="U42" i="15"/>
  <c r="R42" i="15"/>
  <c r="J42" i="15"/>
  <c r="E42" i="15"/>
  <c r="C41" i="15"/>
  <c r="C40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C39" i="15" s="1"/>
  <c r="D39" i="15"/>
  <c r="C38" i="15"/>
  <c r="C37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 s="1"/>
  <c r="C35" i="15"/>
  <c r="C34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C32" i="15"/>
  <c r="C31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 s="1"/>
  <c r="C29" i="15"/>
  <c r="C28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 s="1"/>
  <c r="C26" i="15"/>
  <c r="C25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C24" i="15" s="1"/>
  <c r="D24" i="15"/>
  <c r="C23" i="15"/>
  <c r="C22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 s="1"/>
  <c r="C20" i="15"/>
  <c r="C19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C17" i="15"/>
  <c r="C16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 s="1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I11" i="15" s="1"/>
  <c r="H14" i="15"/>
  <c r="G14" i="15"/>
  <c r="F14" i="15"/>
  <c r="E14" i="15"/>
  <c r="E11" i="15" s="1"/>
  <c r="D14" i="15"/>
  <c r="C14" i="15"/>
  <c r="Y13" i="15"/>
  <c r="X13" i="15"/>
  <c r="X12" i="15" s="1"/>
  <c r="W13" i="15"/>
  <c r="V13" i="15"/>
  <c r="U13" i="15"/>
  <c r="T13" i="15"/>
  <c r="T12" i="15" s="1"/>
  <c r="S13" i="15"/>
  <c r="R13" i="15"/>
  <c r="Q13" i="15"/>
  <c r="P13" i="15"/>
  <c r="P12" i="15" s="1"/>
  <c r="O13" i="15"/>
  <c r="N13" i="15"/>
  <c r="M13" i="15"/>
  <c r="L13" i="15"/>
  <c r="L12" i="15" s="1"/>
  <c r="K13" i="15"/>
  <c r="J13" i="15"/>
  <c r="I13" i="15"/>
  <c r="H13" i="15"/>
  <c r="H12" i="15" s="1"/>
  <c r="G13" i="15"/>
  <c r="F13" i="15"/>
  <c r="E13" i="15"/>
  <c r="D13" i="15"/>
  <c r="D12" i="15" s="1"/>
  <c r="Y12" i="15"/>
  <c r="U12" i="15"/>
  <c r="Q12" i="15"/>
  <c r="M12" i="15"/>
  <c r="I12" i="15"/>
  <c r="E12" i="15"/>
  <c r="Y11" i="15"/>
  <c r="X11" i="15"/>
  <c r="V11" i="15"/>
  <c r="U11" i="15"/>
  <c r="T11" i="15"/>
  <c r="R11" i="15"/>
  <c r="Q11" i="15"/>
  <c r="P11" i="15"/>
  <c r="N11" i="15"/>
  <c r="M11" i="15"/>
  <c r="L11" i="15"/>
  <c r="J11" i="15"/>
  <c r="H11" i="15"/>
  <c r="F11" i="15"/>
  <c r="D11" i="15"/>
  <c r="Y10" i="15"/>
  <c r="Y9" i="15" s="1"/>
  <c r="W10" i="15"/>
  <c r="U10" i="15"/>
  <c r="U9" i="15" s="1"/>
  <c r="S10" i="15"/>
  <c r="Q10" i="15"/>
  <c r="Q9" i="15" s="1"/>
  <c r="O10" i="15"/>
  <c r="M10" i="15"/>
  <c r="M9" i="15" s="1"/>
  <c r="K10" i="15"/>
  <c r="I10" i="15"/>
  <c r="I9" i="15" s="1"/>
  <c r="G10" i="15"/>
  <c r="E10" i="15"/>
  <c r="E9" i="15" s="1"/>
  <c r="C8" i="15"/>
  <c r="C7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C5" i="15"/>
  <c r="C4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 s="1"/>
  <c r="C81" i="14"/>
  <c r="C80" i="14"/>
  <c r="G79" i="14"/>
  <c r="G67" i="14" s="1"/>
  <c r="G64" i="14" s="1"/>
  <c r="F79" i="14"/>
  <c r="E79" i="14"/>
  <c r="D79" i="14"/>
  <c r="C79" i="14"/>
  <c r="C78" i="14"/>
  <c r="C77" i="14"/>
  <c r="G76" i="14"/>
  <c r="F76" i="14"/>
  <c r="E76" i="14"/>
  <c r="D76" i="14"/>
  <c r="C75" i="14"/>
  <c r="C69" i="14" s="1"/>
  <c r="C66" i="14" s="1"/>
  <c r="C74" i="14"/>
  <c r="G73" i="14"/>
  <c r="F73" i="14"/>
  <c r="E73" i="14"/>
  <c r="D73" i="14"/>
  <c r="C72" i="14"/>
  <c r="C71" i="14"/>
  <c r="C68" i="14" s="1"/>
  <c r="C65" i="14" s="1"/>
  <c r="G70" i="14"/>
  <c r="F70" i="14"/>
  <c r="F67" i="14" s="1"/>
  <c r="F64" i="14" s="1"/>
  <c r="E70" i="14"/>
  <c r="D70" i="14"/>
  <c r="G69" i="14"/>
  <c r="G66" i="14" s="1"/>
  <c r="F69" i="14"/>
  <c r="E69" i="14"/>
  <c r="E66" i="14" s="1"/>
  <c r="D69" i="14"/>
  <c r="G68" i="14"/>
  <c r="F68" i="14"/>
  <c r="F65" i="14" s="1"/>
  <c r="E68" i="14"/>
  <c r="D68" i="14"/>
  <c r="D65" i="14" s="1"/>
  <c r="F66" i="14"/>
  <c r="D66" i="14"/>
  <c r="G65" i="14"/>
  <c r="E65" i="14"/>
  <c r="C63" i="14"/>
  <c r="C62" i="14"/>
  <c r="G61" i="14"/>
  <c r="F61" i="14"/>
  <c r="E61" i="14"/>
  <c r="C61" i="14" s="1"/>
  <c r="D61" i="14"/>
  <c r="C60" i="14"/>
  <c r="C59" i="14"/>
  <c r="G58" i="14"/>
  <c r="F58" i="14"/>
  <c r="E58" i="14"/>
  <c r="D58" i="14"/>
  <c r="C58" i="14" s="1"/>
  <c r="C57" i="14"/>
  <c r="C56" i="14"/>
  <c r="G55" i="14"/>
  <c r="F55" i="14"/>
  <c r="E55" i="14"/>
  <c r="D55" i="14"/>
  <c r="C55" i="14"/>
  <c r="C54" i="14"/>
  <c r="C53" i="14"/>
  <c r="G52" i="14"/>
  <c r="F52" i="14"/>
  <c r="E52" i="14"/>
  <c r="D52" i="14"/>
  <c r="C51" i="14"/>
  <c r="C50" i="14"/>
  <c r="G49" i="14"/>
  <c r="F49" i="14"/>
  <c r="E49" i="14"/>
  <c r="C49" i="14" s="1"/>
  <c r="D49" i="14"/>
  <c r="G48" i="14"/>
  <c r="F48" i="14"/>
  <c r="E48" i="14"/>
  <c r="D48" i="14"/>
  <c r="D45" i="14" s="1"/>
  <c r="G47" i="14"/>
  <c r="F47" i="14"/>
  <c r="E47" i="14"/>
  <c r="E44" i="14" s="1"/>
  <c r="D47" i="14"/>
  <c r="C47" i="14"/>
  <c r="D46" i="14"/>
  <c r="G45" i="14"/>
  <c r="E45" i="14"/>
  <c r="F44" i="14"/>
  <c r="D44" i="14"/>
  <c r="C42" i="14"/>
  <c r="C41" i="14"/>
  <c r="G40" i="14"/>
  <c r="F40" i="14"/>
  <c r="E40" i="14"/>
  <c r="D40" i="14"/>
  <c r="C39" i="14"/>
  <c r="C38" i="14"/>
  <c r="G37" i="14"/>
  <c r="F37" i="14"/>
  <c r="E37" i="14"/>
  <c r="C37" i="14" s="1"/>
  <c r="D37" i="14"/>
  <c r="C36" i="14"/>
  <c r="C35" i="14"/>
  <c r="G34" i="14"/>
  <c r="F34" i="14"/>
  <c r="E34" i="14"/>
  <c r="D34" i="14"/>
  <c r="C34" i="14" s="1"/>
  <c r="C33" i="14"/>
  <c r="C32" i="14"/>
  <c r="G31" i="14"/>
  <c r="F31" i="14"/>
  <c r="E31" i="14"/>
  <c r="D31" i="14"/>
  <c r="C31" i="14"/>
  <c r="C30" i="14"/>
  <c r="C29" i="14"/>
  <c r="G28" i="14"/>
  <c r="F28" i="14"/>
  <c r="E28" i="14"/>
  <c r="D28" i="14"/>
  <c r="C28" i="14" s="1"/>
  <c r="C27" i="14"/>
  <c r="C26" i="14"/>
  <c r="G25" i="14"/>
  <c r="F25" i="14"/>
  <c r="E25" i="14"/>
  <c r="C25" i="14" s="1"/>
  <c r="D25" i="14"/>
  <c r="C24" i="14"/>
  <c r="C23" i="14"/>
  <c r="G22" i="14"/>
  <c r="F22" i="14"/>
  <c r="E22" i="14"/>
  <c r="D22" i="14"/>
  <c r="C22" i="14" s="1"/>
  <c r="C21" i="14"/>
  <c r="C20" i="14"/>
  <c r="G19" i="14"/>
  <c r="F19" i="14"/>
  <c r="E19" i="14"/>
  <c r="D19" i="14"/>
  <c r="C19" i="14"/>
  <c r="C18" i="14"/>
  <c r="C17" i="14"/>
  <c r="G16" i="14"/>
  <c r="F16" i="14"/>
  <c r="E16" i="14"/>
  <c r="D16" i="14"/>
  <c r="C16" i="14" s="1"/>
  <c r="G15" i="14"/>
  <c r="F15" i="14"/>
  <c r="E15" i="14"/>
  <c r="E12" i="14" s="1"/>
  <c r="D15" i="14"/>
  <c r="C15" i="14"/>
  <c r="G14" i="14"/>
  <c r="F14" i="14"/>
  <c r="F11" i="14" s="1"/>
  <c r="E14" i="14"/>
  <c r="D14" i="14"/>
  <c r="E13" i="14"/>
  <c r="F12" i="14"/>
  <c r="D12" i="14"/>
  <c r="G11" i="14"/>
  <c r="E11" i="14"/>
  <c r="C9" i="14"/>
  <c r="C8" i="14"/>
  <c r="G7" i="14"/>
  <c r="F7" i="14"/>
  <c r="E7" i="14"/>
  <c r="D7" i="14"/>
  <c r="C7" i="14"/>
  <c r="C6" i="14"/>
  <c r="C5" i="14"/>
  <c r="G4" i="14"/>
  <c r="F4" i="14"/>
  <c r="E4" i="14"/>
  <c r="D4" i="14"/>
  <c r="C80" i="13"/>
  <c r="C68" i="13" s="1"/>
  <c r="C65" i="13" s="1"/>
  <c r="C79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C77" i="13"/>
  <c r="C76" i="13"/>
  <c r="Y75" i="13"/>
  <c r="X75" i="13"/>
  <c r="W75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C75" i="13" s="1"/>
  <c r="C74" i="13"/>
  <c r="C73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C72" i="13" s="1"/>
  <c r="D72" i="13"/>
  <c r="C71" i="13"/>
  <c r="C70" i="13"/>
  <c r="C67" i="13" s="1"/>
  <c r="C64" i="13" s="1"/>
  <c r="Y69" i="13"/>
  <c r="X69" i="13"/>
  <c r="X66" i="13" s="1"/>
  <c r="W69" i="13"/>
  <c r="V69" i="13"/>
  <c r="V66" i="13" s="1"/>
  <c r="V63" i="13" s="1"/>
  <c r="U69" i="13"/>
  <c r="T69" i="13"/>
  <c r="T66" i="13" s="1"/>
  <c r="S69" i="13"/>
  <c r="R69" i="13"/>
  <c r="R66" i="13" s="1"/>
  <c r="R63" i="13" s="1"/>
  <c r="Q69" i="13"/>
  <c r="P69" i="13"/>
  <c r="P66" i="13" s="1"/>
  <c r="O69" i="13"/>
  <c r="N69" i="13"/>
  <c r="N66" i="13" s="1"/>
  <c r="N63" i="13" s="1"/>
  <c r="M69" i="13"/>
  <c r="L69" i="13"/>
  <c r="L66" i="13" s="1"/>
  <c r="K69" i="13"/>
  <c r="J69" i="13"/>
  <c r="J66" i="13" s="1"/>
  <c r="J63" i="13" s="1"/>
  <c r="I69" i="13"/>
  <c r="H69" i="13"/>
  <c r="H66" i="13" s="1"/>
  <c r="G69" i="13"/>
  <c r="F69" i="13"/>
  <c r="F66" i="13" s="1"/>
  <c r="F63" i="13" s="1"/>
  <c r="E69" i="13"/>
  <c r="D69" i="13"/>
  <c r="Y68" i="13"/>
  <c r="Y65" i="13" s="1"/>
  <c r="X68" i="13"/>
  <c r="W68" i="13"/>
  <c r="W65" i="13" s="1"/>
  <c r="V68" i="13"/>
  <c r="U68" i="13"/>
  <c r="U65" i="13" s="1"/>
  <c r="T68" i="13"/>
  <c r="S68" i="13"/>
  <c r="S65" i="13" s="1"/>
  <c r="R68" i="13"/>
  <c r="Q68" i="13"/>
  <c r="Q65" i="13" s="1"/>
  <c r="P68" i="13"/>
  <c r="O68" i="13"/>
  <c r="O65" i="13" s="1"/>
  <c r="N68" i="13"/>
  <c r="M68" i="13"/>
  <c r="M65" i="13" s="1"/>
  <c r="L68" i="13"/>
  <c r="K68" i="13"/>
  <c r="K65" i="13" s="1"/>
  <c r="J68" i="13"/>
  <c r="I68" i="13"/>
  <c r="I65" i="13" s="1"/>
  <c r="H68" i="13"/>
  <c r="G68" i="13"/>
  <c r="G65" i="13" s="1"/>
  <c r="F68" i="13"/>
  <c r="E68" i="13"/>
  <c r="E65" i="13" s="1"/>
  <c r="D68" i="13"/>
  <c r="Y67" i="13"/>
  <c r="X67" i="13"/>
  <c r="X64" i="13" s="1"/>
  <c r="W67" i="13"/>
  <c r="V67" i="13"/>
  <c r="V64" i="13" s="1"/>
  <c r="U67" i="13"/>
  <c r="T67" i="13"/>
  <c r="T64" i="13" s="1"/>
  <c r="S67" i="13"/>
  <c r="R67" i="13"/>
  <c r="R64" i="13" s="1"/>
  <c r="Q67" i="13"/>
  <c r="P67" i="13"/>
  <c r="P64" i="13" s="1"/>
  <c r="O67" i="13"/>
  <c r="N67" i="13"/>
  <c r="N64" i="13" s="1"/>
  <c r="M67" i="13"/>
  <c r="L67" i="13"/>
  <c r="L64" i="13" s="1"/>
  <c r="K67" i="13"/>
  <c r="J67" i="13"/>
  <c r="J64" i="13" s="1"/>
  <c r="I67" i="13"/>
  <c r="H67" i="13"/>
  <c r="H64" i="13" s="1"/>
  <c r="G67" i="13"/>
  <c r="F67" i="13"/>
  <c r="F64" i="13" s="1"/>
  <c r="E67" i="13"/>
  <c r="D67" i="13"/>
  <c r="D64" i="13" s="1"/>
  <c r="Y66" i="13"/>
  <c r="Y63" i="13" s="1"/>
  <c r="W66" i="13"/>
  <c r="W63" i="13" s="1"/>
  <c r="U66" i="13"/>
  <c r="U63" i="13" s="1"/>
  <c r="S66" i="13"/>
  <c r="S63" i="13" s="1"/>
  <c r="Q66" i="13"/>
  <c r="Q63" i="13" s="1"/>
  <c r="O66" i="13"/>
  <c r="O63" i="13" s="1"/>
  <c r="M66" i="13"/>
  <c r="M63" i="13" s="1"/>
  <c r="K66" i="13"/>
  <c r="K63" i="13" s="1"/>
  <c r="I66" i="13"/>
  <c r="I63" i="13" s="1"/>
  <c r="G66" i="13"/>
  <c r="G63" i="13" s="1"/>
  <c r="E66" i="13"/>
  <c r="E63" i="13" s="1"/>
  <c r="X65" i="13"/>
  <c r="V65" i="13"/>
  <c r="T65" i="13"/>
  <c r="R65" i="13"/>
  <c r="P65" i="13"/>
  <c r="N65" i="13"/>
  <c r="L65" i="13"/>
  <c r="J65" i="13"/>
  <c r="H65" i="13"/>
  <c r="F65" i="13"/>
  <c r="D65" i="13"/>
  <c r="Y64" i="13"/>
  <c r="W64" i="13"/>
  <c r="U64" i="13"/>
  <c r="S64" i="13"/>
  <c r="Q64" i="13"/>
  <c r="O64" i="13"/>
  <c r="M64" i="13"/>
  <c r="K64" i="13"/>
  <c r="I64" i="13"/>
  <c r="G64" i="13"/>
  <c r="E64" i="13"/>
  <c r="X63" i="13"/>
  <c r="T63" i="13"/>
  <c r="P63" i="13"/>
  <c r="L63" i="13"/>
  <c r="H63" i="13"/>
  <c r="C62" i="13"/>
  <c r="C61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C60" i="13" s="1"/>
  <c r="D60" i="13"/>
  <c r="C59" i="13"/>
  <c r="C58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6" i="13"/>
  <c r="C55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C54" i="13" s="1"/>
  <c r="D54" i="13"/>
  <c r="C53" i="13"/>
  <c r="C52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0" i="13"/>
  <c r="C49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C48" i="13" s="1"/>
  <c r="E48" i="13"/>
  <c r="D48" i="13"/>
  <c r="Y47" i="13"/>
  <c r="Y44" i="13" s="1"/>
  <c r="X47" i="13"/>
  <c r="X44" i="13" s="1"/>
  <c r="W47" i="13"/>
  <c r="V47" i="13"/>
  <c r="U47" i="13"/>
  <c r="U44" i="13" s="1"/>
  <c r="T47" i="13"/>
  <c r="T44" i="13" s="1"/>
  <c r="S47" i="13"/>
  <c r="R47" i="13"/>
  <c r="R45" i="13" s="1"/>
  <c r="R42" i="13" s="1"/>
  <c r="Q47" i="13"/>
  <c r="P47" i="13"/>
  <c r="P44" i="13" s="1"/>
  <c r="O47" i="13"/>
  <c r="N47" i="13"/>
  <c r="N45" i="13" s="1"/>
  <c r="N42" i="13" s="1"/>
  <c r="M47" i="13"/>
  <c r="M44" i="13" s="1"/>
  <c r="L47" i="13"/>
  <c r="L44" i="13" s="1"/>
  <c r="K47" i="13"/>
  <c r="J47" i="13"/>
  <c r="J44" i="13" s="1"/>
  <c r="I47" i="13"/>
  <c r="I44" i="13" s="1"/>
  <c r="H47" i="13"/>
  <c r="H44" i="13" s="1"/>
  <c r="G47" i="13"/>
  <c r="F47" i="13"/>
  <c r="E47" i="13"/>
  <c r="E44" i="13" s="1"/>
  <c r="D47" i="13"/>
  <c r="Y46" i="13"/>
  <c r="X46" i="13"/>
  <c r="X45" i="13" s="1"/>
  <c r="X42" i="13" s="1"/>
  <c r="W46" i="13"/>
  <c r="V46" i="13"/>
  <c r="U46" i="13"/>
  <c r="T46" i="13"/>
  <c r="S46" i="13"/>
  <c r="R46" i="13"/>
  <c r="Q46" i="13"/>
  <c r="P46" i="13"/>
  <c r="P43" i="13" s="1"/>
  <c r="O46" i="13"/>
  <c r="O43" i="13" s="1"/>
  <c r="N46" i="13"/>
  <c r="M46" i="13"/>
  <c r="L46" i="13"/>
  <c r="L43" i="13" s="1"/>
  <c r="K46" i="13"/>
  <c r="J46" i="13"/>
  <c r="I46" i="13"/>
  <c r="H46" i="13"/>
  <c r="H45" i="13" s="1"/>
  <c r="H42" i="13" s="1"/>
  <c r="G46" i="13"/>
  <c r="F46" i="13"/>
  <c r="E46" i="13"/>
  <c r="D46" i="13"/>
  <c r="C46" i="13"/>
  <c r="V45" i="13"/>
  <c r="V42" i="13" s="1"/>
  <c r="T45" i="13"/>
  <c r="T42" i="13" s="1"/>
  <c r="P45" i="13"/>
  <c r="O45" i="13"/>
  <c r="J45" i="13"/>
  <c r="J42" i="13" s="1"/>
  <c r="F45" i="13"/>
  <c r="F42" i="13" s="1"/>
  <c r="D45" i="13"/>
  <c r="D42" i="13" s="1"/>
  <c r="W44" i="13"/>
  <c r="V44" i="13"/>
  <c r="S44" i="13"/>
  <c r="R44" i="13"/>
  <c r="Q44" i="13"/>
  <c r="O44" i="13"/>
  <c r="K44" i="13"/>
  <c r="G44" i="13"/>
  <c r="F44" i="13"/>
  <c r="Y43" i="13"/>
  <c r="X43" i="13"/>
  <c r="V43" i="13"/>
  <c r="U43" i="13"/>
  <c r="T43" i="13"/>
  <c r="R43" i="13"/>
  <c r="N43" i="13"/>
  <c r="M43" i="13"/>
  <c r="J43" i="13"/>
  <c r="I43" i="13"/>
  <c r="H43" i="13"/>
  <c r="F43" i="13"/>
  <c r="E43" i="13"/>
  <c r="D43" i="13"/>
  <c r="P42" i="13"/>
  <c r="O42" i="13"/>
  <c r="C41" i="13"/>
  <c r="C40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8" i="13"/>
  <c r="C37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C36" i="13" s="1"/>
  <c r="D36" i="13"/>
  <c r="C35" i="13"/>
  <c r="C34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C33" i="13" s="1"/>
  <c r="E33" i="13"/>
  <c r="D33" i="13"/>
  <c r="C32" i="13"/>
  <c r="C31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C29" i="13"/>
  <c r="C28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 s="1"/>
  <c r="C26" i="13"/>
  <c r="C25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C24" i="13" s="1"/>
  <c r="D24" i="13"/>
  <c r="C23" i="13"/>
  <c r="C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C21" i="13" s="1"/>
  <c r="E21" i="13"/>
  <c r="D21" i="13"/>
  <c r="C20" i="13"/>
  <c r="C19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C17" i="13"/>
  <c r="C16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 s="1"/>
  <c r="Y14" i="13"/>
  <c r="X14" i="13"/>
  <c r="W14" i="13"/>
  <c r="W11" i="13" s="1"/>
  <c r="V14" i="13"/>
  <c r="U14" i="13"/>
  <c r="T14" i="13"/>
  <c r="S14" i="13"/>
  <c r="S11" i="13" s="1"/>
  <c r="R14" i="13"/>
  <c r="Q14" i="13"/>
  <c r="Q11" i="13" s="1"/>
  <c r="P14" i="13"/>
  <c r="O14" i="13"/>
  <c r="O11" i="13" s="1"/>
  <c r="N14" i="13"/>
  <c r="M14" i="13"/>
  <c r="M12" i="13" s="1"/>
  <c r="L14" i="13"/>
  <c r="K14" i="13"/>
  <c r="K11" i="13" s="1"/>
  <c r="J14" i="13"/>
  <c r="I14" i="13"/>
  <c r="H14" i="13"/>
  <c r="G14" i="13"/>
  <c r="G11" i="13" s="1"/>
  <c r="F14" i="13"/>
  <c r="E14" i="13"/>
  <c r="D14" i="13"/>
  <c r="Y13" i="13"/>
  <c r="X13" i="13"/>
  <c r="W13" i="13"/>
  <c r="V13" i="13"/>
  <c r="V10" i="13" s="1"/>
  <c r="U13" i="13"/>
  <c r="T13" i="13"/>
  <c r="T12" i="13" s="1"/>
  <c r="S13" i="13"/>
  <c r="R13" i="13"/>
  <c r="R10" i="13" s="1"/>
  <c r="Q13" i="13"/>
  <c r="P13" i="13"/>
  <c r="O13" i="13"/>
  <c r="N13" i="13"/>
  <c r="N10" i="13" s="1"/>
  <c r="M13" i="13"/>
  <c r="L13" i="13"/>
  <c r="K13" i="13"/>
  <c r="J13" i="13"/>
  <c r="J10" i="13" s="1"/>
  <c r="J9" i="13" s="1"/>
  <c r="I13" i="13"/>
  <c r="H13" i="13"/>
  <c r="G13" i="13"/>
  <c r="F13" i="13"/>
  <c r="F10" i="13" s="1"/>
  <c r="E13" i="13"/>
  <c r="D13" i="13"/>
  <c r="D10" i="13" s="1"/>
  <c r="W12" i="13"/>
  <c r="V12" i="13"/>
  <c r="S12" i="13"/>
  <c r="R12" i="13"/>
  <c r="Q12" i="13"/>
  <c r="N12" i="13"/>
  <c r="K12" i="13"/>
  <c r="G12" i="13"/>
  <c r="F12" i="13"/>
  <c r="X11" i="13"/>
  <c r="V11" i="13"/>
  <c r="T11" i="13"/>
  <c r="R11" i="13"/>
  <c r="R9" i="13" s="1"/>
  <c r="P11" i="13"/>
  <c r="N11" i="13"/>
  <c r="M11" i="13"/>
  <c r="L11" i="13"/>
  <c r="J11" i="13"/>
  <c r="H11" i="13"/>
  <c r="F11" i="13"/>
  <c r="D11" i="13"/>
  <c r="Y10" i="13"/>
  <c r="W10" i="13"/>
  <c r="U10" i="13"/>
  <c r="S10" i="13"/>
  <c r="Q10" i="13"/>
  <c r="O10" i="13"/>
  <c r="O9" i="13" s="1"/>
  <c r="M10" i="13"/>
  <c r="K10" i="13"/>
  <c r="I10" i="13"/>
  <c r="G10" i="13"/>
  <c r="G9" i="13" s="1"/>
  <c r="E10" i="13"/>
  <c r="W9" i="13"/>
  <c r="V9" i="13"/>
  <c r="S9" i="13"/>
  <c r="N9" i="13"/>
  <c r="K9" i="13"/>
  <c r="F9" i="13"/>
  <c r="C8" i="13"/>
  <c r="C7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 s="1"/>
  <c r="C5" i="13"/>
  <c r="C4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80" i="12"/>
  <c r="C79" i="12"/>
  <c r="Y78" i="12"/>
  <c r="X78" i="12"/>
  <c r="W78" i="12"/>
  <c r="W66" i="12" s="1"/>
  <c r="W63" i="12" s="1"/>
  <c r="V78" i="12"/>
  <c r="U78" i="12"/>
  <c r="T78" i="12"/>
  <c r="S78" i="12"/>
  <c r="R78" i="12"/>
  <c r="Q78" i="12"/>
  <c r="P78" i="12"/>
  <c r="O78" i="12"/>
  <c r="N78" i="12"/>
  <c r="M78" i="12"/>
  <c r="L78" i="12"/>
  <c r="K78" i="12"/>
  <c r="K66" i="12" s="1"/>
  <c r="K63" i="12" s="1"/>
  <c r="J78" i="12"/>
  <c r="I78" i="12"/>
  <c r="H78" i="12"/>
  <c r="G78" i="12"/>
  <c r="G66" i="12" s="1"/>
  <c r="G63" i="12" s="1"/>
  <c r="F78" i="12"/>
  <c r="E78" i="12"/>
  <c r="D78" i="12"/>
  <c r="C78" i="12"/>
  <c r="C77" i="12"/>
  <c r="C76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C75" i="12" s="1"/>
  <c r="C74" i="12"/>
  <c r="C68" i="12" s="1"/>
  <c r="C65" i="12" s="1"/>
  <c r="C73" i="12"/>
  <c r="Y72" i="12"/>
  <c r="Y66" i="12" s="1"/>
  <c r="Y63" i="12" s="1"/>
  <c r="X72" i="12"/>
  <c r="W72" i="12"/>
  <c r="V72" i="12"/>
  <c r="U72" i="12"/>
  <c r="T72" i="12"/>
  <c r="S72" i="12"/>
  <c r="S66" i="12" s="1"/>
  <c r="S63" i="12" s="1"/>
  <c r="R72" i="12"/>
  <c r="Q72" i="12"/>
  <c r="Q66" i="12" s="1"/>
  <c r="Q63" i="12" s="1"/>
  <c r="P72" i="12"/>
  <c r="O72" i="12"/>
  <c r="N72" i="12"/>
  <c r="M72" i="12"/>
  <c r="M66" i="12" s="1"/>
  <c r="M63" i="12" s="1"/>
  <c r="L72" i="12"/>
  <c r="K72" i="12"/>
  <c r="J72" i="12"/>
  <c r="I72" i="12"/>
  <c r="I66" i="12" s="1"/>
  <c r="I63" i="12" s="1"/>
  <c r="H72" i="12"/>
  <c r="G72" i="12"/>
  <c r="F72" i="12"/>
  <c r="E72" i="12"/>
  <c r="C72" i="12" s="1"/>
  <c r="D72" i="12"/>
  <c r="C71" i="12"/>
  <c r="C70" i="12"/>
  <c r="Y69" i="12"/>
  <c r="X69" i="12"/>
  <c r="W69" i="12"/>
  <c r="V69" i="12"/>
  <c r="V66" i="12" s="1"/>
  <c r="V63" i="12" s="1"/>
  <c r="U69" i="12"/>
  <c r="T69" i="12"/>
  <c r="S69" i="12"/>
  <c r="R69" i="12"/>
  <c r="R66" i="12" s="1"/>
  <c r="R63" i="12" s="1"/>
  <c r="Q69" i="12"/>
  <c r="P69" i="12"/>
  <c r="O69" i="12"/>
  <c r="N69" i="12"/>
  <c r="N66" i="12" s="1"/>
  <c r="N63" i="12" s="1"/>
  <c r="M69" i="12"/>
  <c r="L69" i="12"/>
  <c r="K69" i="12"/>
  <c r="J69" i="12"/>
  <c r="J66" i="12" s="1"/>
  <c r="J63" i="12" s="1"/>
  <c r="I69" i="12"/>
  <c r="H69" i="12"/>
  <c r="G69" i="12"/>
  <c r="F69" i="12"/>
  <c r="F66" i="12" s="1"/>
  <c r="F63" i="12" s="1"/>
  <c r="E69" i="12"/>
  <c r="D69" i="12"/>
  <c r="Y68" i="12"/>
  <c r="X68" i="12"/>
  <c r="X65" i="12" s="1"/>
  <c r="W68" i="12"/>
  <c r="W65" i="12" s="1"/>
  <c r="V68" i="12"/>
  <c r="U68" i="12"/>
  <c r="U65" i="12" s="1"/>
  <c r="T68" i="12"/>
  <c r="T65" i="12" s="1"/>
  <c r="S68" i="12"/>
  <c r="S65" i="12" s="1"/>
  <c r="R68" i="12"/>
  <c r="Q68" i="12"/>
  <c r="P68" i="12"/>
  <c r="P65" i="12" s="1"/>
  <c r="O68" i="12"/>
  <c r="O65" i="12" s="1"/>
  <c r="N68" i="12"/>
  <c r="M68" i="12"/>
  <c r="L68" i="12"/>
  <c r="L65" i="12" s="1"/>
  <c r="K68" i="12"/>
  <c r="K65" i="12" s="1"/>
  <c r="J68" i="12"/>
  <c r="I68" i="12"/>
  <c r="H68" i="12"/>
  <c r="H65" i="12" s="1"/>
  <c r="G68" i="12"/>
  <c r="G65" i="12" s="1"/>
  <c r="F68" i="12"/>
  <c r="E68" i="12"/>
  <c r="E65" i="12" s="1"/>
  <c r="D68" i="12"/>
  <c r="D65" i="12" s="1"/>
  <c r="Y67" i="12"/>
  <c r="X67" i="12"/>
  <c r="W67" i="12"/>
  <c r="W64" i="12" s="1"/>
  <c r="V67" i="12"/>
  <c r="V64" i="12" s="1"/>
  <c r="U67" i="12"/>
  <c r="T67" i="12"/>
  <c r="S67" i="12"/>
  <c r="S64" i="12" s="1"/>
  <c r="R67" i="12"/>
  <c r="R64" i="12" s="1"/>
  <c r="Q67" i="12"/>
  <c r="P67" i="12"/>
  <c r="O67" i="12"/>
  <c r="O64" i="12" s="1"/>
  <c r="N67" i="12"/>
  <c r="N64" i="12" s="1"/>
  <c r="M67" i="12"/>
  <c r="L67" i="12"/>
  <c r="L64" i="12" s="1"/>
  <c r="K67" i="12"/>
  <c r="K64" i="12" s="1"/>
  <c r="J67" i="12"/>
  <c r="J64" i="12" s="1"/>
  <c r="I67" i="12"/>
  <c r="H67" i="12"/>
  <c r="G67" i="12"/>
  <c r="G64" i="12" s="1"/>
  <c r="F67" i="12"/>
  <c r="F64" i="12" s="1"/>
  <c r="E67" i="12"/>
  <c r="D67" i="12"/>
  <c r="C67" i="12"/>
  <c r="C64" i="12" s="1"/>
  <c r="U66" i="12"/>
  <c r="U63" i="12" s="1"/>
  <c r="O66" i="12"/>
  <c r="E66" i="12"/>
  <c r="E63" i="12" s="1"/>
  <c r="Y65" i="12"/>
  <c r="V65" i="12"/>
  <c r="R65" i="12"/>
  <c r="Q65" i="12"/>
  <c r="N65" i="12"/>
  <c r="M65" i="12"/>
  <c r="J65" i="12"/>
  <c r="I65" i="12"/>
  <c r="F65" i="12"/>
  <c r="Y64" i="12"/>
  <c r="X64" i="12"/>
  <c r="U64" i="12"/>
  <c r="T64" i="12"/>
  <c r="Q64" i="12"/>
  <c r="P64" i="12"/>
  <c r="M64" i="12"/>
  <c r="I64" i="12"/>
  <c r="H64" i="12"/>
  <c r="E64" i="12"/>
  <c r="D64" i="12"/>
  <c r="O63" i="12"/>
  <c r="C62" i="12"/>
  <c r="C61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C60" i="12" s="1"/>
  <c r="D60" i="12"/>
  <c r="C59" i="12"/>
  <c r="C58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6" i="12"/>
  <c r="C55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C54" i="12" s="1"/>
  <c r="E54" i="12"/>
  <c r="D54" i="12"/>
  <c r="C53" i="12"/>
  <c r="C52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C50" i="12"/>
  <c r="C49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 s="1"/>
  <c r="Y47" i="12"/>
  <c r="X47" i="12"/>
  <c r="X45" i="12" s="1"/>
  <c r="X42" i="12" s="1"/>
  <c r="W47" i="12"/>
  <c r="W44" i="12" s="1"/>
  <c r="V47" i="12"/>
  <c r="V44" i="12" s="1"/>
  <c r="U47" i="12"/>
  <c r="T47" i="12"/>
  <c r="T44" i="12" s="1"/>
  <c r="S47" i="12"/>
  <c r="S44" i="12" s="1"/>
  <c r="R47" i="12"/>
  <c r="R44" i="12" s="1"/>
  <c r="Q47" i="12"/>
  <c r="P47" i="12"/>
  <c r="O47" i="12"/>
  <c r="O44" i="12" s="1"/>
  <c r="N47" i="12"/>
  <c r="N44" i="12" s="1"/>
  <c r="M47" i="12"/>
  <c r="L47" i="12"/>
  <c r="K47" i="12"/>
  <c r="J47" i="12"/>
  <c r="J44" i="12" s="1"/>
  <c r="I47" i="12"/>
  <c r="H47" i="12"/>
  <c r="H45" i="12" s="1"/>
  <c r="H42" i="12" s="1"/>
  <c r="G47" i="12"/>
  <c r="G44" i="12" s="1"/>
  <c r="F47" i="12"/>
  <c r="F44" i="12" s="1"/>
  <c r="E47" i="12"/>
  <c r="D47" i="12"/>
  <c r="D44" i="12" s="1"/>
  <c r="C47" i="12"/>
  <c r="Y46" i="12"/>
  <c r="Y43" i="12" s="1"/>
  <c r="X46" i="12"/>
  <c r="W46" i="12"/>
  <c r="V46" i="12"/>
  <c r="U46" i="12"/>
  <c r="U43" i="12" s="1"/>
  <c r="T46" i="12"/>
  <c r="S46" i="12"/>
  <c r="R46" i="12"/>
  <c r="R45" i="12" s="1"/>
  <c r="R42" i="12" s="1"/>
  <c r="Q46" i="12"/>
  <c r="Q43" i="12" s="1"/>
  <c r="P46" i="12"/>
  <c r="O46" i="12"/>
  <c r="N46" i="12"/>
  <c r="N43" i="12" s="1"/>
  <c r="M46" i="12"/>
  <c r="M43" i="12" s="1"/>
  <c r="L46" i="12"/>
  <c r="K46" i="12"/>
  <c r="J46" i="12"/>
  <c r="I46" i="12"/>
  <c r="I43" i="12" s="1"/>
  <c r="H46" i="12"/>
  <c r="G46" i="12"/>
  <c r="F46" i="12"/>
  <c r="E46" i="12"/>
  <c r="E43" i="12" s="1"/>
  <c r="D46" i="12"/>
  <c r="Y45" i="12"/>
  <c r="U45" i="12"/>
  <c r="T45" i="12"/>
  <c r="T42" i="12" s="1"/>
  <c r="Q45" i="12"/>
  <c r="P45" i="12"/>
  <c r="P42" i="12" s="1"/>
  <c r="N45" i="12"/>
  <c r="M45" i="12"/>
  <c r="L45" i="12"/>
  <c r="L42" i="12" s="1"/>
  <c r="I45" i="12"/>
  <c r="E45" i="12"/>
  <c r="D45" i="12"/>
  <c r="Y44" i="12"/>
  <c r="X44" i="12"/>
  <c r="U44" i="12"/>
  <c r="Q44" i="12"/>
  <c r="P44" i="12"/>
  <c r="M44" i="12"/>
  <c r="L44" i="12"/>
  <c r="K44" i="12"/>
  <c r="I44" i="12"/>
  <c r="H44" i="12"/>
  <c r="E44" i="12"/>
  <c r="X43" i="12"/>
  <c r="W43" i="12"/>
  <c r="T43" i="12"/>
  <c r="S43" i="12"/>
  <c r="R43" i="12"/>
  <c r="P43" i="12"/>
  <c r="L43" i="12"/>
  <c r="H43" i="12"/>
  <c r="G43" i="12"/>
  <c r="D43" i="12"/>
  <c r="Y42" i="12"/>
  <c r="U42" i="12"/>
  <c r="Q42" i="12"/>
  <c r="N42" i="12"/>
  <c r="M42" i="12"/>
  <c r="I42" i="12"/>
  <c r="E42" i="12"/>
  <c r="C41" i="12"/>
  <c r="C40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 s="1"/>
  <c r="C38" i="12"/>
  <c r="C37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C36" i="12" s="1"/>
  <c r="D36" i="12"/>
  <c r="C35" i="12"/>
  <c r="C34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2" i="12"/>
  <c r="C31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C30" i="12" s="1"/>
  <c r="E30" i="12"/>
  <c r="D30" i="12"/>
  <c r="C29" i="12"/>
  <c r="C28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C26" i="12"/>
  <c r="C25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 s="1"/>
  <c r="C23" i="12"/>
  <c r="C22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0" i="12"/>
  <c r="C19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C18" i="12" s="1"/>
  <c r="D18" i="12"/>
  <c r="C17" i="12"/>
  <c r="C16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C15" i="12" s="1"/>
  <c r="E15" i="12"/>
  <c r="D15" i="12"/>
  <c r="Y14" i="12"/>
  <c r="Y11" i="12" s="1"/>
  <c r="X14" i="12"/>
  <c r="W14" i="12"/>
  <c r="V14" i="12"/>
  <c r="V11" i="12" s="1"/>
  <c r="V9" i="12" s="1"/>
  <c r="U14" i="12"/>
  <c r="T14" i="12"/>
  <c r="S14" i="12"/>
  <c r="R14" i="12"/>
  <c r="Q14" i="12"/>
  <c r="P14" i="12"/>
  <c r="O14" i="12"/>
  <c r="O12" i="12" s="1"/>
  <c r="N14" i="12"/>
  <c r="M14" i="12"/>
  <c r="M11" i="12" s="1"/>
  <c r="L14" i="12"/>
  <c r="K14" i="12"/>
  <c r="K11" i="12" s="1"/>
  <c r="J14" i="12"/>
  <c r="I14" i="12"/>
  <c r="I11" i="12" s="1"/>
  <c r="H14" i="12"/>
  <c r="G14" i="12"/>
  <c r="F14" i="12"/>
  <c r="F11" i="12" s="1"/>
  <c r="F9" i="12" s="1"/>
  <c r="E14" i="12"/>
  <c r="D14" i="12"/>
  <c r="Y13" i="12"/>
  <c r="X13" i="12"/>
  <c r="W13" i="12"/>
  <c r="V13" i="12"/>
  <c r="U13" i="12"/>
  <c r="T13" i="12"/>
  <c r="S13" i="12"/>
  <c r="R13" i="12"/>
  <c r="Q13" i="12"/>
  <c r="Q10" i="12" s="1"/>
  <c r="P13" i="12"/>
  <c r="P10" i="12" s="1"/>
  <c r="O13" i="12"/>
  <c r="N13" i="12"/>
  <c r="M13" i="12"/>
  <c r="M10" i="12" s="1"/>
  <c r="L13" i="12"/>
  <c r="K13" i="12"/>
  <c r="J13" i="12"/>
  <c r="I13" i="12"/>
  <c r="H13" i="12"/>
  <c r="G13" i="12"/>
  <c r="F13" i="12"/>
  <c r="E13" i="12"/>
  <c r="D13" i="12"/>
  <c r="W12" i="12"/>
  <c r="S12" i="12"/>
  <c r="P12" i="12"/>
  <c r="K12" i="12"/>
  <c r="G12" i="12"/>
  <c r="X11" i="12"/>
  <c r="W11" i="12"/>
  <c r="T11" i="12"/>
  <c r="S11" i="12"/>
  <c r="R11" i="12"/>
  <c r="P11" i="12"/>
  <c r="O11" i="12"/>
  <c r="N11" i="12"/>
  <c r="L11" i="12"/>
  <c r="J11" i="12"/>
  <c r="H11" i="12"/>
  <c r="G11" i="12"/>
  <c r="D11" i="12"/>
  <c r="Y10" i="12"/>
  <c r="Y9" i="12" s="1"/>
  <c r="W10" i="12"/>
  <c r="V10" i="12"/>
  <c r="U10" i="12"/>
  <c r="S10" i="12"/>
  <c r="S9" i="12" s="1"/>
  <c r="O10" i="12"/>
  <c r="O9" i="12" s="1"/>
  <c r="N10" i="12"/>
  <c r="N9" i="12" s="1"/>
  <c r="K10" i="12"/>
  <c r="J10" i="12"/>
  <c r="I10" i="12"/>
  <c r="G10" i="12"/>
  <c r="F10" i="12"/>
  <c r="E10" i="12"/>
  <c r="P9" i="12"/>
  <c r="J9" i="12"/>
  <c r="C8" i="12"/>
  <c r="C7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C6" i="12" s="1"/>
  <c r="D6" i="12"/>
  <c r="C5" i="12"/>
  <c r="C4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C3" i="12" s="1"/>
  <c r="E3" i="12"/>
  <c r="D3" i="12"/>
  <c r="C80" i="11"/>
  <c r="C79" i="11"/>
  <c r="Y78" i="11"/>
  <c r="X78" i="11"/>
  <c r="W78" i="11"/>
  <c r="W66" i="11" s="1"/>
  <c r="W63" i="11" s="1"/>
  <c r="V78" i="11"/>
  <c r="U78" i="11"/>
  <c r="T78" i="11"/>
  <c r="S78" i="11"/>
  <c r="R78" i="11"/>
  <c r="Q78" i="11"/>
  <c r="P78" i="11"/>
  <c r="O78" i="11"/>
  <c r="N78" i="11"/>
  <c r="M78" i="11"/>
  <c r="L78" i="11"/>
  <c r="K78" i="11"/>
  <c r="K66" i="11" s="1"/>
  <c r="K63" i="11" s="1"/>
  <c r="J78" i="11"/>
  <c r="I78" i="11"/>
  <c r="H78" i="11"/>
  <c r="G78" i="11"/>
  <c r="G66" i="11" s="1"/>
  <c r="G63" i="11" s="1"/>
  <c r="F78" i="11"/>
  <c r="E78" i="11"/>
  <c r="D78" i="11"/>
  <c r="C78" i="11"/>
  <c r="C77" i="11"/>
  <c r="C76" i="11"/>
  <c r="Y75" i="11"/>
  <c r="X75" i="11"/>
  <c r="X66" i="11" s="1"/>
  <c r="X63" i="11" s="1"/>
  <c r="W75" i="11"/>
  <c r="V75" i="11"/>
  <c r="U75" i="11"/>
  <c r="T75" i="11"/>
  <c r="S75" i="11"/>
  <c r="R75" i="11"/>
  <c r="Q75" i="11"/>
  <c r="P75" i="11"/>
  <c r="P66" i="11" s="1"/>
  <c r="P63" i="11" s="1"/>
  <c r="O75" i="11"/>
  <c r="N75" i="11"/>
  <c r="M75" i="11"/>
  <c r="L75" i="11"/>
  <c r="L66" i="11" s="1"/>
  <c r="L63" i="11" s="1"/>
  <c r="K75" i="11"/>
  <c r="J75" i="11"/>
  <c r="I75" i="11"/>
  <c r="H75" i="11"/>
  <c r="H66" i="11" s="1"/>
  <c r="H63" i="11" s="1"/>
  <c r="G75" i="11"/>
  <c r="F75" i="11"/>
  <c r="E75" i="11"/>
  <c r="D75" i="11"/>
  <c r="C75" i="11" s="1"/>
  <c r="C74" i="11"/>
  <c r="C73" i="11"/>
  <c r="Y72" i="11"/>
  <c r="X72" i="11"/>
  <c r="W72" i="11"/>
  <c r="V72" i="11"/>
  <c r="U72" i="11"/>
  <c r="T72" i="11"/>
  <c r="S72" i="11"/>
  <c r="R72" i="11"/>
  <c r="Q72" i="11"/>
  <c r="Q66" i="11" s="1"/>
  <c r="Q63" i="11" s="1"/>
  <c r="P72" i="11"/>
  <c r="O72" i="11"/>
  <c r="N72" i="11"/>
  <c r="M72" i="11"/>
  <c r="M66" i="11" s="1"/>
  <c r="M63" i="11" s="1"/>
  <c r="L72" i="11"/>
  <c r="K72" i="11"/>
  <c r="J72" i="11"/>
  <c r="I72" i="11"/>
  <c r="H72" i="11"/>
  <c r="G72" i="11"/>
  <c r="F72" i="11"/>
  <c r="E72" i="11"/>
  <c r="C72" i="11" s="1"/>
  <c r="D72" i="11"/>
  <c r="C71" i="11"/>
  <c r="C70" i="11"/>
  <c r="C67" i="11" s="1"/>
  <c r="Y69" i="11"/>
  <c r="X69" i="11"/>
  <c r="W69" i="11"/>
  <c r="V69" i="11"/>
  <c r="V66" i="11" s="1"/>
  <c r="V63" i="11" s="1"/>
  <c r="U69" i="11"/>
  <c r="T69" i="11"/>
  <c r="S69" i="11"/>
  <c r="R69" i="11"/>
  <c r="R66" i="11" s="1"/>
  <c r="R63" i="11" s="1"/>
  <c r="Q69" i="11"/>
  <c r="P69" i="11"/>
  <c r="O69" i="11"/>
  <c r="N69" i="11"/>
  <c r="N66" i="11" s="1"/>
  <c r="M69" i="11"/>
  <c r="L69" i="11"/>
  <c r="K69" i="11"/>
  <c r="J69" i="11"/>
  <c r="J66" i="11" s="1"/>
  <c r="I69" i="11"/>
  <c r="H69" i="11"/>
  <c r="G69" i="11"/>
  <c r="F69" i="11"/>
  <c r="F66" i="11" s="1"/>
  <c r="F63" i="11" s="1"/>
  <c r="E69" i="11"/>
  <c r="D69" i="11"/>
  <c r="Y68" i="11"/>
  <c r="Y65" i="11" s="1"/>
  <c r="X68" i="11"/>
  <c r="W68" i="11"/>
  <c r="V68" i="11"/>
  <c r="U68" i="11"/>
  <c r="U65" i="11" s="1"/>
  <c r="T68" i="11"/>
  <c r="S68" i="11"/>
  <c r="R68" i="11"/>
  <c r="Q68" i="11"/>
  <c r="Q65" i="11" s="1"/>
  <c r="P68" i="11"/>
  <c r="O68" i="11"/>
  <c r="N68" i="11"/>
  <c r="M68" i="11"/>
  <c r="M65" i="11" s="1"/>
  <c r="L68" i="11"/>
  <c r="K68" i="11"/>
  <c r="J68" i="11"/>
  <c r="J65" i="11" s="1"/>
  <c r="I68" i="11"/>
  <c r="I65" i="11" s="1"/>
  <c r="H68" i="11"/>
  <c r="G68" i="11"/>
  <c r="F68" i="11"/>
  <c r="E68" i="11"/>
  <c r="E65" i="11" s="1"/>
  <c r="D68" i="11"/>
  <c r="Y67" i="11"/>
  <c r="X67" i="11"/>
  <c r="X64" i="11" s="1"/>
  <c r="W67" i="11"/>
  <c r="V67" i="11"/>
  <c r="U67" i="11"/>
  <c r="T67" i="11"/>
  <c r="T64" i="11" s="1"/>
  <c r="S67" i="11"/>
  <c r="R67" i="11"/>
  <c r="Q67" i="11"/>
  <c r="Q64" i="11" s="1"/>
  <c r="P67" i="11"/>
  <c r="P64" i="11" s="1"/>
  <c r="O67" i="11"/>
  <c r="N67" i="11"/>
  <c r="M67" i="11"/>
  <c r="L67" i="11"/>
  <c r="L64" i="11" s="1"/>
  <c r="K67" i="11"/>
  <c r="J67" i="11"/>
  <c r="I67" i="11"/>
  <c r="H67" i="11"/>
  <c r="H64" i="11" s="1"/>
  <c r="G67" i="11"/>
  <c r="F67" i="11"/>
  <c r="E67" i="11"/>
  <c r="D67" i="11"/>
  <c r="D64" i="11" s="1"/>
  <c r="Y66" i="11"/>
  <c r="U66" i="11"/>
  <c r="T66" i="11"/>
  <c r="T63" i="11" s="1"/>
  <c r="O66" i="11"/>
  <c r="O63" i="11" s="1"/>
  <c r="I66" i="11"/>
  <c r="E66" i="11"/>
  <c r="D66" i="11"/>
  <c r="X65" i="11"/>
  <c r="W65" i="11"/>
  <c r="V65" i="11"/>
  <c r="T65" i="11"/>
  <c r="S65" i="11"/>
  <c r="R65" i="11"/>
  <c r="P65" i="11"/>
  <c r="O65" i="11"/>
  <c r="N65" i="11"/>
  <c r="L65" i="11"/>
  <c r="K65" i="11"/>
  <c r="H65" i="11"/>
  <c r="G65" i="11"/>
  <c r="F65" i="11"/>
  <c r="D65" i="11"/>
  <c r="Y64" i="11"/>
  <c r="W64" i="11"/>
  <c r="V64" i="11"/>
  <c r="U64" i="11"/>
  <c r="S64" i="11"/>
  <c r="R64" i="11"/>
  <c r="O64" i="11"/>
  <c r="N64" i="11"/>
  <c r="M64" i="11"/>
  <c r="K64" i="11"/>
  <c r="J64" i="11"/>
  <c r="I64" i="11"/>
  <c r="G64" i="11"/>
  <c r="F64" i="11"/>
  <c r="E64" i="11"/>
  <c r="C64" i="11"/>
  <c r="Y63" i="11"/>
  <c r="U63" i="11"/>
  <c r="N63" i="11"/>
  <c r="J63" i="11"/>
  <c r="I63" i="11"/>
  <c r="E63" i="11"/>
  <c r="D63" i="11"/>
  <c r="C62" i="11"/>
  <c r="C61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C60" i="11" s="1"/>
  <c r="D60" i="11"/>
  <c r="C59" i="11"/>
  <c r="C58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C57" i="11" s="1"/>
  <c r="E57" i="11"/>
  <c r="D57" i="11"/>
  <c r="C56" i="11"/>
  <c r="C55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C53" i="11"/>
  <c r="C52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 s="1"/>
  <c r="C50" i="11"/>
  <c r="C49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Y47" i="11"/>
  <c r="X47" i="11"/>
  <c r="X44" i="11" s="1"/>
  <c r="W47" i="11"/>
  <c r="V47" i="11"/>
  <c r="V44" i="11" s="1"/>
  <c r="U47" i="11"/>
  <c r="T47" i="11"/>
  <c r="T44" i="11" s="1"/>
  <c r="S47" i="11"/>
  <c r="R47" i="11"/>
  <c r="R45" i="11" s="1"/>
  <c r="R42" i="11" s="1"/>
  <c r="Q47" i="11"/>
  <c r="P47" i="11"/>
  <c r="P44" i="11" s="1"/>
  <c r="O47" i="11"/>
  <c r="N47" i="11"/>
  <c r="M47" i="11"/>
  <c r="L47" i="11"/>
  <c r="L44" i="11" s="1"/>
  <c r="K47" i="11"/>
  <c r="J47" i="11"/>
  <c r="I47" i="11"/>
  <c r="H47" i="11"/>
  <c r="H44" i="11" s="1"/>
  <c r="G47" i="11"/>
  <c r="F47" i="11"/>
  <c r="F44" i="11" s="1"/>
  <c r="E47" i="11"/>
  <c r="D47" i="11"/>
  <c r="Y46" i="11"/>
  <c r="Y45" i="11" s="1"/>
  <c r="Y42" i="11" s="1"/>
  <c r="X46" i="11"/>
  <c r="W46" i="11"/>
  <c r="W43" i="11" s="1"/>
  <c r="V46" i="11"/>
  <c r="U46" i="11"/>
  <c r="U45" i="11" s="1"/>
  <c r="T46" i="11"/>
  <c r="T45" i="11" s="1"/>
  <c r="T42" i="11" s="1"/>
  <c r="S46" i="11"/>
  <c r="S43" i="11" s="1"/>
  <c r="R46" i="11"/>
  <c r="Q46" i="11"/>
  <c r="Q45" i="11" s="1"/>
  <c r="P46" i="11"/>
  <c r="P43" i="11" s="1"/>
  <c r="O46" i="11"/>
  <c r="O43" i="11" s="1"/>
  <c r="N46" i="11"/>
  <c r="M46" i="11"/>
  <c r="M45" i="11" s="1"/>
  <c r="M42" i="11" s="1"/>
  <c r="L46" i="11"/>
  <c r="K46" i="11"/>
  <c r="K43" i="11" s="1"/>
  <c r="J46" i="11"/>
  <c r="I46" i="11"/>
  <c r="I45" i="11" s="1"/>
  <c r="I42" i="11" s="1"/>
  <c r="H46" i="11"/>
  <c r="G46" i="11"/>
  <c r="G43" i="11" s="1"/>
  <c r="F46" i="11"/>
  <c r="E46" i="11"/>
  <c r="E45" i="11" s="1"/>
  <c r="D46" i="11"/>
  <c r="W45" i="11"/>
  <c r="V45" i="11"/>
  <c r="V42" i="11" s="1"/>
  <c r="S45" i="11"/>
  <c r="P45" i="11"/>
  <c r="O45" i="11"/>
  <c r="K45" i="11"/>
  <c r="K42" i="11" s="1"/>
  <c r="G45" i="11"/>
  <c r="F45" i="11"/>
  <c r="F42" i="11" s="1"/>
  <c r="Y44" i="11"/>
  <c r="W44" i="11"/>
  <c r="U44" i="11"/>
  <c r="S44" i="11"/>
  <c r="Q44" i="11"/>
  <c r="O44" i="11"/>
  <c r="M44" i="11"/>
  <c r="K44" i="11"/>
  <c r="I44" i="11"/>
  <c r="G44" i="11"/>
  <c r="E44" i="11"/>
  <c r="Y43" i="11"/>
  <c r="V43" i="11"/>
  <c r="U43" i="11"/>
  <c r="T43" i="11"/>
  <c r="R43" i="11"/>
  <c r="N43" i="11"/>
  <c r="J43" i="11"/>
  <c r="I43" i="11"/>
  <c r="F43" i="11"/>
  <c r="E43" i="11"/>
  <c r="W42" i="11"/>
  <c r="U42" i="11"/>
  <c r="S42" i="11"/>
  <c r="Q42" i="11"/>
  <c r="P42" i="11"/>
  <c r="O42" i="11"/>
  <c r="G42" i="11"/>
  <c r="E42" i="11"/>
  <c r="C41" i="11"/>
  <c r="C40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8" i="11"/>
  <c r="C37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C36" i="11" s="1"/>
  <c r="E36" i="11"/>
  <c r="D36" i="11"/>
  <c r="C35" i="11"/>
  <c r="C34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C32" i="11"/>
  <c r="C31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 s="1"/>
  <c r="C29" i="11"/>
  <c r="C28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6" i="11"/>
  <c r="C25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C24" i="11" s="1"/>
  <c r="D24" i="11"/>
  <c r="C23" i="11"/>
  <c r="C22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C21" i="11" s="1"/>
  <c r="E21" i="11"/>
  <c r="D21" i="11"/>
  <c r="C20" i="11"/>
  <c r="C19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C17" i="11"/>
  <c r="C16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 s="1"/>
  <c r="Y14" i="11"/>
  <c r="X14" i="11"/>
  <c r="X11" i="11" s="1"/>
  <c r="W14" i="11"/>
  <c r="W11" i="11" s="1"/>
  <c r="V14" i="11"/>
  <c r="U14" i="11"/>
  <c r="T14" i="11"/>
  <c r="T11" i="11" s="1"/>
  <c r="S14" i="11"/>
  <c r="S11" i="11" s="1"/>
  <c r="R14" i="11"/>
  <c r="Q14" i="11"/>
  <c r="P14" i="11"/>
  <c r="P11" i="11" s="1"/>
  <c r="O14" i="11"/>
  <c r="O12" i="11" s="1"/>
  <c r="N14" i="11"/>
  <c r="M14" i="11"/>
  <c r="L14" i="11"/>
  <c r="L11" i="11" s="1"/>
  <c r="K14" i="11"/>
  <c r="K11" i="11" s="1"/>
  <c r="J14" i="11"/>
  <c r="I14" i="11"/>
  <c r="H14" i="11"/>
  <c r="H11" i="11" s="1"/>
  <c r="G14" i="11"/>
  <c r="G11" i="11" s="1"/>
  <c r="F14" i="11"/>
  <c r="E14" i="11"/>
  <c r="D14" i="11"/>
  <c r="D11" i="11" s="1"/>
  <c r="C14" i="11"/>
  <c r="Y13" i="11"/>
  <c r="X13" i="11"/>
  <c r="W13" i="11"/>
  <c r="W10" i="11" s="1"/>
  <c r="W9" i="11" s="1"/>
  <c r="V13" i="11"/>
  <c r="V12" i="11" s="1"/>
  <c r="U13" i="11"/>
  <c r="T13" i="11"/>
  <c r="S13" i="11"/>
  <c r="S10" i="11" s="1"/>
  <c r="S9" i="11" s="1"/>
  <c r="R13" i="11"/>
  <c r="R10" i="11" s="1"/>
  <c r="R9" i="11" s="1"/>
  <c r="Q13" i="11"/>
  <c r="P13" i="11"/>
  <c r="O13" i="11"/>
  <c r="O10" i="11" s="1"/>
  <c r="N13" i="11"/>
  <c r="N10" i="11" s="1"/>
  <c r="N9" i="11" s="1"/>
  <c r="M13" i="11"/>
  <c r="L13" i="11"/>
  <c r="K13" i="11"/>
  <c r="K12" i="11" s="1"/>
  <c r="J13" i="11"/>
  <c r="J12" i="11" s="1"/>
  <c r="I13" i="11"/>
  <c r="H13" i="11"/>
  <c r="G13" i="11"/>
  <c r="G10" i="11" s="1"/>
  <c r="G9" i="11" s="1"/>
  <c r="F13" i="11"/>
  <c r="F12" i="11" s="1"/>
  <c r="E13" i="11"/>
  <c r="D13" i="11"/>
  <c r="Y12" i="11"/>
  <c r="W12" i="11"/>
  <c r="U12" i="11"/>
  <c r="S12" i="11"/>
  <c r="R12" i="11"/>
  <c r="Q12" i="11"/>
  <c r="N12" i="11"/>
  <c r="M12" i="11"/>
  <c r="I12" i="11"/>
  <c r="G12" i="11"/>
  <c r="E12" i="11"/>
  <c r="Y11" i="11"/>
  <c r="V11" i="11"/>
  <c r="U11" i="11"/>
  <c r="R11" i="11"/>
  <c r="Q11" i="11"/>
  <c r="N11" i="11"/>
  <c r="M11" i="11"/>
  <c r="J11" i="11"/>
  <c r="I11" i="11"/>
  <c r="F11" i="11"/>
  <c r="E11" i="11"/>
  <c r="Y10" i="11"/>
  <c r="Y9" i="11" s="1"/>
  <c r="X10" i="11"/>
  <c r="U10" i="11"/>
  <c r="U9" i="11" s="1"/>
  <c r="T10" i="11"/>
  <c r="Q10" i="11"/>
  <c r="Q9" i="11" s="1"/>
  <c r="P10" i="11"/>
  <c r="M10" i="11"/>
  <c r="M9" i="11" s="1"/>
  <c r="L10" i="11"/>
  <c r="I10" i="11"/>
  <c r="I9" i="11" s="1"/>
  <c r="H10" i="11"/>
  <c r="E10" i="11"/>
  <c r="E9" i="11" s="1"/>
  <c r="D10" i="11"/>
  <c r="X9" i="11"/>
  <c r="T9" i="11"/>
  <c r="P9" i="11"/>
  <c r="L9" i="11"/>
  <c r="H9" i="11"/>
  <c r="D9" i="11"/>
  <c r="C8" i="11"/>
  <c r="C7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5" i="11"/>
  <c r="C4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C3" i="11" s="1"/>
  <c r="D3" i="11"/>
  <c r="C81" i="10"/>
  <c r="C80" i="10"/>
  <c r="C68" i="10" s="1"/>
  <c r="C65" i="10" s="1"/>
  <c r="K79" i="10"/>
  <c r="J79" i="10"/>
  <c r="I79" i="10"/>
  <c r="I67" i="10" s="1"/>
  <c r="I64" i="10" s="1"/>
  <c r="H79" i="10"/>
  <c r="G79" i="10"/>
  <c r="F79" i="10"/>
  <c r="E79" i="10"/>
  <c r="D79" i="10"/>
  <c r="D67" i="10" s="1"/>
  <c r="C78" i="10"/>
  <c r="C77" i="10"/>
  <c r="K76" i="10"/>
  <c r="J76" i="10"/>
  <c r="I76" i="10"/>
  <c r="H76" i="10"/>
  <c r="G76" i="10"/>
  <c r="F76" i="10"/>
  <c r="E76" i="10"/>
  <c r="D76" i="10"/>
  <c r="C76" i="10"/>
  <c r="C75" i="10"/>
  <c r="C74" i="10"/>
  <c r="K73" i="10"/>
  <c r="J73" i="10"/>
  <c r="I73" i="10"/>
  <c r="H73" i="10"/>
  <c r="G73" i="10"/>
  <c r="F73" i="10"/>
  <c r="C73" i="10" s="1"/>
  <c r="E73" i="10"/>
  <c r="D73" i="10"/>
  <c r="C72" i="10"/>
  <c r="C71" i="10"/>
  <c r="K70" i="10"/>
  <c r="J70" i="10"/>
  <c r="I70" i="10"/>
  <c r="H70" i="10"/>
  <c r="G70" i="10"/>
  <c r="F70" i="10"/>
  <c r="E70" i="10"/>
  <c r="D70" i="10"/>
  <c r="K69" i="10"/>
  <c r="K66" i="10" s="1"/>
  <c r="J69" i="10"/>
  <c r="I69" i="10"/>
  <c r="H69" i="10"/>
  <c r="H66" i="10" s="1"/>
  <c r="G69" i="10"/>
  <c r="G66" i="10" s="1"/>
  <c r="F69" i="10"/>
  <c r="E69" i="10"/>
  <c r="D69" i="10"/>
  <c r="D66" i="10" s="1"/>
  <c r="K68" i="10"/>
  <c r="J68" i="10"/>
  <c r="I68" i="10"/>
  <c r="I65" i="10" s="1"/>
  <c r="H68" i="10"/>
  <c r="H65" i="10" s="1"/>
  <c r="G68" i="10"/>
  <c r="F68" i="10"/>
  <c r="E68" i="10"/>
  <c r="E65" i="10" s="1"/>
  <c r="D68" i="10"/>
  <c r="D65" i="10" s="1"/>
  <c r="H67" i="10"/>
  <c r="J66" i="10"/>
  <c r="I66" i="10"/>
  <c r="F66" i="10"/>
  <c r="E66" i="10"/>
  <c r="K65" i="10"/>
  <c r="J65" i="10"/>
  <c r="G65" i="10"/>
  <c r="F65" i="10"/>
  <c r="H64" i="10"/>
  <c r="D64" i="10"/>
  <c r="C63" i="10"/>
  <c r="C62" i="10"/>
  <c r="K61" i="10"/>
  <c r="J61" i="10"/>
  <c r="I61" i="10"/>
  <c r="H61" i="10"/>
  <c r="G61" i="10"/>
  <c r="F61" i="10"/>
  <c r="E61" i="10"/>
  <c r="D61" i="10"/>
  <c r="C61" i="10"/>
  <c r="C60" i="10"/>
  <c r="C59" i="10"/>
  <c r="K58" i="10"/>
  <c r="J58" i="10"/>
  <c r="I58" i="10"/>
  <c r="H58" i="10"/>
  <c r="G58" i="10"/>
  <c r="F58" i="10"/>
  <c r="E58" i="10"/>
  <c r="D58" i="10"/>
  <c r="C57" i="10"/>
  <c r="C56" i="10"/>
  <c r="K55" i="10"/>
  <c r="J55" i="10"/>
  <c r="I55" i="10"/>
  <c r="H55" i="10"/>
  <c r="G55" i="10"/>
  <c r="F55" i="10"/>
  <c r="E55" i="10"/>
  <c r="D55" i="10"/>
  <c r="C55" i="10" s="1"/>
  <c r="C54" i="10"/>
  <c r="C53" i="10"/>
  <c r="K52" i="10"/>
  <c r="J52" i="10"/>
  <c r="I52" i="10"/>
  <c r="H52" i="10"/>
  <c r="G52" i="10"/>
  <c r="F52" i="10"/>
  <c r="E52" i="10"/>
  <c r="D52" i="10"/>
  <c r="C52" i="10" s="1"/>
  <c r="C51" i="10"/>
  <c r="C50" i="10"/>
  <c r="K49" i="10"/>
  <c r="J49" i="10"/>
  <c r="I49" i="10"/>
  <c r="H49" i="10"/>
  <c r="G49" i="10"/>
  <c r="F49" i="10"/>
  <c r="E49" i="10"/>
  <c r="D49" i="10"/>
  <c r="C49" i="10"/>
  <c r="K48" i="10"/>
  <c r="K46" i="10" s="1"/>
  <c r="K43" i="10" s="1"/>
  <c r="J48" i="10"/>
  <c r="I48" i="10"/>
  <c r="I45" i="10" s="1"/>
  <c r="H48" i="10"/>
  <c r="H45" i="10" s="1"/>
  <c r="G48" i="10"/>
  <c r="G46" i="10" s="1"/>
  <c r="G43" i="10" s="1"/>
  <c r="F48" i="10"/>
  <c r="E48" i="10"/>
  <c r="E45" i="10" s="1"/>
  <c r="D48" i="10"/>
  <c r="D45" i="10" s="1"/>
  <c r="K47" i="10"/>
  <c r="J47" i="10"/>
  <c r="J44" i="10" s="1"/>
  <c r="I47" i="10"/>
  <c r="I44" i="10" s="1"/>
  <c r="H47" i="10"/>
  <c r="G47" i="10"/>
  <c r="F47" i="10"/>
  <c r="F44" i="10" s="1"/>
  <c r="E47" i="10"/>
  <c r="E44" i="10" s="1"/>
  <c r="D47" i="10"/>
  <c r="J46" i="10"/>
  <c r="J43" i="10" s="1"/>
  <c r="F46" i="10"/>
  <c r="F43" i="10" s="1"/>
  <c r="K45" i="10"/>
  <c r="J45" i="10"/>
  <c r="G45" i="10"/>
  <c r="F45" i="10"/>
  <c r="C45" i="10"/>
  <c r="K44" i="10"/>
  <c r="H44" i="10"/>
  <c r="G44" i="10"/>
  <c r="D44" i="10"/>
  <c r="C44" i="10" s="1"/>
  <c r="C42" i="10"/>
  <c r="C41" i="10"/>
  <c r="K40" i="10"/>
  <c r="J40" i="10"/>
  <c r="I40" i="10"/>
  <c r="H40" i="10"/>
  <c r="G40" i="10"/>
  <c r="F40" i="10"/>
  <c r="E40" i="10"/>
  <c r="D40" i="10"/>
  <c r="C40" i="10"/>
  <c r="C39" i="10"/>
  <c r="C38" i="10"/>
  <c r="K37" i="10"/>
  <c r="J37" i="10"/>
  <c r="I37" i="10"/>
  <c r="H37" i="10"/>
  <c r="G37" i="10"/>
  <c r="F37" i="10"/>
  <c r="C37" i="10" s="1"/>
  <c r="E37" i="10"/>
  <c r="D37" i="10"/>
  <c r="C36" i="10"/>
  <c r="C35" i="10"/>
  <c r="K34" i="10"/>
  <c r="J34" i="10"/>
  <c r="I34" i="10"/>
  <c r="H34" i="10"/>
  <c r="G34" i="10"/>
  <c r="F34" i="10"/>
  <c r="E34" i="10"/>
  <c r="C34" i="10" s="1"/>
  <c r="D34" i="10"/>
  <c r="C33" i="10"/>
  <c r="C32" i="10"/>
  <c r="K31" i="10"/>
  <c r="J31" i="10"/>
  <c r="I31" i="10"/>
  <c r="H31" i="10"/>
  <c r="G31" i="10"/>
  <c r="F31" i="10"/>
  <c r="E31" i="10"/>
  <c r="D31" i="10"/>
  <c r="C30" i="10"/>
  <c r="C29" i="10"/>
  <c r="K28" i="10"/>
  <c r="J28" i="10"/>
  <c r="I28" i="10"/>
  <c r="H28" i="10"/>
  <c r="G28" i="10"/>
  <c r="F28" i="10"/>
  <c r="E28" i="10"/>
  <c r="C28" i="10" s="1"/>
  <c r="D28" i="10"/>
  <c r="C27" i="10"/>
  <c r="C26" i="10"/>
  <c r="K25" i="10"/>
  <c r="J25" i="10"/>
  <c r="I25" i="10"/>
  <c r="H25" i="10"/>
  <c r="G25" i="10"/>
  <c r="F25" i="10"/>
  <c r="E25" i="10"/>
  <c r="D25" i="10"/>
  <c r="C25" i="10" s="1"/>
  <c r="C24" i="10"/>
  <c r="C23" i="10"/>
  <c r="K22" i="10"/>
  <c r="J22" i="10"/>
  <c r="I22" i="10"/>
  <c r="H22" i="10"/>
  <c r="G22" i="10"/>
  <c r="F22" i="10"/>
  <c r="E22" i="10"/>
  <c r="D22" i="10"/>
  <c r="C22" i="10"/>
  <c r="C21" i="10"/>
  <c r="C20" i="10"/>
  <c r="K19" i="10"/>
  <c r="J19" i="10"/>
  <c r="I19" i="10"/>
  <c r="H19" i="10"/>
  <c r="G19" i="10"/>
  <c r="F19" i="10"/>
  <c r="E19" i="10"/>
  <c r="D19" i="10"/>
  <c r="C18" i="10"/>
  <c r="C17" i="10"/>
  <c r="K16" i="10"/>
  <c r="J16" i="10"/>
  <c r="I16" i="10"/>
  <c r="H16" i="10"/>
  <c r="G16" i="10"/>
  <c r="F16" i="10"/>
  <c r="E16" i="10"/>
  <c r="D16" i="10"/>
  <c r="C16" i="10" s="1"/>
  <c r="K15" i="10"/>
  <c r="J15" i="10"/>
  <c r="J12" i="10" s="1"/>
  <c r="I15" i="10"/>
  <c r="I12" i="10" s="1"/>
  <c r="H15" i="10"/>
  <c r="G15" i="10"/>
  <c r="F15" i="10"/>
  <c r="F12" i="10" s="1"/>
  <c r="E15" i="10"/>
  <c r="E12" i="10" s="1"/>
  <c r="D15" i="10"/>
  <c r="D12" i="10" s="1"/>
  <c r="K14" i="10"/>
  <c r="K11" i="10" s="1"/>
  <c r="K10" i="10" s="1"/>
  <c r="J14" i="10"/>
  <c r="I14" i="10"/>
  <c r="H14" i="10"/>
  <c r="G14" i="10"/>
  <c r="G11" i="10" s="1"/>
  <c r="F14" i="10"/>
  <c r="E14" i="10"/>
  <c r="D14" i="10"/>
  <c r="J13" i="10"/>
  <c r="H13" i="10"/>
  <c r="G13" i="10"/>
  <c r="F13" i="10"/>
  <c r="D13" i="10"/>
  <c r="K12" i="10"/>
  <c r="H12" i="10"/>
  <c r="G12" i="10"/>
  <c r="J11" i="10"/>
  <c r="H11" i="10"/>
  <c r="F11" i="10"/>
  <c r="F10" i="10" s="1"/>
  <c r="D11" i="10"/>
  <c r="J10" i="10"/>
  <c r="G10" i="10"/>
  <c r="C9" i="10"/>
  <c r="C8" i="10"/>
  <c r="K7" i="10"/>
  <c r="J7" i="10"/>
  <c r="I7" i="10"/>
  <c r="H7" i="10"/>
  <c r="G7" i="10"/>
  <c r="F7" i="10"/>
  <c r="E7" i="10"/>
  <c r="D7" i="10"/>
  <c r="C6" i="10"/>
  <c r="C5" i="10"/>
  <c r="K4" i="10"/>
  <c r="J4" i="10"/>
  <c r="I4" i="10"/>
  <c r="H4" i="10"/>
  <c r="G4" i="10"/>
  <c r="F4" i="10"/>
  <c r="E4" i="10"/>
  <c r="C4" i="10" s="1"/>
  <c r="D4" i="10"/>
  <c r="C80" i="9"/>
  <c r="C79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7" i="9"/>
  <c r="C76" i="9"/>
  <c r="Y75" i="9"/>
  <c r="X75" i="9"/>
  <c r="W75" i="9"/>
  <c r="V75" i="9"/>
  <c r="V66" i="9" s="1"/>
  <c r="U75" i="9"/>
  <c r="U66" i="9" s="1"/>
  <c r="U63" i="9" s="1"/>
  <c r="T75" i="9"/>
  <c r="S75" i="9"/>
  <c r="R75" i="9"/>
  <c r="R66" i="9" s="1"/>
  <c r="R63" i="9" s="1"/>
  <c r="Q75" i="9"/>
  <c r="P75" i="9"/>
  <c r="O75" i="9"/>
  <c r="N75" i="9"/>
  <c r="M75" i="9"/>
  <c r="L75" i="9"/>
  <c r="K75" i="9"/>
  <c r="J75" i="9"/>
  <c r="I75" i="9"/>
  <c r="H75" i="9"/>
  <c r="G75" i="9"/>
  <c r="F75" i="9"/>
  <c r="F66" i="9" s="1"/>
  <c r="F63" i="9" s="1"/>
  <c r="E75" i="9"/>
  <c r="C75" i="9" s="1"/>
  <c r="D75" i="9"/>
  <c r="C74" i="9"/>
  <c r="C73" i="9"/>
  <c r="C67" i="9" s="1"/>
  <c r="C64" i="9" s="1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J66" i="9" s="1"/>
  <c r="J63" i="9" s="1"/>
  <c r="I72" i="9"/>
  <c r="H72" i="9"/>
  <c r="G72" i="9"/>
  <c r="F72" i="9"/>
  <c r="E72" i="9"/>
  <c r="D72" i="9"/>
  <c r="C72" i="9"/>
  <c r="C71" i="9"/>
  <c r="C70" i="9"/>
  <c r="Y69" i="9"/>
  <c r="X69" i="9"/>
  <c r="X66" i="9" s="1"/>
  <c r="X63" i="9" s="1"/>
  <c r="W69" i="9"/>
  <c r="V69" i="9"/>
  <c r="U69" i="9"/>
  <c r="T69" i="9"/>
  <c r="S69" i="9"/>
  <c r="R69" i="9"/>
  <c r="Q69" i="9"/>
  <c r="P69" i="9"/>
  <c r="P66" i="9" s="1"/>
  <c r="P63" i="9" s="1"/>
  <c r="O69" i="9"/>
  <c r="N69" i="9"/>
  <c r="M69" i="9"/>
  <c r="L69" i="9"/>
  <c r="L66" i="9" s="1"/>
  <c r="L63" i="9" s="1"/>
  <c r="K69" i="9"/>
  <c r="J69" i="9"/>
  <c r="I69" i="9"/>
  <c r="H69" i="9"/>
  <c r="H66" i="9" s="1"/>
  <c r="H63" i="9" s="1"/>
  <c r="G69" i="9"/>
  <c r="F69" i="9"/>
  <c r="E69" i="9"/>
  <c r="D69" i="9"/>
  <c r="C69" i="9" s="1"/>
  <c r="Y68" i="9"/>
  <c r="X68" i="9"/>
  <c r="W68" i="9"/>
  <c r="W65" i="9" s="1"/>
  <c r="V68" i="9"/>
  <c r="V65" i="9" s="1"/>
  <c r="U68" i="9"/>
  <c r="T68" i="9"/>
  <c r="S68" i="9"/>
  <c r="S65" i="9" s="1"/>
  <c r="R68" i="9"/>
  <c r="R65" i="9" s="1"/>
  <c r="Q68" i="9"/>
  <c r="P68" i="9"/>
  <c r="O68" i="9"/>
  <c r="O65" i="9" s="1"/>
  <c r="N68" i="9"/>
  <c r="N65" i="9" s="1"/>
  <c r="M68" i="9"/>
  <c r="L68" i="9"/>
  <c r="K68" i="9"/>
  <c r="K65" i="9" s="1"/>
  <c r="J68" i="9"/>
  <c r="J65" i="9" s="1"/>
  <c r="I68" i="9"/>
  <c r="H68" i="9"/>
  <c r="G68" i="9"/>
  <c r="G65" i="9" s="1"/>
  <c r="F68" i="9"/>
  <c r="F65" i="9" s="1"/>
  <c r="E68" i="9"/>
  <c r="D68" i="9"/>
  <c r="C68" i="9"/>
  <c r="Y67" i="9"/>
  <c r="Y64" i="9" s="1"/>
  <c r="X67" i="9"/>
  <c r="W67" i="9"/>
  <c r="V67" i="9"/>
  <c r="V64" i="9" s="1"/>
  <c r="U67" i="9"/>
  <c r="U64" i="9" s="1"/>
  <c r="T67" i="9"/>
  <c r="S67" i="9"/>
  <c r="R67" i="9"/>
  <c r="Q67" i="9"/>
  <c r="Q64" i="9" s="1"/>
  <c r="P67" i="9"/>
  <c r="O67" i="9"/>
  <c r="N67" i="9"/>
  <c r="N64" i="9" s="1"/>
  <c r="M67" i="9"/>
  <c r="M64" i="9" s="1"/>
  <c r="L67" i="9"/>
  <c r="K67" i="9"/>
  <c r="J67" i="9"/>
  <c r="J64" i="9" s="1"/>
  <c r="I67" i="9"/>
  <c r="I64" i="9" s="1"/>
  <c r="H67" i="9"/>
  <c r="G67" i="9"/>
  <c r="F67" i="9"/>
  <c r="F64" i="9" s="1"/>
  <c r="E67" i="9"/>
  <c r="E64" i="9" s="1"/>
  <c r="D67" i="9"/>
  <c r="Y66" i="9"/>
  <c r="Y63" i="9" s="1"/>
  <c r="T66" i="9"/>
  <c r="T63" i="9" s="1"/>
  <c r="Q66" i="9"/>
  <c r="N66" i="9"/>
  <c r="N63" i="9" s="1"/>
  <c r="M66" i="9"/>
  <c r="I66" i="9"/>
  <c r="D66" i="9"/>
  <c r="D63" i="9" s="1"/>
  <c r="Y65" i="9"/>
  <c r="X65" i="9"/>
  <c r="U65" i="9"/>
  <c r="T65" i="9"/>
  <c r="Q65" i="9"/>
  <c r="P65" i="9"/>
  <c r="M65" i="9"/>
  <c r="L65" i="9"/>
  <c r="I65" i="9"/>
  <c r="H65" i="9"/>
  <c r="E65" i="9"/>
  <c r="D65" i="9"/>
  <c r="C65" i="9"/>
  <c r="X64" i="9"/>
  <c r="W64" i="9"/>
  <c r="T64" i="9"/>
  <c r="S64" i="9"/>
  <c r="R64" i="9"/>
  <c r="P64" i="9"/>
  <c r="O64" i="9"/>
  <c r="L64" i="9"/>
  <c r="K64" i="9"/>
  <c r="H64" i="9"/>
  <c r="G64" i="9"/>
  <c r="D64" i="9"/>
  <c r="V63" i="9"/>
  <c r="Q63" i="9"/>
  <c r="M63" i="9"/>
  <c r="I63" i="9"/>
  <c r="C62" i="9"/>
  <c r="C61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59" i="9"/>
  <c r="C58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C56" i="9"/>
  <c r="C55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 s="1"/>
  <c r="C53" i="9"/>
  <c r="C52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 s="1"/>
  <c r="D51" i="9"/>
  <c r="C50" i="9"/>
  <c r="C49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Y47" i="9"/>
  <c r="Y44" i="9" s="1"/>
  <c r="X47" i="9"/>
  <c r="W47" i="9"/>
  <c r="V47" i="9"/>
  <c r="V44" i="9" s="1"/>
  <c r="U47" i="9"/>
  <c r="U44" i="9" s="1"/>
  <c r="T47" i="9"/>
  <c r="S47" i="9"/>
  <c r="R47" i="9"/>
  <c r="Q47" i="9"/>
  <c r="Q44" i="9" s="1"/>
  <c r="P47" i="9"/>
  <c r="O47" i="9"/>
  <c r="N47" i="9"/>
  <c r="M47" i="9"/>
  <c r="M44" i="9" s="1"/>
  <c r="L47" i="9"/>
  <c r="K47" i="9"/>
  <c r="J47" i="9"/>
  <c r="J44" i="9" s="1"/>
  <c r="I47" i="9"/>
  <c r="I44" i="9" s="1"/>
  <c r="H47" i="9"/>
  <c r="G47" i="9"/>
  <c r="F47" i="9"/>
  <c r="E47" i="9"/>
  <c r="D47" i="9"/>
  <c r="Y46" i="9"/>
  <c r="X46" i="9"/>
  <c r="W46" i="9"/>
  <c r="V46" i="9"/>
  <c r="U46" i="9"/>
  <c r="T46" i="9"/>
  <c r="T43" i="9" s="1"/>
  <c r="S46" i="9"/>
  <c r="R46" i="9"/>
  <c r="Q46" i="9"/>
  <c r="P46" i="9"/>
  <c r="P43" i="9" s="1"/>
  <c r="O46" i="9"/>
  <c r="N46" i="9"/>
  <c r="M46" i="9"/>
  <c r="M45" i="9" s="1"/>
  <c r="L46" i="9"/>
  <c r="L43" i="9" s="1"/>
  <c r="K46" i="9"/>
  <c r="J46" i="9"/>
  <c r="I46" i="9"/>
  <c r="H46" i="9"/>
  <c r="G46" i="9"/>
  <c r="F46" i="9"/>
  <c r="E46" i="9"/>
  <c r="D46" i="9"/>
  <c r="W45" i="9"/>
  <c r="W42" i="9" s="1"/>
  <c r="T45" i="9"/>
  <c r="T42" i="9" s="1"/>
  <c r="S45" i="9"/>
  <c r="S42" i="9" s="1"/>
  <c r="P45" i="9"/>
  <c r="P42" i="9" s="1"/>
  <c r="O45" i="9"/>
  <c r="O42" i="9" s="1"/>
  <c r="K45" i="9"/>
  <c r="G45" i="9"/>
  <c r="G42" i="9" s="1"/>
  <c r="X44" i="9"/>
  <c r="W44" i="9"/>
  <c r="T44" i="9"/>
  <c r="S44" i="9"/>
  <c r="R44" i="9"/>
  <c r="P44" i="9"/>
  <c r="O44" i="9"/>
  <c r="N44" i="9"/>
  <c r="L44" i="9"/>
  <c r="K44" i="9"/>
  <c r="H44" i="9"/>
  <c r="G44" i="9"/>
  <c r="F44" i="9"/>
  <c r="D44" i="9"/>
  <c r="W43" i="9"/>
  <c r="V43" i="9"/>
  <c r="S43" i="9"/>
  <c r="R43" i="9"/>
  <c r="O43" i="9"/>
  <c r="N43" i="9"/>
  <c r="K43" i="9"/>
  <c r="J43" i="9"/>
  <c r="G43" i="9"/>
  <c r="F43" i="9"/>
  <c r="K42" i="9"/>
  <c r="C41" i="9"/>
  <c r="C40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 s="1"/>
  <c r="C38" i="9"/>
  <c r="C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C36" i="9" s="1"/>
  <c r="D36" i="9"/>
  <c r="C35" i="9"/>
  <c r="C34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C32" i="9"/>
  <c r="C31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 s="1"/>
  <c r="C29" i="9"/>
  <c r="C28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6" i="9"/>
  <c r="C25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C24" i="9" s="1"/>
  <c r="D24" i="9"/>
  <c r="C23" i="9"/>
  <c r="C22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0" i="9"/>
  <c r="C19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C17" i="9"/>
  <c r="C16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 s="1"/>
  <c r="Y14" i="9"/>
  <c r="Y12" i="9" s="1"/>
  <c r="X14" i="9"/>
  <c r="W14" i="9"/>
  <c r="W11" i="9" s="1"/>
  <c r="V14" i="9"/>
  <c r="U14" i="9"/>
  <c r="U11" i="9" s="1"/>
  <c r="T14" i="9"/>
  <c r="S14" i="9"/>
  <c r="S11" i="9" s="1"/>
  <c r="R14" i="9"/>
  <c r="Q14" i="9"/>
  <c r="Q12" i="9" s="1"/>
  <c r="P14" i="9"/>
  <c r="P11" i="9" s="1"/>
  <c r="O14" i="9"/>
  <c r="O11" i="9" s="1"/>
  <c r="N14" i="9"/>
  <c r="M14" i="9"/>
  <c r="M11" i="9" s="1"/>
  <c r="L14" i="9"/>
  <c r="K14" i="9"/>
  <c r="K11" i="9" s="1"/>
  <c r="J14" i="9"/>
  <c r="I14" i="9"/>
  <c r="I12" i="9" s="1"/>
  <c r="H14" i="9"/>
  <c r="G14" i="9"/>
  <c r="G11" i="9" s="1"/>
  <c r="F14" i="9"/>
  <c r="E14" i="9"/>
  <c r="E11" i="9" s="1"/>
  <c r="D14" i="9"/>
  <c r="Y13" i="9"/>
  <c r="X13" i="9"/>
  <c r="W13" i="9"/>
  <c r="W10" i="9" s="1"/>
  <c r="V13" i="9"/>
  <c r="V10" i="9" s="1"/>
  <c r="U13" i="9"/>
  <c r="T13" i="9"/>
  <c r="T12" i="9" s="1"/>
  <c r="S13" i="9"/>
  <c r="S12" i="9" s="1"/>
  <c r="R13" i="9"/>
  <c r="R10" i="9" s="1"/>
  <c r="Q13" i="9"/>
  <c r="P13" i="9"/>
  <c r="O13" i="9"/>
  <c r="O12" i="9" s="1"/>
  <c r="N13" i="9"/>
  <c r="N10" i="9" s="1"/>
  <c r="M13" i="9"/>
  <c r="L13" i="9"/>
  <c r="K13" i="9"/>
  <c r="K12" i="9" s="1"/>
  <c r="J13" i="9"/>
  <c r="J10" i="9" s="1"/>
  <c r="I13" i="9"/>
  <c r="H13" i="9"/>
  <c r="H12" i="9" s="1"/>
  <c r="G13" i="9"/>
  <c r="G10" i="9" s="1"/>
  <c r="F13" i="9"/>
  <c r="F10" i="9" s="1"/>
  <c r="E13" i="9"/>
  <c r="D13" i="9"/>
  <c r="V12" i="9"/>
  <c r="U12" i="9"/>
  <c r="R12" i="9"/>
  <c r="N12" i="9"/>
  <c r="M12" i="9"/>
  <c r="J12" i="9"/>
  <c r="G12" i="9"/>
  <c r="F12" i="9"/>
  <c r="X11" i="9"/>
  <c r="V11" i="9"/>
  <c r="T11" i="9"/>
  <c r="R11" i="9"/>
  <c r="Q11" i="9"/>
  <c r="N11" i="9"/>
  <c r="N9" i="9" s="1"/>
  <c r="L11" i="9"/>
  <c r="J11" i="9"/>
  <c r="I11" i="9"/>
  <c r="H11" i="9"/>
  <c r="F11" i="9"/>
  <c r="F9" i="9" s="1"/>
  <c r="D11" i="9"/>
  <c r="Y10" i="9"/>
  <c r="U10" i="9"/>
  <c r="S10" i="9"/>
  <c r="S9" i="9" s="1"/>
  <c r="Q10" i="9"/>
  <c r="O10" i="9"/>
  <c r="O9" i="9" s="1"/>
  <c r="M10" i="9"/>
  <c r="I10" i="9"/>
  <c r="H10" i="9"/>
  <c r="H9" i="9" s="1"/>
  <c r="E10" i="9"/>
  <c r="E9" i="9" s="1"/>
  <c r="W9" i="9"/>
  <c r="V9" i="9"/>
  <c r="R9" i="9"/>
  <c r="J9" i="9"/>
  <c r="G9" i="9"/>
  <c r="C8" i="9"/>
  <c r="C7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C5" i="9"/>
  <c r="C4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 s="1"/>
  <c r="C81" i="8"/>
  <c r="C80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8" i="8"/>
  <c r="C69" i="8" s="1"/>
  <c r="C66" i="8" s="1"/>
  <c r="C77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5" i="8"/>
  <c r="C74" i="8"/>
  <c r="C68" i="8" s="1"/>
  <c r="X73" i="8"/>
  <c r="W73" i="8"/>
  <c r="V73" i="8"/>
  <c r="U73" i="8"/>
  <c r="U67" i="8" s="1"/>
  <c r="U64" i="8" s="1"/>
  <c r="T73" i="8"/>
  <c r="S73" i="8"/>
  <c r="R73" i="8"/>
  <c r="Q73" i="8"/>
  <c r="Q67" i="8" s="1"/>
  <c r="Q64" i="8" s="1"/>
  <c r="P73" i="8"/>
  <c r="O73" i="8"/>
  <c r="N73" i="8"/>
  <c r="M73" i="8"/>
  <c r="M67" i="8" s="1"/>
  <c r="M64" i="8" s="1"/>
  <c r="L73" i="8"/>
  <c r="K73" i="8"/>
  <c r="J73" i="8"/>
  <c r="I73" i="8"/>
  <c r="I67" i="8" s="1"/>
  <c r="I64" i="8" s="1"/>
  <c r="H73" i="8"/>
  <c r="G73" i="8"/>
  <c r="F73" i="8"/>
  <c r="E73" i="8"/>
  <c r="E67" i="8" s="1"/>
  <c r="E64" i="8" s="1"/>
  <c r="D73" i="8"/>
  <c r="C72" i="8"/>
  <c r="C71" i="8"/>
  <c r="X70" i="8"/>
  <c r="X67" i="8" s="1"/>
  <c r="X64" i="8" s="1"/>
  <c r="W70" i="8"/>
  <c r="V70" i="8"/>
  <c r="U70" i="8"/>
  <c r="T70" i="8"/>
  <c r="T67" i="8" s="1"/>
  <c r="T64" i="8" s="1"/>
  <c r="S70" i="8"/>
  <c r="R70" i="8"/>
  <c r="Q70" i="8"/>
  <c r="P70" i="8"/>
  <c r="P67" i="8" s="1"/>
  <c r="P64" i="8" s="1"/>
  <c r="O70" i="8"/>
  <c r="N70" i="8"/>
  <c r="M70" i="8"/>
  <c r="L70" i="8"/>
  <c r="L67" i="8" s="1"/>
  <c r="L64" i="8" s="1"/>
  <c r="K70" i="8"/>
  <c r="J70" i="8"/>
  <c r="I70" i="8"/>
  <c r="H70" i="8"/>
  <c r="H67" i="8" s="1"/>
  <c r="H64" i="8" s="1"/>
  <c r="G70" i="8"/>
  <c r="F70" i="8"/>
  <c r="E70" i="8"/>
  <c r="D70" i="8"/>
  <c r="X69" i="8"/>
  <c r="X66" i="8" s="1"/>
  <c r="W69" i="8"/>
  <c r="W66" i="8" s="1"/>
  <c r="V69" i="8"/>
  <c r="U69" i="8"/>
  <c r="T69" i="8"/>
  <c r="T66" i="8" s="1"/>
  <c r="S69" i="8"/>
  <c r="Q69" i="8"/>
  <c r="P69" i="8"/>
  <c r="O69" i="8"/>
  <c r="O66" i="8" s="1"/>
  <c r="N69" i="8"/>
  <c r="N66" i="8" s="1"/>
  <c r="M69" i="8"/>
  <c r="L69" i="8"/>
  <c r="K69" i="8"/>
  <c r="K66" i="8" s="1"/>
  <c r="J69" i="8"/>
  <c r="J66" i="8" s="1"/>
  <c r="I69" i="8"/>
  <c r="H69" i="8"/>
  <c r="G69" i="8"/>
  <c r="F69" i="8"/>
  <c r="F66" i="8" s="1"/>
  <c r="E69" i="8"/>
  <c r="D69" i="8"/>
  <c r="X68" i="8"/>
  <c r="X65" i="8" s="1"/>
  <c r="W68" i="8"/>
  <c r="V68" i="8"/>
  <c r="U68" i="8"/>
  <c r="U65" i="8" s="1"/>
  <c r="T68" i="8"/>
  <c r="T65" i="8" s="1"/>
  <c r="S68" i="8"/>
  <c r="R68" i="8"/>
  <c r="O68" i="8"/>
  <c r="N68" i="8"/>
  <c r="N65" i="8" s="1"/>
  <c r="M68" i="8"/>
  <c r="L68" i="8"/>
  <c r="K68" i="8"/>
  <c r="K65" i="8" s="1"/>
  <c r="J68" i="8"/>
  <c r="J65" i="8" s="1"/>
  <c r="I68" i="8"/>
  <c r="H68" i="8"/>
  <c r="G68" i="8"/>
  <c r="F68" i="8"/>
  <c r="F65" i="8" s="1"/>
  <c r="E68" i="8"/>
  <c r="D68" i="8"/>
  <c r="W67" i="8"/>
  <c r="S67" i="8"/>
  <c r="O67" i="8"/>
  <c r="O64" i="8" s="1"/>
  <c r="K67" i="8"/>
  <c r="K64" i="8" s="1"/>
  <c r="G67" i="8"/>
  <c r="V66" i="8"/>
  <c r="U66" i="8"/>
  <c r="S66" i="8"/>
  <c r="R66" i="8"/>
  <c r="Q66" i="8"/>
  <c r="P66" i="8"/>
  <c r="M66" i="8"/>
  <c r="L66" i="8"/>
  <c r="I66" i="8"/>
  <c r="H66" i="8"/>
  <c r="G66" i="8"/>
  <c r="E66" i="8"/>
  <c r="D66" i="8"/>
  <c r="W65" i="8"/>
  <c r="V65" i="8"/>
  <c r="S65" i="8"/>
  <c r="R65" i="8"/>
  <c r="Q65" i="8"/>
  <c r="P65" i="8"/>
  <c r="O65" i="8"/>
  <c r="M65" i="8"/>
  <c r="L65" i="8"/>
  <c r="I65" i="8"/>
  <c r="H65" i="8"/>
  <c r="G65" i="8"/>
  <c r="E65" i="8"/>
  <c r="D65" i="8"/>
  <c r="C65" i="8"/>
  <c r="W64" i="8"/>
  <c r="S64" i="8"/>
  <c r="G64" i="8"/>
  <c r="C63" i="8"/>
  <c r="C62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C60" i="8"/>
  <c r="C59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C57" i="8"/>
  <c r="C56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C54" i="8"/>
  <c r="C53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C51" i="8"/>
  <c r="C50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X48" i="8"/>
  <c r="W48" i="8"/>
  <c r="W46" i="8" s="1"/>
  <c r="V48" i="8"/>
  <c r="U48" i="8"/>
  <c r="U45" i="8" s="1"/>
  <c r="T48" i="8"/>
  <c r="S48" i="8"/>
  <c r="S46" i="8" s="1"/>
  <c r="Q48" i="8"/>
  <c r="P48" i="8"/>
  <c r="O48" i="8"/>
  <c r="N48" i="8"/>
  <c r="M48" i="8"/>
  <c r="L48" i="8"/>
  <c r="L45" i="8" s="1"/>
  <c r="K48" i="8"/>
  <c r="K45" i="8" s="1"/>
  <c r="J48" i="8"/>
  <c r="I48" i="8"/>
  <c r="H48" i="8"/>
  <c r="H45" i="8" s="1"/>
  <c r="G48" i="8"/>
  <c r="G45" i="8" s="1"/>
  <c r="F48" i="8"/>
  <c r="E48" i="8"/>
  <c r="D48" i="8"/>
  <c r="X47" i="8"/>
  <c r="W47" i="8"/>
  <c r="V47" i="8"/>
  <c r="U47" i="8"/>
  <c r="U46" i="8" s="1"/>
  <c r="U43" i="8" s="1"/>
  <c r="T47" i="8"/>
  <c r="S47" i="8"/>
  <c r="R47" i="8"/>
  <c r="O47" i="8"/>
  <c r="O46" i="8" s="1"/>
  <c r="N47" i="8"/>
  <c r="M47" i="8"/>
  <c r="L47" i="8"/>
  <c r="K47" i="8"/>
  <c r="J47" i="8"/>
  <c r="I47" i="8"/>
  <c r="H47" i="8"/>
  <c r="G47" i="8"/>
  <c r="G46" i="8" s="1"/>
  <c r="G43" i="8" s="1"/>
  <c r="F47" i="8"/>
  <c r="E47" i="8"/>
  <c r="D47" i="8"/>
  <c r="T46" i="8"/>
  <c r="T43" i="8" s="1"/>
  <c r="Q46" i="8"/>
  <c r="Q43" i="8" s="1"/>
  <c r="N46" i="8"/>
  <c r="N43" i="8" s="1"/>
  <c r="M46" i="8"/>
  <c r="J46" i="8"/>
  <c r="J43" i="8" s="1"/>
  <c r="I46" i="8"/>
  <c r="F46" i="8"/>
  <c r="F43" i="8" s="1"/>
  <c r="E46" i="8"/>
  <c r="E43" i="8" s="1"/>
  <c r="W45" i="8"/>
  <c r="V45" i="8"/>
  <c r="T45" i="8"/>
  <c r="S45" i="8"/>
  <c r="Q45" i="8"/>
  <c r="O45" i="8"/>
  <c r="N45" i="8"/>
  <c r="M45" i="8"/>
  <c r="J45" i="8"/>
  <c r="I45" i="8"/>
  <c r="F45" i="8"/>
  <c r="E45" i="8"/>
  <c r="X44" i="8"/>
  <c r="W44" i="8"/>
  <c r="T44" i="8"/>
  <c r="S44" i="8"/>
  <c r="N44" i="8"/>
  <c r="M44" i="8"/>
  <c r="J44" i="8"/>
  <c r="I44" i="8"/>
  <c r="F44" i="8"/>
  <c r="E44" i="8"/>
  <c r="W43" i="8"/>
  <c r="S43" i="8"/>
  <c r="O43" i="8"/>
  <c r="M43" i="8"/>
  <c r="I43" i="8"/>
  <c r="C42" i="8"/>
  <c r="C41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C39" i="8"/>
  <c r="C38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C36" i="8"/>
  <c r="C35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C33" i="8"/>
  <c r="C32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C30" i="8"/>
  <c r="C29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C27" i="8"/>
  <c r="C26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C24" i="8"/>
  <c r="C23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C21" i="8"/>
  <c r="C20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C18" i="8"/>
  <c r="C17" i="8"/>
  <c r="C14" i="8" s="1"/>
  <c r="C13" i="8" s="1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X15" i="8"/>
  <c r="W15" i="8"/>
  <c r="W12" i="8" s="1"/>
  <c r="V15" i="8"/>
  <c r="V12" i="8" s="1"/>
  <c r="U15" i="8"/>
  <c r="T15" i="8"/>
  <c r="S15" i="8"/>
  <c r="S12" i="8" s="1"/>
  <c r="Q15" i="8"/>
  <c r="Q13" i="8" s="1"/>
  <c r="P15" i="8"/>
  <c r="O15" i="8"/>
  <c r="N15" i="8"/>
  <c r="N12" i="8" s="1"/>
  <c r="M15" i="8"/>
  <c r="M12" i="8" s="1"/>
  <c r="L15" i="8"/>
  <c r="L12" i="8" s="1"/>
  <c r="K15" i="8"/>
  <c r="J15" i="8"/>
  <c r="J12" i="8" s="1"/>
  <c r="I15" i="8"/>
  <c r="I12" i="8" s="1"/>
  <c r="H15" i="8"/>
  <c r="H12" i="8" s="1"/>
  <c r="G15" i="8"/>
  <c r="F15" i="8"/>
  <c r="F12" i="8" s="1"/>
  <c r="E15" i="8"/>
  <c r="D15" i="8"/>
  <c r="D12" i="8" s="1"/>
  <c r="C15" i="8"/>
  <c r="X14" i="8"/>
  <c r="W14" i="8"/>
  <c r="V14" i="8"/>
  <c r="V13" i="8" s="1"/>
  <c r="U14" i="8"/>
  <c r="T14" i="8"/>
  <c r="T11" i="8" s="1"/>
  <c r="T10" i="8" s="1"/>
  <c r="S14" i="8"/>
  <c r="R14" i="8"/>
  <c r="R11" i="8" s="1"/>
  <c r="R10" i="8" s="1"/>
  <c r="O14" i="8"/>
  <c r="N14" i="8"/>
  <c r="M14" i="8"/>
  <c r="M13" i="8" s="1"/>
  <c r="L14" i="8"/>
  <c r="K14" i="8"/>
  <c r="J14" i="8"/>
  <c r="J11" i="8" s="1"/>
  <c r="I14" i="8"/>
  <c r="I13" i="8" s="1"/>
  <c r="H14" i="8"/>
  <c r="G14" i="8"/>
  <c r="F14" i="8"/>
  <c r="F11" i="8" s="1"/>
  <c r="E14" i="8"/>
  <c r="E13" i="8" s="1"/>
  <c r="D14" i="8"/>
  <c r="D11" i="8" s="1"/>
  <c r="D10" i="8" s="1"/>
  <c r="W13" i="8"/>
  <c r="T13" i="8"/>
  <c r="O13" i="8"/>
  <c r="K13" i="8"/>
  <c r="J13" i="8"/>
  <c r="G13" i="8"/>
  <c r="F13" i="8"/>
  <c r="D13" i="8"/>
  <c r="X12" i="8"/>
  <c r="T12" i="8"/>
  <c r="Q12" i="8"/>
  <c r="Q10" i="8" s="1"/>
  <c r="O12" i="8"/>
  <c r="K12" i="8"/>
  <c r="G12" i="8"/>
  <c r="G10" i="8" s="1"/>
  <c r="E12" i="8"/>
  <c r="C12" i="8"/>
  <c r="W11" i="8"/>
  <c r="W10" i="8" s="1"/>
  <c r="V11" i="8"/>
  <c r="U11" i="8"/>
  <c r="O11" i="8"/>
  <c r="M11" i="8"/>
  <c r="M10" i="8" s="1"/>
  <c r="K11" i="8"/>
  <c r="K10" i="8" s="1"/>
  <c r="G11" i="8"/>
  <c r="E11" i="8"/>
  <c r="C11" i="8"/>
  <c r="V10" i="8"/>
  <c r="O10" i="8"/>
  <c r="J10" i="8"/>
  <c r="F10" i="8"/>
  <c r="C10" i="8"/>
  <c r="C9" i="8"/>
  <c r="C8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C7" i="8" s="1"/>
  <c r="D7" i="8"/>
  <c r="C6" i="8"/>
  <c r="C5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C4" i="8" s="1"/>
  <c r="D4" i="8"/>
  <c r="C80" i="7"/>
  <c r="C79" i="7"/>
  <c r="C67" i="7" s="1"/>
  <c r="C64" i="7" s="1"/>
  <c r="Y78" i="7"/>
  <c r="X78" i="7"/>
  <c r="W78" i="7"/>
  <c r="V78" i="7"/>
  <c r="U78" i="7"/>
  <c r="T78" i="7"/>
  <c r="S78" i="7"/>
  <c r="R78" i="7"/>
  <c r="Q78" i="7"/>
  <c r="P78" i="7"/>
  <c r="O78" i="7"/>
  <c r="N78" i="7"/>
  <c r="N66" i="7" s="1"/>
  <c r="N63" i="7" s="1"/>
  <c r="M78" i="7"/>
  <c r="L78" i="7"/>
  <c r="K78" i="7"/>
  <c r="J78" i="7"/>
  <c r="J66" i="7" s="1"/>
  <c r="J63" i="7" s="1"/>
  <c r="I78" i="7"/>
  <c r="H78" i="7"/>
  <c r="G78" i="7"/>
  <c r="F78" i="7"/>
  <c r="E78" i="7"/>
  <c r="D78" i="7"/>
  <c r="C77" i="7"/>
  <c r="C76" i="7"/>
  <c r="Y75" i="7"/>
  <c r="Y66" i="7" s="1"/>
  <c r="X75" i="7"/>
  <c r="W75" i="7"/>
  <c r="W66" i="7" s="1"/>
  <c r="W63" i="7" s="1"/>
  <c r="V75" i="7"/>
  <c r="U75" i="7"/>
  <c r="U66" i="7" s="1"/>
  <c r="T75" i="7"/>
  <c r="S75" i="7"/>
  <c r="R75" i="7"/>
  <c r="Q75" i="7"/>
  <c r="Q66" i="7" s="1"/>
  <c r="P75" i="7"/>
  <c r="O75" i="7"/>
  <c r="N75" i="7"/>
  <c r="M75" i="7"/>
  <c r="M66" i="7" s="1"/>
  <c r="L75" i="7"/>
  <c r="K75" i="7"/>
  <c r="K66" i="7" s="1"/>
  <c r="K63" i="7" s="1"/>
  <c r="J75" i="7"/>
  <c r="I75" i="7"/>
  <c r="I66" i="7" s="1"/>
  <c r="H75" i="7"/>
  <c r="G75" i="7"/>
  <c r="G66" i="7" s="1"/>
  <c r="G63" i="7" s="1"/>
  <c r="F75" i="7"/>
  <c r="E75" i="7"/>
  <c r="E66" i="7" s="1"/>
  <c r="D75" i="7"/>
  <c r="C75" i="7"/>
  <c r="C74" i="7"/>
  <c r="C73" i="7"/>
  <c r="Y72" i="7"/>
  <c r="X72" i="7"/>
  <c r="X66" i="7" s="1"/>
  <c r="X63" i="7" s="1"/>
  <c r="W72" i="7"/>
  <c r="V72" i="7"/>
  <c r="U72" i="7"/>
  <c r="T72" i="7"/>
  <c r="T66" i="7" s="1"/>
  <c r="S72" i="7"/>
  <c r="R72" i="7"/>
  <c r="Q72" i="7"/>
  <c r="P72" i="7"/>
  <c r="P66" i="7" s="1"/>
  <c r="P63" i="7" s="1"/>
  <c r="O72" i="7"/>
  <c r="N72" i="7"/>
  <c r="M72" i="7"/>
  <c r="L72" i="7"/>
  <c r="K72" i="7"/>
  <c r="J72" i="7"/>
  <c r="I72" i="7"/>
  <c r="H72" i="7"/>
  <c r="H66" i="7" s="1"/>
  <c r="H63" i="7" s="1"/>
  <c r="G72" i="7"/>
  <c r="F72" i="7"/>
  <c r="E72" i="7"/>
  <c r="D72" i="7"/>
  <c r="C71" i="7"/>
  <c r="C70" i="7"/>
  <c r="Y69" i="7"/>
  <c r="X69" i="7"/>
  <c r="W69" i="7"/>
  <c r="V69" i="7"/>
  <c r="U69" i="7"/>
  <c r="T69" i="7"/>
  <c r="S69" i="7"/>
  <c r="S66" i="7" s="1"/>
  <c r="S63" i="7" s="1"/>
  <c r="R69" i="7"/>
  <c r="Q69" i="7"/>
  <c r="P69" i="7"/>
  <c r="O69" i="7"/>
  <c r="O66" i="7" s="1"/>
  <c r="O63" i="7" s="1"/>
  <c r="N69" i="7"/>
  <c r="M69" i="7"/>
  <c r="L69" i="7"/>
  <c r="K69" i="7"/>
  <c r="J69" i="7"/>
  <c r="I69" i="7"/>
  <c r="H69" i="7"/>
  <c r="G69" i="7"/>
  <c r="F69" i="7"/>
  <c r="E69" i="7"/>
  <c r="D69" i="7"/>
  <c r="C69" i="7"/>
  <c r="Y68" i="7"/>
  <c r="X68" i="7"/>
  <c r="W68" i="7"/>
  <c r="V68" i="7"/>
  <c r="V65" i="7" s="1"/>
  <c r="U68" i="7"/>
  <c r="T68" i="7"/>
  <c r="S68" i="7"/>
  <c r="R68" i="7"/>
  <c r="R65" i="7" s="1"/>
  <c r="Q68" i="7"/>
  <c r="P68" i="7"/>
  <c r="O68" i="7"/>
  <c r="N68" i="7"/>
  <c r="N65" i="7" s="1"/>
  <c r="M68" i="7"/>
  <c r="L68" i="7"/>
  <c r="K68" i="7"/>
  <c r="J68" i="7"/>
  <c r="J65" i="7" s="1"/>
  <c r="I68" i="7"/>
  <c r="H68" i="7"/>
  <c r="G68" i="7"/>
  <c r="F68" i="7"/>
  <c r="F65" i="7" s="1"/>
  <c r="E68" i="7"/>
  <c r="D68" i="7"/>
  <c r="Y67" i="7"/>
  <c r="Y64" i="7" s="1"/>
  <c r="X67" i="7"/>
  <c r="W67" i="7"/>
  <c r="W64" i="7" s="1"/>
  <c r="V67" i="7"/>
  <c r="U67" i="7"/>
  <c r="U64" i="7" s="1"/>
  <c r="T67" i="7"/>
  <c r="T64" i="7" s="1"/>
  <c r="S67" i="7"/>
  <c r="S64" i="7" s="1"/>
  <c r="R67" i="7"/>
  <c r="Q67" i="7"/>
  <c r="Q64" i="7" s="1"/>
  <c r="P67" i="7"/>
  <c r="P64" i="7" s="1"/>
  <c r="O67" i="7"/>
  <c r="O64" i="7" s="1"/>
  <c r="N67" i="7"/>
  <c r="M67" i="7"/>
  <c r="L67" i="7"/>
  <c r="K67" i="7"/>
  <c r="K64" i="7" s="1"/>
  <c r="J67" i="7"/>
  <c r="I67" i="7"/>
  <c r="I64" i="7" s="1"/>
  <c r="H67" i="7"/>
  <c r="G67" i="7"/>
  <c r="G64" i="7" s="1"/>
  <c r="F67" i="7"/>
  <c r="E67" i="7"/>
  <c r="E64" i="7" s="1"/>
  <c r="D67" i="7"/>
  <c r="D64" i="7" s="1"/>
  <c r="V66" i="7"/>
  <c r="V63" i="7" s="1"/>
  <c r="R66" i="7"/>
  <c r="R63" i="7" s="1"/>
  <c r="L66" i="7"/>
  <c r="L63" i="7" s="1"/>
  <c r="F66" i="7"/>
  <c r="F63" i="7" s="1"/>
  <c r="Y65" i="7"/>
  <c r="X65" i="7"/>
  <c r="W65" i="7"/>
  <c r="U65" i="7"/>
  <c r="T65" i="7"/>
  <c r="S65" i="7"/>
  <c r="Q65" i="7"/>
  <c r="P65" i="7"/>
  <c r="O65" i="7"/>
  <c r="M65" i="7"/>
  <c r="L65" i="7"/>
  <c r="K65" i="7"/>
  <c r="I65" i="7"/>
  <c r="H65" i="7"/>
  <c r="G65" i="7"/>
  <c r="E65" i="7"/>
  <c r="D65" i="7"/>
  <c r="X64" i="7"/>
  <c r="V64" i="7"/>
  <c r="R64" i="7"/>
  <c r="N64" i="7"/>
  <c r="M64" i="7"/>
  <c r="L64" i="7"/>
  <c r="J64" i="7"/>
  <c r="H64" i="7"/>
  <c r="F64" i="7"/>
  <c r="Y63" i="7"/>
  <c r="U63" i="7"/>
  <c r="T63" i="7"/>
  <c r="Q63" i="7"/>
  <c r="M63" i="7"/>
  <c r="I63" i="7"/>
  <c r="E63" i="7"/>
  <c r="C62" i="7"/>
  <c r="C61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59" i="7"/>
  <c r="C58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C57" i="7" s="1"/>
  <c r="D57" i="7"/>
  <c r="C56" i="7"/>
  <c r="C55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C54" i="7" s="1"/>
  <c r="E54" i="7"/>
  <c r="D54" i="7"/>
  <c r="C53" i="7"/>
  <c r="C52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C50" i="7"/>
  <c r="C49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 s="1"/>
  <c r="Y47" i="7"/>
  <c r="Y45" i="7" s="1"/>
  <c r="Y42" i="7" s="1"/>
  <c r="X47" i="7"/>
  <c r="W47" i="7"/>
  <c r="W44" i="7" s="1"/>
  <c r="V47" i="7"/>
  <c r="U47" i="7"/>
  <c r="U45" i="7" s="1"/>
  <c r="U42" i="7" s="1"/>
  <c r="T47" i="7"/>
  <c r="S47" i="7"/>
  <c r="S44" i="7" s="1"/>
  <c r="R47" i="7"/>
  <c r="Q47" i="7"/>
  <c r="Q44" i="7" s="1"/>
  <c r="P47" i="7"/>
  <c r="O47" i="7"/>
  <c r="O44" i="7" s="1"/>
  <c r="N47" i="7"/>
  <c r="M47" i="7"/>
  <c r="L47" i="7"/>
  <c r="K47" i="7"/>
  <c r="K44" i="7" s="1"/>
  <c r="J47" i="7"/>
  <c r="I47" i="7"/>
  <c r="I45" i="7" s="1"/>
  <c r="I42" i="7" s="1"/>
  <c r="H47" i="7"/>
  <c r="G47" i="7"/>
  <c r="G44" i="7" s="1"/>
  <c r="F47" i="7"/>
  <c r="E47" i="7"/>
  <c r="E45" i="7" s="1"/>
  <c r="E42" i="7" s="1"/>
  <c r="D47" i="7"/>
  <c r="Y46" i="7"/>
  <c r="X46" i="7"/>
  <c r="X45" i="7" s="1"/>
  <c r="W46" i="7"/>
  <c r="V46" i="7"/>
  <c r="V43" i="7" s="1"/>
  <c r="U46" i="7"/>
  <c r="T46" i="7"/>
  <c r="T45" i="7" s="1"/>
  <c r="S46" i="7"/>
  <c r="R46" i="7"/>
  <c r="R43" i="7" s="1"/>
  <c r="Q46" i="7"/>
  <c r="P46" i="7"/>
  <c r="P45" i="7" s="1"/>
  <c r="O46" i="7"/>
  <c r="N46" i="7"/>
  <c r="N43" i="7" s="1"/>
  <c r="M46" i="7"/>
  <c r="L46" i="7"/>
  <c r="L45" i="7" s="1"/>
  <c r="K46" i="7"/>
  <c r="J46" i="7"/>
  <c r="J43" i="7" s="1"/>
  <c r="I46" i="7"/>
  <c r="H46" i="7"/>
  <c r="H45" i="7" s="1"/>
  <c r="G46" i="7"/>
  <c r="F46" i="7"/>
  <c r="F43" i="7" s="1"/>
  <c r="E46" i="7"/>
  <c r="D46" i="7"/>
  <c r="D45" i="7" s="1"/>
  <c r="W45" i="7"/>
  <c r="W42" i="7" s="1"/>
  <c r="V45" i="7"/>
  <c r="V42" i="7" s="1"/>
  <c r="S45" i="7"/>
  <c r="R45" i="7"/>
  <c r="R42" i="7" s="1"/>
  <c r="Q45" i="7"/>
  <c r="Q42" i="7" s="1"/>
  <c r="N45" i="7"/>
  <c r="N42" i="7" s="1"/>
  <c r="M45" i="7"/>
  <c r="M42" i="7" s="1"/>
  <c r="K45" i="7"/>
  <c r="G45" i="7"/>
  <c r="G42" i="7" s="1"/>
  <c r="F45" i="7"/>
  <c r="F42" i="7" s="1"/>
  <c r="Y44" i="7"/>
  <c r="X44" i="7"/>
  <c r="V44" i="7"/>
  <c r="T44" i="7"/>
  <c r="R44" i="7"/>
  <c r="P44" i="7"/>
  <c r="N44" i="7"/>
  <c r="M44" i="7"/>
  <c r="L44" i="7"/>
  <c r="J44" i="7"/>
  <c r="I44" i="7"/>
  <c r="H44" i="7"/>
  <c r="F44" i="7"/>
  <c r="D44" i="7"/>
  <c r="Y43" i="7"/>
  <c r="W43" i="7"/>
  <c r="U43" i="7"/>
  <c r="T43" i="7"/>
  <c r="S43" i="7"/>
  <c r="Q43" i="7"/>
  <c r="P43" i="7"/>
  <c r="O43" i="7"/>
  <c r="M43" i="7"/>
  <c r="K43" i="7"/>
  <c r="I43" i="7"/>
  <c r="G43" i="7"/>
  <c r="E43" i="7"/>
  <c r="D43" i="7"/>
  <c r="X42" i="7"/>
  <c r="T42" i="7"/>
  <c r="S42" i="7"/>
  <c r="P42" i="7"/>
  <c r="L42" i="7"/>
  <c r="K42" i="7"/>
  <c r="H42" i="7"/>
  <c r="D42" i="7"/>
  <c r="C41" i="7"/>
  <c r="C40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 s="1"/>
  <c r="C38" i="7"/>
  <c r="C37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C36" i="7" s="1"/>
  <c r="D36" i="7"/>
  <c r="C35" i="7"/>
  <c r="C34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C32" i="7"/>
  <c r="C31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 s="1"/>
  <c r="C29" i="7"/>
  <c r="C28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6" i="7"/>
  <c r="C25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C24" i="7" s="1"/>
  <c r="D24" i="7"/>
  <c r="C23" i="7"/>
  <c r="C22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20" i="7"/>
  <c r="C19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 s="1"/>
  <c r="C17" i="7"/>
  <c r="C16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Y14" i="7"/>
  <c r="X14" i="7"/>
  <c r="X11" i="7" s="1"/>
  <c r="W14" i="7"/>
  <c r="W11" i="7" s="1"/>
  <c r="V14" i="7"/>
  <c r="U14" i="7"/>
  <c r="T14" i="7"/>
  <c r="T11" i="7" s="1"/>
  <c r="S14" i="7"/>
  <c r="S11" i="7" s="1"/>
  <c r="R14" i="7"/>
  <c r="Q14" i="7"/>
  <c r="P14" i="7"/>
  <c r="P11" i="7" s="1"/>
  <c r="O14" i="7"/>
  <c r="O11" i="7" s="1"/>
  <c r="N14" i="7"/>
  <c r="M14" i="7"/>
  <c r="L14" i="7"/>
  <c r="L11" i="7" s="1"/>
  <c r="K14" i="7"/>
  <c r="K11" i="7" s="1"/>
  <c r="J14" i="7"/>
  <c r="I14" i="7"/>
  <c r="H14" i="7"/>
  <c r="H11" i="7" s="1"/>
  <c r="G14" i="7"/>
  <c r="G11" i="7" s="1"/>
  <c r="F14" i="7"/>
  <c r="E14" i="7"/>
  <c r="D14" i="7"/>
  <c r="D11" i="7" s="1"/>
  <c r="Y13" i="7"/>
  <c r="X13" i="7"/>
  <c r="W13" i="7"/>
  <c r="V13" i="7"/>
  <c r="V10" i="7" s="1"/>
  <c r="V9" i="7" s="1"/>
  <c r="U13" i="7"/>
  <c r="T13" i="7"/>
  <c r="S13" i="7"/>
  <c r="R13" i="7"/>
  <c r="R10" i="7" s="1"/>
  <c r="R9" i="7" s="1"/>
  <c r="Q13" i="7"/>
  <c r="P13" i="7"/>
  <c r="O13" i="7"/>
  <c r="N13" i="7"/>
  <c r="N10" i="7" s="1"/>
  <c r="N9" i="7" s="1"/>
  <c r="M13" i="7"/>
  <c r="L13" i="7"/>
  <c r="K13" i="7"/>
  <c r="J13" i="7"/>
  <c r="J10" i="7" s="1"/>
  <c r="J9" i="7" s="1"/>
  <c r="I13" i="7"/>
  <c r="H13" i="7"/>
  <c r="G13" i="7"/>
  <c r="F13" i="7"/>
  <c r="F10" i="7" s="1"/>
  <c r="F9" i="7" s="1"/>
  <c r="E13" i="7"/>
  <c r="D13" i="7"/>
  <c r="C13" i="7"/>
  <c r="Y12" i="7"/>
  <c r="V12" i="7"/>
  <c r="U12" i="7"/>
  <c r="R12" i="7"/>
  <c r="Q12" i="7"/>
  <c r="N12" i="7"/>
  <c r="M12" i="7"/>
  <c r="J12" i="7"/>
  <c r="I12" i="7"/>
  <c r="F12" i="7"/>
  <c r="E12" i="7"/>
  <c r="Y11" i="7"/>
  <c r="V11" i="7"/>
  <c r="U11" i="7"/>
  <c r="R11" i="7"/>
  <c r="Q11" i="7"/>
  <c r="N11" i="7"/>
  <c r="M11" i="7"/>
  <c r="J11" i="7"/>
  <c r="I11" i="7"/>
  <c r="F11" i="7"/>
  <c r="E11" i="7"/>
  <c r="Y10" i="7"/>
  <c r="X10" i="7"/>
  <c r="U10" i="7"/>
  <c r="U9" i="7" s="1"/>
  <c r="T10" i="7"/>
  <c r="Q10" i="7"/>
  <c r="P10" i="7"/>
  <c r="M10" i="7"/>
  <c r="M9" i="7" s="1"/>
  <c r="L10" i="7"/>
  <c r="I10" i="7"/>
  <c r="H10" i="7"/>
  <c r="E10" i="7"/>
  <c r="E9" i="7" s="1"/>
  <c r="D10" i="7"/>
  <c r="C8" i="7"/>
  <c r="C7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 s="1"/>
  <c r="C5" i="7"/>
  <c r="C4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 s="1"/>
  <c r="AD82" i="6"/>
  <c r="AB82" i="6"/>
  <c r="Z82" i="6"/>
  <c r="X82" i="6"/>
  <c r="V82" i="6"/>
  <c r="T82" i="6"/>
  <c r="R82" i="6"/>
  <c r="P82" i="6"/>
  <c r="N82" i="6"/>
  <c r="L82" i="6"/>
  <c r="J82" i="6"/>
  <c r="H82" i="6"/>
  <c r="F82" i="6"/>
  <c r="D82" i="6"/>
  <c r="AD81" i="6"/>
  <c r="AB81" i="6"/>
  <c r="Z81" i="6"/>
  <c r="X81" i="6"/>
  <c r="V81" i="6"/>
  <c r="T81" i="6"/>
  <c r="R81" i="6"/>
  <c r="P81" i="6"/>
  <c r="N81" i="6"/>
  <c r="L81" i="6"/>
  <c r="J81" i="6"/>
  <c r="H81" i="6"/>
  <c r="F81" i="6"/>
  <c r="D81" i="6"/>
  <c r="AC80" i="6"/>
  <c r="AD80" i="6" s="1"/>
  <c r="AB80" i="6"/>
  <c r="AA80" i="6"/>
  <c r="Y80" i="6"/>
  <c r="Z80" i="6" s="1"/>
  <c r="X80" i="6"/>
  <c r="W80" i="6"/>
  <c r="U80" i="6"/>
  <c r="V80" i="6" s="1"/>
  <c r="T80" i="6"/>
  <c r="S80" i="6"/>
  <c r="Q80" i="6"/>
  <c r="R80" i="6" s="1"/>
  <c r="P80" i="6"/>
  <c r="O80" i="6"/>
  <c r="M80" i="6"/>
  <c r="N80" i="6" s="1"/>
  <c r="L80" i="6"/>
  <c r="K80" i="6"/>
  <c r="I80" i="6"/>
  <c r="J80" i="6" s="1"/>
  <c r="H80" i="6"/>
  <c r="G80" i="6"/>
  <c r="E80" i="6"/>
  <c r="F80" i="6" s="1"/>
  <c r="D80" i="6"/>
  <c r="C80" i="6"/>
  <c r="AD79" i="6"/>
  <c r="AB79" i="6"/>
  <c r="Z79" i="6"/>
  <c r="X79" i="6"/>
  <c r="V79" i="6"/>
  <c r="T79" i="6"/>
  <c r="R79" i="6"/>
  <c r="P79" i="6"/>
  <c r="N79" i="6"/>
  <c r="L79" i="6"/>
  <c r="J79" i="6"/>
  <c r="H79" i="6"/>
  <c r="F79" i="6"/>
  <c r="D79" i="6"/>
  <c r="AD78" i="6"/>
  <c r="AB78" i="6"/>
  <c r="Z78" i="6"/>
  <c r="X78" i="6"/>
  <c r="V78" i="6"/>
  <c r="T78" i="6"/>
  <c r="R78" i="6"/>
  <c r="P78" i="6"/>
  <c r="N78" i="6"/>
  <c r="L78" i="6"/>
  <c r="J78" i="6"/>
  <c r="H78" i="6"/>
  <c r="F78" i="6"/>
  <c r="D78" i="6"/>
  <c r="AC77" i="6"/>
  <c r="AD77" i="6" s="1"/>
  <c r="AB77" i="6"/>
  <c r="AA77" i="6"/>
  <c r="Y77" i="6"/>
  <c r="Z77" i="6" s="1"/>
  <c r="X77" i="6"/>
  <c r="W77" i="6"/>
  <c r="U77" i="6"/>
  <c r="V77" i="6" s="1"/>
  <c r="T77" i="6"/>
  <c r="S77" i="6"/>
  <c r="Q77" i="6"/>
  <c r="R77" i="6" s="1"/>
  <c r="P77" i="6"/>
  <c r="O77" i="6"/>
  <c r="M77" i="6"/>
  <c r="N77" i="6" s="1"/>
  <c r="L77" i="6"/>
  <c r="K77" i="6"/>
  <c r="I77" i="6"/>
  <c r="J77" i="6" s="1"/>
  <c r="H77" i="6"/>
  <c r="G77" i="6"/>
  <c r="E77" i="6"/>
  <c r="F77" i="6" s="1"/>
  <c r="D77" i="6"/>
  <c r="C77" i="6"/>
  <c r="AD76" i="6"/>
  <c r="AB76" i="6"/>
  <c r="Z76" i="6"/>
  <c r="X76" i="6"/>
  <c r="V76" i="6"/>
  <c r="T76" i="6"/>
  <c r="R76" i="6"/>
  <c r="P76" i="6"/>
  <c r="N76" i="6"/>
  <c r="L76" i="6"/>
  <c r="J76" i="6"/>
  <c r="H76" i="6"/>
  <c r="F76" i="6"/>
  <c r="D76" i="6"/>
  <c r="AD75" i="6"/>
  <c r="AB75" i="6"/>
  <c r="Z75" i="6"/>
  <c r="X75" i="6"/>
  <c r="V75" i="6"/>
  <c r="T75" i="6"/>
  <c r="R75" i="6"/>
  <c r="P75" i="6"/>
  <c r="N75" i="6"/>
  <c r="L75" i="6"/>
  <c r="J75" i="6"/>
  <c r="H75" i="6"/>
  <c r="F75" i="6"/>
  <c r="D75" i="6"/>
  <c r="AC74" i="6"/>
  <c r="AD74" i="6" s="1"/>
  <c r="AB74" i="6"/>
  <c r="AA74" i="6"/>
  <c r="Y74" i="6"/>
  <c r="Z74" i="6" s="1"/>
  <c r="X74" i="6"/>
  <c r="W74" i="6"/>
  <c r="U74" i="6"/>
  <c r="V74" i="6" s="1"/>
  <c r="T74" i="6"/>
  <c r="S74" i="6"/>
  <c r="Q74" i="6"/>
  <c r="R74" i="6" s="1"/>
  <c r="P74" i="6"/>
  <c r="O74" i="6"/>
  <c r="M74" i="6"/>
  <c r="N74" i="6" s="1"/>
  <c r="L74" i="6"/>
  <c r="K74" i="6"/>
  <c r="I74" i="6"/>
  <c r="J74" i="6" s="1"/>
  <c r="H74" i="6"/>
  <c r="G74" i="6"/>
  <c r="E74" i="6"/>
  <c r="F74" i="6" s="1"/>
  <c r="D74" i="6"/>
  <c r="C74" i="6"/>
  <c r="AD73" i="6"/>
  <c r="AB73" i="6"/>
  <c r="Z73" i="6"/>
  <c r="X73" i="6"/>
  <c r="V73" i="6"/>
  <c r="T73" i="6"/>
  <c r="R73" i="6"/>
  <c r="P73" i="6"/>
  <c r="N73" i="6"/>
  <c r="L73" i="6"/>
  <c r="J73" i="6"/>
  <c r="H73" i="6"/>
  <c r="F73" i="6"/>
  <c r="D73" i="6"/>
  <c r="AD72" i="6"/>
  <c r="AB72" i="6"/>
  <c r="Z72" i="6"/>
  <c r="X72" i="6"/>
  <c r="V72" i="6"/>
  <c r="T72" i="6"/>
  <c r="R72" i="6"/>
  <c r="P72" i="6"/>
  <c r="N72" i="6"/>
  <c r="L72" i="6"/>
  <c r="J72" i="6"/>
  <c r="H72" i="6"/>
  <c r="F72" i="6"/>
  <c r="D72" i="6"/>
  <c r="AC71" i="6"/>
  <c r="AB71" i="6"/>
  <c r="AA71" i="6"/>
  <c r="Y71" i="6"/>
  <c r="X71" i="6"/>
  <c r="W71" i="6"/>
  <c r="U71" i="6"/>
  <c r="T71" i="6"/>
  <c r="S71" i="6"/>
  <c r="Q71" i="6"/>
  <c r="P71" i="6"/>
  <c r="O71" i="6"/>
  <c r="M71" i="6"/>
  <c r="L71" i="6"/>
  <c r="K71" i="6"/>
  <c r="I71" i="6"/>
  <c r="H71" i="6"/>
  <c r="G71" i="6"/>
  <c r="E71" i="6"/>
  <c r="D71" i="6"/>
  <c r="C71" i="6"/>
  <c r="AE70" i="6"/>
  <c r="AD70" i="6"/>
  <c r="AD67" i="6" s="1"/>
  <c r="AC70" i="6"/>
  <c r="AC67" i="6" s="1"/>
  <c r="AA70" i="6"/>
  <c r="AB70" i="6" s="1"/>
  <c r="Z70" i="6"/>
  <c r="Z67" i="6" s="1"/>
  <c r="Y70" i="6"/>
  <c r="Y67" i="6" s="1"/>
  <c r="W70" i="6"/>
  <c r="X70" i="6" s="1"/>
  <c r="V70" i="6"/>
  <c r="V67" i="6" s="1"/>
  <c r="U70" i="6"/>
  <c r="U67" i="6" s="1"/>
  <c r="S70" i="6"/>
  <c r="T70" i="6" s="1"/>
  <c r="R70" i="6"/>
  <c r="R67" i="6" s="1"/>
  <c r="Q70" i="6"/>
  <c r="Q67" i="6" s="1"/>
  <c r="O70" i="6"/>
  <c r="P70" i="6" s="1"/>
  <c r="P67" i="6" s="1"/>
  <c r="N70" i="6"/>
  <c r="N67" i="6" s="1"/>
  <c r="M70" i="6"/>
  <c r="M67" i="6" s="1"/>
  <c r="K70" i="6"/>
  <c r="L70" i="6" s="1"/>
  <c r="J70" i="6"/>
  <c r="J67" i="6" s="1"/>
  <c r="I70" i="6"/>
  <c r="I67" i="6" s="1"/>
  <c r="G70" i="6"/>
  <c r="H70" i="6" s="1"/>
  <c r="F70" i="6"/>
  <c r="F67" i="6" s="1"/>
  <c r="E70" i="6"/>
  <c r="E67" i="6" s="1"/>
  <c r="C70" i="6"/>
  <c r="D70" i="6" s="1"/>
  <c r="AE69" i="6"/>
  <c r="AC69" i="6"/>
  <c r="AA69" i="6"/>
  <c r="Y69" i="6"/>
  <c r="W69" i="6"/>
  <c r="U69" i="6"/>
  <c r="S69" i="6"/>
  <c r="Q69" i="6"/>
  <c r="O69" i="6"/>
  <c r="M69" i="6"/>
  <c r="K69" i="6"/>
  <c r="I69" i="6"/>
  <c r="G69" i="6"/>
  <c r="F69" i="6"/>
  <c r="F66" i="6" s="1"/>
  <c r="E69" i="6"/>
  <c r="C69" i="6"/>
  <c r="AA68" i="6"/>
  <c r="W68" i="6"/>
  <c r="S68" i="6"/>
  <c r="O68" i="6"/>
  <c r="K68" i="6"/>
  <c r="G68" i="6"/>
  <c r="C68" i="6"/>
  <c r="AB67" i="6"/>
  <c r="AA67" i="6"/>
  <c r="X67" i="6"/>
  <c r="W67" i="6"/>
  <c r="T67" i="6"/>
  <c r="S67" i="6"/>
  <c r="O67" i="6"/>
  <c r="L67" i="6"/>
  <c r="K67" i="6"/>
  <c r="H67" i="6"/>
  <c r="G67" i="6"/>
  <c r="D67" i="6"/>
  <c r="C67" i="6"/>
  <c r="AC66" i="6"/>
  <c r="Y66" i="6"/>
  <c r="U66" i="6"/>
  <c r="Q66" i="6"/>
  <c r="M66" i="6"/>
  <c r="I66" i="6"/>
  <c r="E66" i="6"/>
  <c r="AA65" i="6"/>
  <c r="W65" i="6"/>
  <c r="S65" i="6"/>
  <c r="O65" i="6"/>
  <c r="K65" i="6"/>
  <c r="G65" i="6"/>
  <c r="C65" i="6"/>
  <c r="AD64" i="6"/>
  <c r="AB64" i="6"/>
  <c r="Z64" i="6"/>
  <c r="X64" i="6"/>
  <c r="V64" i="6"/>
  <c r="T64" i="6"/>
  <c r="R64" i="6"/>
  <c r="P64" i="6"/>
  <c r="N64" i="6"/>
  <c r="L64" i="6"/>
  <c r="J64" i="6"/>
  <c r="H64" i="6"/>
  <c r="F64" i="6"/>
  <c r="D64" i="6"/>
  <c r="AD63" i="6"/>
  <c r="AB63" i="6"/>
  <c r="Z63" i="6"/>
  <c r="X63" i="6"/>
  <c r="V63" i="6"/>
  <c r="T63" i="6"/>
  <c r="R63" i="6"/>
  <c r="P63" i="6"/>
  <c r="N63" i="6"/>
  <c r="L63" i="6"/>
  <c r="J63" i="6"/>
  <c r="H63" i="6"/>
  <c r="F63" i="6"/>
  <c r="D63" i="6"/>
  <c r="AE62" i="6"/>
  <c r="AC62" i="6"/>
  <c r="AD62" i="6" s="1"/>
  <c r="AB62" i="6"/>
  <c r="AA62" i="6"/>
  <c r="Y62" i="6"/>
  <c r="Z62" i="6" s="1"/>
  <c r="X62" i="6"/>
  <c r="W62" i="6"/>
  <c r="U62" i="6"/>
  <c r="V62" i="6" s="1"/>
  <c r="T62" i="6"/>
  <c r="S62" i="6"/>
  <c r="Q62" i="6"/>
  <c r="R62" i="6" s="1"/>
  <c r="P62" i="6"/>
  <c r="O62" i="6"/>
  <c r="M62" i="6"/>
  <c r="N62" i="6" s="1"/>
  <c r="L62" i="6"/>
  <c r="K62" i="6"/>
  <c r="I62" i="6"/>
  <c r="J62" i="6" s="1"/>
  <c r="H62" i="6"/>
  <c r="G62" i="6"/>
  <c r="E62" i="6"/>
  <c r="F62" i="6" s="1"/>
  <c r="D62" i="6"/>
  <c r="C62" i="6"/>
  <c r="AD61" i="6"/>
  <c r="AB61" i="6"/>
  <c r="Z61" i="6"/>
  <c r="X61" i="6"/>
  <c r="V61" i="6"/>
  <c r="T61" i="6"/>
  <c r="R61" i="6"/>
  <c r="P61" i="6"/>
  <c r="N61" i="6"/>
  <c r="L61" i="6"/>
  <c r="J61" i="6"/>
  <c r="H61" i="6"/>
  <c r="F61" i="6"/>
  <c r="D61" i="6"/>
  <c r="AD60" i="6"/>
  <c r="AB60" i="6"/>
  <c r="Z60" i="6"/>
  <c r="X60" i="6"/>
  <c r="V60" i="6"/>
  <c r="T60" i="6"/>
  <c r="R60" i="6"/>
  <c r="P60" i="6"/>
  <c r="N60" i="6"/>
  <c r="L60" i="6"/>
  <c r="J60" i="6"/>
  <c r="H60" i="6"/>
  <c r="F60" i="6"/>
  <c r="D60" i="6"/>
  <c r="AE59" i="6"/>
  <c r="AD59" i="6"/>
  <c r="AC59" i="6"/>
  <c r="AA59" i="6"/>
  <c r="AB59" i="6" s="1"/>
  <c r="Z59" i="6"/>
  <c r="Y59" i="6"/>
  <c r="W59" i="6"/>
  <c r="X59" i="6" s="1"/>
  <c r="V59" i="6"/>
  <c r="U59" i="6"/>
  <c r="S59" i="6"/>
  <c r="T59" i="6" s="1"/>
  <c r="R59" i="6"/>
  <c r="Q59" i="6"/>
  <c r="O59" i="6"/>
  <c r="P59" i="6" s="1"/>
  <c r="N59" i="6"/>
  <c r="M59" i="6"/>
  <c r="K59" i="6"/>
  <c r="L59" i="6" s="1"/>
  <c r="J59" i="6"/>
  <c r="I59" i="6"/>
  <c r="G59" i="6"/>
  <c r="H59" i="6" s="1"/>
  <c r="F59" i="6"/>
  <c r="E59" i="6"/>
  <c r="C59" i="6"/>
  <c r="D59" i="6" s="1"/>
  <c r="AD58" i="6"/>
  <c r="AB58" i="6"/>
  <c r="Z58" i="6"/>
  <c r="X58" i="6"/>
  <c r="V58" i="6"/>
  <c r="T58" i="6"/>
  <c r="R58" i="6"/>
  <c r="P58" i="6"/>
  <c r="N58" i="6"/>
  <c r="L58" i="6"/>
  <c r="J58" i="6"/>
  <c r="H58" i="6"/>
  <c r="F58" i="6"/>
  <c r="D58" i="6"/>
  <c r="AD57" i="6"/>
  <c r="AB57" i="6"/>
  <c r="Z57" i="6"/>
  <c r="X57" i="6"/>
  <c r="V57" i="6"/>
  <c r="T57" i="6"/>
  <c r="R57" i="6"/>
  <c r="P57" i="6"/>
  <c r="N57" i="6"/>
  <c r="L57" i="6"/>
  <c r="J57" i="6"/>
  <c r="H57" i="6"/>
  <c r="F57" i="6"/>
  <c r="D57" i="6"/>
  <c r="AE56" i="6"/>
  <c r="AD56" i="6"/>
  <c r="AC56" i="6"/>
  <c r="AA56" i="6"/>
  <c r="AB56" i="6" s="1"/>
  <c r="Z56" i="6"/>
  <c r="Y56" i="6"/>
  <c r="W56" i="6"/>
  <c r="X56" i="6" s="1"/>
  <c r="U56" i="6"/>
  <c r="S56" i="6"/>
  <c r="T56" i="6" s="1"/>
  <c r="Q56" i="6"/>
  <c r="O56" i="6"/>
  <c r="P56" i="6" s="1"/>
  <c r="M56" i="6"/>
  <c r="K56" i="6"/>
  <c r="L56" i="6" s="1"/>
  <c r="I56" i="6"/>
  <c r="G56" i="6"/>
  <c r="H56" i="6" s="1"/>
  <c r="F56" i="6"/>
  <c r="E56" i="6"/>
  <c r="C56" i="6"/>
  <c r="D56" i="6" s="1"/>
  <c r="AD55" i="6"/>
  <c r="AB55" i="6"/>
  <c r="Z55" i="6"/>
  <c r="X55" i="6"/>
  <c r="V55" i="6"/>
  <c r="T55" i="6"/>
  <c r="R55" i="6"/>
  <c r="P55" i="6"/>
  <c r="N55" i="6"/>
  <c r="L55" i="6"/>
  <c r="J55" i="6"/>
  <c r="H55" i="6"/>
  <c r="F55" i="6"/>
  <c r="D55" i="6"/>
  <c r="AD54" i="6"/>
  <c r="AB54" i="6"/>
  <c r="Z54" i="6"/>
  <c r="X54" i="6"/>
  <c r="V54" i="6"/>
  <c r="T54" i="6"/>
  <c r="R54" i="6"/>
  <c r="P54" i="6"/>
  <c r="N54" i="6"/>
  <c r="L54" i="6"/>
  <c r="J54" i="6"/>
  <c r="H54" i="6"/>
  <c r="F54" i="6"/>
  <c r="D54" i="6"/>
  <c r="AE53" i="6"/>
  <c r="AC53" i="6"/>
  <c r="AD53" i="6" s="1"/>
  <c r="AB53" i="6"/>
  <c r="AA53" i="6"/>
  <c r="Y53" i="6"/>
  <c r="Z53" i="6" s="1"/>
  <c r="X53" i="6"/>
  <c r="W53" i="6"/>
  <c r="U53" i="6"/>
  <c r="V53" i="6" s="1"/>
  <c r="T53" i="6"/>
  <c r="S53" i="6"/>
  <c r="Q53" i="6"/>
  <c r="R53" i="6" s="1"/>
  <c r="P53" i="6"/>
  <c r="O53" i="6"/>
  <c r="M53" i="6"/>
  <c r="N53" i="6" s="1"/>
  <c r="L53" i="6"/>
  <c r="K53" i="6"/>
  <c r="I53" i="6"/>
  <c r="J53" i="6" s="1"/>
  <c r="H53" i="6"/>
  <c r="G53" i="6"/>
  <c r="E53" i="6"/>
  <c r="F53" i="6" s="1"/>
  <c r="D53" i="6"/>
  <c r="C53" i="6"/>
  <c r="AD52" i="6"/>
  <c r="AB52" i="6"/>
  <c r="Z52" i="6"/>
  <c r="X52" i="6"/>
  <c r="V52" i="6"/>
  <c r="T52" i="6"/>
  <c r="R52" i="6"/>
  <c r="P52" i="6"/>
  <c r="N52" i="6"/>
  <c r="L52" i="6"/>
  <c r="J52" i="6"/>
  <c r="H52" i="6"/>
  <c r="F52" i="6"/>
  <c r="D52" i="6"/>
  <c r="AD51" i="6"/>
  <c r="AB51" i="6"/>
  <c r="Z51" i="6"/>
  <c r="X51" i="6"/>
  <c r="V51" i="6"/>
  <c r="T51" i="6"/>
  <c r="R51" i="6"/>
  <c r="P51" i="6"/>
  <c r="N51" i="6"/>
  <c r="L51" i="6"/>
  <c r="J51" i="6"/>
  <c r="H51" i="6"/>
  <c r="F51" i="6"/>
  <c r="D51" i="6"/>
  <c r="AE50" i="6"/>
  <c r="AC50" i="6"/>
  <c r="AD50" i="6" s="1"/>
  <c r="AB50" i="6"/>
  <c r="AA50" i="6"/>
  <c r="Y50" i="6"/>
  <c r="Z50" i="6" s="1"/>
  <c r="X50" i="6"/>
  <c r="W50" i="6"/>
  <c r="U50" i="6"/>
  <c r="V50" i="6" s="1"/>
  <c r="T50" i="6"/>
  <c r="S50" i="6"/>
  <c r="Q50" i="6"/>
  <c r="R50" i="6" s="1"/>
  <c r="P50" i="6"/>
  <c r="O50" i="6"/>
  <c r="M50" i="6"/>
  <c r="N50" i="6" s="1"/>
  <c r="L50" i="6"/>
  <c r="K50" i="6"/>
  <c r="I50" i="6"/>
  <c r="J50" i="6" s="1"/>
  <c r="H50" i="6"/>
  <c r="G50" i="6"/>
  <c r="E50" i="6"/>
  <c r="F50" i="6" s="1"/>
  <c r="D50" i="6"/>
  <c r="C50" i="6"/>
  <c r="AE49" i="6"/>
  <c r="AE46" i="6" s="1"/>
  <c r="AD49" i="6"/>
  <c r="AC49" i="6"/>
  <c r="AC47" i="6" s="1"/>
  <c r="AA49" i="6"/>
  <c r="AB49" i="6" s="1"/>
  <c r="Z49" i="6"/>
  <c r="Y49" i="6"/>
  <c r="Y47" i="6" s="1"/>
  <c r="W49" i="6"/>
  <c r="X49" i="6" s="1"/>
  <c r="V49" i="6"/>
  <c r="U49" i="6"/>
  <c r="U47" i="6" s="1"/>
  <c r="S49" i="6"/>
  <c r="T49" i="6" s="1"/>
  <c r="R49" i="6"/>
  <c r="Q49" i="6"/>
  <c r="Q47" i="6" s="1"/>
  <c r="O49" i="6"/>
  <c r="P49" i="6" s="1"/>
  <c r="N49" i="6"/>
  <c r="M49" i="6"/>
  <c r="M47" i="6" s="1"/>
  <c r="K49" i="6"/>
  <c r="L49" i="6" s="1"/>
  <c r="J49" i="6"/>
  <c r="I49" i="6"/>
  <c r="I47" i="6" s="1"/>
  <c r="G49" i="6"/>
  <c r="H49" i="6" s="1"/>
  <c r="F49" i="6"/>
  <c r="E49" i="6"/>
  <c r="E47" i="6" s="1"/>
  <c r="C49" i="6"/>
  <c r="D49" i="6" s="1"/>
  <c r="AE48" i="6"/>
  <c r="AD48" i="6"/>
  <c r="AC48" i="6"/>
  <c r="AA48" i="6"/>
  <c r="Y48" i="6"/>
  <c r="W48" i="6"/>
  <c r="W47" i="6" s="1"/>
  <c r="U48" i="6"/>
  <c r="S48" i="6"/>
  <c r="Q48" i="6"/>
  <c r="O48" i="6"/>
  <c r="O47" i="6" s="1"/>
  <c r="P47" i="6" s="1"/>
  <c r="N48" i="6"/>
  <c r="M48" i="6"/>
  <c r="K48" i="6"/>
  <c r="J48" i="6"/>
  <c r="I48" i="6"/>
  <c r="G48" i="6"/>
  <c r="F48" i="6"/>
  <c r="E48" i="6"/>
  <c r="C48" i="6"/>
  <c r="AE47" i="6"/>
  <c r="AA47" i="6"/>
  <c r="AB47" i="6" s="1"/>
  <c r="X47" i="6"/>
  <c r="S47" i="6"/>
  <c r="T47" i="6" s="1"/>
  <c r="K47" i="6"/>
  <c r="L47" i="6" s="1"/>
  <c r="H47" i="6"/>
  <c r="G47" i="6"/>
  <c r="AC46" i="6"/>
  <c r="AD46" i="6" s="1"/>
  <c r="Y46" i="6"/>
  <c r="U46" i="6"/>
  <c r="V46" i="6" s="1"/>
  <c r="Q46" i="6"/>
  <c r="M46" i="6"/>
  <c r="I46" i="6"/>
  <c r="E46" i="6"/>
  <c r="F46" i="6" s="1"/>
  <c r="AC45" i="6"/>
  <c r="AD45" i="6" s="1"/>
  <c r="Y45" i="6"/>
  <c r="U45" i="6"/>
  <c r="Q45" i="6"/>
  <c r="M45" i="6"/>
  <c r="I45" i="6"/>
  <c r="E45" i="6"/>
  <c r="F45" i="6" s="1"/>
  <c r="AE44" i="6"/>
  <c r="W44" i="6"/>
  <c r="X44" i="6" s="1"/>
  <c r="G44" i="6"/>
  <c r="AD43" i="6"/>
  <c r="AB43" i="6"/>
  <c r="Z43" i="6"/>
  <c r="X43" i="6"/>
  <c r="V43" i="6"/>
  <c r="T43" i="6"/>
  <c r="R43" i="6"/>
  <c r="P43" i="6"/>
  <c r="N43" i="6"/>
  <c r="L43" i="6"/>
  <c r="J43" i="6"/>
  <c r="H43" i="6"/>
  <c r="F43" i="6"/>
  <c r="D43" i="6"/>
  <c r="AD42" i="6"/>
  <c r="AB42" i="6"/>
  <c r="Z42" i="6"/>
  <c r="X42" i="6"/>
  <c r="V42" i="6"/>
  <c r="T42" i="6"/>
  <c r="R42" i="6"/>
  <c r="P42" i="6"/>
  <c r="N42" i="6"/>
  <c r="L42" i="6"/>
  <c r="J42" i="6"/>
  <c r="H42" i="6"/>
  <c r="F42" i="6"/>
  <c r="D42" i="6"/>
  <c r="AD41" i="6"/>
  <c r="AC41" i="6"/>
  <c r="AA41" i="6"/>
  <c r="AB41" i="6" s="1"/>
  <c r="Z41" i="6"/>
  <c r="Y41" i="6"/>
  <c r="W41" i="6"/>
  <c r="X41" i="6" s="1"/>
  <c r="V41" i="6"/>
  <c r="U41" i="6"/>
  <c r="S41" i="6"/>
  <c r="T41" i="6" s="1"/>
  <c r="R41" i="6"/>
  <c r="Q41" i="6"/>
  <c r="O41" i="6"/>
  <c r="P41" i="6" s="1"/>
  <c r="N41" i="6"/>
  <c r="M41" i="6"/>
  <c r="K41" i="6"/>
  <c r="L41" i="6" s="1"/>
  <c r="J41" i="6"/>
  <c r="I41" i="6"/>
  <c r="G41" i="6"/>
  <c r="H41" i="6" s="1"/>
  <c r="F41" i="6"/>
  <c r="E41" i="6"/>
  <c r="C41" i="6"/>
  <c r="D41" i="6" s="1"/>
  <c r="AD40" i="6"/>
  <c r="AB40" i="6"/>
  <c r="Z40" i="6"/>
  <c r="X40" i="6"/>
  <c r="V40" i="6"/>
  <c r="T40" i="6"/>
  <c r="R40" i="6"/>
  <c r="P40" i="6"/>
  <c r="N40" i="6"/>
  <c r="L40" i="6"/>
  <c r="J40" i="6"/>
  <c r="H40" i="6"/>
  <c r="F40" i="6"/>
  <c r="D40" i="6"/>
  <c r="AD39" i="6"/>
  <c r="AB39" i="6"/>
  <c r="Z39" i="6"/>
  <c r="X39" i="6"/>
  <c r="V39" i="6"/>
  <c r="T39" i="6"/>
  <c r="R39" i="6"/>
  <c r="P39" i="6"/>
  <c r="N39" i="6"/>
  <c r="L39" i="6"/>
  <c r="J39" i="6"/>
  <c r="H39" i="6"/>
  <c r="F39" i="6"/>
  <c r="D39" i="6"/>
  <c r="AD38" i="6"/>
  <c r="AC38" i="6"/>
  <c r="AA38" i="6"/>
  <c r="AB38" i="6" s="1"/>
  <c r="Z38" i="6"/>
  <c r="Y38" i="6"/>
  <c r="W38" i="6"/>
  <c r="X38" i="6" s="1"/>
  <c r="V38" i="6"/>
  <c r="U38" i="6"/>
  <c r="S38" i="6"/>
  <c r="T38" i="6" s="1"/>
  <c r="R38" i="6"/>
  <c r="Q38" i="6"/>
  <c r="O38" i="6"/>
  <c r="P38" i="6" s="1"/>
  <c r="N38" i="6"/>
  <c r="M38" i="6"/>
  <c r="K38" i="6"/>
  <c r="L38" i="6" s="1"/>
  <c r="J38" i="6"/>
  <c r="I38" i="6"/>
  <c r="G38" i="6"/>
  <c r="H38" i="6" s="1"/>
  <c r="F38" i="6"/>
  <c r="E38" i="6"/>
  <c r="C38" i="6"/>
  <c r="D38" i="6" s="1"/>
  <c r="AD37" i="6"/>
  <c r="AB37" i="6"/>
  <c r="Z37" i="6"/>
  <c r="X37" i="6"/>
  <c r="V37" i="6"/>
  <c r="T37" i="6"/>
  <c r="R37" i="6"/>
  <c r="P37" i="6"/>
  <c r="N37" i="6"/>
  <c r="L37" i="6"/>
  <c r="J37" i="6"/>
  <c r="H37" i="6"/>
  <c r="F37" i="6"/>
  <c r="D37" i="6"/>
  <c r="AD36" i="6"/>
  <c r="AB36" i="6"/>
  <c r="Z36" i="6"/>
  <c r="X36" i="6"/>
  <c r="V36" i="6"/>
  <c r="T36" i="6"/>
  <c r="R36" i="6"/>
  <c r="P36" i="6"/>
  <c r="N36" i="6"/>
  <c r="L36" i="6"/>
  <c r="J36" i="6"/>
  <c r="H36" i="6"/>
  <c r="F36" i="6"/>
  <c r="D36" i="6"/>
  <c r="AD35" i="6"/>
  <c r="AC35" i="6"/>
  <c r="AA35" i="6"/>
  <c r="AB35" i="6" s="1"/>
  <c r="Z35" i="6"/>
  <c r="Y35" i="6"/>
  <c r="W35" i="6"/>
  <c r="X35" i="6" s="1"/>
  <c r="V35" i="6"/>
  <c r="U35" i="6"/>
  <c r="S35" i="6"/>
  <c r="T35" i="6" s="1"/>
  <c r="R35" i="6"/>
  <c r="Q35" i="6"/>
  <c r="O35" i="6"/>
  <c r="P35" i="6" s="1"/>
  <c r="N35" i="6"/>
  <c r="M35" i="6"/>
  <c r="K35" i="6"/>
  <c r="L35" i="6" s="1"/>
  <c r="J35" i="6"/>
  <c r="I35" i="6"/>
  <c r="G35" i="6"/>
  <c r="H35" i="6" s="1"/>
  <c r="F35" i="6"/>
  <c r="E35" i="6"/>
  <c r="C35" i="6"/>
  <c r="D35" i="6" s="1"/>
  <c r="AD34" i="6"/>
  <c r="AB34" i="6"/>
  <c r="Z34" i="6"/>
  <c r="X34" i="6"/>
  <c r="V34" i="6"/>
  <c r="T34" i="6"/>
  <c r="R34" i="6"/>
  <c r="P34" i="6"/>
  <c r="N34" i="6"/>
  <c r="L34" i="6"/>
  <c r="J34" i="6"/>
  <c r="H34" i="6"/>
  <c r="F34" i="6"/>
  <c r="D34" i="6"/>
  <c r="AD33" i="6"/>
  <c r="AB33" i="6"/>
  <c r="Z33" i="6"/>
  <c r="X33" i="6"/>
  <c r="V33" i="6"/>
  <c r="T33" i="6"/>
  <c r="R33" i="6"/>
  <c r="P33" i="6"/>
  <c r="N33" i="6"/>
  <c r="L33" i="6"/>
  <c r="J33" i="6"/>
  <c r="H33" i="6"/>
  <c r="F33" i="6"/>
  <c r="D33" i="6"/>
  <c r="AD32" i="6"/>
  <c r="AC32" i="6"/>
  <c r="AA32" i="6"/>
  <c r="AB32" i="6" s="1"/>
  <c r="Z32" i="6"/>
  <c r="Y32" i="6"/>
  <c r="W32" i="6"/>
  <c r="X32" i="6" s="1"/>
  <c r="V32" i="6"/>
  <c r="U32" i="6"/>
  <c r="S32" i="6"/>
  <c r="T32" i="6" s="1"/>
  <c r="R32" i="6"/>
  <c r="Q32" i="6"/>
  <c r="O32" i="6"/>
  <c r="P32" i="6" s="1"/>
  <c r="N32" i="6"/>
  <c r="M32" i="6"/>
  <c r="K32" i="6"/>
  <c r="L32" i="6" s="1"/>
  <c r="J32" i="6"/>
  <c r="I32" i="6"/>
  <c r="G32" i="6"/>
  <c r="H32" i="6" s="1"/>
  <c r="F32" i="6"/>
  <c r="E32" i="6"/>
  <c r="C32" i="6"/>
  <c r="D32" i="6" s="1"/>
  <c r="AD31" i="6"/>
  <c r="AB31" i="6"/>
  <c r="Z31" i="6"/>
  <c r="X31" i="6"/>
  <c r="V31" i="6"/>
  <c r="T31" i="6"/>
  <c r="R31" i="6"/>
  <c r="P31" i="6"/>
  <c r="N31" i="6"/>
  <c r="L31" i="6"/>
  <c r="J31" i="6"/>
  <c r="H31" i="6"/>
  <c r="F31" i="6"/>
  <c r="D31" i="6"/>
  <c r="AD30" i="6"/>
  <c r="AB30" i="6"/>
  <c r="Z30" i="6"/>
  <c r="X30" i="6"/>
  <c r="V30" i="6"/>
  <c r="T30" i="6"/>
  <c r="R30" i="6"/>
  <c r="P30" i="6"/>
  <c r="N30" i="6"/>
  <c r="L30" i="6"/>
  <c r="J30" i="6"/>
  <c r="H30" i="6"/>
  <c r="F30" i="6"/>
  <c r="D30" i="6"/>
  <c r="AD29" i="6"/>
  <c r="AC29" i="6"/>
  <c r="AA29" i="6"/>
  <c r="AB29" i="6" s="1"/>
  <c r="Z29" i="6"/>
  <c r="Y29" i="6"/>
  <c r="W29" i="6"/>
  <c r="X29" i="6" s="1"/>
  <c r="V29" i="6"/>
  <c r="U29" i="6"/>
  <c r="S29" i="6"/>
  <c r="T29" i="6" s="1"/>
  <c r="R29" i="6"/>
  <c r="Q29" i="6"/>
  <c r="O29" i="6"/>
  <c r="P29" i="6" s="1"/>
  <c r="N29" i="6"/>
  <c r="M29" i="6"/>
  <c r="K29" i="6"/>
  <c r="L29" i="6" s="1"/>
  <c r="J29" i="6"/>
  <c r="I29" i="6"/>
  <c r="G29" i="6"/>
  <c r="H29" i="6" s="1"/>
  <c r="F29" i="6"/>
  <c r="E29" i="6"/>
  <c r="C29" i="6"/>
  <c r="D29" i="6" s="1"/>
  <c r="AD28" i="6"/>
  <c r="AB28" i="6"/>
  <c r="Z28" i="6"/>
  <c r="X28" i="6"/>
  <c r="V28" i="6"/>
  <c r="T28" i="6"/>
  <c r="R28" i="6"/>
  <c r="P28" i="6"/>
  <c r="N28" i="6"/>
  <c r="L28" i="6"/>
  <c r="J28" i="6"/>
  <c r="H28" i="6"/>
  <c r="F28" i="6"/>
  <c r="D28" i="6"/>
  <c r="AD27" i="6"/>
  <c r="AB27" i="6"/>
  <c r="Z27" i="6"/>
  <c r="X27" i="6"/>
  <c r="V27" i="6"/>
  <c r="T27" i="6"/>
  <c r="R27" i="6"/>
  <c r="P27" i="6"/>
  <c r="N27" i="6"/>
  <c r="L27" i="6"/>
  <c r="J27" i="6"/>
  <c r="H27" i="6"/>
  <c r="F27" i="6"/>
  <c r="D27" i="6"/>
  <c r="AD26" i="6"/>
  <c r="AC26" i="6"/>
  <c r="AA26" i="6"/>
  <c r="AB26" i="6" s="1"/>
  <c r="Z26" i="6"/>
  <c r="Y26" i="6"/>
  <c r="W26" i="6"/>
  <c r="X26" i="6" s="1"/>
  <c r="V26" i="6"/>
  <c r="U26" i="6"/>
  <c r="S26" i="6"/>
  <c r="T26" i="6" s="1"/>
  <c r="R26" i="6"/>
  <c r="Q26" i="6"/>
  <c r="O26" i="6"/>
  <c r="P26" i="6" s="1"/>
  <c r="N26" i="6"/>
  <c r="M26" i="6"/>
  <c r="K26" i="6"/>
  <c r="L26" i="6" s="1"/>
  <c r="J26" i="6"/>
  <c r="I26" i="6"/>
  <c r="G26" i="6"/>
  <c r="H26" i="6" s="1"/>
  <c r="F26" i="6"/>
  <c r="E26" i="6"/>
  <c r="C26" i="6"/>
  <c r="D26" i="6" s="1"/>
  <c r="AD25" i="6"/>
  <c r="AB25" i="6"/>
  <c r="Z25" i="6"/>
  <c r="X25" i="6"/>
  <c r="V25" i="6"/>
  <c r="T25" i="6"/>
  <c r="R25" i="6"/>
  <c r="P25" i="6"/>
  <c r="N25" i="6"/>
  <c r="L25" i="6"/>
  <c r="J25" i="6"/>
  <c r="H25" i="6"/>
  <c r="F25" i="6"/>
  <c r="D25" i="6"/>
  <c r="AD24" i="6"/>
  <c r="AB24" i="6"/>
  <c r="Z24" i="6"/>
  <c r="X24" i="6"/>
  <c r="V24" i="6"/>
  <c r="T24" i="6"/>
  <c r="R24" i="6"/>
  <c r="P24" i="6"/>
  <c r="N24" i="6"/>
  <c r="L24" i="6"/>
  <c r="J24" i="6"/>
  <c r="H24" i="6"/>
  <c r="F24" i="6"/>
  <c r="D24" i="6"/>
  <c r="AD23" i="6"/>
  <c r="AC23" i="6"/>
  <c r="AA23" i="6"/>
  <c r="AB23" i="6" s="1"/>
  <c r="Z23" i="6"/>
  <c r="Y23" i="6"/>
  <c r="W23" i="6"/>
  <c r="X23" i="6" s="1"/>
  <c r="V23" i="6"/>
  <c r="U23" i="6"/>
  <c r="S23" i="6"/>
  <c r="T23" i="6" s="1"/>
  <c r="R23" i="6"/>
  <c r="Q23" i="6"/>
  <c r="O23" i="6"/>
  <c r="P23" i="6" s="1"/>
  <c r="N23" i="6"/>
  <c r="M23" i="6"/>
  <c r="K23" i="6"/>
  <c r="L23" i="6" s="1"/>
  <c r="J23" i="6"/>
  <c r="I23" i="6"/>
  <c r="G23" i="6"/>
  <c r="H23" i="6" s="1"/>
  <c r="F23" i="6"/>
  <c r="E23" i="6"/>
  <c r="C23" i="6"/>
  <c r="D23" i="6" s="1"/>
  <c r="AD22" i="6"/>
  <c r="AB22" i="6"/>
  <c r="Z22" i="6"/>
  <c r="X22" i="6"/>
  <c r="V22" i="6"/>
  <c r="T22" i="6"/>
  <c r="R22" i="6"/>
  <c r="P22" i="6"/>
  <c r="N22" i="6"/>
  <c r="L22" i="6"/>
  <c r="J22" i="6"/>
  <c r="H22" i="6"/>
  <c r="F22" i="6"/>
  <c r="D22" i="6"/>
  <c r="AD21" i="6"/>
  <c r="AB21" i="6"/>
  <c r="Z21" i="6"/>
  <c r="X21" i="6"/>
  <c r="V21" i="6"/>
  <c r="T21" i="6"/>
  <c r="R21" i="6"/>
  <c r="P21" i="6"/>
  <c r="N21" i="6"/>
  <c r="L21" i="6"/>
  <c r="J21" i="6"/>
  <c r="H21" i="6"/>
  <c r="F21" i="6"/>
  <c r="D21" i="6"/>
  <c r="AD20" i="6"/>
  <c r="AC20" i="6"/>
  <c r="AA20" i="6"/>
  <c r="AB20" i="6" s="1"/>
  <c r="Z20" i="6"/>
  <c r="Y20" i="6"/>
  <c r="W20" i="6"/>
  <c r="X20" i="6" s="1"/>
  <c r="V20" i="6"/>
  <c r="U20" i="6"/>
  <c r="S20" i="6"/>
  <c r="T20" i="6" s="1"/>
  <c r="R20" i="6"/>
  <c r="Q20" i="6"/>
  <c r="O20" i="6"/>
  <c r="P20" i="6" s="1"/>
  <c r="N20" i="6"/>
  <c r="M20" i="6"/>
  <c r="K20" i="6"/>
  <c r="L20" i="6" s="1"/>
  <c r="J20" i="6"/>
  <c r="I20" i="6"/>
  <c r="G20" i="6"/>
  <c r="H20" i="6" s="1"/>
  <c r="F20" i="6"/>
  <c r="E20" i="6"/>
  <c r="C20" i="6"/>
  <c r="D20" i="6" s="1"/>
  <c r="AD19" i="6"/>
  <c r="AB19" i="6"/>
  <c r="Z19" i="6"/>
  <c r="X19" i="6"/>
  <c r="V19" i="6"/>
  <c r="T19" i="6"/>
  <c r="R19" i="6"/>
  <c r="P19" i="6"/>
  <c r="N19" i="6"/>
  <c r="L19" i="6"/>
  <c r="J19" i="6"/>
  <c r="H19" i="6"/>
  <c r="F19" i="6"/>
  <c r="D19" i="6"/>
  <c r="AD18" i="6"/>
  <c r="AB18" i="6"/>
  <c r="Z18" i="6"/>
  <c r="X18" i="6"/>
  <c r="V18" i="6"/>
  <c r="T18" i="6"/>
  <c r="R18" i="6"/>
  <c r="P18" i="6"/>
  <c r="N18" i="6"/>
  <c r="L18" i="6"/>
  <c r="J18" i="6"/>
  <c r="H18" i="6"/>
  <c r="F18" i="6"/>
  <c r="D18" i="6"/>
  <c r="AD17" i="6"/>
  <c r="AC17" i="6"/>
  <c r="AA17" i="6"/>
  <c r="AB17" i="6" s="1"/>
  <c r="Z17" i="6"/>
  <c r="Y17" i="6"/>
  <c r="W17" i="6"/>
  <c r="X17" i="6" s="1"/>
  <c r="V17" i="6"/>
  <c r="U17" i="6"/>
  <c r="S17" i="6"/>
  <c r="T17" i="6" s="1"/>
  <c r="R17" i="6"/>
  <c r="Q17" i="6"/>
  <c r="O17" i="6"/>
  <c r="P17" i="6" s="1"/>
  <c r="N17" i="6"/>
  <c r="M17" i="6"/>
  <c r="K17" i="6"/>
  <c r="L17" i="6" s="1"/>
  <c r="J17" i="6"/>
  <c r="I17" i="6"/>
  <c r="G17" i="6"/>
  <c r="H17" i="6" s="1"/>
  <c r="F17" i="6"/>
  <c r="E17" i="6"/>
  <c r="C17" i="6"/>
  <c r="D17" i="6" s="1"/>
  <c r="AD16" i="6"/>
  <c r="AC16" i="6"/>
  <c r="AA16" i="6"/>
  <c r="AB16" i="6" s="1"/>
  <c r="Z16" i="6"/>
  <c r="Y16" i="6"/>
  <c r="W16" i="6"/>
  <c r="X16" i="6" s="1"/>
  <c r="V16" i="6"/>
  <c r="U16" i="6"/>
  <c r="S16" i="6"/>
  <c r="R16" i="6"/>
  <c r="Q16" i="6"/>
  <c r="O16" i="6"/>
  <c r="P16" i="6" s="1"/>
  <c r="N16" i="6"/>
  <c r="M16" i="6"/>
  <c r="K16" i="6"/>
  <c r="L16" i="6" s="1"/>
  <c r="J16" i="6"/>
  <c r="I16" i="6"/>
  <c r="G16" i="6"/>
  <c r="H16" i="6" s="1"/>
  <c r="F16" i="6"/>
  <c r="E16" i="6"/>
  <c r="C16" i="6"/>
  <c r="AD15" i="6"/>
  <c r="AC15" i="6"/>
  <c r="AA15" i="6"/>
  <c r="AB15" i="6" s="1"/>
  <c r="Z15" i="6"/>
  <c r="Y15" i="6"/>
  <c r="W15" i="6"/>
  <c r="X15" i="6" s="1"/>
  <c r="V15" i="6"/>
  <c r="U15" i="6"/>
  <c r="S15" i="6"/>
  <c r="T15" i="6" s="1"/>
  <c r="R15" i="6"/>
  <c r="Q15" i="6"/>
  <c r="O15" i="6"/>
  <c r="N15" i="6"/>
  <c r="M15" i="6"/>
  <c r="K15" i="6"/>
  <c r="L15" i="6" s="1"/>
  <c r="J15" i="6"/>
  <c r="I15" i="6"/>
  <c r="G15" i="6"/>
  <c r="H15" i="6" s="1"/>
  <c r="F15" i="6"/>
  <c r="E15" i="6"/>
  <c r="C15" i="6"/>
  <c r="D15" i="6" s="1"/>
  <c r="AD14" i="6"/>
  <c r="AC14" i="6"/>
  <c r="AA14" i="6"/>
  <c r="AB14" i="6" s="1"/>
  <c r="Z14" i="6"/>
  <c r="Y14" i="6"/>
  <c r="W14" i="6"/>
  <c r="X14" i="6" s="1"/>
  <c r="V14" i="6"/>
  <c r="U14" i="6"/>
  <c r="R14" i="6"/>
  <c r="Q14" i="6"/>
  <c r="N14" i="6"/>
  <c r="M14" i="6"/>
  <c r="K14" i="6"/>
  <c r="L14" i="6" s="1"/>
  <c r="J14" i="6"/>
  <c r="I14" i="6"/>
  <c r="G14" i="6"/>
  <c r="H14" i="6" s="1"/>
  <c r="F14" i="6"/>
  <c r="E14" i="6"/>
  <c r="AD13" i="6"/>
  <c r="AC13" i="6"/>
  <c r="AA13" i="6"/>
  <c r="AB13" i="6" s="1"/>
  <c r="Z13" i="6"/>
  <c r="Y13" i="6"/>
  <c r="W13" i="6"/>
  <c r="X13" i="6" s="1"/>
  <c r="V13" i="6"/>
  <c r="U13" i="6"/>
  <c r="R13" i="6"/>
  <c r="Q13" i="6"/>
  <c r="N13" i="6"/>
  <c r="M13" i="6"/>
  <c r="K13" i="6"/>
  <c r="L13" i="6" s="1"/>
  <c r="J13" i="6"/>
  <c r="I13" i="6"/>
  <c r="G13" i="6"/>
  <c r="H13" i="6" s="1"/>
  <c r="F13" i="6"/>
  <c r="E13" i="6"/>
  <c r="AD12" i="6"/>
  <c r="AC12" i="6"/>
  <c r="Z12" i="6"/>
  <c r="Y12" i="6"/>
  <c r="W12" i="6"/>
  <c r="X12" i="6" s="1"/>
  <c r="V12" i="6"/>
  <c r="U12" i="6"/>
  <c r="S12" i="6"/>
  <c r="R12" i="6"/>
  <c r="Q12" i="6"/>
  <c r="N12" i="6"/>
  <c r="M12" i="6"/>
  <c r="J12" i="6"/>
  <c r="I12" i="6"/>
  <c r="G12" i="6"/>
  <c r="H12" i="6" s="1"/>
  <c r="F12" i="6"/>
  <c r="E12" i="6"/>
  <c r="C12" i="6"/>
  <c r="AD11" i="6"/>
  <c r="AC11" i="6"/>
  <c r="Z11" i="6"/>
  <c r="Y11" i="6"/>
  <c r="V11" i="6"/>
  <c r="U11" i="6"/>
  <c r="R11" i="6"/>
  <c r="Q11" i="6"/>
  <c r="N11" i="6"/>
  <c r="M11" i="6"/>
  <c r="J11" i="6"/>
  <c r="I11" i="6"/>
  <c r="F11" i="6"/>
  <c r="E11" i="6"/>
  <c r="AD10" i="6"/>
  <c r="AB10" i="6"/>
  <c r="Z10" i="6"/>
  <c r="X10" i="6"/>
  <c r="V10" i="6"/>
  <c r="T10" i="6"/>
  <c r="R10" i="6"/>
  <c r="P10" i="6"/>
  <c r="N10" i="6"/>
  <c r="L10" i="6"/>
  <c r="J10" i="6"/>
  <c r="H10" i="6"/>
  <c r="F10" i="6"/>
  <c r="D10" i="6"/>
  <c r="AD9" i="6"/>
  <c r="AB9" i="6"/>
  <c r="Z9" i="6"/>
  <c r="X9" i="6"/>
  <c r="V9" i="6"/>
  <c r="T9" i="6"/>
  <c r="R9" i="6"/>
  <c r="P9" i="6"/>
  <c r="N9" i="6"/>
  <c r="L9" i="6"/>
  <c r="J9" i="6"/>
  <c r="H9" i="6"/>
  <c r="F9" i="6"/>
  <c r="D9" i="6"/>
  <c r="AD8" i="6"/>
  <c r="AB8" i="6"/>
  <c r="Z8" i="6"/>
  <c r="X8" i="6"/>
  <c r="V8" i="6"/>
  <c r="T8" i="6"/>
  <c r="R8" i="6"/>
  <c r="P8" i="6"/>
  <c r="N8" i="6"/>
  <c r="L8" i="6"/>
  <c r="J8" i="6"/>
  <c r="H8" i="6"/>
  <c r="F8" i="6"/>
  <c r="D8" i="6"/>
  <c r="AD7" i="6"/>
  <c r="AB7" i="6"/>
  <c r="Z7" i="6"/>
  <c r="X7" i="6"/>
  <c r="V7" i="6"/>
  <c r="T7" i="6"/>
  <c r="R7" i="6"/>
  <c r="P7" i="6"/>
  <c r="N7" i="6"/>
  <c r="L7" i="6"/>
  <c r="J7" i="6"/>
  <c r="H7" i="6"/>
  <c r="F7" i="6"/>
  <c r="D7" i="6"/>
  <c r="AD6" i="6"/>
  <c r="AB6" i="6"/>
  <c r="Z6" i="6"/>
  <c r="X6" i="6"/>
  <c r="V6" i="6"/>
  <c r="T6" i="6"/>
  <c r="R6" i="6"/>
  <c r="P6" i="6"/>
  <c r="N6" i="6"/>
  <c r="L6" i="6"/>
  <c r="J6" i="6"/>
  <c r="H6" i="6"/>
  <c r="F6" i="6"/>
  <c r="D6" i="6"/>
  <c r="AD5" i="6"/>
  <c r="AB5" i="6"/>
  <c r="Z5" i="6"/>
  <c r="X5" i="6"/>
  <c r="V5" i="6"/>
  <c r="T5" i="6"/>
  <c r="R5" i="6"/>
  <c r="P5" i="6"/>
  <c r="N5" i="6"/>
  <c r="L5" i="6"/>
  <c r="J5" i="6"/>
  <c r="H5" i="6"/>
  <c r="F5" i="6"/>
  <c r="D5" i="6"/>
  <c r="C5" i="6"/>
  <c r="E110" i="5"/>
  <c r="E109" i="5"/>
  <c r="E97" i="5" s="1"/>
  <c r="E108" i="5"/>
  <c r="E96" i="5" s="1"/>
  <c r="E72" i="5" s="1"/>
  <c r="E107" i="5"/>
  <c r="E106" i="5"/>
  <c r="E105" i="5"/>
  <c r="E93" i="5" s="1"/>
  <c r="E89" i="5" s="1"/>
  <c r="E104" i="5"/>
  <c r="E92" i="5" s="1"/>
  <c r="E103" i="5"/>
  <c r="E102" i="5"/>
  <c r="E101" i="5"/>
  <c r="E100" i="5"/>
  <c r="E99" i="5"/>
  <c r="L98" i="5"/>
  <c r="K98" i="5"/>
  <c r="K74" i="5" s="1"/>
  <c r="J98" i="5"/>
  <c r="I98" i="5"/>
  <c r="H98" i="5"/>
  <c r="G98" i="5"/>
  <c r="G74" i="5" s="1"/>
  <c r="F98" i="5"/>
  <c r="F74" i="5" s="1"/>
  <c r="E98" i="5"/>
  <c r="L97" i="5"/>
  <c r="K97" i="5"/>
  <c r="K73" i="5" s="1"/>
  <c r="J97" i="5"/>
  <c r="I97" i="5"/>
  <c r="H97" i="5"/>
  <c r="G97" i="5"/>
  <c r="G73" i="5" s="1"/>
  <c r="F97" i="5"/>
  <c r="L96" i="5"/>
  <c r="K96" i="5"/>
  <c r="K72" i="5" s="1"/>
  <c r="J96" i="5"/>
  <c r="I96" i="5"/>
  <c r="H96" i="5"/>
  <c r="G96" i="5"/>
  <c r="G72" i="5" s="1"/>
  <c r="F96" i="5"/>
  <c r="F72" i="5" s="1"/>
  <c r="L95" i="5"/>
  <c r="K95" i="5"/>
  <c r="K71" i="5" s="1"/>
  <c r="J95" i="5"/>
  <c r="I95" i="5"/>
  <c r="H95" i="5"/>
  <c r="G95" i="5"/>
  <c r="G71" i="5" s="1"/>
  <c r="F95" i="5"/>
  <c r="E95" i="5"/>
  <c r="L94" i="5"/>
  <c r="K94" i="5"/>
  <c r="K70" i="5" s="1"/>
  <c r="J94" i="5"/>
  <c r="I94" i="5"/>
  <c r="H94" i="5"/>
  <c r="G94" i="5"/>
  <c r="G70" i="5" s="1"/>
  <c r="F94" i="5"/>
  <c r="F70" i="5" s="1"/>
  <c r="F66" i="5" s="1"/>
  <c r="E94" i="5"/>
  <c r="L93" i="5"/>
  <c r="K93" i="5"/>
  <c r="K69" i="5" s="1"/>
  <c r="J93" i="5"/>
  <c r="I93" i="5"/>
  <c r="H93" i="5"/>
  <c r="G93" i="5"/>
  <c r="G69" i="5" s="1"/>
  <c r="F93" i="5"/>
  <c r="L92" i="5"/>
  <c r="K92" i="5"/>
  <c r="K68" i="5" s="1"/>
  <c r="J92" i="5"/>
  <c r="I92" i="5"/>
  <c r="H92" i="5"/>
  <c r="G92" i="5"/>
  <c r="G68" i="5" s="1"/>
  <c r="F92" i="5"/>
  <c r="F68" i="5" s="1"/>
  <c r="L91" i="5"/>
  <c r="K91" i="5"/>
  <c r="K67" i="5" s="1"/>
  <c r="K63" i="5" s="1"/>
  <c r="J91" i="5"/>
  <c r="I91" i="5"/>
  <c r="H91" i="5"/>
  <c r="G91" i="5"/>
  <c r="G87" i="5" s="1"/>
  <c r="F91" i="5"/>
  <c r="E91" i="5"/>
  <c r="L90" i="5"/>
  <c r="K90" i="5"/>
  <c r="J90" i="5"/>
  <c r="I90" i="5"/>
  <c r="H90" i="5"/>
  <c r="G90" i="5"/>
  <c r="F90" i="5"/>
  <c r="E90" i="5"/>
  <c r="L89" i="5"/>
  <c r="K89" i="5"/>
  <c r="J89" i="5"/>
  <c r="I89" i="5"/>
  <c r="H89" i="5"/>
  <c r="G89" i="5"/>
  <c r="F89" i="5"/>
  <c r="L88" i="5"/>
  <c r="K88" i="5"/>
  <c r="J88" i="5"/>
  <c r="I88" i="5"/>
  <c r="H88" i="5"/>
  <c r="G88" i="5"/>
  <c r="F88" i="5"/>
  <c r="L87" i="5"/>
  <c r="J87" i="5"/>
  <c r="I87" i="5"/>
  <c r="H87" i="5"/>
  <c r="F87" i="5"/>
  <c r="E87" i="5"/>
  <c r="E86" i="5"/>
  <c r="E85" i="5"/>
  <c r="E84" i="5"/>
  <c r="E83" i="5"/>
  <c r="E82" i="5"/>
  <c r="E81" i="5"/>
  <c r="E80" i="5"/>
  <c r="J79" i="5"/>
  <c r="H79" i="5"/>
  <c r="G79" i="5"/>
  <c r="E78" i="5"/>
  <c r="E77" i="5"/>
  <c r="E76" i="5"/>
  <c r="E75" i="5"/>
  <c r="L74" i="5"/>
  <c r="J74" i="5"/>
  <c r="I74" i="5"/>
  <c r="H74" i="5"/>
  <c r="E74" i="5"/>
  <c r="L73" i="5"/>
  <c r="J73" i="5"/>
  <c r="I73" i="5"/>
  <c r="H73" i="5"/>
  <c r="F73" i="5"/>
  <c r="L72" i="5"/>
  <c r="J72" i="5"/>
  <c r="I72" i="5"/>
  <c r="H72" i="5"/>
  <c r="L71" i="5"/>
  <c r="J71" i="5"/>
  <c r="I71" i="5"/>
  <c r="H71" i="5"/>
  <c r="F71" i="5"/>
  <c r="E71" i="5"/>
  <c r="L70" i="5"/>
  <c r="J70" i="5"/>
  <c r="I70" i="5"/>
  <c r="H70" i="5"/>
  <c r="E70" i="5"/>
  <c r="L69" i="5"/>
  <c r="J69" i="5"/>
  <c r="I69" i="5"/>
  <c r="H69" i="5"/>
  <c r="F69" i="5"/>
  <c r="L68" i="5"/>
  <c r="J68" i="5"/>
  <c r="I68" i="5"/>
  <c r="I64" i="5" s="1"/>
  <c r="H68" i="5"/>
  <c r="L67" i="5"/>
  <c r="J67" i="5"/>
  <c r="I67" i="5"/>
  <c r="H67" i="5"/>
  <c r="F67" i="5"/>
  <c r="L66" i="5"/>
  <c r="J66" i="5"/>
  <c r="I66" i="5"/>
  <c r="H66" i="5"/>
  <c r="E66" i="5"/>
  <c r="L65" i="5"/>
  <c r="J65" i="5"/>
  <c r="I65" i="5"/>
  <c r="H65" i="5"/>
  <c r="F65" i="5"/>
  <c r="L64" i="5"/>
  <c r="J64" i="5"/>
  <c r="H64" i="5"/>
  <c r="L63" i="5"/>
  <c r="J63" i="5"/>
  <c r="I63" i="5"/>
  <c r="H63" i="5"/>
  <c r="F63" i="5"/>
  <c r="L54" i="5"/>
  <c r="K54" i="5"/>
  <c r="J54" i="5"/>
  <c r="I54" i="5"/>
  <c r="H54" i="5"/>
  <c r="G54" i="5"/>
  <c r="F54" i="5"/>
  <c r="E54" i="5"/>
  <c r="L53" i="5"/>
  <c r="K53" i="5"/>
  <c r="J53" i="5"/>
  <c r="I53" i="5"/>
  <c r="H53" i="5"/>
  <c r="G53" i="5"/>
  <c r="F53" i="5"/>
  <c r="E53" i="5"/>
  <c r="L52" i="5"/>
  <c r="K52" i="5"/>
  <c r="J52" i="5"/>
  <c r="I52" i="5"/>
  <c r="H52" i="5"/>
  <c r="G52" i="5"/>
  <c r="F52" i="5"/>
  <c r="E52" i="5"/>
  <c r="L51" i="5"/>
  <c r="K51" i="5"/>
  <c r="J51" i="5"/>
  <c r="I51" i="5"/>
  <c r="H51" i="5"/>
  <c r="G51" i="5"/>
  <c r="F51" i="5"/>
  <c r="E51" i="5"/>
  <c r="L42" i="5"/>
  <c r="K42" i="5"/>
  <c r="J42" i="5"/>
  <c r="I42" i="5"/>
  <c r="H42" i="5"/>
  <c r="G42" i="5"/>
  <c r="F42" i="5"/>
  <c r="E42" i="5"/>
  <c r="L41" i="5"/>
  <c r="K41" i="5"/>
  <c r="J41" i="5"/>
  <c r="I41" i="5"/>
  <c r="H41" i="5"/>
  <c r="G41" i="5"/>
  <c r="F41" i="5"/>
  <c r="E41" i="5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C80" i="4"/>
  <c r="C79" i="4"/>
  <c r="Y78" i="4"/>
  <c r="X78" i="4"/>
  <c r="W78" i="4"/>
  <c r="V78" i="4"/>
  <c r="U78" i="4"/>
  <c r="U66" i="4" s="1"/>
  <c r="U63" i="4" s="1"/>
  <c r="T78" i="4"/>
  <c r="S78" i="4"/>
  <c r="R78" i="4"/>
  <c r="Q78" i="4"/>
  <c r="Q66" i="4" s="1"/>
  <c r="Q63" i="4" s="1"/>
  <c r="P78" i="4"/>
  <c r="O78" i="4"/>
  <c r="N78" i="4"/>
  <c r="M78" i="4"/>
  <c r="M66" i="4" s="1"/>
  <c r="M63" i="4" s="1"/>
  <c r="L78" i="4"/>
  <c r="K78" i="4"/>
  <c r="J78" i="4"/>
  <c r="I78" i="4"/>
  <c r="H78" i="4"/>
  <c r="G78" i="4"/>
  <c r="F78" i="4"/>
  <c r="E78" i="4"/>
  <c r="E66" i="4" s="1"/>
  <c r="E63" i="4" s="1"/>
  <c r="D78" i="4"/>
  <c r="C77" i="4"/>
  <c r="C76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4" i="4"/>
  <c r="C73" i="4"/>
  <c r="Y72" i="4"/>
  <c r="Y66" i="4" s="1"/>
  <c r="Y63" i="4" s="1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I66" i="4" s="1"/>
  <c r="I63" i="4" s="1"/>
  <c r="H72" i="4"/>
  <c r="G72" i="4"/>
  <c r="F72" i="4"/>
  <c r="C72" i="4" s="1"/>
  <c r="E72" i="4"/>
  <c r="D72" i="4"/>
  <c r="C71" i="4"/>
  <c r="C68" i="4" s="1"/>
  <c r="C70" i="4"/>
  <c r="Y69" i="4"/>
  <c r="X69" i="4"/>
  <c r="W69" i="4"/>
  <c r="V69" i="4"/>
  <c r="U69" i="4"/>
  <c r="T69" i="4"/>
  <c r="T66" i="4" s="1"/>
  <c r="T63" i="4" s="1"/>
  <c r="S69" i="4"/>
  <c r="S66" i="4" s="1"/>
  <c r="S63" i="4" s="1"/>
  <c r="R69" i="4"/>
  <c r="Q69" i="4"/>
  <c r="P69" i="4"/>
  <c r="P66" i="4" s="1"/>
  <c r="P63" i="4" s="1"/>
  <c r="O69" i="4"/>
  <c r="O66" i="4" s="1"/>
  <c r="O63" i="4" s="1"/>
  <c r="N69" i="4"/>
  <c r="M69" i="4"/>
  <c r="L69" i="4"/>
  <c r="K69" i="4"/>
  <c r="K66" i="4" s="1"/>
  <c r="K63" i="4" s="1"/>
  <c r="J69" i="4"/>
  <c r="I69" i="4"/>
  <c r="H69" i="4"/>
  <c r="G69" i="4"/>
  <c r="F69" i="4"/>
  <c r="E69" i="4"/>
  <c r="D69" i="4"/>
  <c r="D66" i="4" s="1"/>
  <c r="D63" i="4" s="1"/>
  <c r="C69" i="4"/>
  <c r="Y68" i="4"/>
  <c r="Y65" i="4" s="1"/>
  <c r="X68" i="4"/>
  <c r="W68" i="4"/>
  <c r="W65" i="4" s="1"/>
  <c r="V68" i="4"/>
  <c r="V65" i="4" s="1"/>
  <c r="U68" i="4"/>
  <c r="U65" i="4" s="1"/>
  <c r="T68" i="4"/>
  <c r="S68" i="4"/>
  <c r="R68" i="4"/>
  <c r="R65" i="4" s="1"/>
  <c r="Q68" i="4"/>
  <c r="Q65" i="4" s="1"/>
  <c r="P68" i="4"/>
  <c r="O68" i="4"/>
  <c r="N68" i="4"/>
  <c r="M68" i="4"/>
  <c r="M65" i="4" s="1"/>
  <c r="L68" i="4"/>
  <c r="K68" i="4"/>
  <c r="K65" i="4" s="1"/>
  <c r="J68" i="4"/>
  <c r="J65" i="4" s="1"/>
  <c r="I68" i="4"/>
  <c r="I65" i="4" s="1"/>
  <c r="H68" i="4"/>
  <c r="G68" i="4"/>
  <c r="G65" i="4" s="1"/>
  <c r="F68" i="4"/>
  <c r="F65" i="4" s="1"/>
  <c r="E68" i="4"/>
  <c r="E65" i="4" s="1"/>
  <c r="D68" i="4"/>
  <c r="Y67" i="4"/>
  <c r="Y64" i="4" s="1"/>
  <c r="X67" i="4"/>
  <c r="X64" i="4" s="1"/>
  <c r="W67" i="4"/>
  <c r="V67" i="4"/>
  <c r="U67" i="4"/>
  <c r="T67" i="4"/>
  <c r="T64" i="4" s="1"/>
  <c r="S67" i="4"/>
  <c r="R67" i="4"/>
  <c r="R64" i="4" s="1"/>
  <c r="Q67" i="4"/>
  <c r="Q64" i="4" s="1"/>
  <c r="P67" i="4"/>
  <c r="P64" i="4" s="1"/>
  <c r="O67" i="4"/>
  <c r="N67" i="4"/>
  <c r="N64" i="4" s="1"/>
  <c r="M67" i="4"/>
  <c r="M64" i="4" s="1"/>
  <c r="L67" i="4"/>
  <c r="L64" i="4" s="1"/>
  <c r="K67" i="4"/>
  <c r="J67" i="4"/>
  <c r="I67" i="4"/>
  <c r="I64" i="4" s="1"/>
  <c r="H67" i="4"/>
  <c r="H64" i="4" s="1"/>
  <c r="G67" i="4"/>
  <c r="F67" i="4"/>
  <c r="E67" i="4"/>
  <c r="D67" i="4"/>
  <c r="D64" i="4" s="1"/>
  <c r="X66" i="4"/>
  <c r="W66" i="4"/>
  <c r="W63" i="4" s="1"/>
  <c r="L66" i="4"/>
  <c r="H66" i="4"/>
  <c r="G66" i="4"/>
  <c r="G63" i="4" s="1"/>
  <c r="X65" i="4"/>
  <c r="T65" i="4"/>
  <c r="S65" i="4"/>
  <c r="P65" i="4"/>
  <c r="O65" i="4"/>
  <c r="N65" i="4"/>
  <c r="L65" i="4"/>
  <c r="H65" i="4"/>
  <c r="D65" i="4"/>
  <c r="C65" i="4"/>
  <c r="W64" i="4"/>
  <c r="V64" i="4"/>
  <c r="U64" i="4"/>
  <c r="S64" i="4"/>
  <c r="O64" i="4"/>
  <c r="K64" i="4"/>
  <c r="J64" i="4"/>
  <c r="G64" i="4"/>
  <c r="F64" i="4"/>
  <c r="E64" i="4"/>
  <c r="X63" i="4"/>
  <c r="L63" i="4"/>
  <c r="H63" i="4"/>
  <c r="C62" i="4"/>
  <c r="C61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C60" i="4" s="1"/>
  <c r="E60" i="4"/>
  <c r="D60" i="4"/>
  <c r="C59" i="4"/>
  <c r="C58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C56" i="4"/>
  <c r="C55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 s="1"/>
  <c r="C53" i="4"/>
  <c r="C52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0" i="4"/>
  <c r="C49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C48" i="4" s="1"/>
  <c r="D48" i="4"/>
  <c r="Y47" i="4"/>
  <c r="Y44" i="4" s="1"/>
  <c r="X47" i="4"/>
  <c r="X44" i="4" s="1"/>
  <c r="W47" i="4"/>
  <c r="V47" i="4"/>
  <c r="U47" i="4"/>
  <c r="T47" i="4"/>
  <c r="S47" i="4"/>
  <c r="R47" i="4"/>
  <c r="Q47" i="4"/>
  <c r="P47" i="4"/>
  <c r="O47" i="4"/>
  <c r="N47" i="4"/>
  <c r="M47" i="4"/>
  <c r="M44" i="4" s="1"/>
  <c r="L47" i="4"/>
  <c r="K47" i="4"/>
  <c r="J47" i="4"/>
  <c r="I47" i="4"/>
  <c r="I44" i="4" s="1"/>
  <c r="H47" i="4"/>
  <c r="H44" i="4" s="1"/>
  <c r="G47" i="4"/>
  <c r="F47" i="4"/>
  <c r="E47" i="4"/>
  <c r="D47" i="4"/>
  <c r="Y46" i="4"/>
  <c r="X46" i="4"/>
  <c r="W46" i="4"/>
  <c r="W43" i="4" s="1"/>
  <c r="V46" i="4"/>
  <c r="U46" i="4"/>
  <c r="T46" i="4"/>
  <c r="S46" i="4"/>
  <c r="S43" i="4" s="1"/>
  <c r="R46" i="4"/>
  <c r="Q46" i="4"/>
  <c r="P46" i="4"/>
  <c r="O46" i="4"/>
  <c r="O43" i="4" s="1"/>
  <c r="N46" i="4"/>
  <c r="M46" i="4"/>
  <c r="L46" i="4"/>
  <c r="K46" i="4"/>
  <c r="K43" i="4" s="1"/>
  <c r="J46" i="4"/>
  <c r="I46" i="4"/>
  <c r="H46" i="4"/>
  <c r="G46" i="4"/>
  <c r="G43" i="4" s="1"/>
  <c r="F46" i="4"/>
  <c r="E46" i="4"/>
  <c r="D46" i="4"/>
  <c r="C46" i="4"/>
  <c r="X45" i="4"/>
  <c r="X42" i="4" s="1"/>
  <c r="V45" i="4"/>
  <c r="V42" i="4" s="1"/>
  <c r="S45" i="4"/>
  <c r="R45" i="4"/>
  <c r="R42" i="4" s="1"/>
  <c r="O45" i="4"/>
  <c r="N45" i="4"/>
  <c r="N42" i="4" s="1"/>
  <c r="J45" i="4"/>
  <c r="J42" i="4" s="1"/>
  <c r="H45" i="4"/>
  <c r="H42" i="4" s="1"/>
  <c r="F45" i="4"/>
  <c r="F42" i="4" s="1"/>
  <c r="W44" i="4"/>
  <c r="V44" i="4"/>
  <c r="U44" i="4"/>
  <c r="S44" i="4"/>
  <c r="R44" i="4"/>
  <c r="Q44" i="4"/>
  <c r="O44" i="4"/>
  <c r="N44" i="4"/>
  <c r="K44" i="4"/>
  <c r="J44" i="4"/>
  <c r="G44" i="4"/>
  <c r="F44" i="4"/>
  <c r="E44" i="4"/>
  <c r="X43" i="4"/>
  <c r="V43" i="4"/>
  <c r="U43" i="4"/>
  <c r="T43" i="4"/>
  <c r="R43" i="4"/>
  <c r="Q43" i="4"/>
  <c r="P43" i="4"/>
  <c r="N43" i="4"/>
  <c r="M43" i="4"/>
  <c r="L43" i="4"/>
  <c r="J43" i="4"/>
  <c r="H43" i="4"/>
  <c r="F43" i="4"/>
  <c r="E43" i="4"/>
  <c r="D43" i="4"/>
  <c r="S42" i="4"/>
  <c r="O42" i="4"/>
  <c r="C41" i="4"/>
  <c r="C40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 s="1"/>
  <c r="C38" i="4"/>
  <c r="C37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C36" i="4" s="1"/>
  <c r="D36" i="4"/>
  <c r="C35" i="4"/>
  <c r="C34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 s="1"/>
  <c r="C32" i="4"/>
  <c r="C31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C29" i="4"/>
  <c r="C28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 s="1"/>
  <c r="C26" i="4"/>
  <c r="C14" i="4" s="1"/>
  <c r="C11" i="4" s="1"/>
  <c r="C25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C23" i="4"/>
  <c r="C22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 s="1"/>
  <c r="C20" i="4"/>
  <c r="C19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7" i="4"/>
  <c r="C16" i="4"/>
  <c r="C13" i="4" s="1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Y14" i="4"/>
  <c r="Y12" i="4" s="1"/>
  <c r="X14" i="4"/>
  <c r="X11" i="4" s="1"/>
  <c r="W14" i="4"/>
  <c r="W11" i="4" s="1"/>
  <c r="V14" i="4"/>
  <c r="U14" i="4"/>
  <c r="U12" i="4" s="1"/>
  <c r="T14" i="4"/>
  <c r="T11" i="4" s="1"/>
  <c r="S14" i="4"/>
  <c r="S11" i="4" s="1"/>
  <c r="R14" i="4"/>
  <c r="Q14" i="4"/>
  <c r="Q12" i="4" s="1"/>
  <c r="P14" i="4"/>
  <c r="P11" i="4" s="1"/>
  <c r="O14" i="4"/>
  <c r="O11" i="4" s="1"/>
  <c r="N14" i="4"/>
  <c r="M14" i="4"/>
  <c r="M12" i="4" s="1"/>
  <c r="L14" i="4"/>
  <c r="L11" i="4" s="1"/>
  <c r="K14" i="4"/>
  <c r="K11" i="4" s="1"/>
  <c r="J14" i="4"/>
  <c r="I14" i="4"/>
  <c r="I12" i="4" s="1"/>
  <c r="H14" i="4"/>
  <c r="H11" i="4" s="1"/>
  <c r="G14" i="4"/>
  <c r="G11" i="4" s="1"/>
  <c r="F14" i="4"/>
  <c r="E14" i="4"/>
  <c r="E12" i="4" s="1"/>
  <c r="D14" i="4"/>
  <c r="D11" i="4" s="1"/>
  <c r="Y13" i="4"/>
  <c r="X13" i="4"/>
  <c r="W13" i="4"/>
  <c r="V13" i="4"/>
  <c r="V10" i="4" s="1"/>
  <c r="V9" i="4" s="1"/>
  <c r="U13" i="4"/>
  <c r="T13" i="4"/>
  <c r="S13" i="4"/>
  <c r="R13" i="4"/>
  <c r="R10" i="4" s="1"/>
  <c r="R9" i="4" s="1"/>
  <c r="Q13" i="4"/>
  <c r="P13" i="4"/>
  <c r="O13" i="4"/>
  <c r="N13" i="4"/>
  <c r="N10" i="4" s="1"/>
  <c r="N9" i="4" s="1"/>
  <c r="M13" i="4"/>
  <c r="L13" i="4"/>
  <c r="K13" i="4"/>
  <c r="J13" i="4"/>
  <c r="J10" i="4" s="1"/>
  <c r="J9" i="4" s="1"/>
  <c r="I13" i="4"/>
  <c r="H13" i="4"/>
  <c r="G13" i="4"/>
  <c r="F13" i="4"/>
  <c r="F10" i="4" s="1"/>
  <c r="F9" i="4" s="1"/>
  <c r="E13" i="4"/>
  <c r="D13" i="4"/>
  <c r="V12" i="4"/>
  <c r="R12" i="4"/>
  <c r="N12" i="4"/>
  <c r="J12" i="4"/>
  <c r="F12" i="4"/>
  <c r="Y11" i="4"/>
  <c r="V11" i="4"/>
  <c r="U11" i="4"/>
  <c r="R11" i="4"/>
  <c r="Q11" i="4"/>
  <c r="N11" i="4"/>
  <c r="M11" i="4"/>
  <c r="J11" i="4"/>
  <c r="I11" i="4"/>
  <c r="F11" i="4"/>
  <c r="E11" i="4"/>
  <c r="Y10" i="4"/>
  <c r="Y9" i="4" s="1"/>
  <c r="X10" i="4"/>
  <c r="U10" i="4"/>
  <c r="T10" i="4"/>
  <c r="Q10" i="4"/>
  <c r="Q9" i="4" s="1"/>
  <c r="P10" i="4"/>
  <c r="M10" i="4"/>
  <c r="L10" i="4"/>
  <c r="I10" i="4"/>
  <c r="I9" i="4" s="1"/>
  <c r="H10" i="4"/>
  <c r="E10" i="4"/>
  <c r="D10" i="4"/>
  <c r="C8" i="4"/>
  <c r="C7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 s="1"/>
  <c r="C5" i="4"/>
  <c r="C4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B29" i="3"/>
  <c r="R29" i="3" s="1"/>
  <c r="R28" i="3"/>
  <c r="B28" i="3"/>
  <c r="B27" i="3"/>
  <c r="R27" i="3" s="1"/>
  <c r="R26" i="3"/>
  <c r="B26" i="3"/>
  <c r="Q25" i="3"/>
  <c r="Q24" i="3" s="1"/>
  <c r="P25" i="3"/>
  <c r="P24" i="3" s="1"/>
  <c r="O25" i="3"/>
  <c r="N25" i="3"/>
  <c r="M25" i="3"/>
  <c r="M24" i="3" s="1"/>
  <c r="L25" i="3"/>
  <c r="L24" i="3" s="1"/>
  <c r="J25" i="3"/>
  <c r="I25" i="3"/>
  <c r="H25" i="3"/>
  <c r="G25" i="3"/>
  <c r="F25" i="3"/>
  <c r="E25" i="3"/>
  <c r="D25" i="3"/>
  <c r="C25" i="3"/>
  <c r="B25" i="3" s="1"/>
  <c r="B24" i="3" s="1"/>
  <c r="O24" i="3"/>
  <c r="N24" i="3"/>
  <c r="K24" i="3"/>
  <c r="J24" i="3"/>
  <c r="I24" i="3"/>
  <c r="H24" i="3"/>
  <c r="G24" i="3"/>
  <c r="F24" i="3"/>
  <c r="E24" i="3"/>
  <c r="D24" i="3"/>
  <c r="C24" i="3"/>
  <c r="B23" i="3"/>
  <c r="R23" i="3" s="1"/>
  <c r="R22" i="3"/>
  <c r="B22" i="3"/>
  <c r="B21" i="3"/>
  <c r="R21" i="3" s="1"/>
  <c r="R20" i="3"/>
  <c r="B20" i="3"/>
  <c r="B19" i="3"/>
  <c r="R19" i="3" s="1"/>
  <c r="Q18" i="3"/>
  <c r="Q17" i="3" s="1"/>
  <c r="P18" i="3"/>
  <c r="O18" i="3"/>
  <c r="N18" i="3"/>
  <c r="N17" i="3" s="1"/>
  <c r="M18" i="3"/>
  <c r="M17" i="3" s="1"/>
  <c r="L18" i="3"/>
  <c r="J18" i="3"/>
  <c r="I18" i="3"/>
  <c r="H18" i="3"/>
  <c r="G18" i="3"/>
  <c r="F18" i="3"/>
  <c r="E18" i="3"/>
  <c r="D18" i="3"/>
  <c r="C18" i="3"/>
  <c r="P17" i="3"/>
  <c r="O17" i="3"/>
  <c r="L17" i="3"/>
  <c r="K17" i="3"/>
  <c r="J17" i="3"/>
  <c r="I17" i="3"/>
  <c r="H17" i="3"/>
  <c r="G17" i="3"/>
  <c r="F17" i="3"/>
  <c r="E17" i="3"/>
  <c r="D17" i="3"/>
  <c r="C17" i="3"/>
  <c r="B16" i="3"/>
  <c r="R16" i="3" s="1"/>
  <c r="R15" i="3"/>
  <c r="B15" i="3"/>
  <c r="B14" i="3"/>
  <c r="R14" i="3" s="1"/>
  <c r="R13" i="3"/>
  <c r="B13" i="3"/>
  <c r="B12" i="3"/>
  <c r="R12" i="3" s="1"/>
  <c r="R11" i="3"/>
  <c r="B11" i="3"/>
  <c r="B10" i="3"/>
  <c r="R10" i="3" s="1"/>
  <c r="R9" i="3"/>
  <c r="B9" i="3"/>
  <c r="B8" i="3"/>
  <c r="R8" i="3" s="1"/>
  <c r="Q7" i="3"/>
  <c r="P7" i="3"/>
  <c r="O7" i="3"/>
  <c r="N7" i="3"/>
  <c r="M7" i="3"/>
  <c r="L7" i="3"/>
  <c r="J7" i="3"/>
  <c r="I7" i="3"/>
  <c r="H7" i="3"/>
  <c r="G7" i="3"/>
  <c r="F7" i="3"/>
  <c r="E7" i="3"/>
  <c r="D7" i="3"/>
  <c r="C7" i="3"/>
  <c r="B7" i="3"/>
  <c r="R7" i="3" s="1"/>
  <c r="Q6" i="3"/>
  <c r="P6" i="3"/>
  <c r="O6" i="3"/>
  <c r="N6" i="3"/>
  <c r="M6" i="3"/>
  <c r="L6" i="3"/>
  <c r="J6" i="3"/>
  <c r="I6" i="3"/>
  <c r="H6" i="3"/>
  <c r="G6" i="3"/>
  <c r="F6" i="3"/>
  <c r="B6" i="3" s="1"/>
  <c r="R6" i="3" s="1"/>
  <c r="E6" i="3"/>
  <c r="D6" i="3"/>
  <c r="C6" i="3"/>
  <c r="R5" i="3"/>
  <c r="B5" i="3"/>
  <c r="B4" i="3"/>
  <c r="R4" i="3" s="1"/>
  <c r="K80" i="2"/>
  <c r="C80" i="2"/>
  <c r="K79" i="2"/>
  <c r="K78" i="2" s="1"/>
  <c r="C79" i="2"/>
  <c r="J78" i="2"/>
  <c r="I78" i="2"/>
  <c r="H78" i="2"/>
  <c r="G78" i="2"/>
  <c r="F78" i="2"/>
  <c r="E78" i="2"/>
  <c r="D78" i="2"/>
  <c r="C78" i="2" s="1"/>
  <c r="K77" i="2"/>
  <c r="C77" i="2"/>
  <c r="K76" i="2"/>
  <c r="K75" i="2" s="1"/>
  <c r="C76" i="2"/>
  <c r="J75" i="2"/>
  <c r="I75" i="2"/>
  <c r="H75" i="2"/>
  <c r="G75" i="2"/>
  <c r="F75" i="2"/>
  <c r="E75" i="2"/>
  <c r="D75" i="2"/>
  <c r="K74" i="2"/>
  <c r="C74" i="2"/>
  <c r="K73" i="2"/>
  <c r="K67" i="2" s="1"/>
  <c r="C73" i="2"/>
  <c r="K72" i="2"/>
  <c r="J72" i="2"/>
  <c r="I72" i="2"/>
  <c r="H72" i="2"/>
  <c r="G72" i="2"/>
  <c r="F72" i="2"/>
  <c r="C72" i="2" s="1"/>
  <c r="E72" i="2"/>
  <c r="D72" i="2"/>
  <c r="K71" i="2"/>
  <c r="K68" i="2" s="1"/>
  <c r="C71" i="2"/>
  <c r="K70" i="2"/>
  <c r="C70" i="2"/>
  <c r="K69" i="2"/>
  <c r="J69" i="2"/>
  <c r="I69" i="2"/>
  <c r="H69" i="2"/>
  <c r="G69" i="2"/>
  <c r="F69" i="2"/>
  <c r="E69" i="2"/>
  <c r="D69" i="2"/>
  <c r="C69" i="2"/>
  <c r="J68" i="2"/>
  <c r="I68" i="2"/>
  <c r="I65" i="2" s="1"/>
  <c r="H68" i="2"/>
  <c r="H65" i="2" s="1"/>
  <c r="G68" i="2"/>
  <c r="F68" i="2"/>
  <c r="E68" i="2"/>
  <c r="E65" i="2" s="1"/>
  <c r="D68" i="2"/>
  <c r="J67" i="2"/>
  <c r="J64" i="2" s="1"/>
  <c r="I67" i="2"/>
  <c r="H67" i="2"/>
  <c r="H66" i="2" s="1"/>
  <c r="H63" i="2" s="1"/>
  <c r="G67" i="2"/>
  <c r="F67" i="2"/>
  <c r="F64" i="2" s="1"/>
  <c r="E67" i="2"/>
  <c r="D67" i="2"/>
  <c r="C67" i="2" s="1"/>
  <c r="J66" i="2"/>
  <c r="J63" i="2" s="1"/>
  <c r="G66" i="2"/>
  <c r="G63" i="2" s="1"/>
  <c r="F66" i="2"/>
  <c r="F63" i="2" s="1"/>
  <c r="K65" i="2"/>
  <c r="J65" i="2"/>
  <c r="G65" i="2"/>
  <c r="F65" i="2"/>
  <c r="H64" i="2"/>
  <c r="G64" i="2"/>
  <c r="D64" i="2"/>
  <c r="K62" i="2"/>
  <c r="C62" i="2"/>
  <c r="K61" i="2"/>
  <c r="C61" i="2"/>
  <c r="K60" i="2"/>
  <c r="J60" i="2"/>
  <c r="I60" i="2"/>
  <c r="H60" i="2"/>
  <c r="G60" i="2"/>
  <c r="F60" i="2"/>
  <c r="C60" i="2" s="1"/>
  <c r="E60" i="2"/>
  <c r="D60" i="2"/>
  <c r="K59" i="2"/>
  <c r="C59" i="2"/>
  <c r="K58" i="2"/>
  <c r="C58" i="2"/>
  <c r="K57" i="2"/>
  <c r="J57" i="2"/>
  <c r="I57" i="2"/>
  <c r="H57" i="2"/>
  <c r="G57" i="2"/>
  <c r="F57" i="2"/>
  <c r="E57" i="2"/>
  <c r="D57" i="2"/>
  <c r="C57" i="2"/>
  <c r="K56" i="2"/>
  <c r="C56" i="2"/>
  <c r="K55" i="2"/>
  <c r="K54" i="2" s="1"/>
  <c r="C55" i="2"/>
  <c r="J54" i="2"/>
  <c r="I54" i="2"/>
  <c r="H54" i="2"/>
  <c r="G54" i="2"/>
  <c r="F54" i="2"/>
  <c r="E54" i="2"/>
  <c r="D54" i="2"/>
  <c r="C54" i="2" s="1"/>
  <c r="K53" i="2"/>
  <c r="C53" i="2"/>
  <c r="K52" i="2"/>
  <c r="C52" i="2"/>
  <c r="J51" i="2"/>
  <c r="I51" i="2"/>
  <c r="H51" i="2"/>
  <c r="G51" i="2"/>
  <c r="F51" i="2"/>
  <c r="E51" i="2"/>
  <c r="D51" i="2"/>
  <c r="C51" i="2" s="1"/>
  <c r="K50" i="2"/>
  <c r="C50" i="2"/>
  <c r="K49" i="2"/>
  <c r="C49" i="2"/>
  <c r="K48" i="2"/>
  <c r="J48" i="2"/>
  <c r="I48" i="2"/>
  <c r="H48" i="2"/>
  <c r="G48" i="2"/>
  <c r="F48" i="2"/>
  <c r="C48" i="2" s="1"/>
  <c r="E48" i="2"/>
  <c r="D48" i="2"/>
  <c r="K47" i="2"/>
  <c r="K44" i="2" s="1"/>
  <c r="J47" i="2"/>
  <c r="I47" i="2"/>
  <c r="H47" i="2"/>
  <c r="H44" i="2" s="1"/>
  <c r="G47" i="2"/>
  <c r="G44" i="2" s="1"/>
  <c r="F47" i="2"/>
  <c r="E47" i="2"/>
  <c r="D47" i="2"/>
  <c r="D44" i="2" s="1"/>
  <c r="C47" i="2"/>
  <c r="C44" i="2" s="1"/>
  <c r="J46" i="2"/>
  <c r="I46" i="2"/>
  <c r="I43" i="2" s="1"/>
  <c r="H46" i="2"/>
  <c r="G46" i="2"/>
  <c r="G45" i="2" s="1"/>
  <c r="G42" i="2" s="1"/>
  <c r="F46" i="2"/>
  <c r="E46" i="2"/>
  <c r="E43" i="2" s="1"/>
  <c r="D46" i="2"/>
  <c r="J45" i="2"/>
  <c r="J42" i="2" s="1"/>
  <c r="I45" i="2"/>
  <c r="I42" i="2" s="1"/>
  <c r="F45" i="2"/>
  <c r="F42" i="2" s="1"/>
  <c r="E45" i="2"/>
  <c r="E42" i="2" s="1"/>
  <c r="J44" i="2"/>
  <c r="I44" i="2"/>
  <c r="F44" i="2"/>
  <c r="E44" i="2"/>
  <c r="J43" i="2"/>
  <c r="G43" i="2"/>
  <c r="F43" i="2"/>
  <c r="K41" i="2"/>
  <c r="C41" i="2"/>
  <c r="K40" i="2"/>
  <c r="K39" i="2" s="1"/>
  <c r="C40" i="2"/>
  <c r="J39" i="2"/>
  <c r="I39" i="2"/>
  <c r="H39" i="2"/>
  <c r="G39" i="2"/>
  <c r="F39" i="2"/>
  <c r="E39" i="2"/>
  <c r="D39" i="2"/>
  <c r="K38" i="2"/>
  <c r="C38" i="2"/>
  <c r="K37" i="2"/>
  <c r="C37" i="2"/>
  <c r="K36" i="2"/>
  <c r="J36" i="2"/>
  <c r="I36" i="2"/>
  <c r="H36" i="2"/>
  <c r="G36" i="2"/>
  <c r="F36" i="2"/>
  <c r="C36" i="2" s="1"/>
  <c r="E36" i="2"/>
  <c r="D36" i="2"/>
  <c r="K35" i="2"/>
  <c r="C35" i="2"/>
  <c r="K34" i="2"/>
  <c r="C34" i="2"/>
  <c r="K33" i="2"/>
  <c r="J33" i="2"/>
  <c r="I33" i="2"/>
  <c r="H33" i="2"/>
  <c r="G33" i="2"/>
  <c r="F33" i="2"/>
  <c r="E33" i="2"/>
  <c r="D33" i="2"/>
  <c r="C33" i="2"/>
  <c r="K32" i="2"/>
  <c r="C32" i="2"/>
  <c r="K31" i="2"/>
  <c r="K30" i="2" s="1"/>
  <c r="C31" i="2"/>
  <c r="J30" i="2"/>
  <c r="I30" i="2"/>
  <c r="H30" i="2"/>
  <c r="G30" i="2"/>
  <c r="F30" i="2"/>
  <c r="E30" i="2"/>
  <c r="D30" i="2"/>
  <c r="C30" i="2" s="1"/>
  <c r="K29" i="2"/>
  <c r="C29" i="2"/>
  <c r="K28" i="2"/>
  <c r="K27" i="2" s="1"/>
  <c r="C28" i="2"/>
  <c r="J27" i="2"/>
  <c r="I27" i="2"/>
  <c r="H27" i="2"/>
  <c r="G27" i="2"/>
  <c r="F27" i="2"/>
  <c r="E27" i="2"/>
  <c r="D27" i="2"/>
  <c r="K26" i="2"/>
  <c r="C26" i="2"/>
  <c r="K25" i="2"/>
  <c r="C25" i="2"/>
  <c r="K24" i="2"/>
  <c r="J24" i="2"/>
  <c r="I24" i="2"/>
  <c r="H24" i="2"/>
  <c r="G24" i="2"/>
  <c r="F24" i="2"/>
  <c r="C24" i="2" s="1"/>
  <c r="E24" i="2"/>
  <c r="D24" i="2"/>
  <c r="K23" i="2"/>
  <c r="C23" i="2"/>
  <c r="K22" i="2"/>
  <c r="C22" i="2"/>
  <c r="K21" i="2"/>
  <c r="J21" i="2"/>
  <c r="I21" i="2"/>
  <c r="H21" i="2"/>
  <c r="G21" i="2"/>
  <c r="F21" i="2"/>
  <c r="E21" i="2"/>
  <c r="D21" i="2"/>
  <c r="C21" i="2"/>
  <c r="K20" i="2"/>
  <c r="C20" i="2"/>
  <c r="K19" i="2"/>
  <c r="K18" i="2" s="1"/>
  <c r="C19" i="2"/>
  <c r="J18" i="2"/>
  <c r="I18" i="2"/>
  <c r="H18" i="2"/>
  <c r="G18" i="2"/>
  <c r="F18" i="2"/>
  <c r="E18" i="2"/>
  <c r="D18" i="2"/>
  <c r="C18" i="2" s="1"/>
  <c r="K17" i="2"/>
  <c r="C17" i="2"/>
  <c r="K16" i="2"/>
  <c r="K15" i="2" s="1"/>
  <c r="C16" i="2"/>
  <c r="J15" i="2"/>
  <c r="I15" i="2"/>
  <c r="H15" i="2"/>
  <c r="G15" i="2"/>
  <c r="F15" i="2"/>
  <c r="E15" i="2"/>
  <c r="D15" i="2"/>
  <c r="C15" i="2" s="1"/>
  <c r="J14" i="2"/>
  <c r="J11" i="2" s="1"/>
  <c r="I14" i="2"/>
  <c r="H14" i="2"/>
  <c r="G14" i="2"/>
  <c r="G11" i="2" s="1"/>
  <c r="F14" i="2"/>
  <c r="E14" i="2"/>
  <c r="D14" i="2"/>
  <c r="K13" i="2"/>
  <c r="K10" i="2" s="1"/>
  <c r="J13" i="2"/>
  <c r="J12" i="2" s="1"/>
  <c r="I13" i="2"/>
  <c r="H13" i="2"/>
  <c r="H10" i="2" s="1"/>
  <c r="H9" i="2" s="1"/>
  <c r="G13" i="2"/>
  <c r="F13" i="2"/>
  <c r="F12" i="2" s="1"/>
  <c r="E13" i="2"/>
  <c r="D13" i="2"/>
  <c r="D10" i="2" s="1"/>
  <c r="I12" i="2"/>
  <c r="H12" i="2"/>
  <c r="E12" i="2"/>
  <c r="D12" i="2"/>
  <c r="I11" i="2"/>
  <c r="H11" i="2"/>
  <c r="E11" i="2"/>
  <c r="D11" i="2"/>
  <c r="J10" i="2"/>
  <c r="I10" i="2"/>
  <c r="F10" i="2"/>
  <c r="E10" i="2"/>
  <c r="E9" i="2" s="1"/>
  <c r="K8" i="2"/>
  <c r="C8" i="2"/>
  <c r="K7" i="2"/>
  <c r="K6" i="2" s="1"/>
  <c r="C7" i="2"/>
  <c r="J6" i="2"/>
  <c r="I6" i="2"/>
  <c r="H6" i="2"/>
  <c r="G6" i="2"/>
  <c r="F6" i="2"/>
  <c r="E6" i="2"/>
  <c r="D6" i="2"/>
  <c r="C6" i="2" s="1"/>
  <c r="K5" i="2"/>
  <c r="C5" i="2"/>
  <c r="K4" i="2"/>
  <c r="K3" i="2" s="1"/>
  <c r="C4" i="2"/>
  <c r="J3" i="2"/>
  <c r="I3" i="2"/>
  <c r="H3" i="2"/>
  <c r="G3" i="2"/>
  <c r="F3" i="2"/>
  <c r="E3" i="2"/>
  <c r="D3" i="2"/>
  <c r="AD30" i="1"/>
  <c r="AB30" i="1"/>
  <c r="Z30" i="1"/>
  <c r="X30" i="1"/>
  <c r="U30" i="1"/>
  <c r="V30" i="1" s="1"/>
  <c r="T30" i="1"/>
  <c r="R30" i="1"/>
  <c r="O30" i="1"/>
  <c r="P30" i="1" s="1"/>
  <c r="N30" i="1"/>
  <c r="L30" i="1"/>
  <c r="J30" i="1"/>
  <c r="H30" i="1"/>
  <c r="G30" i="1"/>
  <c r="F30" i="1"/>
  <c r="D30" i="1"/>
  <c r="AD29" i="1"/>
  <c r="AB29" i="1"/>
  <c r="Z29" i="1"/>
  <c r="X29" i="1"/>
  <c r="V29" i="1"/>
  <c r="U29" i="1"/>
  <c r="T29" i="1"/>
  <c r="R29" i="1"/>
  <c r="P29" i="1"/>
  <c r="O29" i="1"/>
  <c r="N29" i="1"/>
  <c r="L29" i="1"/>
  <c r="J29" i="1"/>
  <c r="H29" i="1"/>
  <c r="G29" i="1"/>
  <c r="F29" i="1"/>
  <c r="D29" i="1"/>
  <c r="AD28" i="1"/>
  <c r="AB28" i="1"/>
  <c r="Z28" i="1"/>
  <c r="X28" i="1"/>
  <c r="V28" i="1"/>
  <c r="U28" i="1"/>
  <c r="T28" i="1"/>
  <c r="R28" i="1"/>
  <c r="P28" i="1"/>
  <c r="O28" i="1"/>
  <c r="N28" i="1"/>
  <c r="L28" i="1"/>
  <c r="J28" i="1"/>
  <c r="G28" i="1"/>
  <c r="H28" i="1" s="1"/>
  <c r="F28" i="1"/>
  <c r="D28" i="1"/>
  <c r="AD27" i="1"/>
  <c r="AB27" i="1"/>
  <c r="Z27" i="1"/>
  <c r="X27" i="1"/>
  <c r="U27" i="1"/>
  <c r="V27" i="1" s="1"/>
  <c r="T27" i="1"/>
  <c r="R27" i="1"/>
  <c r="O27" i="1"/>
  <c r="P27" i="1" s="1"/>
  <c r="N27" i="1"/>
  <c r="L27" i="1"/>
  <c r="J27" i="1"/>
  <c r="G27" i="1"/>
  <c r="H27" i="1" s="1"/>
  <c r="F27" i="1"/>
  <c r="D27" i="1"/>
  <c r="AC26" i="1"/>
  <c r="AA26" i="1"/>
  <c r="Y26" i="1"/>
  <c r="W26" i="1"/>
  <c r="U26" i="1"/>
  <c r="T26" i="1"/>
  <c r="T25" i="1" s="1"/>
  <c r="S26" i="1"/>
  <c r="Q26" i="1"/>
  <c r="M26" i="1"/>
  <c r="L26" i="1"/>
  <c r="L25" i="1" s="1"/>
  <c r="K26" i="1"/>
  <c r="I26" i="1"/>
  <c r="E26" i="1"/>
  <c r="C26" i="1"/>
  <c r="B26" i="1"/>
  <c r="AB26" i="1" s="1"/>
  <c r="AB25" i="1" s="1"/>
  <c r="AA25" i="1"/>
  <c r="W25" i="1"/>
  <c r="S25" i="1"/>
  <c r="K25" i="1"/>
  <c r="C25" i="1"/>
  <c r="B25" i="1"/>
  <c r="AD24" i="1"/>
  <c r="AB24" i="1"/>
  <c r="Z24" i="1"/>
  <c r="X24" i="1"/>
  <c r="V24" i="1"/>
  <c r="U24" i="1"/>
  <c r="T24" i="1"/>
  <c r="R24" i="1"/>
  <c r="P24" i="1"/>
  <c r="O24" i="1"/>
  <c r="N24" i="1"/>
  <c r="L24" i="1"/>
  <c r="J24" i="1"/>
  <c r="G24" i="1"/>
  <c r="H24" i="1" s="1"/>
  <c r="F24" i="1"/>
  <c r="D24" i="1"/>
  <c r="AD23" i="1"/>
  <c r="AB23" i="1"/>
  <c r="Z23" i="1"/>
  <c r="X23" i="1"/>
  <c r="U23" i="1"/>
  <c r="V23" i="1" s="1"/>
  <c r="T23" i="1"/>
  <c r="R23" i="1"/>
  <c r="O23" i="1"/>
  <c r="P23" i="1" s="1"/>
  <c r="N23" i="1"/>
  <c r="L23" i="1"/>
  <c r="J23" i="1"/>
  <c r="G23" i="1"/>
  <c r="H23" i="1" s="1"/>
  <c r="F23" i="1"/>
  <c r="D23" i="1"/>
  <c r="AD22" i="1"/>
  <c r="AB22" i="1"/>
  <c r="Z22" i="1"/>
  <c r="X22" i="1"/>
  <c r="U22" i="1"/>
  <c r="T22" i="1"/>
  <c r="R22" i="1"/>
  <c r="O22" i="1"/>
  <c r="P22" i="1" s="1"/>
  <c r="N22" i="1"/>
  <c r="L22" i="1"/>
  <c r="J22" i="1"/>
  <c r="H22" i="1"/>
  <c r="G22" i="1"/>
  <c r="F22" i="1"/>
  <c r="D22" i="1"/>
  <c r="AD21" i="1"/>
  <c r="AB21" i="1"/>
  <c r="Z21" i="1"/>
  <c r="X21" i="1"/>
  <c r="V21" i="1"/>
  <c r="U21" i="1"/>
  <c r="T21" i="1"/>
  <c r="R21" i="1"/>
  <c r="P21" i="1"/>
  <c r="O21" i="1"/>
  <c r="N21" i="1"/>
  <c r="L21" i="1"/>
  <c r="J21" i="1"/>
  <c r="H21" i="1"/>
  <c r="G21" i="1"/>
  <c r="F21" i="1"/>
  <c r="D21" i="1"/>
  <c r="AD20" i="1"/>
  <c r="AB20" i="1"/>
  <c r="Z20" i="1"/>
  <c r="X20" i="1"/>
  <c r="V20" i="1"/>
  <c r="U20" i="1"/>
  <c r="T20" i="1"/>
  <c r="R20" i="1"/>
  <c r="P20" i="1"/>
  <c r="O20" i="1"/>
  <c r="N20" i="1"/>
  <c r="L20" i="1"/>
  <c r="J20" i="1"/>
  <c r="G20" i="1"/>
  <c r="H20" i="1" s="1"/>
  <c r="F20" i="1"/>
  <c r="D20" i="1"/>
  <c r="AC19" i="1"/>
  <c r="AD19" i="1" s="1"/>
  <c r="AD18" i="1" s="1"/>
  <c r="AB19" i="1"/>
  <c r="AB18" i="1" s="1"/>
  <c r="AA19" i="1"/>
  <c r="AA18" i="1" s="1"/>
  <c r="Y19" i="1"/>
  <c r="Z19" i="1" s="1"/>
  <c r="Z18" i="1" s="1"/>
  <c r="X19" i="1"/>
  <c r="X18" i="1" s="1"/>
  <c r="W19" i="1"/>
  <c r="W18" i="1" s="1"/>
  <c r="T19" i="1"/>
  <c r="T18" i="1" s="1"/>
  <c r="S19" i="1"/>
  <c r="S18" i="1" s="1"/>
  <c r="Q19" i="1"/>
  <c r="R19" i="1" s="1"/>
  <c r="R18" i="1" s="1"/>
  <c r="M19" i="1"/>
  <c r="N19" i="1" s="1"/>
  <c r="N18" i="1" s="1"/>
  <c r="L19" i="1"/>
  <c r="L18" i="1" s="1"/>
  <c r="K19" i="1"/>
  <c r="K18" i="1" s="1"/>
  <c r="I19" i="1"/>
  <c r="J19" i="1" s="1"/>
  <c r="J18" i="1" s="1"/>
  <c r="E19" i="1"/>
  <c r="F19" i="1" s="1"/>
  <c r="F18" i="1" s="1"/>
  <c r="D19" i="1"/>
  <c r="D18" i="1" s="1"/>
  <c r="C19" i="1"/>
  <c r="C18" i="1" s="1"/>
  <c r="B19" i="1"/>
  <c r="AC18" i="1"/>
  <c r="Y18" i="1"/>
  <c r="Q18" i="1"/>
  <c r="M18" i="1"/>
  <c r="I18" i="1"/>
  <c r="E18" i="1"/>
  <c r="B18" i="1"/>
  <c r="AD17" i="1"/>
  <c r="AB17" i="1"/>
  <c r="Z17" i="1"/>
  <c r="X17" i="1"/>
  <c r="V17" i="1"/>
  <c r="U17" i="1"/>
  <c r="T17" i="1"/>
  <c r="R17" i="1"/>
  <c r="P17" i="1"/>
  <c r="N17" i="1"/>
  <c r="L17" i="1"/>
  <c r="J17" i="1"/>
  <c r="H17" i="1"/>
  <c r="G17" i="1"/>
  <c r="F17" i="1"/>
  <c r="D17" i="1"/>
  <c r="AD16" i="1"/>
  <c r="AB16" i="1"/>
  <c r="Z16" i="1"/>
  <c r="X16" i="1"/>
  <c r="V16" i="1"/>
  <c r="U16" i="1"/>
  <c r="T16" i="1"/>
  <c r="R16" i="1"/>
  <c r="P16" i="1"/>
  <c r="N16" i="1"/>
  <c r="L16" i="1"/>
  <c r="J16" i="1"/>
  <c r="H16" i="1"/>
  <c r="G16" i="1"/>
  <c r="F16" i="1"/>
  <c r="D16" i="1"/>
  <c r="AD15" i="1"/>
  <c r="AB15" i="1"/>
  <c r="Z15" i="1"/>
  <c r="X15" i="1"/>
  <c r="V15" i="1"/>
  <c r="U15" i="1"/>
  <c r="T15" i="1"/>
  <c r="R15" i="1"/>
  <c r="P15" i="1"/>
  <c r="N15" i="1"/>
  <c r="L15" i="1"/>
  <c r="J15" i="1"/>
  <c r="H15" i="1"/>
  <c r="G15" i="1"/>
  <c r="F15" i="1"/>
  <c r="D15" i="1"/>
  <c r="AD14" i="1"/>
  <c r="AB14" i="1"/>
  <c r="Z14" i="1"/>
  <c r="X14" i="1"/>
  <c r="V14" i="1"/>
  <c r="U14" i="1"/>
  <c r="T14" i="1"/>
  <c r="R14" i="1"/>
  <c r="P14" i="1"/>
  <c r="N14" i="1"/>
  <c r="L14" i="1"/>
  <c r="J14" i="1"/>
  <c r="H14" i="1"/>
  <c r="G14" i="1"/>
  <c r="F14" i="1"/>
  <c r="D14" i="1"/>
  <c r="AD13" i="1"/>
  <c r="AB13" i="1"/>
  <c r="Z13" i="1"/>
  <c r="X13" i="1"/>
  <c r="V13" i="1"/>
  <c r="U13" i="1"/>
  <c r="T13" i="1"/>
  <c r="R13" i="1"/>
  <c r="P13" i="1"/>
  <c r="N13" i="1"/>
  <c r="L13" i="1"/>
  <c r="J13" i="1"/>
  <c r="H13" i="1"/>
  <c r="G13" i="1"/>
  <c r="F13" i="1"/>
  <c r="D13" i="1"/>
  <c r="AD12" i="1"/>
  <c r="AB12" i="1"/>
  <c r="Z12" i="1"/>
  <c r="X12" i="1"/>
  <c r="V12" i="1"/>
  <c r="U12" i="1"/>
  <c r="T12" i="1"/>
  <c r="R12" i="1"/>
  <c r="P12" i="1"/>
  <c r="N12" i="1"/>
  <c r="L12" i="1"/>
  <c r="J12" i="1"/>
  <c r="H12" i="1"/>
  <c r="G12" i="1"/>
  <c r="F12" i="1"/>
  <c r="D12" i="1"/>
  <c r="AD11" i="1"/>
  <c r="AB11" i="1"/>
  <c r="Z11" i="1"/>
  <c r="X11" i="1"/>
  <c r="V11" i="1"/>
  <c r="U11" i="1"/>
  <c r="T11" i="1"/>
  <c r="R11" i="1"/>
  <c r="P11" i="1"/>
  <c r="N11" i="1"/>
  <c r="L11" i="1"/>
  <c r="J11" i="1"/>
  <c r="H11" i="1"/>
  <c r="G11" i="1"/>
  <c r="F11" i="1"/>
  <c r="D11" i="1"/>
  <c r="AD10" i="1"/>
  <c r="AB10" i="1"/>
  <c r="Z10" i="1"/>
  <c r="X10" i="1"/>
  <c r="V10" i="1"/>
  <c r="U10" i="1"/>
  <c r="T10" i="1"/>
  <c r="R10" i="1"/>
  <c r="P10" i="1"/>
  <c r="N10" i="1"/>
  <c r="L10" i="1"/>
  <c r="J10" i="1"/>
  <c r="H10" i="1"/>
  <c r="G10" i="1"/>
  <c r="F10" i="1"/>
  <c r="D10" i="1"/>
  <c r="AD9" i="1"/>
  <c r="AB9" i="1"/>
  <c r="Z9" i="1"/>
  <c r="X9" i="1"/>
  <c r="V9" i="1"/>
  <c r="U9" i="1"/>
  <c r="T9" i="1"/>
  <c r="R9" i="1"/>
  <c r="P9" i="1"/>
  <c r="N9" i="1"/>
  <c r="L9" i="1"/>
  <c r="J9" i="1"/>
  <c r="H9" i="1"/>
  <c r="G9" i="1"/>
  <c r="F9" i="1"/>
  <c r="D9" i="1"/>
  <c r="AC8" i="1"/>
  <c r="AC7" i="1" s="1"/>
  <c r="AD7" i="1" s="1"/>
  <c r="AA8" i="1"/>
  <c r="AB8" i="1" s="1"/>
  <c r="Y8" i="1"/>
  <c r="Y7" i="1" s="1"/>
  <c r="W8" i="1"/>
  <c r="S8" i="1"/>
  <c r="T8" i="1" s="1"/>
  <c r="Q8" i="1"/>
  <c r="Q7" i="1" s="1"/>
  <c r="R7" i="1" s="1"/>
  <c r="O8" i="1"/>
  <c r="P8" i="1" s="1"/>
  <c r="N8" i="1"/>
  <c r="M8" i="1"/>
  <c r="M7" i="1" s="1"/>
  <c r="K8" i="1"/>
  <c r="J8" i="1"/>
  <c r="I8" i="1"/>
  <c r="I7" i="1" s="1"/>
  <c r="F8" i="1"/>
  <c r="E8" i="1"/>
  <c r="E7" i="1" s="1"/>
  <c r="F7" i="1" s="1"/>
  <c r="C8" i="1"/>
  <c r="D8" i="1" s="1"/>
  <c r="B8" i="1"/>
  <c r="AD8" i="1" s="1"/>
  <c r="AA7" i="1"/>
  <c r="AB7" i="1" s="1"/>
  <c r="T7" i="1"/>
  <c r="S7" i="1"/>
  <c r="O7" i="1"/>
  <c r="P7" i="1" s="1"/>
  <c r="K7" i="1"/>
  <c r="L7" i="1" s="1"/>
  <c r="J7" i="1"/>
  <c r="D7" i="1"/>
  <c r="C7" i="1"/>
  <c r="N7" i="1" s="1"/>
  <c r="B7" i="1"/>
  <c r="AD6" i="1"/>
  <c r="AB6" i="1"/>
  <c r="Z6" i="1"/>
  <c r="X6" i="1"/>
  <c r="V6" i="1"/>
  <c r="T6" i="1"/>
  <c r="R6" i="1"/>
  <c r="P6" i="1"/>
  <c r="N6" i="1"/>
  <c r="L6" i="1"/>
  <c r="J6" i="1"/>
  <c r="H6" i="1"/>
  <c r="G6" i="1"/>
  <c r="F6" i="1"/>
  <c r="D6" i="1"/>
  <c r="AD5" i="1"/>
  <c r="AB5" i="1"/>
  <c r="Z5" i="1"/>
  <c r="X5" i="1"/>
  <c r="V5" i="1"/>
  <c r="T5" i="1"/>
  <c r="R5" i="1"/>
  <c r="P5" i="1"/>
  <c r="N5" i="1"/>
  <c r="L5" i="1"/>
  <c r="J5" i="1"/>
  <c r="H5" i="1"/>
  <c r="G5" i="1"/>
  <c r="F5" i="1"/>
  <c r="D5" i="1"/>
  <c r="C12" i="4" l="1"/>
  <c r="C10" i="4"/>
  <c r="C9" i="4" s="1"/>
  <c r="G10" i="2"/>
  <c r="G9" i="2" s="1"/>
  <c r="G12" i="2"/>
  <c r="D43" i="2"/>
  <c r="C46" i="2"/>
  <c r="C43" i="2" s="1"/>
  <c r="D45" i="2"/>
  <c r="K51" i="2"/>
  <c r="K46" i="2"/>
  <c r="K66" i="2"/>
  <c r="K63" i="2" s="1"/>
  <c r="K64" i="2"/>
  <c r="Z8" i="1"/>
  <c r="F26" i="1"/>
  <c r="F25" i="1" s="1"/>
  <c r="E25" i="1"/>
  <c r="N26" i="1"/>
  <c r="N25" i="1" s="1"/>
  <c r="M25" i="1"/>
  <c r="V26" i="1"/>
  <c r="V25" i="1" s="1"/>
  <c r="U25" i="1"/>
  <c r="AD26" i="1"/>
  <c r="AD25" i="1" s="1"/>
  <c r="AC25" i="1"/>
  <c r="C14" i="2"/>
  <c r="F11" i="2"/>
  <c r="C27" i="2"/>
  <c r="D65" i="2"/>
  <c r="C65" i="2" s="1"/>
  <c r="C68" i="2"/>
  <c r="C75" i="2"/>
  <c r="C3" i="4"/>
  <c r="H9" i="4"/>
  <c r="P9" i="4"/>
  <c r="X9" i="4"/>
  <c r="C47" i="4"/>
  <c r="D44" i="4"/>
  <c r="D45" i="4"/>
  <c r="L44" i="4"/>
  <c r="L45" i="4"/>
  <c r="L42" i="4" s="1"/>
  <c r="P44" i="4"/>
  <c r="P45" i="4"/>
  <c r="P42" i="4" s="1"/>
  <c r="T44" i="4"/>
  <c r="T45" i="4"/>
  <c r="T42" i="4" s="1"/>
  <c r="C78" i="4"/>
  <c r="T12" i="6"/>
  <c r="O44" i="6"/>
  <c r="P44" i="6" s="1"/>
  <c r="D48" i="6"/>
  <c r="C45" i="6"/>
  <c r="C47" i="6"/>
  <c r="D47" i="6" s="1"/>
  <c r="F47" i="6"/>
  <c r="E44" i="6"/>
  <c r="F44" i="6" s="1"/>
  <c r="V47" i="6"/>
  <c r="U44" i="6"/>
  <c r="V44" i="6" s="1"/>
  <c r="C70" i="8"/>
  <c r="D67" i="8"/>
  <c r="D64" i="8" s="1"/>
  <c r="E45" i="9"/>
  <c r="E42" i="9" s="1"/>
  <c r="E43" i="9"/>
  <c r="I43" i="9"/>
  <c r="I45" i="9"/>
  <c r="I42" i="9" s="1"/>
  <c r="Q43" i="9"/>
  <c r="Q45" i="9"/>
  <c r="Q42" i="9" s="1"/>
  <c r="U43" i="9"/>
  <c r="U45" i="9"/>
  <c r="U42" i="9" s="1"/>
  <c r="Y45" i="9"/>
  <c r="Y42" i="9" s="1"/>
  <c r="Y43" i="9"/>
  <c r="J26" i="1"/>
  <c r="J25" i="1" s="1"/>
  <c r="I25" i="1"/>
  <c r="C12" i="2"/>
  <c r="C13" i="2"/>
  <c r="P15" i="6"/>
  <c r="O12" i="6"/>
  <c r="O14" i="6"/>
  <c r="P14" i="6" s="1"/>
  <c r="T16" i="6"/>
  <c r="S13" i="6"/>
  <c r="T13" i="6" s="1"/>
  <c r="V45" i="6"/>
  <c r="AB69" i="6"/>
  <c r="AB66" i="6" s="1"/>
  <c r="AA66" i="6"/>
  <c r="L8" i="1"/>
  <c r="X8" i="1"/>
  <c r="U8" i="1"/>
  <c r="V8" i="1" s="1"/>
  <c r="V22" i="1"/>
  <c r="U19" i="1"/>
  <c r="Z26" i="1"/>
  <c r="Z25" i="1" s="1"/>
  <c r="X26" i="1"/>
  <c r="X25" i="1" s="1"/>
  <c r="Y25" i="1"/>
  <c r="I9" i="2"/>
  <c r="C10" i="2"/>
  <c r="D9" i="2"/>
  <c r="E64" i="2"/>
  <c r="E66" i="2"/>
  <c r="E63" i="2" s="1"/>
  <c r="I64" i="2"/>
  <c r="C64" i="2" s="1"/>
  <c r="I66" i="2"/>
  <c r="I63" i="2" s="1"/>
  <c r="D9" i="4"/>
  <c r="L9" i="4"/>
  <c r="T9" i="4"/>
  <c r="G12" i="4"/>
  <c r="G10" i="4"/>
  <c r="G9" i="4" s="1"/>
  <c r="K12" i="4"/>
  <c r="K10" i="4"/>
  <c r="K9" i="4" s="1"/>
  <c r="O12" i="4"/>
  <c r="O10" i="4"/>
  <c r="O9" i="4" s="1"/>
  <c r="S12" i="4"/>
  <c r="S10" i="4"/>
  <c r="S9" i="4" s="1"/>
  <c r="W12" i="4"/>
  <c r="W10" i="4"/>
  <c r="W9" i="4" s="1"/>
  <c r="G67" i="5"/>
  <c r="G63" i="5" s="1"/>
  <c r="E79" i="5"/>
  <c r="E67" i="5" s="1"/>
  <c r="E63" i="5" s="1"/>
  <c r="E69" i="5"/>
  <c r="E65" i="5" s="1"/>
  <c r="E73" i="5"/>
  <c r="K87" i="5"/>
  <c r="F64" i="5"/>
  <c r="G65" i="5"/>
  <c r="K65" i="5"/>
  <c r="G66" i="5"/>
  <c r="K66" i="5"/>
  <c r="D12" i="6"/>
  <c r="N45" i="6"/>
  <c r="E13" i="10"/>
  <c r="E11" i="10"/>
  <c r="E10" i="10" s="1"/>
  <c r="C14" i="10"/>
  <c r="I13" i="10"/>
  <c r="C13" i="10" s="1"/>
  <c r="I11" i="10"/>
  <c r="I10" i="10" s="1"/>
  <c r="R26" i="1"/>
  <c r="R25" i="1" s="1"/>
  <c r="Q25" i="1"/>
  <c r="F9" i="2"/>
  <c r="C11" i="2"/>
  <c r="H43" i="2"/>
  <c r="H45" i="2"/>
  <c r="H42" i="2" s="1"/>
  <c r="D16" i="6"/>
  <c r="C13" i="6"/>
  <c r="D13" i="6" s="1"/>
  <c r="L69" i="6"/>
  <c r="L66" i="6" s="1"/>
  <c r="K66" i="6"/>
  <c r="T69" i="6"/>
  <c r="T66" i="6" s="1"/>
  <c r="S66" i="6"/>
  <c r="R71" i="6"/>
  <c r="Q68" i="6"/>
  <c r="W7" i="1"/>
  <c r="G8" i="1"/>
  <c r="R8" i="1"/>
  <c r="Z7" i="1"/>
  <c r="G26" i="1"/>
  <c r="C3" i="2"/>
  <c r="J9" i="2"/>
  <c r="K14" i="2"/>
  <c r="K11" i="2" s="1"/>
  <c r="K9" i="2" s="1"/>
  <c r="C39" i="2"/>
  <c r="E9" i="4"/>
  <c r="M9" i="4"/>
  <c r="U9" i="4"/>
  <c r="D12" i="4"/>
  <c r="H12" i="4"/>
  <c r="L12" i="4"/>
  <c r="P12" i="4"/>
  <c r="T12" i="4"/>
  <c r="X12" i="4"/>
  <c r="C18" i="4"/>
  <c r="C66" i="4"/>
  <c r="C63" i="4" s="1"/>
  <c r="G64" i="5"/>
  <c r="K64" i="5"/>
  <c r="E88" i="5"/>
  <c r="E68" i="5"/>
  <c r="E64" i="5" s="1"/>
  <c r="H44" i="6"/>
  <c r="N46" i="6"/>
  <c r="M43" i="9"/>
  <c r="G19" i="1"/>
  <c r="O19" i="1"/>
  <c r="D26" i="1"/>
  <c r="D25" i="1" s="1"/>
  <c r="G45" i="4"/>
  <c r="G42" i="4" s="1"/>
  <c r="W45" i="4"/>
  <c r="W42" i="4" s="1"/>
  <c r="E45" i="4"/>
  <c r="E42" i="4" s="1"/>
  <c r="I45" i="4"/>
  <c r="I42" i="4" s="1"/>
  <c r="M45" i="4"/>
  <c r="M42" i="4" s="1"/>
  <c r="Q45" i="4"/>
  <c r="Q42" i="4" s="1"/>
  <c r="U45" i="4"/>
  <c r="U42" i="4" s="1"/>
  <c r="Y45" i="4"/>
  <c r="Y42" i="4" s="1"/>
  <c r="C51" i="4"/>
  <c r="F66" i="4"/>
  <c r="F63" i="4" s="1"/>
  <c r="J66" i="4"/>
  <c r="J63" i="4" s="1"/>
  <c r="N66" i="4"/>
  <c r="N63" i="4" s="1"/>
  <c r="R66" i="4"/>
  <c r="R63" i="4" s="1"/>
  <c r="V66" i="4"/>
  <c r="V63" i="4" s="1"/>
  <c r="C67" i="4"/>
  <c r="C64" i="4" s="1"/>
  <c r="H48" i="6"/>
  <c r="G45" i="6"/>
  <c r="T48" i="6"/>
  <c r="S45" i="6"/>
  <c r="AB48" i="6"/>
  <c r="AA45" i="6"/>
  <c r="J47" i="6"/>
  <c r="I44" i="6"/>
  <c r="J44" i="6" s="1"/>
  <c r="Z47" i="6"/>
  <c r="Y44" i="6"/>
  <c r="Z44" i="6" s="1"/>
  <c r="D69" i="6"/>
  <c r="D66" i="6" s="1"/>
  <c r="C66" i="6"/>
  <c r="F71" i="6"/>
  <c r="F68" i="6" s="1"/>
  <c r="F65" i="6" s="1"/>
  <c r="E68" i="6"/>
  <c r="E65" i="6" s="1"/>
  <c r="V71" i="6"/>
  <c r="U68" i="6"/>
  <c r="D9" i="7"/>
  <c r="L9" i="7"/>
  <c r="T9" i="7"/>
  <c r="C27" i="7"/>
  <c r="E10" i="8"/>
  <c r="D44" i="8"/>
  <c r="D46" i="8"/>
  <c r="C47" i="8"/>
  <c r="H44" i="8"/>
  <c r="H46" i="8"/>
  <c r="H43" i="8" s="1"/>
  <c r="L44" i="8"/>
  <c r="L46" i="8"/>
  <c r="L43" i="8" s="1"/>
  <c r="R44" i="8"/>
  <c r="R46" i="8"/>
  <c r="R43" i="8" s="1"/>
  <c r="V44" i="8"/>
  <c r="V46" i="8"/>
  <c r="V43" i="8" s="1"/>
  <c r="C12" i="10"/>
  <c r="P48" i="6"/>
  <c r="O45" i="6"/>
  <c r="P45" i="6" s="1"/>
  <c r="X48" i="6"/>
  <c r="W45" i="6"/>
  <c r="R47" i="6"/>
  <c r="Q44" i="6"/>
  <c r="R44" i="6" s="1"/>
  <c r="N71" i="6"/>
  <c r="M68" i="6"/>
  <c r="AD71" i="6"/>
  <c r="AC68" i="6"/>
  <c r="H9" i="7"/>
  <c r="P9" i="7"/>
  <c r="X9" i="7"/>
  <c r="C10" i="7"/>
  <c r="G12" i="7"/>
  <c r="G10" i="7"/>
  <c r="G9" i="7" s="1"/>
  <c r="K12" i="7"/>
  <c r="K10" i="7"/>
  <c r="K9" i="7" s="1"/>
  <c r="O12" i="7"/>
  <c r="O10" i="7"/>
  <c r="O9" i="7" s="1"/>
  <c r="S12" i="7"/>
  <c r="S10" i="7"/>
  <c r="S9" i="7" s="1"/>
  <c r="W12" i="7"/>
  <c r="W10" i="7"/>
  <c r="W9" i="7" s="1"/>
  <c r="C72" i="7"/>
  <c r="C66" i="7" s="1"/>
  <c r="C63" i="7" s="1"/>
  <c r="D66" i="7"/>
  <c r="D63" i="7" s="1"/>
  <c r="H13" i="8"/>
  <c r="H11" i="8"/>
  <c r="H10" i="8" s="1"/>
  <c r="L11" i="8"/>
  <c r="L10" i="8" s="1"/>
  <c r="L13" i="8"/>
  <c r="P12" i="8"/>
  <c r="P10" i="8" s="1"/>
  <c r="P13" i="8"/>
  <c r="U13" i="8"/>
  <c r="U12" i="8"/>
  <c r="U10" i="8" s="1"/>
  <c r="C11" i="9"/>
  <c r="D12" i="9"/>
  <c r="D10" i="9"/>
  <c r="C13" i="9"/>
  <c r="L12" i="9"/>
  <c r="L10" i="9"/>
  <c r="L9" i="9" s="1"/>
  <c r="P12" i="9"/>
  <c r="P10" i="9"/>
  <c r="P9" i="9" s="1"/>
  <c r="X12" i="9"/>
  <c r="X10" i="9"/>
  <c r="X9" i="9" s="1"/>
  <c r="O9" i="11"/>
  <c r="O26" i="1"/>
  <c r="D66" i="2"/>
  <c r="B18" i="3"/>
  <c r="B17" i="3" s="1"/>
  <c r="C15" i="4"/>
  <c r="C43" i="4"/>
  <c r="I43" i="4"/>
  <c r="Y43" i="4"/>
  <c r="K45" i="4"/>
  <c r="K42" i="4" s="1"/>
  <c r="C75" i="4"/>
  <c r="G11" i="6"/>
  <c r="H11" i="6" s="1"/>
  <c r="W11" i="6"/>
  <c r="X11" i="6" s="1"/>
  <c r="K12" i="6"/>
  <c r="AA12" i="6"/>
  <c r="O13" i="6"/>
  <c r="P13" i="6" s="1"/>
  <c r="C14" i="6"/>
  <c r="D14" i="6" s="1"/>
  <c r="S14" i="6"/>
  <c r="T14" i="6" s="1"/>
  <c r="K44" i="6"/>
  <c r="L44" i="6" s="1"/>
  <c r="S44" i="6"/>
  <c r="T44" i="6" s="1"/>
  <c r="AA44" i="6"/>
  <c r="AB44" i="6" s="1"/>
  <c r="J46" i="6"/>
  <c r="R46" i="6"/>
  <c r="Z46" i="6"/>
  <c r="L48" i="6"/>
  <c r="K45" i="6"/>
  <c r="L45" i="6" s="1"/>
  <c r="AE45" i="6"/>
  <c r="Z48" i="6"/>
  <c r="V48" i="6"/>
  <c r="R48" i="6"/>
  <c r="N47" i="6"/>
  <c r="M44" i="6"/>
  <c r="N44" i="6" s="1"/>
  <c r="AD47" i="6"/>
  <c r="AC44" i="6"/>
  <c r="AD44" i="6" s="1"/>
  <c r="V56" i="6"/>
  <c r="R56" i="6"/>
  <c r="N56" i="6"/>
  <c r="J56" i="6"/>
  <c r="H69" i="6"/>
  <c r="H66" i="6" s="1"/>
  <c r="G66" i="6"/>
  <c r="P69" i="6"/>
  <c r="P66" i="6" s="1"/>
  <c r="O66" i="6"/>
  <c r="X69" i="6"/>
  <c r="X66" i="6" s="1"/>
  <c r="W66" i="6"/>
  <c r="AD69" i="6"/>
  <c r="AD66" i="6" s="1"/>
  <c r="Z69" i="6"/>
  <c r="Z66" i="6" s="1"/>
  <c r="V69" i="6"/>
  <c r="V66" i="6" s="1"/>
  <c r="R69" i="6"/>
  <c r="R66" i="6" s="1"/>
  <c r="N69" i="6"/>
  <c r="N66" i="6" s="1"/>
  <c r="J69" i="6"/>
  <c r="J66" i="6" s="1"/>
  <c r="AE68" i="6"/>
  <c r="J71" i="6"/>
  <c r="I68" i="6"/>
  <c r="Z71" i="6"/>
  <c r="Y68" i="6"/>
  <c r="I9" i="7"/>
  <c r="Q9" i="7"/>
  <c r="Y9" i="7"/>
  <c r="D12" i="7"/>
  <c r="H12" i="7"/>
  <c r="L12" i="7"/>
  <c r="P12" i="7"/>
  <c r="T12" i="7"/>
  <c r="X12" i="7"/>
  <c r="C15" i="7"/>
  <c r="C14" i="7"/>
  <c r="C11" i="7" s="1"/>
  <c r="R13" i="8"/>
  <c r="D45" i="8"/>
  <c r="C45" i="8" s="1"/>
  <c r="C48" i="8"/>
  <c r="P45" i="8"/>
  <c r="P46" i="8"/>
  <c r="P43" i="8" s="1"/>
  <c r="T10" i="9"/>
  <c r="T9" i="9" s="1"/>
  <c r="C60" i="7"/>
  <c r="C68" i="7"/>
  <c r="C65" i="7" s="1"/>
  <c r="K46" i="8"/>
  <c r="K43" i="8" s="1"/>
  <c r="K44" i="8"/>
  <c r="X46" i="8"/>
  <c r="X43" i="8" s="1"/>
  <c r="X45" i="8"/>
  <c r="C73" i="8"/>
  <c r="M9" i="9"/>
  <c r="Y9" i="9"/>
  <c r="C46" i="9"/>
  <c r="D43" i="9"/>
  <c r="H43" i="9"/>
  <c r="H45" i="9"/>
  <c r="H42" i="9" s="1"/>
  <c r="X43" i="9"/>
  <c r="X45" i="9"/>
  <c r="X42" i="9" s="1"/>
  <c r="D9" i="13"/>
  <c r="C78" i="19"/>
  <c r="D66" i="19"/>
  <c r="D63" i="19" s="1"/>
  <c r="C63" i="19" s="1"/>
  <c r="L43" i="7"/>
  <c r="E44" i="7"/>
  <c r="C44" i="7" s="1"/>
  <c r="U44" i="7"/>
  <c r="C47" i="7"/>
  <c r="C78" i="7"/>
  <c r="S13" i="8"/>
  <c r="S11" i="8"/>
  <c r="S10" i="8" s="1"/>
  <c r="G44" i="8"/>
  <c r="U44" i="8"/>
  <c r="I9" i="9"/>
  <c r="U9" i="9"/>
  <c r="Y11" i="9"/>
  <c r="C21" i="9"/>
  <c r="D45" i="9"/>
  <c r="C60" i="9"/>
  <c r="C70" i="10"/>
  <c r="E67" i="10"/>
  <c r="E64" i="10" s="1"/>
  <c r="C69" i="10"/>
  <c r="C66" i="10" s="1"/>
  <c r="D42" i="12"/>
  <c r="I9" i="13"/>
  <c r="C46" i="6"/>
  <c r="D46" i="6" s="1"/>
  <c r="G46" i="6"/>
  <c r="H46" i="6" s="1"/>
  <c r="K46" i="6"/>
  <c r="L46" i="6" s="1"/>
  <c r="O46" i="6"/>
  <c r="P46" i="6" s="1"/>
  <c r="S46" i="6"/>
  <c r="T46" i="6" s="1"/>
  <c r="W46" i="6"/>
  <c r="X46" i="6" s="1"/>
  <c r="AA46" i="6"/>
  <c r="AB46" i="6" s="1"/>
  <c r="H43" i="7"/>
  <c r="C43" i="7" s="1"/>
  <c r="X43" i="7"/>
  <c r="J45" i="7"/>
  <c r="J42" i="7" s="1"/>
  <c r="O45" i="7"/>
  <c r="O42" i="7" s="1"/>
  <c r="C42" i="7" s="1"/>
  <c r="C46" i="7"/>
  <c r="I11" i="8"/>
  <c r="I10" i="8" s="1"/>
  <c r="N11" i="8"/>
  <c r="N10" i="8" s="1"/>
  <c r="N13" i="8"/>
  <c r="X11" i="8"/>
  <c r="X10" i="8" s="1"/>
  <c r="X13" i="8"/>
  <c r="O44" i="8"/>
  <c r="F67" i="8"/>
  <c r="F64" i="8" s="1"/>
  <c r="J67" i="8"/>
  <c r="J64" i="8" s="1"/>
  <c r="N67" i="8"/>
  <c r="N64" i="8" s="1"/>
  <c r="R67" i="8"/>
  <c r="R64" i="8" s="1"/>
  <c r="V67" i="8"/>
  <c r="V64" i="8" s="1"/>
  <c r="C76" i="8"/>
  <c r="K10" i="9"/>
  <c r="K9" i="9" s="1"/>
  <c r="E12" i="9"/>
  <c r="W12" i="9"/>
  <c r="C14" i="9"/>
  <c r="C27" i="9"/>
  <c r="L45" i="9"/>
  <c r="L42" i="9" s="1"/>
  <c r="E44" i="9"/>
  <c r="C44" i="9" s="1"/>
  <c r="C47" i="9"/>
  <c r="E11" i="12"/>
  <c r="C14" i="12"/>
  <c r="E12" i="12"/>
  <c r="Q11" i="12"/>
  <c r="Q12" i="12"/>
  <c r="U11" i="12"/>
  <c r="U9" i="12" s="1"/>
  <c r="U12" i="12"/>
  <c r="C79" i="8"/>
  <c r="Q9" i="9"/>
  <c r="F45" i="9"/>
  <c r="F42" i="9" s="1"/>
  <c r="J45" i="9"/>
  <c r="J42" i="9" s="1"/>
  <c r="N45" i="9"/>
  <c r="N42" i="9" s="1"/>
  <c r="R45" i="9"/>
  <c r="R42" i="9" s="1"/>
  <c r="V45" i="9"/>
  <c r="V42" i="9" s="1"/>
  <c r="E66" i="9"/>
  <c r="E63" i="9" s="1"/>
  <c r="C7" i="10"/>
  <c r="H10" i="10"/>
  <c r="K13" i="10"/>
  <c r="C31" i="10"/>
  <c r="E46" i="10"/>
  <c r="E43" i="10" s="1"/>
  <c r="C47" i="10"/>
  <c r="D46" i="10"/>
  <c r="H46" i="10"/>
  <c r="H43" i="10" s="1"/>
  <c r="C48" i="10"/>
  <c r="F67" i="10"/>
  <c r="F64" i="10" s="1"/>
  <c r="J67" i="10"/>
  <c r="J64" i="10" s="1"/>
  <c r="C6" i="11"/>
  <c r="R44" i="11"/>
  <c r="S66" i="11"/>
  <c r="S63" i="11" s="1"/>
  <c r="C68" i="11"/>
  <c r="C65" i="11" s="1"/>
  <c r="C13" i="12"/>
  <c r="D10" i="12"/>
  <c r="D12" i="12"/>
  <c r="H10" i="12"/>
  <c r="H9" i="12" s="1"/>
  <c r="H12" i="12"/>
  <c r="L10" i="12"/>
  <c r="L9" i="12" s="1"/>
  <c r="L12" i="12"/>
  <c r="T10" i="12"/>
  <c r="T9" i="12" s="1"/>
  <c r="T12" i="12"/>
  <c r="X10" i="12"/>
  <c r="X9" i="12" s="1"/>
  <c r="X12" i="12"/>
  <c r="F43" i="12"/>
  <c r="F45" i="12"/>
  <c r="F42" i="12" s="1"/>
  <c r="C46" i="12"/>
  <c r="J43" i="12"/>
  <c r="J45" i="12"/>
  <c r="J42" i="12" s="1"/>
  <c r="V43" i="12"/>
  <c r="V45" i="12"/>
  <c r="V42" i="12" s="1"/>
  <c r="Y9" i="13"/>
  <c r="G43" i="13"/>
  <c r="G45" i="13"/>
  <c r="G42" i="13" s="1"/>
  <c r="K43" i="13"/>
  <c r="K45" i="13"/>
  <c r="K42" i="13" s="1"/>
  <c r="S43" i="13"/>
  <c r="S45" i="13"/>
  <c r="S42" i="13" s="1"/>
  <c r="W43" i="13"/>
  <c r="W45" i="13"/>
  <c r="W42" i="13" s="1"/>
  <c r="C46" i="15"/>
  <c r="D43" i="15"/>
  <c r="D45" i="15"/>
  <c r="H43" i="15"/>
  <c r="H45" i="15"/>
  <c r="H42" i="15" s="1"/>
  <c r="L43" i="15"/>
  <c r="L45" i="15"/>
  <c r="L42" i="15" s="1"/>
  <c r="T43" i="15"/>
  <c r="T45" i="15"/>
  <c r="T42" i="15" s="1"/>
  <c r="X43" i="15"/>
  <c r="X45" i="15"/>
  <c r="X42" i="15" s="1"/>
  <c r="C47" i="16"/>
  <c r="D44" i="16"/>
  <c r="C44" i="16" s="1"/>
  <c r="D45" i="16"/>
  <c r="H44" i="16"/>
  <c r="H45" i="16"/>
  <c r="H42" i="16" s="1"/>
  <c r="L44" i="16"/>
  <c r="L45" i="16"/>
  <c r="L42" i="16" s="1"/>
  <c r="P44" i="16"/>
  <c r="P45" i="16"/>
  <c r="P42" i="16" s="1"/>
  <c r="T44" i="16"/>
  <c r="T45" i="16"/>
  <c r="T42" i="16" s="1"/>
  <c r="C78" i="9"/>
  <c r="C66" i="9" s="1"/>
  <c r="C63" i="9" s="1"/>
  <c r="C11" i="10"/>
  <c r="D10" i="10"/>
  <c r="C10" i="10" s="1"/>
  <c r="C19" i="10"/>
  <c r="G67" i="10"/>
  <c r="G64" i="10" s="1"/>
  <c r="K67" i="10"/>
  <c r="K64" i="10" s="1"/>
  <c r="C11" i="11"/>
  <c r="C46" i="11"/>
  <c r="D45" i="11"/>
  <c r="H43" i="11"/>
  <c r="H45" i="11"/>
  <c r="H42" i="11" s="1"/>
  <c r="L43" i="11"/>
  <c r="L45" i="11"/>
  <c r="L42" i="11" s="1"/>
  <c r="X43" i="11"/>
  <c r="X45" i="11"/>
  <c r="X42" i="11" s="1"/>
  <c r="J45" i="11"/>
  <c r="J42" i="11" s="1"/>
  <c r="J44" i="11"/>
  <c r="N45" i="11"/>
  <c r="N42" i="11" s="1"/>
  <c r="N44" i="11"/>
  <c r="I12" i="12"/>
  <c r="M9" i="12"/>
  <c r="Q9" i="12"/>
  <c r="Y12" i="12"/>
  <c r="C44" i="12"/>
  <c r="T10" i="13"/>
  <c r="T9" i="13" s="1"/>
  <c r="E12" i="13"/>
  <c r="C14" i="13"/>
  <c r="E11" i="13"/>
  <c r="E9" i="13" s="1"/>
  <c r="I12" i="13"/>
  <c r="I11" i="13"/>
  <c r="U12" i="13"/>
  <c r="U11" i="13"/>
  <c r="Y12" i="13"/>
  <c r="Y11" i="13"/>
  <c r="C12" i="14"/>
  <c r="J11" i="16"/>
  <c r="J9" i="16" s="1"/>
  <c r="J12" i="16"/>
  <c r="N11" i="16"/>
  <c r="N9" i="16" s="1"/>
  <c r="N12" i="16"/>
  <c r="R11" i="16"/>
  <c r="R9" i="16" s="1"/>
  <c r="R12" i="16"/>
  <c r="G66" i="9"/>
  <c r="G63" i="9" s="1"/>
  <c r="K66" i="9"/>
  <c r="K63" i="9" s="1"/>
  <c r="O66" i="9"/>
  <c r="O63" i="9" s="1"/>
  <c r="S66" i="9"/>
  <c r="S63" i="9" s="1"/>
  <c r="W66" i="9"/>
  <c r="W63" i="9" s="1"/>
  <c r="C15" i="10"/>
  <c r="I46" i="10"/>
  <c r="I43" i="10" s="1"/>
  <c r="C58" i="10"/>
  <c r="C79" i="10"/>
  <c r="D43" i="11"/>
  <c r="I9" i="12"/>
  <c r="D12" i="13"/>
  <c r="C13" i="13"/>
  <c r="H12" i="13"/>
  <c r="H10" i="13"/>
  <c r="H9" i="13" s="1"/>
  <c r="L12" i="13"/>
  <c r="L10" i="13"/>
  <c r="L9" i="13" s="1"/>
  <c r="P12" i="13"/>
  <c r="P10" i="13"/>
  <c r="P9" i="13" s="1"/>
  <c r="X12" i="13"/>
  <c r="X10" i="13"/>
  <c r="X9" i="13" s="1"/>
  <c r="F10" i="15"/>
  <c r="F9" i="15" s="1"/>
  <c r="F12" i="15"/>
  <c r="C12" i="15" s="1"/>
  <c r="J10" i="15"/>
  <c r="J9" i="15" s="1"/>
  <c r="J12" i="15"/>
  <c r="N10" i="15"/>
  <c r="N9" i="15" s="1"/>
  <c r="N12" i="15"/>
  <c r="R10" i="15"/>
  <c r="R9" i="15" s="1"/>
  <c r="R12" i="15"/>
  <c r="V10" i="15"/>
  <c r="V9" i="15" s="1"/>
  <c r="V12" i="15"/>
  <c r="G11" i="15"/>
  <c r="G12" i="15"/>
  <c r="K11" i="15"/>
  <c r="K12" i="15"/>
  <c r="O11" i="15"/>
  <c r="O12" i="15"/>
  <c r="S11" i="15"/>
  <c r="S9" i="15" s="1"/>
  <c r="S12" i="15"/>
  <c r="W11" i="15"/>
  <c r="W12" i="15"/>
  <c r="G45" i="12"/>
  <c r="G42" i="12" s="1"/>
  <c r="K45" i="12"/>
  <c r="K42" i="12" s="1"/>
  <c r="O45" i="12"/>
  <c r="O42" i="12" s="1"/>
  <c r="S45" i="12"/>
  <c r="S42" i="12" s="1"/>
  <c r="W45" i="12"/>
  <c r="W42" i="12" s="1"/>
  <c r="C3" i="13"/>
  <c r="U9" i="13"/>
  <c r="C11" i="13"/>
  <c r="F10" i="14"/>
  <c r="C73" i="14"/>
  <c r="E67" i="14"/>
  <c r="E64" i="14" s="1"/>
  <c r="K9" i="15"/>
  <c r="C11" i="15"/>
  <c r="C75" i="15"/>
  <c r="C66" i="15" s="1"/>
  <c r="C63" i="15" s="1"/>
  <c r="E66" i="15"/>
  <c r="E63" i="15" s="1"/>
  <c r="C11" i="16"/>
  <c r="E10" i="16"/>
  <c r="C13" i="16"/>
  <c r="E12" i="16"/>
  <c r="I10" i="16"/>
  <c r="I9" i="16" s="1"/>
  <c r="I12" i="16"/>
  <c r="Q10" i="16"/>
  <c r="Q9" i="16" s="1"/>
  <c r="Q12" i="16"/>
  <c r="U10" i="16"/>
  <c r="U9" i="16" s="1"/>
  <c r="U12" i="16"/>
  <c r="Y10" i="16"/>
  <c r="Y9" i="16" s="1"/>
  <c r="Y12" i="16"/>
  <c r="C69" i="16"/>
  <c r="C66" i="16" s="1"/>
  <c r="C63" i="16" s="1"/>
  <c r="D66" i="16"/>
  <c r="D63" i="16" s="1"/>
  <c r="F10" i="11"/>
  <c r="F9" i="11" s="1"/>
  <c r="C9" i="11" s="1"/>
  <c r="J10" i="11"/>
  <c r="J9" i="11" s="1"/>
  <c r="V10" i="11"/>
  <c r="V9" i="11" s="1"/>
  <c r="O11" i="11"/>
  <c r="C13" i="11"/>
  <c r="C39" i="11"/>
  <c r="Q43" i="11"/>
  <c r="C47" i="11"/>
  <c r="D44" i="11"/>
  <c r="C69" i="11"/>
  <c r="C66" i="11" s="1"/>
  <c r="C63" i="11" s="1"/>
  <c r="K9" i="12"/>
  <c r="M12" i="12"/>
  <c r="F12" i="12"/>
  <c r="J12" i="12"/>
  <c r="N12" i="12"/>
  <c r="R12" i="12"/>
  <c r="V12" i="12"/>
  <c r="C33" i="12"/>
  <c r="O43" i="12"/>
  <c r="C57" i="12"/>
  <c r="C69" i="12"/>
  <c r="C66" i="12" s="1"/>
  <c r="C63" i="12" s="1"/>
  <c r="D66" i="12"/>
  <c r="D63" i="12" s="1"/>
  <c r="H66" i="12"/>
  <c r="H63" i="12" s="1"/>
  <c r="L66" i="12"/>
  <c r="L63" i="12" s="1"/>
  <c r="P66" i="12"/>
  <c r="P63" i="12" s="1"/>
  <c r="T66" i="12"/>
  <c r="T63" i="12" s="1"/>
  <c r="X66" i="12"/>
  <c r="X63" i="12" s="1"/>
  <c r="Q9" i="13"/>
  <c r="N44" i="13"/>
  <c r="L45" i="13"/>
  <c r="L42" i="13" s="1"/>
  <c r="E45" i="13"/>
  <c r="E42" i="13" s="1"/>
  <c r="C42" i="13" s="1"/>
  <c r="I45" i="13"/>
  <c r="I42" i="13" s="1"/>
  <c r="M45" i="13"/>
  <c r="M42" i="13" s="1"/>
  <c r="Q45" i="13"/>
  <c r="Q42" i="13" s="1"/>
  <c r="U45" i="13"/>
  <c r="U42" i="13" s="1"/>
  <c r="Y45" i="13"/>
  <c r="Y42" i="13" s="1"/>
  <c r="C51" i="13"/>
  <c r="C69" i="13"/>
  <c r="C66" i="13" s="1"/>
  <c r="C63" i="13" s="1"/>
  <c r="E10" i="14"/>
  <c r="C40" i="14"/>
  <c r="D43" i="14"/>
  <c r="F46" i="14"/>
  <c r="F43" i="14" s="1"/>
  <c r="F45" i="14"/>
  <c r="C45" i="14" s="1"/>
  <c r="C52" i="14"/>
  <c r="C70" i="14"/>
  <c r="C67" i="14" s="1"/>
  <c r="C64" i="14" s="1"/>
  <c r="D67" i="14"/>
  <c r="D64" i="14" s="1"/>
  <c r="C76" i="14"/>
  <c r="F9" i="16"/>
  <c r="F12" i="16"/>
  <c r="V12" i="16"/>
  <c r="C14" i="16"/>
  <c r="K10" i="11"/>
  <c r="K9" i="11" s="1"/>
  <c r="D12" i="11"/>
  <c r="C12" i="11" s="1"/>
  <c r="H12" i="11"/>
  <c r="L12" i="11"/>
  <c r="P12" i="11"/>
  <c r="T12" i="11"/>
  <c r="X12" i="11"/>
  <c r="C27" i="11"/>
  <c r="M43" i="11"/>
  <c r="G9" i="12"/>
  <c r="R10" i="12"/>
  <c r="R9" i="12" s="1"/>
  <c r="W9" i="12"/>
  <c r="C21" i="12"/>
  <c r="K43" i="12"/>
  <c r="M9" i="13"/>
  <c r="J12" i="13"/>
  <c r="O12" i="13"/>
  <c r="C39" i="13"/>
  <c r="Q43" i="13"/>
  <c r="C43" i="13" s="1"/>
  <c r="C47" i="13"/>
  <c r="D44" i="13"/>
  <c r="C57" i="13"/>
  <c r="C4" i="14"/>
  <c r="G10" i="14"/>
  <c r="C14" i="14"/>
  <c r="D13" i="14"/>
  <c r="C13" i="14" s="1"/>
  <c r="D11" i="14"/>
  <c r="G13" i="14"/>
  <c r="G12" i="14"/>
  <c r="G46" i="14"/>
  <c r="G43" i="14" s="1"/>
  <c r="G44" i="14"/>
  <c r="C44" i="14" s="1"/>
  <c r="G9" i="15"/>
  <c r="O9" i="15"/>
  <c r="W9" i="15"/>
  <c r="E44" i="15"/>
  <c r="C44" i="15" s="1"/>
  <c r="C47" i="15"/>
  <c r="M44" i="15"/>
  <c r="M45" i="15"/>
  <c r="M42" i="15" s="1"/>
  <c r="Q44" i="15"/>
  <c r="Q45" i="15"/>
  <c r="Q42" i="15" s="1"/>
  <c r="P9" i="16"/>
  <c r="V9" i="16"/>
  <c r="D66" i="13"/>
  <c r="D63" i="13" s="1"/>
  <c r="F13" i="14"/>
  <c r="E46" i="14"/>
  <c r="E43" i="14" s="1"/>
  <c r="C48" i="14"/>
  <c r="D10" i="15"/>
  <c r="H10" i="15"/>
  <c r="H9" i="15" s="1"/>
  <c r="L10" i="15"/>
  <c r="L9" i="15" s="1"/>
  <c r="P10" i="15"/>
  <c r="P9" i="15" s="1"/>
  <c r="T10" i="15"/>
  <c r="T9" i="15" s="1"/>
  <c r="X10" i="15"/>
  <c r="X9" i="15" s="1"/>
  <c r="C13" i="15"/>
  <c r="J43" i="15"/>
  <c r="D66" i="15"/>
  <c r="D63" i="15" s="1"/>
  <c r="G10" i="16"/>
  <c r="G9" i="16" s="1"/>
  <c r="L9" i="16"/>
  <c r="W10" i="16"/>
  <c r="W9" i="16" s="1"/>
  <c r="D12" i="16"/>
  <c r="J45" i="16"/>
  <c r="J42" i="16" s="1"/>
  <c r="R45" i="16"/>
  <c r="R42" i="16" s="1"/>
  <c r="G43" i="16"/>
  <c r="G45" i="16"/>
  <c r="G42" i="16" s="1"/>
  <c r="K43" i="16"/>
  <c r="K45" i="16"/>
  <c r="K42" i="16" s="1"/>
  <c r="O43" i="16"/>
  <c r="O45" i="16"/>
  <c r="O42" i="16" s="1"/>
  <c r="S43" i="16"/>
  <c r="S45" i="16"/>
  <c r="S42" i="16" s="1"/>
  <c r="W43" i="16"/>
  <c r="W45" i="16"/>
  <c r="W42" i="16" s="1"/>
  <c r="S10" i="17"/>
  <c r="S9" i="17" s="1"/>
  <c r="S12" i="17"/>
  <c r="D42" i="19"/>
  <c r="H9" i="16"/>
  <c r="X9" i="16"/>
  <c r="C24" i="16"/>
  <c r="C3" i="17"/>
  <c r="I9" i="17"/>
  <c r="C46" i="17"/>
  <c r="D43" i="17"/>
  <c r="D45" i="17"/>
  <c r="H43" i="17"/>
  <c r="H45" i="17"/>
  <c r="H42" i="17" s="1"/>
  <c r="L43" i="17"/>
  <c r="L45" i="17"/>
  <c r="L42" i="17" s="1"/>
  <c r="T43" i="17"/>
  <c r="T45" i="17"/>
  <c r="T42" i="17" s="1"/>
  <c r="X43" i="17"/>
  <c r="X45" i="17"/>
  <c r="X42" i="17" s="1"/>
  <c r="F66" i="17"/>
  <c r="F63" i="17" s="1"/>
  <c r="C72" i="17"/>
  <c r="C66" i="17" s="1"/>
  <c r="C63" i="17" s="1"/>
  <c r="R43" i="15"/>
  <c r="C54" i="15"/>
  <c r="C78" i="15"/>
  <c r="D9" i="16"/>
  <c r="O10" i="16"/>
  <c r="O9" i="16" s="1"/>
  <c r="T9" i="16"/>
  <c r="C30" i="16"/>
  <c r="C39" i="16"/>
  <c r="F45" i="16"/>
  <c r="F42" i="16" s="1"/>
  <c r="N45" i="16"/>
  <c r="N42" i="16" s="1"/>
  <c r="V45" i="16"/>
  <c r="V42" i="16" s="1"/>
  <c r="E45" i="16"/>
  <c r="E42" i="16" s="1"/>
  <c r="E43" i="16"/>
  <c r="C43" i="16" s="1"/>
  <c r="I45" i="16"/>
  <c r="I42" i="16" s="1"/>
  <c r="I43" i="16"/>
  <c r="M45" i="16"/>
  <c r="M42" i="16" s="1"/>
  <c r="M43" i="16"/>
  <c r="Q45" i="16"/>
  <c r="Q42" i="16" s="1"/>
  <c r="Q43" i="16"/>
  <c r="U45" i="16"/>
  <c r="U42" i="16" s="1"/>
  <c r="U43" i="16"/>
  <c r="Y45" i="16"/>
  <c r="Y42" i="16" s="1"/>
  <c r="Y43" i="16"/>
  <c r="C51" i="16"/>
  <c r="E9" i="17"/>
  <c r="O12" i="17"/>
  <c r="E12" i="17"/>
  <c r="I12" i="17"/>
  <c r="M12" i="17"/>
  <c r="C12" i="17" s="1"/>
  <c r="Q12" i="17"/>
  <c r="Q10" i="17"/>
  <c r="Q9" i="17" s="1"/>
  <c r="U12" i="17"/>
  <c r="Y12" i="17"/>
  <c r="Y10" i="17"/>
  <c r="Y9" i="17" s="1"/>
  <c r="C21" i="17"/>
  <c r="P45" i="17"/>
  <c r="P42" i="17" s="1"/>
  <c r="E44" i="17"/>
  <c r="C44" i="17" s="1"/>
  <c r="C47" i="17"/>
  <c r="F12" i="18"/>
  <c r="F10" i="18"/>
  <c r="F9" i="18" s="1"/>
  <c r="N12" i="18"/>
  <c r="N10" i="18"/>
  <c r="N9" i="18" s="1"/>
  <c r="V12" i="18"/>
  <c r="V10" i="18"/>
  <c r="V9" i="18" s="1"/>
  <c r="G11" i="19"/>
  <c r="G9" i="19" s="1"/>
  <c r="V44" i="19"/>
  <c r="T45" i="19"/>
  <c r="T42" i="19" s="1"/>
  <c r="G43" i="18"/>
  <c r="G45" i="18"/>
  <c r="G42" i="18" s="1"/>
  <c r="K43" i="18"/>
  <c r="C43" i="18" s="1"/>
  <c r="K45" i="18"/>
  <c r="K42" i="18" s="1"/>
  <c r="O43" i="18"/>
  <c r="O45" i="18"/>
  <c r="O42" i="18" s="1"/>
  <c r="S43" i="18"/>
  <c r="S45" i="18"/>
  <c r="S42" i="18" s="1"/>
  <c r="W43" i="18"/>
  <c r="W45" i="18"/>
  <c r="W42" i="18" s="1"/>
  <c r="H10" i="17"/>
  <c r="C14" i="17"/>
  <c r="D11" i="17"/>
  <c r="C11" i="17" s="1"/>
  <c r="C27" i="17"/>
  <c r="R10" i="18"/>
  <c r="R9" i="18" s="1"/>
  <c r="F12" i="19"/>
  <c r="C12" i="19" s="1"/>
  <c r="F10" i="19"/>
  <c r="J12" i="19"/>
  <c r="J10" i="19"/>
  <c r="J9" i="19" s="1"/>
  <c r="R12" i="19"/>
  <c r="R10" i="19"/>
  <c r="R9" i="19" s="1"/>
  <c r="V12" i="19"/>
  <c r="V10" i="19"/>
  <c r="V9" i="19" s="1"/>
  <c r="K12" i="19"/>
  <c r="K11" i="19"/>
  <c r="O12" i="19"/>
  <c r="O11" i="19"/>
  <c r="S12" i="19"/>
  <c r="S11" i="19"/>
  <c r="S9" i="19" s="1"/>
  <c r="C46" i="19"/>
  <c r="D43" i="19"/>
  <c r="H43" i="19"/>
  <c r="H45" i="19"/>
  <c r="H42" i="19" s="1"/>
  <c r="L43" i="19"/>
  <c r="L45" i="19"/>
  <c r="L42" i="19" s="1"/>
  <c r="P43" i="19"/>
  <c r="P45" i="19"/>
  <c r="P42" i="19" s="1"/>
  <c r="X43" i="19"/>
  <c r="X45" i="19"/>
  <c r="X42" i="19" s="1"/>
  <c r="J45" i="19"/>
  <c r="J42" i="19" s="1"/>
  <c r="J44" i="19"/>
  <c r="C44" i="19" s="1"/>
  <c r="N45" i="19"/>
  <c r="N42" i="19" s="1"/>
  <c r="N44" i="19"/>
  <c r="R45" i="19"/>
  <c r="R42" i="19" s="1"/>
  <c r="R44" i="19"/>
  <c r="E45" i="17"/>
  <c r="E42" i="17" s="1"/>
  <c r="I45" i="17"/>
  <c r="I42" i="17" s="1"/>
  <c r="M45" i="17"/>
  <c r="M42" i="17" s="1"/>
  <c r="Q45" i="17"/>
  <c r="Q42" i="17" s="1"/>
  <c r="U45" i="17"/>
  <c r="U42" i="17" s="1"/>
  <c r="Y45" i="17"/>
  <c r="Y42" i="17" s="1"/>
  <c r="C54" i="17"/>
  <c r="C75" i="17"/>
  <c r="H9" i="18"/>
  <c r="S9" i="18"/>
  <c r="X9" i="18"/>
  <c r="E10" i="18"/>
  <c r="C13" i="18"/>
  <c r="C36" i="18"/>
  <c r="D45" i="18"/>
  <c r="H45" i="18"/>
  <c r="H42" i="18" s="1"/>
  <c r="L45" i="18"/>
  <c r="L42" i="18" s="1"/>
  <c r="P45" i="18"/>
  <c r="P42" i="18" s="1"/>
  <c r="T45" i="18"/>
  <c r="T42" i="18" s="1"/>
  <c r="X45" i="18"/>
  <c r="X42" i="18" s="1"/>
  <c r="C51" i="18"/>
  <c r="M12" i="19"/>
  <c r="C64" i="19"/>
  <c r="K9" i="18"/>
  <c r="P9" i="18"/>
  <c r="G12" i="18"/>
  <c r="C12" i="18" s="1"/>
  <c r="K12" i="18"/>
  <c r="O12" i="18"/>
  <c r="S12" i="18"/>
  <c r="W12" i="18"/>
  <c r="C24" i="18"/>
  <c r="C47" i="18"/>
  <c r="D44" i="18"/>
  <c r="C44" i="18" s="1"/>
  <c r="C63" i="18"/>
  <c r="F66" i="18"/>
  <c r="F63" i="18" s="1"/>
  <c r="C72" i="18"/>
  <c r="C66" i="18" s="1"/>
  <c r="O9" i="19"/>
  <c r="I10" i="19"/>
  <c r="I9" i="19" s="1"/>
  <c r="I12" i="19"/>
  <c r="Q10" i="19"/>
  <c r="Q9" i="19" s="1"/>
  <c r="Q12" i="19"/>
  <c r="Y10" i="19"/>
  <c r="Y9" i="19" s="1"/>
  <c r="Y12" i="19"/>
  <c r="E45" i="19"/>
  <c r="E42" i="19" s="1"/>
  <c r="E43" i="19"/>
  <c r="I45" i="19"/>
  <c r="I42" i="19" s="1"/>
  <c r="I43" i="19"/>
  <c r="U45" i="19"/>
  <c r="U42" i="19" s="1"/>
  <c r="U43" i="19"/>
  <c r="Y45" i="19"/>
  <c r="Y42" i="19" s="1"/>
  <c r="Y43" i="19"/>
  <c r="K9" i="19"/>
  <c r="C24" i="19"/>
  <c r="C47" i="19"/>
  <c r="C75" i="18"/>
  <c r="C78" i="18"/>
  <c r="W9" i="19"/>
  <c r="C13" i="19"/>
  <c r="C72" i="19"/>
  <c r="C66" i="19" s="1"/>
  <c r="C45" i="13" l="1"/>
  <c r="C42" i="12"/>
  <c r="C10" i="13"/>
  <c r="L12" i="6"/>
  <c r="K11" i="6"/>
  <c r="L11" i="6" s="1"/>
  <c r="C10" i="9"/>
  <c r="D9" i="9"/>
  <c r="C9" i="9" s="1"/>
  <c r="C12" i="7"/>
  <c r="AD68" i="6"/>
  <c r="AD65" i="6" s="1"/>
  <c r="AC65" i="6"/>
  <c r="C46" i="8"/>
  <c r="D43" i="8"/>
  <c r="C43" i="8" s="1"/>
  <c r="G18" i="1"/>
  <c r="H19" i="1"/>
  <c r="H18" i="1" s="1"/>
  <c r="R68" i="6"/>
  <c r="R65" i="6" s="1"/>
  <c r="Q65" i="6"/>
  <c r="P12" i="6"/>
  <c r="O11" i="6"/>
  <c r="P11" i="6" s="1"/>
  <c r="C45" i="2"/>
  <c r="C42" i="2" s="1"/>
  <c r="D42" i="2"/>
  <c r="C43" i="19"/>
  <c r="C10" i="17"/>
  <c r="H9" i="17"/>
  <c r="C45" i="17"/>
  <c r="D42" i="17"/>
  <c r="C42" i="17" s="1"/>
  <c r="C44" i="13"/>
  <c r="C46" i="14"/>
  <c r="C12" i="13"/>
  <c r="C43" i="12"/>
  <c r="C45" i="12"/>
  <c r="C67" i="10"/>
  <c r="C64" i="10" s="1"/>
  <c r="C43" i="9"/>
  <c r="J68" i="6"/>
  <c r="J65" i="6" s="1"/>
  <c r="I65" i="6"/>
  <c r="C12" i="9"/>
  <c r="C44" i="8"/>
  <c r="AB45" i="6"/>
  <c r="H45" i="6"/>
  <c r="C11" i="6"/>
  <c r="D11" i="6" s="1"/>
  <c r="V19" i="1"/>
  <c r="V18" i="1" s="1"/>
  <c r="U18" i="1"/>
  <c r="C67" i="8"/>
  <c r="C64" i="8" s="1"/>
  <c r="S11" i="6"/>
  <c r="T11" i="6" s="1"/>
  <c r="C43" i="14"/>
  <c r="C10" i="11"/>
  <c r="C11" i="12"/>
  <c r="E9" i="12"/>
  <c r="C11" i="19"/>
  <c r="C43" i="17"/>
  <c r="C45" i="19"/>
  <c r="C12" i="16"/>
  <c r="D9" i="15"/>
  <c r="C9" i="15" s="1"/>
  <c r="C10" i="15"/>
  <c r="D9" i="17"/>
  <c r="C9" i="17" s="1"/>
  <c r="C44" i="11"/>
  <c r="D42" i="11"/>
  <c r="C42" i="11" s="1"/>
  <c r="C45" i="11"/>
  <c r="D42" i="15"/>
  <c r="C42" i="15" s="1"/>
  <c r="C45" i="15"/>
  <c r="C12" i="12"/>
  <c r="C46" i="10"/>
  <c r="D43" i="10"/>
  <c r="C43" i="10" s="1"/>
  <c r="C45" i="7"/>
  <c r="C66" i="2"/>
  <c r="D63" i="2"/>
  <c r="C63" i="2" s="1"/>
  <c r="N68" i="6"/>
  <c r="N65" i="6" s="1"/>
  <c r="M65" i="6"/>
  <c r="X45" i="6"/>
  <c r="H8" i="1"/>
  <c r="G7" i="1"/>
  <c r="H7" i="1" s="1"/>
  <c r="K12" i="2"/>
  <c r="D45" i="6"/>
  <c r="C44" i="6"/>
  <c r="D44" i="6" s="1"/>
  <c r="D42" i="4"/>
  <c r="C42" i="4" s="1"/>
  <c r="C45" i="4"/>
  <c r="K45" i="2"/>
  <c r="K42" i="2" s="1"/>
  <c r="K43" i="2"/>
  <c r="C45" i="18"/>
  <c r="D42" i="18"/>
  <c r="C42" i="18" s="1"/>
  <c r="C10" i="18"/>
  <c r="E9" i="18"/>
  <c r="C9" i="18" s="1"/>
  <c r="F9" i="19"/>
  <c r="C9" i="19" s="1"/>
  <c r="C10" i="19"/>
  <c r="C42" i="19"/>
  <c r="C11" i="14"/>
  <c r="D10" i="14"/>
  <c r="C10" i="14" s="1"/>
  <c r="C10" i="16"/>
  <c r="E9" i="16"/>
  <c r="C9" i="16" s="1"/>
  <c r="C43" i="11"/>
  <c r="C45" i="16"/>
  <c r="D42" i="16"/>
  <c r="C42" i="16" s="1"/>
  <c r="C43" i="15"/>
  <c r="D9" i="12"/>
  <c r="C9" i="12" s="1"/>
  <c r="C10" i="12"/>
  <c r="C45" i="9"/>
  <c r="D42" i="9"/>
  <c r="C42" i="9" s="1"/>
  <c r="C9" i="13"/>
  <c r="Z68" i="6"/>
  <c r="Z65" i="6" s="1"/>
  <c r="Y65" i="6"/>
  <c r="AB68" i="6"/>
  <c r="AB65" i="6" s="1"/>
  <c r="T68" i="6"/>
  <c r="T65" i="6" s="1"/>
  <c r="L68" i="6"/>
  <c r="L65" i="6" s="1"/>
  <c r="D68" i="6"/>
  <c r="D65" i="6" s="1"/>
  <c r="P68" i="6"/>
  <c r="P65" i="6" s="1"/>
  <c r="X68" i="6"/>
  <c r="X65" i="6" s="1"/>
  <c r="H68" i="6"/>
  <c r="H65" i="6" s="1"/>
  <c r="Z45" i="6"/>
  <c r="J45" i="6"/>
  <c r="R45" i="6"/>
  <c r="AB12" i="6"/>
  <c r="AA11" i="6"/>
  <c r="AB11" i="6" s="1"/>
  <c r="O25" i="1"/>
  <c r="P26" i="1"/>
  <c r="P25" i="1" s="1"/>
  <c r="C9" i="7"/>
  <c r="V68" i="6"/>
  <c r="V65" i="6" s="1"/>
  <c r="U65" i="6"/>
  <c r="T45" i="6"/>
  <c r="O18" i="1"/>
  <c r="P19" i="1"/>
  <c r="P18" i="1" s="1"/>
  <c r="G25" i="1"/>
  <c r="H26" i="1"/>
  <c r="H25" i="1" s="1"/>
  <c r="U7" i="1"/>
  <c r="V7" i="1" s="1"/>
  <c r="X7" i="1"/>
  <c r="C9" i="2"/>
  <c r="C44" i="4"/>
</calcChain>
</file>

<file path=xl/sharedStrings.xml><?xml version="1.0" encoding="utf-8"?>
<sst xmlns="http://schemas.openxmlformats.org/spreadsheetml/2006/main" count="10811" uniqueCount="320">
  <si>
    <t>第４表　人口動態総覧（実数・率）</t>
    <phoneticPr fontId="4"/>
  </si>
  <si>
    <t>平成２３年</t>
    <phoneticPr fontId="4"/>
  </si>
  <si>
    <t>出　生</t>
  </si>
  <si>
    <t>死　亡</t>
  </si>
  <si>
    <t>自然増加</t>
    <rPh sb="0" eb="2">
      <t>シゼン</t>
    </rPh>
    <rPh sb="2" eb="4">
      <t>ゾウカ</t>
    </rPh>
    <phoneticPr fontId="4"/>
  </si>
  <si>
    <t>低出生体重児</t>
    <rPh sb="1" eb="3">
      <t>シュッショウ</t>
    </rPh>
    <phoneticPr fontId="4"/>
  </si>
  <si>
    <t>乳児死亡</t>
    <phoneticPr fontId="4"/>
  </si>
  <si>
    <t>新生児死亡</t>
  </si>
  <si>
    <t>周　産　期　死　亡</t>
  </si>
  <si>
    <t>死　　産</t>
  </si>
  <si>
    <t>婚　姻</t>
  </si>
  <si>
    <t>離　婚</t>
  </si>
  <si>
    <t>平成２３年　　　　　　　　　　（推計人口）</t>
    <rPh sb="16" eb="18">
      <t>スイケイ</t>
    </rPh>
    <rPh sb="18" eb="20">
      <t>ジンコウ</t>
    </rPh>
    <phoneticPr fontId="4"/>
  </si>
  <si>
    <t>総　数</t>
  </si>
  <si>
    <t>妊娠満22週        以後の死産</t>
    <phoneticPr fontId="4"/>
  </si>
  <si>
    <t xml:space="preserve"> 早期新生児死亡</t>
  </si>
  <si>
    <t>自然死産</t>
  </si>
  <si>
    <t>人工死産</t>
  </si>
  <si>
    <t>実数</t>
  </si>
  <si>
    <t>人口
千対</t>
    <phoneticPr fontId="4"/>
  </si>
  <si>
    <t>出生
千対</t>
    <rPh sb="0" eb="2">
      <t>シュッショウ</t>
    </rPh>
    <phoneticPr fontId="4"/>
  </si>
  <si>
    <t>出産千対</t>
  </si>
  <si>
    <t>出産
千対</t>
    <phoneticPr fontId="4"/>
  </si>
  <si>
    <t>出生
千対</t>
    <phoneticPr fontId="4"/>
  </si>
  <si>
    <t>人口
千対</t>
    <phoneticPr fontId="4"/>
  </si>
  <si>
    <t>全国</t>
    <rPh sb="0" eb="2">
      <t>ゼンコク</t>
    </rPh>
    <phoneticPr fontId="4"/>
  </si>
  <si>
    <t>全道</t>
  </si>
  <si>
    <t>南渡島第2次保健医療福祉圏</t>
    <rPh sb="0" eb="1">
      <t>ミナミ</t>
    </rPh>
    <rPh sb="1" eb="3">
      <t>オシマ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4"/>
  </si>
  <si>
    <t>渡島保健所</t>
    <rPh sb="0" eb="2">
      <t>オシマ</t>
    </rPh>
    <rPh sb="2" eb="5">
      <t>ホケンジョ</t>
    </rPh>
    <phoneticPr fontId="4"/>
  </si>
  <si>
    <t>北斗市</t>
    <rPh sb="0" eb="3">
      <t>ホクトシ</t>
    </rPh>
    <phoneticPr fontId="4"/>
  </si>
  <si>
    <t>-</t>
    <phoneticPr fontId="4"/>
  </si>
  <si>
    <t>-</t>
  </si>
  <si>
    <t>松前町</t>
    <rPh sb="0" eb="3">
      <t>マツマエチョウ</t>
    </rPh>
    <phoneticPr fontId="4"/>
  </si>
  <si>
    <t>福島町</t>
    <rPh sb="0" eb="3">
      <t>フクシマチョウ</t>
    </rPh>
    <phoneticPr fontId="4"/>
  </si>
  <si>
    <t>-</t>
    <phoneticPr fontId="4"/>
  </si>
  <si>
    <t>知内町</t>
    <rPh sb="0" eb="3">
      <t>シリウチチョウ</t>
    </rPh>
    <phoneticPr fontId="4"/>
  </si>
  <si>
    <t>木古内町</t>
    <rPh sb="0" eb="4">
      <t>キコナイチョウ</t>
    </rPh>
    <phoneticPr fontId="4"/>
  </si>
  <si>
    <t>七飯町</t>
    <rPh sb="0" eb="3">
      <t>ナナエチョウ</t>
    </rPh>
    <phoneticPr fontId="4"/>
  </si>
  <si>
    <t>鹿部町</t>
    <rPh sb="0" eb="3">
      <t>シカベチョウ</t>
    </rPh>
    <phoneticPr fontId="4"/>
  </si>
  <si>
    <t>森町</t>
    <rPh sb="0" eb="1">
      <t>モリ</t>
    </rPh>
    <rPh sb="1" eb="2">
      <t>マチ</t>
    </rPh>
    <phoneticPr fontId="4"/>
  </si>
  <si>
    <t>函館市</t>
    <rPh sb="0" eb="3">
      <t>ハコダテシ</t>
    </rPh>
    <phoneticPr fontId="4"/>
  </si>
  <si>
    <t>南檜山第２次保健医療福祉圏</t>
    <rPh sb="0" eb="1">
      <t>ミナミ</t>
    </rPh>
    <rPh sb="1" eb="3">
      <t>ヒヤマ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4"/>
  </si>
  <si>
    <t>江差保健所</t>
  </si>
  <si>
    <t>江差町</t>
    <rPh sb="0" eb="3">
      <t>サ</t>
    </rPh>
    <phoneticPr fontId="4"/>
  </si>
  <si>
    <t>-</t>
    <phoneticPr fontId="4"/>
  </si>
  <si>
    <t>上ノ国町</t>
    <rPh sb="0" eb="4">
      <t>カ</t>
    </rPh>
    <phoneticPr fontId="4"/>
  </si>
  <si>
    <t>厚沢部町</t>
    <rPh sb="0" eb="4">
      <t>ア</t>
    </rPh>
    <phoneticPr fontId="4"/>
  </si>
  <si>
    <t>乙部町</t>
    <rPh sb="0" eb="3">
      <t>オ</t>
    </rPh>
    <phoneticPr fontId="4"/>
  </si>
  <si>
    <t>奥尻町</t>
    <rPh sb="0" eb="3">
      <t>オ</t>
    </rPh>
    <phoneticPr fontId="4"/>
  </si>
  <si>
    <t>北渡島檜山第2次保健医療福祉圏</t>
    <rPh sb="0" eb="15">
      <t>キ</t>
    </rPh>
    <phoneticPr fontId="4"/>
  </si>
  <si>
    <t>八雲保健所</t>
    <rPh sb="0" eb="2">
      <t>ヤクモ</t>
    </rPh>
    <phoneticPr fontId="4"/>
  </si>
  <si>
    <t>八雲町</t>
    <rPh sb="0" eb="2">
      <t>ヤクモ</t>
    </rPh>
    <phoneticPr fontId="4"/>
  </si>
  <si>
    <t>長万部町</t>
    <rPh sb="0" eb="3">
      <t>オシャマンベ</t>
    </rPh>
    <phoneticPr fontId="4"/>
  </si>
  <si>
    <t>今金町</t>
    <rPh sb="0" eb="2">
      <t>イマカネ</t>
    </rPh>
    <phoneticPr fontId="4"/>
  </si>
  <si>
    <t>せたな町</t>
    <phoneticPr fontId="4"/>
  </si>
  <si>
    <t>資料　人口動態統計確定数</t>
    <rPh sb="0" eb="2">
      <t>シリョウ</t>
    </rPh>
    <rPh sb="3" eb="5">
      <t>ジンコウ</t>
    </rPh>
    <rPh sb="5" eb="7">
      <t>ドウタイ</t>
    </rPh>
    <rPh sb="7" eb="9">
      <t>トウケイ</t>
    </rPh>
    <rPh sb="9" eb="11">
      <t>カクテイ</t>
    </rPh>
    <rPh sb="11" eb="12">
      <t>スウ</t>
    </rPh>
    <phoneticPr fontId="4"/>
  </si>
  <si>
    <t>【記載要領】</t>
  </si>
  <si>
    <t>（１）人口動態統計の確定数（以下、人口動態統計は確定数とする。）を用いること。</t>
  </si>
  <si>
    <t>（２）人口千対は、平成２３年（推計人口）を用いて算出し、（０．０）と表示すること。</t>
    <phoneticPr fontId="4"/>
  </si>
  <si>
    <t>（３）離婚率は、（０．００）と表示すること。</t>
  </si>
  <si>
    <t>第５表　出生数（性・体重別）</t>
    <phoneticPr fontId="4"/>
  </si>
  <si>
    <t>平成２３年</t>
    <phoneticPr fontId="4"/>
  </si>
  <si>
    <t>1000g
未満</t>
    <phoneticPr fontId="4"/>
  </si>
  <si>
    <t>1000g以上
1500g未満</t>
    <phoneticPr fontId="4"/>
  </si>
  <si>
    <t>1500g以上
2000g未満</t>
    <phoneticPr fontId="4"/>
  </si>
  <si>
    <t>2000g以上
2500g未満</t>
    <phoneticPr fontId="4"/>
  </si>
  <si>
    <t>2500g以上
4000g未満</t>
    <phoneticPr fontId="4"/>
  </si>
  <si>
    <t>4000g以上</t>
  </si>
  <si>
    <t>不詳</t>
    <phoneticPr fontId="4"/>
  </si>
  <si>
    <t>低出生体重児（再）
2500g未満</t>
    <rPh sb="1" eb="3">
      <t>シュッショウ</t>
    </rPh>
    <phoneticPr fontId="4"/>
  </si>
  <si>
    <t>総数</t>
  </si>
  <si>
    <t>全国</t>
  </si>
  <si>
    <t>男</t>
  </si>
  <si>
    <t>女</t>
  </si>
  <si>
    <t>南渡島第2</t>
    <rPh sb="0" eb="1">
      <t>ミナミ</t>
    </rPh>
    <rPh sb="1" eb="3">
      <t>オシマ</t>
    </rPh>
    <rPh sb="3" eb="4">
      <t>ダイ</t>
    </rPh>
    <phoneticPr fontId="4"/>
  </si>
  <si>
    <t>保健医療</t>
    <rPh sb="0" eb="2">
      <t>ホケン</t>
    </rPh>
    <rPh sb="2" eb="4">
      <t>イリョウ</t>
    </rPh>
    <phoneticPr fontId="4"/>
  </si>
  <si>
    <t>福祉圏</t>
    <rPh sb="0" eb="2">
      <t>フクシ</t>
    </rPh>
    <rPh sb="2" eb="3">
      <t>ケン</t>
    </rPh>
    <phoneticPr fontId="4"/>
  </si>
  <si>
    <t>森町</t>
    <rPh sb="0" eb="2">
      <t>モリマチ</t>
    </rPh>
    <phoneticPr fontId="4"/>
  </si>
  <si>
    <t>南檜山第２</t>
    <rPh sb="0" eb="1">
      <t>ミナミ</t>
    </rPh>
    <rPh sb="1" eb="3">
      <t>ヒヤマ</t>
    </rPh>
    <rPh sb="3" eb="4">
      <t>ダイ</t>
    </rPh>
    <phoneticPr fontId="4"/>
  </si>
  <si>
    <t>総数</t>
    <phoneticPr fontId="4"/>
  </si>
  <si>
    <t>次保健医療</t>
    <rPh sb="0" eb="1">
      <t>ジ</t>
    </rPh>
    <rPh sb="1" eb="3">
      <t>ホケン</t>
    </rPh>
    <rPh sb="3" eb="5">
      <t>イリョウ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</si>
  <si>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</si>
  <si>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</si>
  <si>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</si>
  <si>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</si>
  <si>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北渡島檜山</t>
    <rPh sb="0" eb="1">
      <t>キタ</t>
    </rPh>
    <rPh sb="1" eb="3">
      <t>オシマ</t>
    </rPh>
    <rPh sb="3" eb="5">
      <t>ヒヤマ</t>
    </rPh>
    <phoneticPr fontId="4"/>
  </si>
  <si>
    <t>総数</t>
    <phoneticPr fontId="4"/>
  </si>
  <si>
    <t>第２次保健</t>
    <rPh sb="0" eb="1">
      <t>ダイ</t>
    </rPh>
    <rPh sb="2" eb="3">
      <t>ジ</t>
    </rPh>
    <rPh sb="3" eb="5">
      <t>ホケン</t>
    </rPh>
    <phoneticPr fontId="4"/>
  </si>
  <si>
    <t>医療福祉圏</t>
    <rPh sb="0" eb="2">
      <t>イリョウ</t>
    </rPh>
    <rPh sb="2" eb="4">
      <t>フクシ</t>
    </rPh>
    <rPh sb="4" eb="5">
      <t>ケン</t>
    </rPh>
    <phoneticPr fontId="4"/>
  </si>
  <si>
    <t>（１）人口動態統計を用いること。</t>
  </si>
  <si>
    <t>第６表　出生数（母の年齢階級別・出生順位別）及び合計特殊出生率</t>
    <rPh sb="16" eb="18">
      <t>シュッショウ</t>
    </rPh>
    <rPh sb="18" eb="20">
      <t>ジュンイ</t>
    </rPh>
    <rPh sb="20" eb="21">
      <t>ベツ</t>
    </rPh>
    <rPh sb="22" eb="23">
      <t>オヨ</t>
    </rPh>
    <rPh sb="24" eb="26">
      <t>ゴウケイ</t>
    </rPh>
    <rPh sb="26" eb="28">
      <t>トクシュ</t>
    </rPh>
    <rPh sb="28" eb="30">
      <t>シュッショウ</t>
    </rPh>
    <rPh sb="30" eb="31">
      <t>リツ</t>
    </rPh>
    <phoneticPr fontId="4"/>
  </si>
  <si>
    <t>平成２３年</t>
    <rPh sb="0" eb="2">
      <t>ヘイセイ</t>
    </rPh>
    <rPh sb="4" eb="5">
      <t>ネン</t>
    </rPh>
    <phoneticPr fontId="4"/>
  </si>
  <si>
    <t>母の年齢階級別</t>
    <rPh sb="0" eb="1">
      <t>ハハ</t>
    </rPh>
    <rPh sb="2" eb="4">
      <t>ネンレイ</t>
    </rPh>
    <rPh sb="4" eb="6">
      <t>カイキュウ</t>
    </rPh>
    <rPh sb="6" eb="7">
      <t>ベツ</t>
    </rPh>
    <phoneticPr fontId="4"/>
  </si>
  <si>
    <t>合計　　　特殊
出生率</t>
    <rPh sb="8" eb="11">
      <t>シュッセイリツ</t>
    </rPh>
    <phoneticPr fontId="4"/>
  </si>
  <si>
    <t>出生順位別</t>
    <rPh sb="0" eb="2">
      <t>シュッショウ</t>
    </rPh>
    <rPh sb="2" eb="4">
      <t>ジュンイ</t>
    </rPh>
    <rPh sb="4" eb="5">
      <t>ベツ</t>
    </rPh>
    <phoneticPr fontId="4"/>
  </si>
  <si>
    <t>～19歳</t>
    <rPh sb="3" eb="4">
      <t>サイ</t>
    </rPh>
    <phoneticPr fontId="4"/>
  </si>
  <si>
    <t>20～
　24歳</t>
    <rPh sb="7" eb="8">
      <t>サイ</t>
    </rPh>
    <phoneticPr fontId="4"/>
  </si>
  <si>
    <t>25～
29歳</t>
    <rPh sb="6" eb="7">
      <t>サイ</t>
    </rPh>
    <phoneticPr fontId="4"/>
  </si>
  <si>
    <t>30～
　34歳</t>
    <rPh sb="7" eb="8">
      <t>サイ</t>
    </rPh>
    <phoneticPr fontId="4"/>
  </si>
  <si>
    <t>35～
　39歳</t>
    <rPh sb="7" eb="8">
      <t>サイ</t>
    </rPh>
    <phoneticPr fontId="4"/>
  </si>
  <si>
    <t>40～
44歳</t>
    <rPh sb="6" eb="7">
      <t>サイ</t>
    </rPh>
    <phoneticPr fontId="4"/>
  </si>
  <si>
    <t>45歳～</t>
    <rPh sb="2" eb="3">
      <t>サイ</t>
    </rPh>
    <phoneticPr fontId="4"/>
  </si>
  <si>
    <t>不詳</t>
    <phoneticPr fontId="4"/>
  </si>
  <si>
    <t>第１子</t>
    <phoneticPr fontId="4"/>
  </si>
  <si>
    <t>第２子</t>
    <phoneticPr fontId="4"/>
  </si>
  <si>
    <t>第３子</t>
    <phoneticPr fontId="4"/>
  </si>
  <si>
    <t>第４子</t>
    <phoneticPr fontId="4"/>
  </si>
  <si>
    <t>第５子     以上</t>
    <phoneticPr fontId="4"/>
  </si>
  <si>
    <t>不詳</t>
    <rPh sb="0" eb="2">
      <t>フショウ</t>
    </rPh>
    <phoneticPr fontId="4"/>
  </si>
  <si>
    <t>CHECK</t>
    <phoneticPr fontId="4"/>
  </si>
  <si>
    <t>-</t>
    <phoneticPr fontId="4"/>
  </si>
  <si>
    <t>注１　合計特殊出生率とは、１５歳から４９歳までの女子の年齢別出生率を合計したもので、１人の女子が仮に年次の年齢別出生率で一生の間に生む      としたときの子どもの数に相当する。</t>
    <rPh sb="0" eb="1">
      <t>チュウ</t>
    </rPh>
    <rPh sb="3" eb="4">
      <t>ゴウ</t>
    </rPh>
    <rPh sb="4" eb="5">
      <t>ケイ</t>
    </rPh>
    <rPh sb="5" eb="7">
      <t>トクシュ</t>
    </rPh>
    <rPh sb="7" eb="9">
      <t>シュッショウ</t>
    </rPh>
    <rPh sb="9" eb="10">
      <t>リツ</t>
    </rPh>
    <rPh sb="15" eb="16">
      <t>サイ</t>
    </rPh>
    <rPh sb="20" eb="21">
      <t>サイ</t>
    </rPh>
    <rPh sb="24" eb="26">
      <t>ジョシ</t>
    </rPh>
    <rPh sb="27" eb="29">
      <t>ネンレイ</t>
    </rPh>
    <rPh sb="29" eb="30">
      <t>ベツ</t>
    </rPh>
    <rPh sb="30" eb="32">
      <t>シュッショウ</t>
    </rPh>
    <rPh sb="32" eb="33">
      <t>リツ</t>
    </rPh>
    <rPh sb="34" eb="36">
      <t>ゴウケイ</t>
    </rPh>
    <rPh sb="42" eb="44">
      <t>ヒトリ</t>
    </rPh>
    <rPh sb="45" eb="47">
      <t>ジョシ</t>
    </rPh>
    <rPh sb="48" eb="49">
      <t>カリ</t>
    </rPh>
    <rPh sb="50" eb="52">
      <t>ネンジ</t>
    </rPh>
    <rPh sb="53" eb="54">
      <t>トシ</t>
    </rPh>
    <rPh sb="54" eb="55">
      <t>ヨワイ</t>
    </rPh>
    <rPh sb="55" eb="56">
      <t>ベツ</t>
    </rPh>
    <rPh sb="56" eb="57">
      <t>デ</t>
    </rPh>
    <rPh sb="57" eb="58">
      <t>ショウ</t>
    </rPh>
    <rPh sb="58" eb="59">
      <t>リツ</t>
    </rPh>
    <rPh sb="60" eb="62">
      <t>イッショウ</t>
    </rPh>
    <rPh sb="63" eb="64">
      <t>アイダ</t>
    </rPh>
    <rPh sb="65" eb="66">
      <t>ウ</t>
    </rPh>
    <rPh sb="79" eb="80">
      <t>コ</t>
    </rPh>
    <rPh sb="83" eb="84">
      <t>カズ</t>
    </rPh>
    <rPh sb="85" eb="87">
      <t>ソウトウ</t>
    </rPh>
    <phoneticPr fontId="4"/>
  </si>
  <si>
    <r>
      <t>　２　合計特殊出生率の算出には全国値は各歳別の女子の日本人人口、</t>
    </r>
    <r>
      <rPr>
        <b/>
        <sz val="9"/>
        <color indexed="10"/>
        <rFont val="ＭＳ 明朝"/>
        <family val="1"/>
        <charset val="128"/>
      </rPr>
      <t>全道の女子人口を用いた。</t>
    </r>
    <rPh sb="3" eb="5">
      <t>ゴウケイ</t>
    </rPh>
    <rPh sb="5" eb="7">
      <t>トクシュ</t>
    </rPh>
    <rPh sb="7" eb="9">
      <t>シュッショウ</t>
    </rPh>
    <rPh sb="9" eb="10">
      <t>リツ</t>
    </rPh>
    <rPh sb="11" eb="13">
      <t>サンシュツ</t>
    </rPh>
    <rPh sb="15" eb="17">
      <t>ゼンコク</t>
    </rPh>
    <rPh sb="17" eb="18">
      <t>アタイ</t>
    </rPh>
    <rPh sb="19" eb="20">
      <t>カク</t>
    </rPh>
    <rPh sb="20" eb="21">
      <t>トシ</t>
    </rPh>
    <rPh sb="21" eb="22">
      <t>ベツ</t>
    </rPh>
    <rPh sb="23" eb="25">
      <t>ジョシ</t>
    </rPh>
    <rPh sb="26" eb="29">
      <t>ニホンジン</t>
    </rPh>
    <rPh sb="29" eb="31">
      <t>ジンコウ</t>
    </rPh>
    <rPh sb="32" eb="33">
      <t>ゼン</t>
    </rPh>
    <rPh sb="33" eb="34">
      <t>ミチ</t>
    </rPh>
    <rPh sb="35" eb="37">
      <t>ジョシ</t>
    </rPh>
    <rPh sb="37" eb="39">
      <t>ジンコウ</t>
    </rPh>
    <rPh sb="40" eb="41">
      <t>モチ</t>
    </rPh>
    <phoneticPr fontId="4"/>
  </si>
  <si>
    <r>
      <t>　３　</t>
    </r>
    <r>
      <rPr>
        <b/>
        <sz val="9"/>
        <color indexed="10"/>
        <rFont val="ＭＳ 明朝"/>
        <family val="1"/>
        <charset val="128"/>
      </rPr>
      <t>市町村の合計特殊出生率は、平成１５年～平成１９年の出生数を平成１７年１０月１日現在の女性人口の５倍で除するベイズ推計値である。（平成１５年～１９年人口動態保健所・市町村別統計厚生労働省大臣官房統計情報部）</t>
    </r>
    <rPh sb="3" eb="6">
      <t>シチョウソン</t>
    </rPh>
    <rPh sb="7" eb="9">
      <t>ゴウケイ</t>
    </rPh>
    <rPh sb="9" eb="11">
      <t>トクシュ</t>
    </rPh>
    <rPh sb="11" eb="14">
      <t>シュッショウリツ</t>
    </rPh>
    <rPh sb="16" eb="18">
      <t>ヘイセイ</t>
    </rPh>
    <rPh sb="20" eb="21">
      <t>ネン</t>
    </rPh>
    <rPh sb="22" eb="24">
      <t>ヘイセイ</t>
    </rPh>
    <rPh sb="26" eb="27">
      <t>ネン</t>
    </rPh>
    <phoneticPr fontId="4"/>
  </si>
  <si>
    <t>　４　市町村の合計特殊出生率については、ベイズ推定値を入力する。</t>
    <rPh sb="3" eb="6">
      <t>シチョウソン</t>
    </rPh>
    <rPh sb="23" eb="26">
      <t>スイテイチ</t>
    </rPh>
    <rPh sb="27" eb="29">
      <t>ニュウリョク</t>
    </rPh>
    <phoneticPr fontId="4"/>
  </si>
  <si>
    <t>（２）合計特殊出生率は、（０．００）と表示すること。</t>
  </si>
  <si>
    <t>　</t>
    <phoneticPr fontId="4"/>
  </si>
  <si>
    <t>第７表　死亡数（性・年齢階級別）</t>
    <rPh sb="0" eb="1">
      <t>ダイ</t>
    </rPh>
    <rPh sb="2" eb="3">
      <t>ヒョウ</t>
    </rPh>
    <rPh sb="4" eb="7">
      <t>シボウスウ</t>
    </rPh>
    <rPh sb="8" eb="9">
      <t>セイ</t>
    </rPh>
    <rPh sb="10" eb="12">
      <t>ネンレイ</t>
    </rPh>
    <rPh sb="12" eb="14">
      <t>カイキュウ</t>
    </rPh>
    <rPh sb="14" eb="15">
      <t>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</si>
  <si>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</si>
  <si>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</si>
  <si>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</si>
  <si>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</si>
  <si>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</si>
  <si>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</si>
  <si>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</si>
  <si>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</si>
  <si>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</si>
  <si>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</si>
  <si>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</si>
  <si>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</si>
  <si>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</si>
  <si>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</si>
  <si>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</si>
  <si>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</si>
  <si>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</si>
  <si>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</si>
  <si>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</si>
  <si>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</si>
  <si>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100～</t>
    <phoneticPr fontId="4"/>
  </si>
  <si>
    <t>不詳</t>
  </si>
  <si>
    <t>-</t>
    <phoneticPr fontId="4"/>
  </si>
  <si>
    <t>資料　人口動態統計確定数</t>
  </si>
  <si>
    <t>第７－２表　死亡数（死亡場所別）</t>
    <rPh sb="0" eb="1">
      <t>ダイ</t>
    </rPh>
    <rPh sb="4" eb="5">
      <t>ヒョウ</t>
    </rPh>
    <rPh sb="6" eb="9">
      <t>シボウスウ</t>
    </rPh>
    <rPh sb="10" eb="12">
      <t>シボウ</t>
    </rPh>
    <rPh sb="12" eb="14">
      <t>バショ</t>
    </rPh>
    <rPh sb="14" eb="15">
      <t>ベツ</t>
    </rPh>
    <rPh sb="15" eb="16">
      <t>キュウベツ</t>
    </rPh>
    <phoneticPr fontId="4"/>
  </si>
  <si>
    <t>病院</t>
    <rPh sb="0" eb="2">
      <t>ビョウイン</t>
    </rPh>
    <phoneticPr fontId="4"/>
  </si>
  <si>
    <t>診療所</t>
    <rPh sb="0" eb="3">
      <t>シンリョウショ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</si>
  <si>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</si>
  <si>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助産所</t>
    <rPh sb="0" eb="2">
      <t>ジョサン</t>
    </rPh>
    <rPh sb="2" eb="3">
      <t>ジョ</t>
    </rPh>
    <phoneticPr fontId="4"/>
  </si>
  <si>
    <t>老人ホーム</t>
    <rPh sb="0" eb="2">
      <t>ロウジン</t>
    </rPh>
    <phoneticPr fontId="4"/>
  </si>
  <si>
    <t>自宅</t>
    <rPh sb="0" eb="2">
      <t>ジタク</t>
    </rPh>
    <phoneticPr fontId="4"/>
  </si>
  <si>
    <t>その他</t>
    <rPh sb="2" eb="3">
      <t>タ</t>
    </rPh>
    <phoneticPr fontId="4"/>
  </si>
  <si>
    <t>総数</t>
    <rPh sb="0" eb="2">
      <t>ソウスウ</t>
    </rPh>
    <phoneticPr fontId="4"/>
  </si>
  <si>
    <t>（再掲）
３大死因</t>
    <rPh sb="1" eb="3">
      <t>サイケイ</t>
    </rPh>
    <rPh sb="6" eb="7">
      <t>ダイ</t>
    </rPh>
    <rPh sb="7" eb="9">
      <t>シイン</t>
    </rPh>
    <phoneticPr fontId="4"/>
  </si>
  <si>
    <t>悪性新生物</t>
    <rPh sb="0" eb="2">
      <t>アクセイ</t>
    </rPh>
    <rPh sb="2" eb="5">
      <t>シンセイブツ</t>
    </rPh>
    <phoneticPr fontId="4"/>
  </si>
  <si>
    <t>心疾患</t>
    <rPh sb="0" eb="3">
      <t>シンシッカン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</si>
  <si>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</si>
  <si>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</si>
  <si>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</si>
  <si>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全道</t>
    <rPh sb="0" eb="1">
      <t>ゼン</t>
    </rPh>
    <rPh sb="1" eb="2">
      <t>ドウ</t>
    </rPh>
    <phoneticPr fontId="4"/>
  </si>
  <si>
    <t>南渡島第2保健医療福祉圏</t>
    <rPh sb="0" eb="1">
      <t>ミナミ</t>
    </rPh>
    <rPh sb="1" eb="3">
      <t>オシマ</t>
    </rPh>
    <rPh sb="3" eb="4">
      <t>ダイ</t>
    </rPh>
    <rPh sb="5" eb="7">
      <t>ホケン</t>
    </rPh>
    <rPh sb="7" eb="9">
      <t>イリョウ</t>
    </rPh>
    <rPh sb="9" eb="11">
      <t>フクシ</t>
    </rPh>
    <rPh sb="11" eb="12">
      <t>ケン</t>
    </rPh>
    <phoneticPr fontId="4"/>
  </si>
  <si>
    <t>市立函館保健所</t>
    <rPh sb="0" eb="2">
      <t>シリツ</t>
    </rPh>
    <rPh sb="2" eb="4">
      <t>ハコダテ</t>
    </rPh>
    <rPh sb="4" eb="7">
      <t>ホケンジョ</t>
    </rPh>
    <phoneticPr fontId="4"/>
  </si>
  <si>
    <t>南檜山第2保健医療福祉圏</t>
    <rPh sb="0" eb="1">
      <t>ミナミ</t>
    </rPh>
    <rPh sb="1" eb="3">
      <t>ヒヤマ</t>
    </rPh>
    <rPh sb="3" eb="4">
      <t>ダイ</t>
    </rPh>
    <rPh sb="5" eb="7">
      <t>ホケン</t>
    </rPh>
    <rPh sb="7" eb="9">
      <t>イリョウ</t>
    </rPh>
    <rPh sb="9" eb="11">
      <t>フクシ</t>
    </rPh>
    <rPh sb="11" eb="12">
      <t>ケン</t>
    </rPh>
    <phoneticPr fontId="4"/>
  </si>
  <si>
    <t>江差保健所</t>
    <rPh sb="0" eb="2">
      <t>エサシ</t>
    </rPh>
    <rPh sb="2" eb="5">
      <t>ホケンジョ</t>
    </rPh>
    <phoneticPr fontId="4"/>
  </si>
  <si>
    <t>北渡島檜山第2保健医療福祉圏</t>
    <rPh sb="0" eb="1">
      <t>キタ</t>
    </rPh>
    <rPh sb="1" eb="3">
      <t>オシマ</t>
    </rPh>
    <rPh sb="3" eb="5">
      <t>ヒヤマ</t>
    </rPh>
    <rPh sb="5" eb="6">
      <t>ダイ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</si>
  <si>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八雲保健所</t>
    <rPh sb="0" eb="2">
      <t>ヤクモ</t>
    </rPh>
    <rPh sb="2" eb="5">
      <t>ホケンジョ</t>
    </rPh>
    <phoneticPr fontId="4"/>
  </si>
  <si>
    <t>第８表　死亡数（主な死因年次推移分類）及び死亡率（人口１０万対）</t>
    <phoneticPr fontId="4"/>
  </si>
  <si>
    <t>０１２００</t>
    <phoneticPr fontId="4"/>
  </si>
  <si>
    <t>０２１００</t>
  </si>
  <si>
    <t>０４１００</t>
  </si>
  <si>
    <t>０９１００</t>
  </si>
  <si>
    <t>０９２００</t>
  </si>
  <si>
    <t>０９３００</t>
  </si>
  <si>
    <t>１０２００</t>
  </si>
  <si>
    <t>１１３００</t>
  </si>
  <si>
    <t>１４２００</t>
  </si>
  <si>
    <t>１８１００</t>
  </si>
  <si>
    <t>２０１００</t>
  </si>
  <si>
    <t>２０２００</t>
  </si>
  <si>
    <t>２０１０１</t>
  </si>
  <si>
    <t>平成23年9月30日現在住民基本台帳人口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4"/>
  </si>
  <si>
    <t>死亡総数</t>
    <phoneticPr fontId="4"/>
  </si>
  <si>
    <t>結　核</t>
  </si>
  <si>
    <t>悪性新生物</t>
  </si>
  <si>
    <t>糖　尿　病</t>
  </si>
  <si>
    <t>高血圧性疾患</t>
  </si>
  <si>
    <t>心　疾　患　※</t>
  </si>
  <si>
    <t>脳血管疾患</t>
  </si>
  <si>
    <t>肺　炎</t>
  </si>
  <si>
    <t>肝　疾　患</t>
  </si>
  <si>
    <t>腎　不　全</t>
  </si>
  <si>
    <t>老衰</t>
    <phoneticPr fontId="4"/>
  </si>
  <si>
    <t>不慮の事故</t>
  </si>
  <si>
    <t>自殺</t>
    <phoneticPr fontId="4"/>
  </si>
  <si>
    <t>交通事故（再掲）</t>
    <rPh sb="5" eb="6">
      <t>サイ</t>
    </rPh>
    <rPh sb="6" eb="7">
      <t>ケイ</t>
    </rPh>
    <phoneticPr fontId="4"/>
  </si>
  <si>
    <t>率</t>
  </si>
  <si>
    <t>全国値は、推計日本人人口による</t>
    <rPh sb="0" eb="3">
      <t>ゼンコクチ</t>
    </rPh>
    <rPh sb="5" eb="7">
      <t>スイケイ</t>
    </rPh>
    <rPh sb="7" eb="10">
      <t>ニホンジン</t>
    </rPh>
    <rPh sb="10" eb="12">
      <t>ジンコウ</t>
    </rPh>
    <phoneticPr fontId="4"/>
  </si>
  <si>
    <t>-</t>
    <phoneticPr fontId="4"/>
  </si>
  <si>
    <t>せたな町</t>
    <phoneticPr fontId="4"/>
  </si>
  <si>
    <t>※高血圧性を除く</t>
    <rPh sb="1" eb="4">
      <t>コウケツアツ</t>
    </rPh>
    <rPh sb="4" eb="5">
      <t>セイ</t>
    </rPh>
    <rPh sb="6" eb="7">
      <t>ノゾ</t>
    </rPh>
    <phoneticPr fontId="4"/>
  </si>
  <si>
    <r>
      <t>注１　「率」は平成</t>
    </r>
    <r>
      <rPr>
        <b/>
        <sz val="9"/>
        <color indexed="10"/>
        <rFont val="ＭＳ 明朝"/>
        <family val="1"/>
        <charset val="128"/>
      </rPr>
      <t>２３</t>
    </r>
    <r>
      <rPr>
        <b/>
        <sz val="9"/>
        <rFont val="ＭＳ 明朝"/>
        <family val="1"/>
        <charset val="128"/>
      </rPr>
      <t>年９月末日現在の住民基本台帳人口を用いて算出した。従って第４表の「人口千対」と数値は一致しない。</t>
    </r>
    <rPh sb="0" eb="1">
      <t>チュウ</t>
    </rPh>
    <rPh sb="4" eb="5">
      <t>リツ</t>
    </rPh>
    <rPh sb="7" eb="9">
      <t>ヘイセイ</t>
    </rPh>
    <rPh sb="11" eb="12">
      <t>ネン</t>
    </rPh>
    <rPh sb="13" eb="14">
      <t>ガツ</t>
    </rPh>
    <rPh sb="14" eb="15">
      <t>マツ</t>
    </rPh>
    <rPh sb="15" eb="16">
      <t>ニチ</t>
    </rPh>
    <rPh sb="16" eb="18">
      <t>ゲンザイ</t>
    </rPh>
    <rPh sb="19" eb="21">
      <t>ジュウミン</t>
    </rPh>
    <rPh sb="21" eb="23">
      <t>キホン</t>
    </rPh>
    <rPh sb="23" eb="25">
      <t>ダイチョウ</t>
    </rPh>
    <rPh sb="25" eb="27">
      <t>ジンコウ</t>
    </rPh>
    <rPh sb="28" eb="29">
      <t>モチ</t>
    </rPh>
    <rPh sb="31" eb="33">
      <t>サンシュツ</t>
    </rPh>
    <rPh sb="36" eb="37">
      <t>シタガ</t>
    </rPh>
    <rPh sb="39" eb="40">
      <t>ダイ</t>
    </rPh>
    <rPh sb="41" eb="42">
      <t>ヒョウ</t>
    </rPh>
    <rPh sb="44" eb="46">
      <t>ジンコウ</t>
    </rPh>
    <rPh sb="46" eb="47">
      <t>セン</t>
    </rPh>
    <rPh sb="47" eb="48">
      <t>タイ</t>
    </rPh>
    <rPh sb="50" eb="52">
      <t>スウチ</t>
    </rPh>
    <rPh sb="53" eb="55">
      <t>イッチ</t>
    </rPh>
    <phoneticPr fontId="4"/>
  </si>
  <si>
    <r>
      <t>　２　全国の「率」は平成</t>
    </r>
    <r>
      <rPr>
        <b/>
        <sz val="9"/>
        <color indexed="10"/>
        <rFont val="ＭＳ 明朝"/>
        <family val="1"/>
        <charset val="128"/>
      </rPr>
      <t>２３</t>
    </r>
    <r>
      <rPr>
        <b/>
        <sz val="9"/>
        <rFont val="ＭＳ 明朝"/>
        <family val="1"/>
        <charset val="128"/>
      </rPr>
      <t>年推計人口を用いて算出した。</t>
    </r>
    <phoneticPr fontId="4"/>
  </si>
  <si>
    <r>
      <t>（２）率（％）（全国を除く。）は、平成</t>
    </r>
    <r>
      <rPr>
        <b/>
        <sz val="9"/>
        <color indexed="10"/>
        <rFont val="ＭＳ 明朝"/>
        <family val="1"/>
        <charset val="128"/>
      </rPr>
      <t>２３</t>
    </r>
    <r>
      <rPr>
        <b/>
        <sz val="9"/>
        <rFont val="ＭＳ 明朝"/>
        <family val="1"/>
        <charset val="128"/>
      </rPr>
      <t>年９月末日現在の住民基本台帳人口を用いて算出すること。</t>
    </r>
    <phoneticPr fontId="4"/>
  </si>
  <si>
    <r>
      <t>（３）全国の率（％）は、平成</t>
    </r>
    <r>
      <rPr>
        <b/>
        <sz val="9"/>
        <color indexed="10"/>
        <rFont val="ＭＳ 明朝"/>
        <family val="1"/>
        <charset val="128"/>
      </rPr>
      <t>２３</t>
    </r>
    <r>
      <rPr>
        <b/>
        <sz val="9"/>
        <rFont val="ＭＳ 明朝"/>
        <family val="1"/>
        <charset val="128"/>
      </rPr>
      <t>年推計人口を用いて算出すること。</t>
    </r>
    <phoneticPr fontId="4"/>
  </si>
  <si>
    <t>第９表　悪性新生物死亡数（性・年齢階級別）</t>
    <phoneticPr fontId="4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</si>
  <si>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</si>
  <si>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</si>
  <si>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</si>
  <si>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</si>
  <si>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</si>
  <si>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</si>
  <si>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</si>
  <si>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</si>
  <si>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</si>
  <si>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</si>
  <si>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</si>
  <si>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</si>
  <si>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</si>
  <si>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</si>
  <si>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</si>
  <si>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</si>
  <si>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</si>
  <si>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  <phoneticPr fontId="4"/>
  </si>
  <si>
    <t>90～94</t>
    <phoneticPr fontId="4"/>
  </si>
  <si>
    <t>95～99</t>
    <phoneticPr fontId="4"/>
  </si>
  <si>
    <t>100～</t>
    <phoneticPr fontId="4"/>
  </si>
  <si>
    <t>第１０表　悪性新生物死亡数（性・主要部位別）</t>
    <phoneticPr fontId="4"/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</si>
  <si>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</si>
  <si>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</si>
  <si>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</si>
  <si>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</si>
  <si>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</si>
  <si>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</si>
  <si>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</si>
  <si>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</si>
  <si>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</si>
  <si>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</si>
  <si>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</si>
  <si>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</si>
  <si>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</si>
  <si>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</si>
  <si>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</si>
  <si>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</si>
  <si>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</si>
  <si>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</si>
  <si>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</si>
  <si>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</si>
  <si>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</si>
  <si>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口唇、口腔及び咽頭</t>
  </si>
  <si>
    <t>食道</t>
  </si>
  <si>
    <t>胃</t>
  </si>
  <si>
    <t>結腸</t>
  </si>
  <si>
    <t>直腸Ｓ状結腸移行部及び直腸</t>
    <phoneticPr fontId="4"/>
  </si>
  <si>
    <t>肝及び
肝内胆管</t>
    <phoneticPr fontId="4"/>
  </si>
  <si>
    <t>胆のう及び          その他の胆道</t>
    <phoneticPr fontId="4"/>
  </si>
  <si>
    <t>膵</t>
  </si>
  <si>
    <t>喉頭</t>
  </si>
  <si>
    <t>気管、気管支及び肺</t>
  </si>
  <si>
    <t>皮膚</t>
  </si>
  <si>
    <t>乳房</t>
  </si>
  <si>
    <t>子宮</t>
  </si>
  <si>
    <t>卵巣</t>
  </si>
  <si>
    <t>前立腺</t>
  </si>
  <si>
    <t>膀胱</t>
  </si>
  <si>
    <t>中枢神経系</t>
  </si>
  <si>
    <t>悪性リンパ腫</t>
  </si>
  <si>
    <t>白血病</t>
  </si>
  <si>
    <t>その他のリンパ組織、造血組織及び関連組織</t>
  </si>
  <si>
    <t>その他</t>
  </si>
  <si>
    <t xml:space="preserve">. </t>
  </si>
  <si>
    <t>.</t>
  </si>
  <si>
    <t>・</t>
    <phoneticPr fontId="4"/>
  </si>
  <si>
    <t>-</t>
    <phoneticPr fontId="4"/>
  </si>
  <si>
    <t>・</t>
    <phoneticPr fontId="4"/>
  </si>
  <si>
    <t>（２）男の「子宮」、「卵巣」、女の「前立腺」欄には、「・」を表示すること。</t>
  </si>
  <si>
    <t>第１１表　心疾患死亡数（性・年齢階級別）</t>
    <phoneticPr fontId="4"/>
  </si>
  <si>
    <t>-</t>
    <phoneticPr fontId="4"/>
  </si>
  <si>
    <t xml:space="preserve">                                 </t>
    <phoneticPr fontId="4"/>
  </si>
  <si>
    <t>せたな町</t>
    <phoneticPr fontId="4"/>
  </si>
  <si>
    <t>第１２－１表　心疾患死亡数（性・病類別）</t>
    <phoneticPr fontId="4"/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</si>
  <si>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</si>
  <si>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</si>
  <si>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</si>
  <si>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</si>
  <si>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</si>
  <si>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</si>
  <si>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</si>
  <si>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</si>
  <si>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総　　数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</si>
  <si>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</si>
  <si>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</si>
  <si>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</si>
  <si>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</si>
  <si>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</si>
  <si>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</si>
  <si>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</si>
  <si>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</si>
  <si>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第１２－２表　急性心筋梗塞死亡数（性・年齢階級別）</t>
    <rPh sb="7" eb="9">
      <t>キュウセイ</t>
    </rPh>
    <rPh sb="9" eb="11">
      <t>シンキン</t>
    </rPh>
    <rPh sb="11" eb="13">
      <t>コウソク</t>
    </rPh>
    <phoneticPr fontId="4"/>
  </si>
  <si>
    <t>全国</t>
    <rPh sb="1" eb="2">
      <t>クニ</t>
    </rPh>
    <phoneticPr fontId="4"/>
  </si>
  <si>
    <t>第１２－３表　その他の虚血性心疾患死亡数（性・年齢階級別）</t>
    <rPh sb="9" eb="10">
      <t>タ</t>
    </rPh>
    <rPh sb="11" eb="13">
      <t>キョケツ</t>
    </rPh>
    <rPh sb="13" eb="14">
      <t>セイ</t>
    </rPh>
    <rPh sb="14" eb="17">
      <t>シンシッカン</t>
    </rPh>
    <rPh sb="17" eb="20">
      <t>シボウスウ</t>
    </rPh>
    <phoneticPr fontId="4"/>
  </si>
  <si>
    <t>-</t>
    <phoneticPr fontId="4"/>
  </si>
  <si>
    <t>第１３表　脳血管疾患死亡数（性・年齢階級別）</t>
    <phoneticPr fontId="4"/>
  </si>
  <si>
    <t>第１４－１表　脳血管疾患死亡数（性・病類別）</t>
    <phoneticPr fontId="4"/>
  </si>
  <si>
    <t>09301</t>
  </si>
  <si>
    <t>09302</t>
  </si>
  <si>
    <t>09303</t>
  </si>
  <si>
    <t>09304</t>
  </si>
  <si>
    <t>くも膜下出血</t>
  </si>
  <si>
    <t>脳内出血</t>
  </si>
  <si>
    <t>脳梗塞</t>
  </si>
  <si>
    <t>その他の
脳血管疾患</t>
    <phoneticPr fontId="4"/>
  </si>
  <si>
    <t>第１４－２表　脳内出血死亡数（性・年齢階級別）</t>
    <rPh sb="7" eb="9">
      <t>ノウナイ</t>
    </rPh>
    <rPh sb="9" eb="11">
      <t>シュッケツ</t>
    </rPh>
    <rPh sb="11" eb="14">
      <t>シボウスウ</t>
    </rPh>
    <phoneticPr fontId="4"/>
  </si>
  <si>
    <t>第１４－３表　脳梗塞死亡数（性・年齢階級別）</t>
    <rPh sb="7" eb="10">
      <t>ノウコウソク</t>
    </rPh>
    <rPh sb="10" eb="13">
      <t>シボウスウ</t>
    </rPh>
    <phoneticPr fontId="4"/>
  </si>
  <si>
    <t>平成２３年</t>
    <phoneticPr fontId="4"/>
  </si>
  <si>
    <t>85～89</t>
    <phoneticPr fontId="4"/>
  </si>
  <si>
    <t>90～94</t>
    <phoneticPr fontId="4"/>
  </si>
  <si>
    <t>95～99</t>
    <phoneticPr fontId="4"/>
  </si>
  <si>
    <t>100～</t>
    <phoneticPr fontId="4"/>
  </si>
  <si>
    <t>第１５表　肺炎死亡数（性・年齢階級別）</t>
    <rPh sb="5" eb="7">
      <t>ハイエン</t>
    </rPh>
    <phoneticPr fontId="4"/>
  </si>
  <si>
    <t>-</t>
    <phoneticPr fontId="4"/>
  </si>
  <si>
    <t>第１６表　不慮の事故死亡数（性・年齢階級別）</t>
    <phoneticPr fontId="4"/>
  </si>
  <si>
    <t>第１７表　自殺死亡数（性・年齢階級別）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</si>
</sst>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[Red]\-#,##0.0"/>
    <numFmt numFmtId="177" formatCode="0;&quot;△ &quot;0"/>
    <numFmt numFmtId="178" formatCode="0.0;&quot;△ &quot;0.0"/>
    <numFmt numFmtId="179" formatCode="0.0_);[Red]\(0.0\)"/>
    <numFmt numFmtId="180" formatCode="#,##0;[Red]#,##0"/>
    <numFmt numFmtId="181" formatCode="#,##0;&quot;△ &quot;#,##0"/>
    <numFmt numFmtId="182" formatCode="#,##0_ "/>
    <numFmt numFmtId="183" formatCode="#\ ###\ ##0"/>
    <numFmt numFmtId="184" formatCode="#,##0.0;&quot;△ &quot;#,##0.0"/>
    <numFmt numFmtId="185" formatCode="0.00_);[Red]\(0.00\)"/>
    <numFmt numFmtId="186" formatCode="#,##0_);[Red]\(#,##0\)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9" fillId="0" borderId="0">
      <alignment vertical="center"/>
    </xf>
  </cellStyleXfs>
  <cellXfs count="749">
    <xf numFmtId="0" fontId="0" fillId="0" borderId="0" xfId="0">
      <alignment vertical="center"/>
    </xf>
    <xf numFmtId="38" fontId="2" fillId="0" borderId="0" xfId="2" applyFont="1" applyFill="1" applyAlignment="1">
      <alignment horizontal="left"/>
    </xf>
    <xf numFmtId="38" fontId="2" fillId="0" borderId="0" xfId="2" applyFont="1" applyFill="1" applyAlignment="1">
      <alignment horizontal="right"/>
    </xf>
    <xf numFmtId="38" fontId="2" fillId="0" borderId="0" xfId="2" applyFont="1" applyFill="1" applyAlignment="1">
      <alignment vertical="center"/>
    </xf>
    <xf numFmtId="176" fontId="2" fillId="0" borderId="0" xfId="2" applyNumberFormat="1" applyFont="1" applyFill="1" applyAlignment="1">
      <alignment horizontal="right"/>
    </xf>
    <xf numFmtId="177" fontId="2" fillId="0" borderId="0" xfId="2" applyNumberFormat="1" applyFont="1" applyFill="1" applyAlignment="1">
      <alignment horizontal="right"/>
    </xf>
    <xf numFmtId="178" fontId="2" fillId="0" borderId="0" xfId="2" applyNumberFormat="1" applyFont="1" applyFill="1" applyAlignment="1">
      <alignment horizontal="right"/>
    </xf>
    <xf numFmtId="179" fontId="2" fillId="0" borderId="0" xfId="2" applyNumberFormat="1" applyFont="1" applyFill="1" applyAlignment="1">
      <alignment horizontal="right"/>
    </xf>
    <xf numFmtId="38" fontId="2" fillId="0" borderId="0" xfId="2" applyNumberFormat="1" applyFont="1" applyFill="1" applyAlignment="1">
      <alignment horizontal="right"/>
    </xf>
    <xf numFmtId="176" fontId="1" fillId="0" borderId="0" xfId="2" applyNumberFormat="1" applyFont="1" applyAlignment="1">
      <alignment vertical="center"/>
    </xf>
    <xf numFmtId="38" fontId="2" fillId="0" borderId="0" xfId="2" applyFont="1" applyFill="1" applyBorder="1" applyAlignment="1">
      <alignment horizontal="right"/>
    </xf>
    <xf numFmtId="176" fontId="2" fillId="0" borderId="0" xfId="2" applyNumberFormat="1" applyFont="1" applyFill="1" applyBorder="1" applyAlignment="1">
      <alignment horizontal="right"/>
    </xf>
    <xf numFmtId="38" fontId="2" fillId="0" borderId="1" xfId="2" applyFont="1" applyFill="1" applyBorder="1" applyAlignment="1">
      <alignment horizontal="right"/>
    </xf>
    <xf numFmtId="176" fontId="2" fillId="0" borderId="1" xfId="2" applyNumberFormat="1" applyFont="1" applyFill="1" applyBorder="1" applyAlignment="1">
      <alignment horizontal="right"/>
    </xf>
    <xf numFmtId="40" fontId="2" fillId="0" borderId="0" xfId="2" applyNumberFormat="1" applyFont="1" applyFill="1" applyBorder="1" applyAlignment="1">
      <alignment horizontal="right"/>
    </xf>
    <xf numFmtId="38" fontId="1" fillId="0" borderId="0" xfId="2" applyFont="1" applyAlignment="1">
      <alignment vertical="center"/>
    </xf>
    <xf numFmtId="38" fontId="5" fillId="0" borderId="2" xfId="2" applyFont="1" applyFill="1" applyBorder="1" applyAlignment="1">
      <alignment horizontal="left" vertical="center"/>
    </xf>
    <xf numFmtId="38" fontId="5" fillId="0" borderId="3" xfId="2" applyFont="1" applyFill="1" applyBorder="1" applyAlignment="1">
      <alignment horizontal="center" vertical="center" wrapText="1"/>
    </xf>
    <xf numFmtId="0" fontId="5" fillId="0" borderId="4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177" fontId="5" fillId="0" borderId="4" xfId="2" applyNumberFormat="1" applyFont="1" applyFill="1" applyBorder="1" applyAlignment="1">
      <alignment horizontal="center" vertical="center"/>
    </xf>
    <xf numFmtId="177" fontId="5" fillId="0" borderId="5" xfId="2" applyNumberFormat="1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38" fontId="1" fillId="0" borderId="0" xfId="2" applyFont="1" applyAlignment="1">
      <alignment horizontal="center" vertical="center"/>
    </xf>
    <xf numFmtId="38" fontId="5" fillId="0" borderId="13" xfId="2" applyFont="1" applyFill="1" applyBorder="1" applyAlignment="1">
      <alignment horizontal="left" vertical="center"/>
    </xf>
    <xf numFmtId="38" fontId="5" fillId="0" borderId="14" xfId="2" applyFont="1" applyFill="1" applyBorder="1" applyAlignment="1">
      <alignment horizontal="center" vertical="center" wrapText="1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177" fontId="5" fillId="0" borderId="15" xfId="2" applyNumberFormat="1" applyFont="1" applyFill="1" applyBorder="1" applyAlignment="1">
      <alignment horizontal="center" vertical="center"/>
    </xf>
    <xf numFmtId="177" fontId="5" fillId="0" borderId="17" xfId="2" applyNumberFormat="1" applyFont="1" applyFill="1" applyBorder="1" applyAlignment="1">
      <alignment horizontal="center"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horizontal="center" vertical="center"/>
    </xf>
    <xf numFmtId="38" fontId="5" fillId="0" borderId="20" xfId="2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21" xfId="2" applyFont="1" applyFill="1" applyBorder="1" applyAlignment="1">
      <alignment horizontal="center" vertical="center"/>
    </xf>
    <xf numFmtId="38" fontId="5" fillId="0" borderId="22" xfId="2" applyFont="1" applyFill="1" applyBorder="1" applyAlignment="1">
      <alignment horizontal="center" vertical="center"/>
    </xf>
    <xf numFmtId="180" fontId="5" fillId="2" borderId="6" xfId="2" applyNumberFormat="1" applyFont="1" applyFill="1" applyBorder="1" applyAlignment="1">
      <alignment horizontal="center" vertical="center"/>
    </xf>
    <xf numFmtId="180" fontId="5" fillId="2" borderId="7" xfId="2" applyNumberFormat="1" applyFont="1" applyFill="1" applyBorder="1" applyAlignment="1">
      <alignment horizontal="center" vertical="center"/>
    </xf>
    <xf numFmtId="38" fontId="5" fillId="0" borderId="20" xfId="2" applyFont="1" applyFill="1" applyBorder="1" applyAlignment="1">
      <alignment horizontal="center" vertical="center" wrapText="1"/>
    </xf>
    <xf numFmtId="38" fontId="5" fillId="0" borderId="16" xfId="2" applyFont="1" applyFill="1" applyBorder="1" applyAlignment="1">
      <alignment horizontal="center" vertical="center" wrapText="1"/>
    </xf>
    <xf numFmtId="38" fontId="5" fillId="0" borderId="15" xfId="2" applyFont="1" applyFill="1" applyBorder="1" applyAlignment="1">
      <alignment horizontal="center" vertical="center" wrapText="1"/>
    </xf>
    <xf numFmtId="38" fontId="5" fillId="0" borderId="17" xfId="2" applyFont="1" applyFill="1" applyBorder="1" applyAlignment="1">
      <alignment horizontal="center" vertical="center" wrapText="1"/>
    </xf>
    <xf numFmtId="38" fontId="5" fillId="2" borderId="10" xfId="2" applyFont="1" applyFill="1" applyBorder="1" applyAlignment="1">
      <alignment horizontal="center" vertical="center"/>
    </xf>
    <xf numFmtId="38" fontId="5" fillId="2" borderId="12" xfId="2" applyFont="1" applyFill="1" applyBorder="1" applyAlignment="1">
      <alignment horizontal="center" vertical="center"/>
    </xf>
    <xf numFmtId="38" fontId="5" fillId="0" borderId="17" xfId="2" applyFont="1" applyFill="1" applyBorder="1" applyAlignment="1">
      <alignment horizontal="center" vertical="center"/>
    </xf>
    <xf numFmtId="38" fontId="5" fillId="0" borderId="23" xfId="2" applyFont="1" applyFill="1" applyBorder="1" applyAlignment="1">
      <alignment horizontal="left" vertical="center"/>
    </xf>
    <xf numFmtId="38" fontId="5" fillId="0" borderId="4" xfId="2" applyFont="1" applyFill="1" applyBorder="1" applyAlignment="1">
      <alignment horizontal="center" vertical="center" wrapText="1"/>
    </xf>
    <xf numFmtId="176" fontId="5" fillId="2" borderId="4" xfId="2" applyNumberFormat="1" applyFont="1" applyFill="1" applyBorder="1" applyAlignment="1">
      <alignment horizontal="center" vertical="center" wrapText="1"/>
    </xf>
    <xf numFmtId="177" fontId="5" fillId="0" borderId="4" xfId="2" applyNumberFormat="1" applyFont="1" applyFill="1" applyBorder="1" applyAlignment="1">
      <alignment horizontal="center" vertical="center" wrapText="1"/>
    </xf>
    <xf numFmtId="178" fontId="5" fillId="2" borderId="4" xfId="2" applyNumberFormat="1" applyFont="1" applyFill="1" applyBorder="1" applyAlignment="1">
      <alignment horizontal="center" vertical="center" wrapText="1"/>
    </xf>
    <xf numFmtId="38" fontId="5" fillId="0" borderId="24" xfId="2" applyFont="1" applyFill="1" applyBorder="1" applyAlignment="1">
      <alignment horizontal="center" vertical="center" wrapText="1"/>
    </xf>
    <xf numFmtId="176" fontId="5" fillId="2" borderId="9" xfId="2" applyNumberFormat="1" applyFont="1" applyFill="1" applyBorder="1" applyAlignment="1">
      <alignment horizontal="center" vertical="center" wrapText="1"/>
    </xf>
    <xf numFmtId="38" fontId="5" fillId="0" borderId="25" xfId="2" applyFont="1" applyFill="1" applyBorder="1" applyAlignment="1">
      <alignment horizontal="center" vertical="center" wrapText="1"/>
    </xf>
    <xf numFmtId="176" fontId="5" fillId="2" borderId="24" xfId="2" applyNumberFormat="1" applyFont="1" applyFill="1" applyBorder="1" applyAlignment="1">
      <alignment horizontal="center" vertical="center" wrapText="1"/>
    </xf>
    <xf numFmtId="38" fontId="5" fillId="2" borderId="26" xfId="2" applyFont="1" applyFill="1" applyBorder="1" applyAlignment="1">
      <alignment horizontal="center" vertical="center" wrapText="1"/>
    </xf>
    <xf numFmtId="179" fontId="5" fillId="2" borderId="4" xfId="2" applyNumberFormat="1" applyFont="1" applyFill="1" applyBorder="1" applyAlignment="1">
      <alignment horizontal="center" vertical="center" wrapText="1"/>
    </xf>
    <xf numFmtId="38" fontId="5" fillId="2" borderId="25" xfId="2" applyNumberFormat="1" applyFont="1" applyFill="1" applyBorder="1" applyAlignment="1">
      <alignment horizontal="center" vertical="center" wrapText="1"/>
    </xf>
    <xf numFmtId="176" fontId="5" fillId="2" borderId="25" xfId="2" applyNumberFormat="1" applyFont="1" applyFill="1" applyBorder="1" applyAlignment="1">
      <alignment horizontal="center" vertical="center" wrapText="1"/>
    </xf>
    <xf numFmtId="38" fontId="5" fillId="0" borderId="18" xfId="2" applyFont="1" applyFill="1" applyBorder="1" applyAlignment="1">
      <alignment horizontal="center" vertical="center" wrapText="1"/>
    </xf>
    <xf numFmtId="40" fontId="5" fillId="2" borderId="24" xfId="2" applyNumberFormat="1" applyFont="1" applyFill="1" applyBorder="1" applyAlignment="1">
      <alignment horizontal="center" vertical="center" wrapText="1"/>
    </xf>
    <xf numFmtId="38" fontId="6" fillId="2" borderId="23" xfId="2" applyFont="1" applyFill="1" applyBorder="1" applyAlignment="1">
      <alignment horizontal="left" vertical="center"/>
    </xf>
    <xf numFmtId="38" fontId="7" fillId="2" borderId="9" xfId="2" applyFont="1" applyFill="1" applyBorder="1" applyAlignment="1">
      <alignment horizontal="right" vertical="center"/>
    </xf>
    <xf numFmtId="38" fontId="7" fillId="2" borderId="4" xfId="2" applyFont="1" applyFill="1" applyBorder="1" applyAlignment="1">
      <alignment horizontal="right" vertical="center"/>
    </xf>
    <xf numFmtId="176" fontId="7" fillId="2" borderId="2" xfId="2" applyNumberFormat="1" applyFont="1" applyFill="1" applyBorder="1" applyAlignment="1">
      <alignment horizontal="right" vertical="center"/>
    </xf>
    <xf numFmtId="176" fontId="7" fillId="2" borderId="24" xfId="2" applyNumberFormat="1" applyFont="1" applyFill="1" applyBorder="1" applyAlignment="1">
      <alignment horizontal="right" vertical="center"/>
    </xf>
    <xf numFmtId="181" fontId="7" fillId="2" borderId="24" xfId="2" applyNumberFormat="1" applyFont="1" applyFill="1" applyBorder="1" applyAlignment="1">
      <alignment horizontal="right" vertical="center"/>
    </xf>
    <xf numFmtId="178" fontId="7" fillId="2" borderId="24" xfId="2" applyNumberFormat="1" applyFont="1" applyFill="1" applyBorder="1" applyAlignment="1">
      <alignment horizontal="right" vertical="center"/>
    </xf>
    <xf numFmtId="38" fontId="7" fillId="2" borderId="24" xfId="2" applyFont="1" applyFill="1" applyBorder="1" applyAlignment="1">
      <alignment horizontal="right"/>
    </xf>
    <xf numFmtId="38" fontId="7" fillId="2" borderId="24" xfId="2" applyNumberFormat="1" applyFont="1" applyFill="1" applyBorder="1" applyAlignment="1">
      <alignment horizontal="right"/>
    </xf>
    <xf numFmtId="40" fontId="7" fillId="2" borderId="24" xfId="2" applyNumberFormat="1" applyFont="1" applyFill="1" applyBorder="1" applyAlignment="1">
      <alignment horizontal="right" vertical="center"/>
    </xf>
    <xf numFmtId="38" fontId="5" fillId="0" borderId="0" xfId="2" applyFont="1" applyFill="1" applyAlignment="1">
      <alignment horizontal="right"/>
    </xf>
    <xf numFmtId="38" fontId="7" fillId="2" borderId="24" xfId="2" applyFont="1" applyFill="1" applyBorder="1" applyAlignment="1">
      <alignment horizontal="right" vertical="center"/>
    </xf>
    <xf numFmtId="176" fontId="7" fillId="3" borderId="24" xfId="2" applyNumberFormat="1" applyFont="1" applyFill="1" applyBorder="1" applyAlignment="1">
      <alignment horizontal="right" vertical="center"/>
    </xf>
    <xf numFmtId="40" fontId="7" fillId="3" borderId="24" xfId="2" applyNumberFormat="1" applyFont="1" applyFill="1" applyBorder="1" applyAlignment="1">
      <alignment horizontal="right" vertical="center"/>
    </xf>
    <xf numFmtId="38" fontId="6" fillId="2" borderId="23" xfId="2" applyFont="1" applyFill="1" applyBorder="1" applyAlignment="1">
      <alignment vertical="center" wrapText="1"/>
    </xf>
    <xf numFmtId="38" fontId="6" fillId="2" borderId="24" xfId="1" applyFont="1" applyFill="1" applyBorder="1" applyAlignment="1">
      <alignment horizontal="right" vertical="center"/>
    </xf>
    <xf numFmtId="176" fontId="6" fillId="2" borderId="24" xfId="2" applyNumberFormat="1" applyFont="1" applyFill="1" applyBorder="1" applyAlignment="1">
      <alignment horizontal="right" vertical="center"/>
    </xf>
    <xf numFmtId="181" fontId="6" fillId="2" borderId="24" xfId="1" applyNumberFormat="1" applyFont="1" applyFill="1" applyBorder="1" applyAlignment="1">
      <alignment horizontal="right" vertical="center"/>
    </xf>
    <xf numFmtId="178" fontId="6" fillId="2" borderId="24" xfId="2" applyNumberFormat="1" applyFont="1" applyFill="1" applyBorder="1" applyAlignment="1">
      <alignment horizontal="right" vertical="center"/>
    </xf>
    <xf numFmtId="38" fontId="6" fillId="2" borderId="24" xfId="2" applyFont="1" applyFill="1" applyBorder="1" applyAlignment="1">
      <alignment horizontal="right" vertical="center"/>
    </xf>
    <xf numFmtId="38" fontId="6" fillId="2" borderId="24" xfId="2" applyNumberFormat="1" applyFont="1" applyFill="1" applyBorder="1" applyAlignment="1">
      <alignment horizontal="right" vertical="center"/>
    </xf>
    <xf numFmtId="40" fontId="6" fillId="2" borderId="24" xfId="2" applyNumberFormat="1" applyFont="1" applyFill="1" applyBorder="1" applyAlignment="1">
      <alignment horizontal="right" vertical="center"/>
    </xf>
    <xf numFmtId="38" fontId="6" fillId="2" borderId="24" xfId="2" applyFont="1" applyFill="1" applyBorder="1" applyAlignment="1">
      <alignment horizontal="left" vertical="center"/>
    </xf>
    <xf numFmtId="38" fontId="6" fillId="2" borderId="24" xfId="2" applyFont="1" applyFill="1" applyBorder="1" applyAlignment="1">
      <alignment horizontal="right"/>
    </xf>
    <xf numFmtId="38" fontId="6" fillId="2" borderId="2" xfId="2" applyFont="1" applyFill="1" applyBorder="1" applyAlignment="1">
      <alignment horizontal="right"/>
    </xf>
    <xf numFmtId="176" fontId="6" fillId="2" borderId="24" xfId="2" applyNumberFormat="1" applyFont="1" applyFill="1" applyBorder="1" applyAlignment="1">
      <alignment horizontal="right"/>
    </xf>
    <xf numFmtId="177" fontId="6" fillId="2" borderId="24" xfId="2" applyNumberFormat="1" applyFont="1" applyFill="1" applyBorder="1" applyAlignment="1">
      <alignment horizontal="right"/>
    </xf>
    <xf numFmtId="178" fontId="6" fillId="2" borderId="24" xfId="2" applyNumberFormat="1" applyFont="1" applyFill="1" applyBorder="1" applyAlignment="1">
      <alignment horizontal="right"/>
    </xf>
    <xf numFmtId="38" fontId="6" fillId="2" borderId="24" xfId="2" applyNumberFormat="1" applyFont="1" applyFill="1" applyBorder="1" applyAlignment="1">
      <alignment horizontal="right"/>
    </xf>
    <xf numFmtId="40" fontId="6" fillId="2" borderId="24" xfId="2" applyNumberFormat="1" applyFont="1" applyFill="1" applyBorder="1" applyAlignment="1">
      <alignment horizontal="right"/>
    </xf>
    <xf numFmtId="38" fontId="1" fillId="0" borderId="0" xfId="2" applyFont="1" applyAlignment="1">
      <alignment horizontal="right" vertical="center"/>
    </xf>
    <xf numFmtId="38" fontId="5" fillId="3" borderId="13" xfId="2" applyFont="1" applyFill="1" applyBorder="1" applyAlignment="1">
      <alignment horizontal="left" vertical="center"/>
    </xf>
    <xf numFmtId="38" fontId="5" fillId="2" borderId="13" xfId="2" applyFont="1" applyFill="1" applyBorder="1" applyAlignment="1">
      <alignment horizontal="right"/>
    </xf>
    <xf numFmtId="182" fontId="8" fillId="0" borderId="2" xfId="0" applyNumberFormat="1" applyFont="1" applyBorder="1">
      <alignment vertical="center"/>
    </xf>
    <xf numFmtId="176" fontId="5" fillId="2" borderId="13" xfId="2" applyNumberFormat="1" applyFont="1" applyFill="1" applyBorder="1" applyAlignment="1">
      <alignment horizontal="right"/>
    </xf>
    <xf numFmtId="177" fontId="5" fillId="2" borderId="13" xfId="2" applyNumberFormat="1" applyFont="1" applyFill="1" applyBorder="1" applyAlignment="1">
      <alignment horizontal="right"/>
    </xf>
    <xf numFmtId="178" fontId="5" fillId="2" borderId="13" xfId="2" applyNumberFormat="1" applyFont="1" applyFill="1" applyBorder="1" applyAlignment="1">
      <alignment horizontal="right"/>
    </xf>
    <xf numFmtId="0" fontId="8" fillId="0" borderId="2" xfId="0" applyFont="1" applyBorder="1">
      <alignment vertical="center"/>
    </xf>
    <xf numFmtId="183" fontId="9" fillId="0" borderId="0" xfId="0" applyNumberFormat="1" applyFont="1" applyAlignment="1">
      <alignment horizontal="right" shrinkToFit="1"/>
    </xf>
    <xf numFmtId="38" fontId="5" fillId="0" borderId="13" xfId="2" applyFont="1" applyBorder="1" applyAlignment="1">
      <alignment horizontal="right"/>
    </xf>
    <xf numFmtId="38" fontId="5" fillId="2" borderId="13" xfId="2" applyNumberFormat="1" applyFont="1" applyFill="1" applyBorder="1" applyAlignment="1">
      <alignment horizontal="right"/>
    </xf>
    <xf numFmtId="40" fontId="5" fillId="2" borderId="13" xfId="2" applyNumberFormat="1" applyFont="1" applyFill="1" applyBorder="1" applyAlignment="1">
      <alignment horizontal="right"/>
    </xf>
    <xf numFmtId="38" fontId="5" fillId="0" borderId="0" xfId="2" applyFont="1" applyFill="1" applyAlignment="1"/>
    <xf numFmtId="182" fontId="8" fillId="0" borderId="13" xfId="0" applyNumberFormat="1" applyFont="1" applyBorder="1">
      <alignment vertical="center"/>
    </xf>
    <xf numFmtId="0" fontId="8" fillId="0" borderId="13" xfId="0" applyFont="1" applyBorder="1">
      <alignment vertical="center"/>
    </xf>
    <xf numFmtId="176" fontId="5" fillId="4" borderId="13" xfId="2" applyNumberFormat="1" applyFont="1" applyFill="1" applyBorder="1" applyAlignment="1">
      <alignment horizontal="right"/>
    </xf>
    <xf numFmtId="182" fontId="8" fillId="0" borderId="23" xfId="0" applyNumberFormat="1" applyFont="1" applyBorder="1">
      <alignment vertical="center"/>
    </xf>
    <xf numFmtId="0" fontId="8" fillId="0" borderId="23" xfId="0" applyFont="1" applyBorder="1">
      <alignment vertical="center"/>
    </xf>
    <xf numFmtId="38" fontId="5" fillId="3" borderId="24" xfId="2" applyFont="1" applyFill="1" applyBorder="1" applyAlignment="1">
      <alignment horizontal="left" vertical="center"/>
    </xf>
    <xf numFmtId="38" fontId="5" fillId="2" borderId="24" xfId="2" applyFont="1" applyFill="1" applyBorder="1" applyAlignment="1">
      <alignment horizontal="right"/>
    </xf>
    <xf numFmtId="182" fontId="8" fillId="0" borderId="24" xfId="0" applyNumberFormat="1" applyFont="1" applyBorder="1">
      <alignment vertical="center"/>
    </xf>
    <xf numFmtId="176" fontId="5" fillId="2" borderId="24" xfId="2" applyNumberFormat="1" applyFont="1" applyFill="1" applyBorder="1" applyAlignment="1">
      <alignment horizontal="right"/>
    </xf>
    <xf numFmtId="177" fontId="5" fillId="2" borderId="24" xfId="2" applyNumberFormat="1" applyFont="1" applyFill="1" applyBorder="1" applyAlignment="1">
      <alignment horizontal="right"/>
    </xf>
    <xf numFmtId="178" fontId="5" fillId="2" borderId="24" xfId="2" applyNumberFormat="1" applyFont="1" applyFill="1" applyBorder="1" applyAlignment="1">
      <alignment horizontal="right"/>
    </xf>
    <xf numFmtId="0" fontId="8" fillId="0" borderId="24" xfId="0" applyFont="1" applyBorder="1">
      <alignment vertical="center"/>
    </xf>
    <xf numFmtId="183" fontId="9" fillId="0" borderId="24" xfId="0" applyNumberFormat="1" applyFont="1" applyBorder="1" applyAlignment="1">
      <alignment horizontal="right" shrinkToFit="1"/>
    </xf>
    <xf numFmtId="38" fontId="5" fillId="0" borderId="24" xfId="2" applyFont="1" applyBorder="1" applyAlignment="1">
      <alignment horizontal="right"/>
    </xf>
    <xf numFmtId="38" fontId="5" fillId="2" borderId="24" xfId="2" applyNumberFormat="1" applyFont="1" applyFill="1" applyBorder="1" applyAlignment="1">
      <alignment horizontal="right"/>
    </xf>
    <xf numFmtId="40" fontId="5" fillId="2" borderId="24" xfId="2" applyNumberFormat="1" applyFont="1" applyFill="1" applyBorder="1" applyAlignment="1">
      <alignment horizontal="right"/>
    </xf>
    <xf numFmtId="38" fontId="6" fillId="3" borderId="24" xfId="1" applyFont="1" applyFill="1" applyBorder="1" applyAlignment="1">
      <alignment horizontal="left" vertical="center" wrapText="1"/>
    </xf>
    <xf numFmtId="38" fontId="6" fillId="2" borderId="10" xfId="2" applyFont="1" applyFill="1" applyBorder="1" applyAlignment="1">
      <alignment horizontal="right" vertical="center"/>
    </xf>
    <xf numFmtId="181" fontId="6" fillId="2" borderId="24" xfId="2" applyNumberFormat="1" applyFont="1" applyFill="1" applyBorder="1" applyAlignment="1">
      <alignment horizontal="right" vertical="center"/>
    </xf>
    <xf numFmtId="184" fontId="6" fillId="2" borderId="24" xfId="2" applyNumberFormat="1" applyFont="1" applyFill="1" applyBorder="1" applyAlignment="1">
      <alignment horizontal="right" vertical="center"/>
    </xf>
    <xf numFmtId="38" fontId="1" fillId="0" borderId="0" xfId="2" applyAlignment="1">
      <alignment vertical="center"/>
    </xf>
    <xf numFmtId="38" fontId="6" fillId="3" borderId="21" xfId="1" applyNumberFormat="1" applyFont="1" applyFill="1" applyBorder="1" applyAlignment="1">
      <alignment horizontal="left" vertical="center"/>
    </xf>
    <xf numFmtId="38" fontId="6" fillId="2" borderId="10" xfId="2" applyFont="1" applyFill="1" applyBorder="1" applyAlignment="1">
      <alignment horizontal="right"/>
    </xf>
    <xf numFmtId="38" fontId="5" fillId="3" borderId="2" xfId="2" applyFont="1" applyFill="1" applyBorder="1" applyAlignment="1">
      <alignment horizontal="left" vertical="center"/>
    </xf>
    <xf numFmtId="38" fontId="5" fillId="4" borderId="2" xfId="2" applyFont="1" applyFill="1" applyBorder="1" applyAlignment="1">
      <alignment horizontal="right"/>
    </xf>
    <xf numFmtId="38" fontId="5" fillId="5" borderId="2" xfId="2" applyFont="1" applyFill="1" applyBorder="1" applyAlignment="1">
      <alignment horizontal="right"/>
    </xf>
    <xf numFmtId="176" fontId="5" fillId="2" borderId="2" xfId="2" applyNumberFormat="1" applyFont="1" applyFill="1" applyBorder="1" applyAlignment="1">
      <alignment horizontal="right"/>
    </xf>
    <xf numFmtId="38" fontId="5" fillId="0" borderId="2" xfId="2" applyFont="1" applyFill="1" applyBorder="1" applyAlignment="1">
      <alignment horizontal="right"/>
    </xf>
    <xf numFmtId="177" fontId="5" fillId="2" borderId="2" xfId="2" applyNumberFormat="1" applyFont="1" applyFill="1" applyBorder="1" applyAlignment="1">
      <alignment horizontal="right"/>
    </xf>
    <xf numFmtId="178" fontId="5" fillId="2" borderId="2" xfId="2" applyNumberFormat="1" applyFont="1" applyFill="1" applyBorder="1" applyAlignment="1">
      <alignment horizontal="right"/>
    </xf>
    <xf numFmtId="38" fontId="5" fillId="0" borderId="2" xfId="2" applyFont="1" applyBorder="1" applyAlignment="1">
      <alignment horizontal="right"/>
    </xf>
    <xf numFmtId="38" fontId="5" fillId="2" borderId="2" xfId="2" applyFont="1" applyFill="1" applyBorder="1" applyAlignment="1">
      <alignment horizontal="right"/>
    </xf>
    <xf numFmtId="38" fontId="5" fillId="2" borderId="2" xfId="2" applyNumberFormat="1" applyFont="1" applyFill="1" applyBorder="1" applyAlignment="1">
      <alignment horizontal="right"/>
    </xf>
    <xf numFmtId="40" fontId="5" fillId="2" borderId="2" xfId="2" applyNumberFormat="1" applyFont="1" applyFill="1" applyBorder="1" applyAlignment="1">
      <alignment horizontal="right"/>
    </xf>
    <xf numFmtId="38" fontId="5" fillId="4" borderId="13" xfId="2" applyFont="1" applyFill="1" applyBorder="1" applyAlignment="1">
      <alignment horizontal="right"/>
    </xf>
    <xf numFmtId="38" fontId="5" fillId="5" borderId="13" xfId="2" applyFont="1" applyFill="1" applyBorder="1" applyAlignment="1">
      <alignment horizontal="right"/>
    </xf>
    <xf numFmtId="38" fontId="5" fillId="0" borderId="13" xfId="2" applyFont="1" applyFill="1" applyBorder="1" applyAlignment="1">
      <alignment horizontal="right"/>
    </xf>
    <xf numFmtId="38" fontId="5" fillId="3" borderId="23" xfId="2" applyFont="1" applyFill="1" applyBorder="1" applyAlignment="1">
      <alignment horizontal="left" vertical="center"/>
    </xf>
    <xf numFmtId="38" fontId="5" fillId="4" borderId="23" xfId="2" applyFont="1" applyFill="1" applyBorder="1" applyAlignment="1">
      <alignment horizontal="right"/>
    </xf>
    <xf numFmtId="38" fontId="5" fillId="5" borderId="23" xfId="2" applyFont="1" applyFill="1" applyBorder="1" applyAlignment="1">
      <alignment horizontal="right"/>
    </xf>
    <xf numFmtId="176" fontId="5" fillId="2" borderId="23" xfId="2" applyNumberFormat="1" applyFont="1" applyFill="1" applyBorder="1" applyAlignment="1">
      <alignment horizontal="right"/>
    </xf>
    <xf numFmtId="38" fontId="5" fillId="0" borderId="23" xfId="2" applyFont="1" applyFill="1" applyBorder="1" applyAlignment="1">
      <alignment horizontal="right"/>
    </xf>
    <xf numFmtId="177" fontId="5" fillId="2" borderId="23" xfId="2" applyNumberFormat="1" applyFont="1" applyFill="1" applyBorder="1" applyAlignment="1">
      <alignment horizontal="right"/>
    </xf>
    <xf numFmtId="178" fontId="5" fillId="2" borderId="23" xfId="2" applyNumberFormat="1" applyFont="1" applyFill="1" applyBorder="1" applyAlignment="1">
      <alignment horizontal="right"/>
    </xf>
    <xf numFmtId="38" fontId="5" fillId="0" borderId="23" xfId="2" applyFont="1" applyBorder="1" applyAlignment="1">
      <alignment horizontal="right"/>
    </xf>
    <xf numFmtId="38" fontId="5" fillId="2" borderId="23" xfId="2" applyFont="1" applyFill="1" applyBorder="1" applyAlignment="1">
      <alignment horizontal="right"/>
    </xf>
    <xf numFmtId="38" fontId="5" fillId="2" borderId="23" xfId="2" applyNumberFormat="1" applyFont="1" applyFill="1" applyBorder="1" applyAlignment="1">
      <alignment horizontal="right"/>
    </xf>
    <xf numFmtId="40" fontId="5" fillId="2" borderId="23" xfId="2" applyNumberFormat="1" applyFont="1" applyFill="1" applyBorder="1" applyAlignment="1">
      <alignment horizontal="right"/>
    </xf>
    <xf numFmtId="38" fontId="6" fillId="3" borderId="24" xfId="2" applyFont="1" applyFill="1" applyBorder="1" applyAlignment="1">
      <alignment horizontal="left" vertical="center"/>
    </xf>
    <xf numFmtId="38" fontId="5" fillId="3" borderId="2" xfId="2" applyFont="1" applyFill="1" applyBorder="1" applyAlignment="1">
      <alignment horizontal="right"/>
    </xf>
    <xf numFmtId="38" fontId="5" fillId="0" borderId="27" xfId="2" applyFont="1" applyBorder="1" applyAlignment="1">
      <alignment horizontal="right"/>
    </xf>
    <xf numFmtId="38" fontId="2" fillId="0" borderId="2" xfId="2" applyFont="1" applyFill="1" applyBorder="1" applyAlignment="1">
      <alignment horizontal="right"/>
    </xf>
    <xf numFmtId="38" fontId="5" fillId="3" borderId="13" xfId="2" applyFont="1" applyFill="1" applyBorder="1" applyAlignment="1">
      <alignment horizontal="right"/>
    </xf>
    <xf numFmtId="38" fontId="5" fillId="0" borderId="0" xfId="2" applyFont="1" applyBorder="1" applyAlignment="1">
      <alignment horizontal="right"/>
    </xf>
    <xf numFmtId="38" fontId="2" fillId="0" borderId="13" xfId="2" applyFont="1" applyFill="1" applyBorder="1" applyAlignment="1">
      <alignment horizontal="right"/>
    </xf>
    <xf numFmtId="38" fontId="5" fillId="3" borderId="23" xfId="2" applyFont="1" applyFill="1" applyBorder="1" applyAlignment="1">
      <alignment horizontal="right"/>
    </xf>
    <xf numFmtId="38" fontId="5" fillId="0" borderId="28" xfId="2" applyFont="1" applyBorder="1" applyAlignment="1">
      <alignment horizontal="right"/>
    </xf>
    <xf numFmtId="38" fontId="5" fillId="0" borderId="0" xfId="2" applyFont="1" applyAlignment="1">
      <alignment horizontal="left" vertical="center"/>
    </xf>
    <xf numFmtId="38" fontId="5" fillId="0" borderId="0" xfId="2" applyFont="1" applyFill="1" applyBorder="1" applyAlignment="1"/>
    <xf numFmtId="176" fontId="5" fillId="0" borderId="0" xfId="2" applyNumberFormat="1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177" fontId="1" fillId="0" borderId="0" xfId="2" applyNumberFormat="1" applyFont="1" applyAlignment="1">
      <alignment vertical="center"/>
    </xf>
    <xf numFmtId="178" fontId="1" fillId="0" borderId="0" xfId="2" applyNumberFormat="1" applyFont="1" applyAlignment="1">
      <alignment vertical="center"/>
    </xf>
    <xf numFmtId="179" fontId="1" fillId="0" borderId="0" xfId="2" applyNumberFormat="1" applyFont="1" applyAlignment="1">
      <alignment vertical="center"/>
    </xf>
    <xf numFmtId="38" fontId="1" fillId="0" borderId="0" xfId="2" applyNumberFormat="1" applyFont="1" applyAlignment="1">
      <alignment vertical="center"/>
    </xf>
    <xf numFmtId="40" fontId="1" fillId="0" borderId="0" xfId="2" applyNumberFormat="1" applyFont="1" applyAlignment="1">
      <alignment vertical="center"/>
    </xf>
    <xf numFmtId="176" fontId="5" fillId="0" borderId="0" xfId="2" applyNumberFormat="1" applyFont="1" applyFill="1" applyAlignment="1">
      <alignment horizontal="right"/>
    </xf>
    <xf numFmtId="38" fontId="1" fillId="0" borderId="0" xfId="2" applyFont="1" applyAlignment="1">
      <alignment horizontal="left" vertical="center"/>
    </xf>
    <xf numFmtId="38" fontId="2" fillId="0" borderId="0" xfId="2" applyFont="1" applyBorder="1" applyAlignment="1">
      <alignment horizontal="left"/>
    </xf>
    <xf numFmtId="38" fontId="2" fillId="0" borderId="0" xfId="2" applyFont="1" applyBorder="1" applyAlignment="1"/>
    <xf numFmtId="38" fontId="2" fillId="0" borderId="0" xfId="2" applyFont="1" applyBorder="1" applyAlignment="1">
      <alignment horizontal="right"/>
    </xf>
    <xf numFmtId="38" fontId="2" fillId="0" borderId="0" xfId="2" applyFont="1" applyAlignment="1">
      <alignment horizontal="right"/>
    </xf>
    <xf numFmtId="38" fontId="5" fillId="0" borderId="2" xfId="2" applyFont="1" applyBorder="1" applyAlignment="1">
      <alignment horizontal="left" vertical="center"/>
    </xf>
    <xf numFmtId="38" fontId="5" fillId="2" borderId="8" xfId="2" applyFont="1" applyFill="1" applyBorder="1" applyAlignment="1">
      <alignment horizontal="centerContinuous" vertical="center"/>
    </xf>
    <xf numFmtId="38" fontId="5" fillId="2" borderId="9" xfId="2" applyFont="1" applyFill="1" applyBorder="1" applyAlignment="1">
      <alignment horizontal="centerContinuous" vertical="center"/>
    </xf>
    <xf numFmtId="38" fontId="5" fillId="0" borderId="24" xfId="2" applyFont="1" applyBorder="1" applyAlignment="1">
      <alignment horizontal="center" vertical="center" wrapText="1"/>
    </xf>
    <xf numFmtId="38" fontId="5" fillId="0" borderId="9" xfId="2" applyFont="1" applyBorder="1" applyAlignment="1">
      <alignment horizontal="center" vertical="center" wrapText="1"/>
    </xf>
    <xf numFmtId="38" fontId="5" fillId="0" borderId="4" xfId="2" applyFont="1" applyBorder="1" applyAlignment="1">
      <alignment horizontal="center" vertical="center" wrapText="1"/>
    </xf>
    <xf numFmtId="38" fontId="5" fillId="0" borderId="4" xfId="2" applyFont="1" applyBorder="1" applyAlignment="1">
      <alignment horizontal="center" vertical="center"/>
    </xf>
    <xf numFmtId="38" fontId="5" fillId="0" borderId="6" xfId="2" applyFont="1" applyBorder="1" applyAlignment="1">
      <alignment horizontal="center" vertical="center"/>
    </xf>
    <xf numFmtId="38" fontId="5" fillId="2" borderId="24" xfId="2" applyFont="1" applyFill="1" applyBorder="1" applyAlignment="1">
      <alignment horizontal="center" vertical="center" wrapText="1"/>
    </xf>
    <xf numFmtId="38" fontId="5" fillId="0" borderId="0" xfId="2" applyFont="1" applyAlignment="1">
      <alignment horizontal="right"/>
    </xf>
    <xf numFmtId="38" fontId="5" fillId="2" borderId="2" xfId="2" applyFont="1" applyFill="1" applyBorder="1" applyAlignment="1">
      <alignment horizontal="left" vertical="center"/>
    </xf>
    <xf numFmtId="38" fontId="6" fillId="2" borderId="12" xfId="2" applyNumberFormat="1" applyFont="1" applyFill="1" applyBorder="1" applyAlignment="1">
      <alignment horizontal="center" vertical="center"/>
    </xf>
    <xf numFmtId="38" fontId="6" fillId="3" borderId="24" xfId="2" applyNumberFormat="1" applyFont="1" applyFill="1" applyBorder="1" applyAlignment="1">
      <alignment horizontal="right" vertical="center"/>
    </xf>
    <xf numFmtId="38" fontId="6" fillId="3" borderId="24" xfId="2" applyFont="1" applyFill="1" applyBorder="1" applyAlignment="1">
      <alignment horizontal="right" vertical="center"/>
    </xf>
    <xf numFmtId="38" fontId="6" fillId="2" borderId="13" xfId="2" applyFont="1" applyFill="1" applyBorder="1" applyAlignment="1">
      <alignment horizontal="left" vertical="center"/>
    </xf>
    <xf numFmtId="38" fontId="6" fillId="2" borderId="0" xfId="2" applyNumberFormat="1" applyFont="1" applyFill="1" applyBorder="1" applyAlignment="1">
      <alignment horizontal="center" vertical="center"/>
    </xf>
    <xf numFmtId="38" fontId="6" fillId="2" borderId="2" xfId="2" applyNumberFormat="1" applyFont="1" applyFill="1" applyBorder="1" applyAlignment="1">
      <alignment horizontal="right" vertical="center"/>
    </xf>
    <xf numFmtId="38" fontId="7" fillId="2" borderId="2" xfId="2" applyNumberFormat="1" applyFont="1" applyFill="1" applyBorder="1" applyAlignment="1">
      <alignment horizontal="right" vertical="center"/>
    </xf>
    <xf numFmtId="38" fontId="6" fillId="2" borderId="28" xfId="2" applyNumberFormat="1" applyFont="1" applyFill="1" applyBorder="1" applyAlignment="1">
      <alignment horizontal="center" vertical="center"/>
    </xf>
    <xf numFmtId="38" fontId="6" fillId="2" borderId="23" xfId="2" applyNumberFormat="1" applyFont="1" applyFill="1" applyBorder="1" applyAlignment="1">
      <alignment horizontal="right" vertical="center"/>
    </xf>
    <xf numFmtId="38" fontId="7" fillId="2" borderId="23" xfId="2" applyNumberFormat="1" applyFont="1" applyFill="1" applyBorder="1" applyAlignment="1">
      <alignment horizontal="right" vertical="center"/>
    </xf>
    <xf numFmtId="38" fontId="10" fillId="2" borderId="2" xfId="2" applyFont="1" applyFill="1" applyBorder="1" applyAlignment="1">
      <alignment horizontal="left"/>
    </xf>
    <xf numFmtId="38" fontId="6" fillId="3" borderId="13" xfId="2" applyNumberFormat="1" applyFont="1" applyFill="1" applyBorder="1" applyAlignment="1">
      <alignment horizontal="right" vertical="center"/>
    </xf>
    <xf numFmtId="38" fontId="6" fillId="2" borderId="2" xfId="2" applyFont="1" applyFill="1" applyBorder="1" applyAlignment="1">
      <alignment horizontal="left" vertical="center" wrapText="1"/>
    </xf>
    <xf numFmtId="38" fontId="6" fillId="2" borderId="13" xfId="2" applyFont="1" applyFill="1" applyBorder="1" applyAlignment="1">
      <alignment horizontal="left" vertical="center" wrapText="1"/>
    </xf>
    <xf numFmtId="38" fontId="6" fillId="2" borderId="23" xfId="2" applyFont="1" applyFill="1" applyBorder="1" applyAlignment="1">
      <alignment horizontal="left" vertical="center" wrapText="1"/>
    </xf>
    <xf numFmtId="38" fontId="6" fillId="2" borderId="23" xfId="2" applyFont="1" applyFill="1" applyBorder="1" applyAlignment="1">
      <alignment horizontal="right"/>
    </xf>
    <xf numFmtId="38" fontId="6" fillId="2" borderId="19" xfId="2" applyNumberFormat="1" applyFont="1" applyFill="1" applyBorder="1" applyAlignment="1">
      <alignment horizontal="right" vertical="center"/>
    </xf>
    <xf numFmtId="38" fontId="6" fillId="2" borderId="7" xfId="2" applyNumberFormat="1" applyFont="1" applyFill="1" applyBorder="1" applyAlignment="1">
      <alignment horizontal="right" vertical="center"/>
    </xf>
    <xf numFmtId="38" fontId="6" fillId="2" borderId="22" xfId="2" applyNumberFormat="1" applyFont="1" applyFill="1" applyBorder="1" applyAlignment="1">
      <alignment horizontal="right" vertical="center"/>
    </xf>
    <xf numFmtId="38" fontId="5" fillId="0" borderId="24" xfId="2" applyNumberFormat="1" applyFont="1" applyFill="1" applyBorder="1" applyAlignment="1">
      <alignment horizontal="center" vertical="center"/>
    </xf>
    <xf numFmtId="38" fontId="5" fillId="3" borderId="2" xfId="2" applyNumberFormat="1" applyFont="1" applyFill="1" applyBorder="1" applyAlignment="1">
      <alignment horizontal="right" vertical="center"/>
    </xf>
    <xf numFmtId="38" fontId="5" fillId="6" borderId="7" xfId="2" applyNumberFormat="1" applyFont="1" applyFill="1" applyBorder="1" applyAlignment="1">
      <alignment horizontal="right" vertical="center"/>
    </xf>
    <xf numFmtId="38" fontId="5" fillId="0" borderId="18" xfId="2" applyNumberFormat="1" applyFont="1" applyFill="1" applyBorder="1" applyAlignment="1">
      <alignment horizontal="center" vertical="center"/>
    </xf>
    <xf numFmtId="38" fontId="5" fillId="2" borderId="2" xfId="2" applyNumberFormat="1" applyFont="1" applyFill="1" applyBorder="1" applyAlignment="1">
      <alignment horizontal="right" vertical="center"/>
    </xf>
    <xf numFmtId="38" fontId="5" fillId="0" borderId="7" xfId="2" applyNumberFormat="1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8" fillId="5" borderId="2" xfId="0" applyFont="1" applyFill="1" applyBorder="1">
      <alignment vertical="center"/>
    </xf>
    <xf numFmtId="38" fontId="5" fillId="0" borderId="21" xfId="2" applyNumberFormat="1" applyFont="1" applyFill="1" applyBorder="1" applyAlignment="1">
      <alignment horizontal="center" vertical="center"/>
    </xf>
    <xf numFmtId="38" fontId="5" fillId="2" borderId="23" xfId="2" applyNumberFormat="1" applyFont="1" applyFill="1" applyBorder="1" applyAlignment="1">
      <alignment horizontal="right" vertical="center"/>
    </xf>
    <xf numFmtId="38" fontId="5" fillId="0" borderId="22" xfId="2" applyNumberFormat="1" applyFont="1" applyBorder="1" applyAlignment="1">
      <alignment horizontal="right"/>
    </xf>
    <xf numFmtId="0" fontId="8" fillId="5" borderId="23" xfId="0" applyFont="1" applyFill="1" applyBorder="1">
      <alignment vertical="center"/>
    </xf>
    <xf numFmtId="38" fontId="5" fillId="3" borderId="23" xfId="2" applyNumberFormat="1" applyFont="1" applyFill="1" applyBorder="1" applyAlignment="1">
      <alignment horizontal="right" vertical="center"/>
    </xf>
    <xf numFmtId="38" fontId="5" fillId="3" borderId="6" xfId="2" applyFont="1" applyFill="1" applyBorder="1" applyAlignment="1">
      <alignment horizontal="left" vertical="center"/>
    </xf>
    <xf numFmtId="38" fontId="5" fillId="3" borderId="18" xfId="2" applyFont="1" applyFill="1" applyBorder="1" applyAlignment="1">
      <alignment horizontal="left" vertical="center"/>
    </xf>
    <xf numFmtId="38" fontId="5" fillId="3" borderId="21" xfId="2" applyFont="1" applyFill="1" applyBorder="1" applyAlignment="1">
      <alignment horizontal="left" vertical="center"/>
    </xf>
    <xf numFmtId="38" fontId="6" fillId="3" borderId="18" xfId="2" applyFont="1" applyFill="1" applyBorder="1" applyAlignment="1">
      <alignment horizontal="left" vertical="center"/>
    </xf>
    <xf numFmtId="38" fontId="6" fillId="2" borderId="24" xfId="2" applyNumberFormat="1" applyFont="1" applyFill="1" applyBorder="1" applyAlignment="1">
      <alignment horizontal="center" vertical="center"/>
    </xf>
    <xf numFmtId="38" fontId="6" fillId="2" borderId="2" xfId="2" applyNumberFormat="1" applyFont="1" applyFill="1" applyBorder="1" applyAlignment="1">
      <alignment horizontal="center" vertical="center"/>
    </xf>
    <xf numFmtId="38" fontId="6" fillId="2" borderId="23" xfId="2" applyNumberFormat="1" applyFont="1" applyFill="1" applyBorder="1" applyAlignment="1">
      <alignment horizontal="center" vertical="center"/>
    </xf>
    <xf numFmtId="38" fontId="6" fillId="3" borderId="2" xfId="1" applyFont="1" applyFill="1" applyBorder="1" applyAlignment="1">
      <alignment horizontal="left" vertical="center" wrapText="1"/>
    </xf>
    <xf numFmtId="38" fontId="6" fillId="3" borderId="2" xfId="2" applyNumberFormat="1" applyFont="1" applyFill="1" applyBorder="1" applyAlignment="1">
      <alignment horizontal="right" vertical="center"/>
    </xf>
    <xf numFmtId="38" fontId="6" fillId="3" borderId="19" xfId="2" applyNumberFormat="1" applyFont="1" applyFill="1" applyBorder="1" applyAlignment="1">
      <alignment horizontal="right" vertical="center"/>
    </xf>
    <xf numFmtId="38" fontId="6" fillId="3" borderId="13" xfId="1" applyNumberFormat="1" applyFont="1" applyFill="1" applyBorder="1" applyAlignment="1">
      <alignment horizontal="left" vertical="center"/>
    </xf>
    <xf numFmtId="38" fontId="6" fillId="3" borderId="23" xfId="1" applyNumberFormat="1" applyFont="1" applyFill="1" applyBorder="1" applyAlignment="1">
      <alignment horizontal="left" vertical="center"/>
    </xf>
    <xf numFmtId="38" fontId="5" fillId="0" borderId="2" xfId="2" applyNumberFormat="1" applyFont="1" applyFill="1" applyBorder="1" applyAlignment="1">
      <alignment horizontal="right"/>
    </xf>
    <xf numFmtId="38" fontId="7" fillId="3" borderId="2" xfId="2" applyNumberFormat="1" applyFont="1" applyFill="1" applyBorder="1" applyAlignment="1">
      <alignment horizontal="right"/>
    </xf>
    <xf numFmtId="38" fontId="5" fillId="0" borderId="23" xfId="2" applyNumberFormat="1" applyFont="1" applyFill="1" applyBorder="1" applyAlignment="1">
      <alignment horizontal="right"/>
    </xf>
    <xf numFmtId="38" fontId="7" fillId="3" borderId="23" xfId="2" applyNumberFormat="1" applyFont="1" applyFill="1" applyBorder="1" applyAlignment="1">
      <alignment horizontal="right"/>
    </xf>
    <xf numFmtId="38" fontId="5" fillId="3" borderId="2" xfId="2" applyNumberFormat="1" applyFont="1" applyFill="1" applyBorder="1" applyAlignment="1">
      <alignment horizontal="right"/>
    </xf>
    <xf numFmtId="38" fontId="5" fillId="3" borderId="23" xfId="2" applyNumberFormat="1" applyFont="1" applyFill="1" applyBorder="1" applyAlignment="1">
      <alignment horizontal="right"/>
    </xf>
    <xf numFmtId="38" fontId="6" fillId="2" borderId="13" xfId="2" applyNumberFormat="1" applyFont="1" applyFill="1" applyBorder="1" applyAlignment="1">
      <alignment horizontal="center" vertical="center"/>
    </xf>
    <xf numFmtId="38" fontId="6" fillId="3" borderId="24" xfId="2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horizontal="left" vertical="center"/>
    </xf>
    <xf numFmtId="38" fontId="6" fillId="2" borderId="13" xfId="2" applyNumberFormat="1" applyFont="1" applyFill="1" applyBorder="1" applyAlignment="1">
      <alignment horizontal="right"/>
    </xf>
    <xf numFmtId="0" fontId="6" fillId="3" borderId="23" xfId="0" applyFont="1" applyFill="1" applyBorder="1" applyAlignment="1">
      <alignment horizontal="left" vertical="center"/>
    </xf>
    <xf numFmtId="38" fontId="6" fillId="2" borderId="23" xfId="2" applyNumberFormat="1" applyFont="1" applyFill="1" applyBorder="1" applyAlignment="1">
      <alignment horizontal="right"/>
    </xf>
    <xf numFmtId="38" fontId="6" fillId="3" borderId="13" xfId="2" applyFont="1" applyFill="1" applyBorder="1" applyAlignment="1">
      <alignment horizontal="left" vertical="center"/>
    </xf>
    <xf numFmtId="38" fontId="6" fillId="3" borderId="23" xfId="2" applyNumberFormat="1" applyFont="1" applyFill="1" applyBorder="1" applyAlignment="1">
      <alignment horizontal="right" vertical="center"/>
    </xf>
    <xf numFmtId="38" fontId="6" fillId="2" borderId="13" xfId="2" applyNumberFormat="1" applyFont="1" applyFill="1" applyBorder="1" applyAlignment="1">
      <alignment horizontal="right" vertical="center"/>
    </xf>
    <xf numFmtId="38" fontId="6" fillId="3" borderId="23" xfId="2" applyFont="1" applyFill="1" applyBorder="1" applyAlignment="1">
      <alignment horizontal="left" vertical="center"/>
    </xf>
    <xf numFmtId="38" fontId="5" fillId="0" borderId="2" xfId="2" applyNumberFormat="1" applyFont="1" applyFill="1" applyBorder="1" applyAlignment="1">
      <alignment horizontal="right" wrapText="1"/>
    </xf>
    <xf numFmtId="38" fontId="5" fillId="6" borderId="2" xfId="2" applyNumberFormat="1" applyFont="1" applyFill="1" applyBorder="1" applyAlignment="1">
      <alignment horizontal="right" vertical="center"/>
    </xf>
    <xf numFmtId="38" fontId="5" fillId="6" borderId="24" xfId="2" applyNumberFormat="1" applyFont="1" applyFill="1" applyBorder="1" applyAlignment="1">
      <alignment horizontal="right" vertical="center"/>
    </xf>
    <xf numFmtId="38" fontId="2" fillId="0" borderId="0" xfId="2" applyFont="1" applyAlignment="1">
      <alignment horizontal="left"/>
    </xf>
    <xf numFmtId="38" fontId="2" fillId="0" borderId="0" xfId="2" applyFont="1" applyAlignment="1"/>
    <xf numFmtId="38" fontId="2" fillId="7" borderId="0" xfId="2" applyFont="1" applyFill="1" applyAlignment="1"/>
    <xf numFmtId="38" fontId="1" fillId="0" borderId="0" xfId="2" applyFont="1"/>
    <xf numFmtId="38" fontId="2" fillId="0" borderId="28" xfId="2" applyFont="1" applyFill="1" applyBorder="1" applyAlignment="1">
      <alignment horizontal="center"/>
    </xf>
    <xf numFmtId="38" fontId="2" fillId="0" borderId="24" xfId="2" applyFont="1" applyBorder="1" applyAlignment="1">
      <alignment horizontal="center"/>
    </xf>
    <xf numFmtId="38" fontId="5" fillId="2" borderId="2" xfId="2" applyFont="1" applyFill="1" applyBorder="1" applyAlignment="1">
      <alignment horizontal="center" vertical="center" wrapText="1"/>
    </xf>
    <xf numFmtId="0" fontId="1" fillId="0" borderId="24" xfId="3" applyFont="1" applyBorder="1" applyAlignment="1">
      <alignment horizontal="center"/>
    </xf>
    <xf numFmtId="40" fontId="5" fillId="0" borderId="24" xfId="2" applyNumberFormat="1" applyFont="1" applyBorder="1" applyAlignment="1">
      <alignment horizontal="center" vertical="center" wrapText="1"/>
    </xf>
    <xf numFmtId="38" fontId="2" fillId="0" borderId="24" xfId="2" applyFont="1" applyFill="1" applyBorder="1" applyAlignment="1">
      <alignment horizontal="center"/>
    </xf>
    <xf numFmtId="0" fontId="1" fillId="0" borderId="23" xfId="3" applyFont="1" applyBorder="1" applyAlignment="1">
      <alignment horizontal="center"/>
    </xf>
    <xf numFmtId="38" fontId="5" fillId="7" borderId="24" xfId="2" applyFont="1" applyFill="1" applyBorder="1" applyAlignment="1">
      <alignment horizontal="center" vertical="center" wrapText="1"/>
    </xf>
    <xf numFmtId="0" fontId="11" fillId="0" borderId="24" xfId="3" applyFont="1" applyBorder="1" applyAlignment="1">
      <alignment horizontal="center"/>
    </xf>
    <xf numFmtId="38" fontId="5" fillId="7" borderId="24" xfId="2" applyFont="1" applyFill="1" applyBorder="1" applyAlignment="1">
      <alignment horizontal="center" vertical="center"/>
    </xf>
    <xf numFmtId="38" fontId="5" fillId="7" borderId="0" xfId="2" applyFont="1" applyFill="1" applyBorder="1" applyAlignment="1">
      <alignment wrapText="1"/>
    </xf>
    <xf numFmtId="38" fontId="5" fillId="0" borderId="0" xfId="2" applyFont="1" applyBorder="1" applyAlignment="1">
      <alignment wrapText="1"/>
    </xf>
    <xf numFmtId="38" fontId="5" fillId="0" borderId="0" xfId="2" applyFont="1" applyAlignment="1">
      <alignment wrapText="1"/>
    </xf>
    <xf numFmtId="38" fontId="1" fillId="0" borderId="0" xfId="2" applyFont="1" applyAlignment="1">
      <alignment wrapText="1"/>
    </xf>
    <xf numFmtId="38" fontId="6" fillId="2" borderId="18" xfId="2" applyFont="1" applyFill="1" applyBorder="1" applyAlignment="1">
      <alignment horizontal="left" vertical="center"/>
    </xf>
    <xf numFmtId="38" fontId="7" fillId="2" borderId="0" xfId="2" applyFont="1" applyFill="1" applyBorder="1" applyAlignment="1">
      <alignment horizontal="right" vertical="center"/>
    </xf>
    <xf numFmtId="38" fontId="7" fillId="2" borderId="25" xfId="2" applyFont="1" applyFill="1" applyBorder="1" applyAlignment="1">
      <alignment horizontal="right" vertical="center"/>
    </xf>
    <xf numFmtId="185" fontId="6" fillId="2" borderId="24" xfId="2" applyNumberFormat="1" applyFont="1" applyFill="1" applyBorder="1" applyAlignment="1">
      <alignment horizontal="right"/>
    </xf>
    <xf numFmtId="38" fontId="7" fillId="2" borderId="23" xfId="2" applyFont="1" applyFill="1" applyBorder="1" applyAlignment="1">
      <alignment horizontal="right"/>
    </xf>
    <xf numFmtId="38" fontId="7" fillId="2" borderId="21" xfId="2" applyFont="1" applyFill="1" applyBorder="1" applyAlignment="1">
      <alignment horizontal="right"/>
    </xf>
    <xf numFmtId="38" fontId="12" fillId="2" borderId="23" xfId="2" applyFont="1" applyFill="1" applyBorder="1" applyAlignment="1">
      <alignment horizontal="right"/>
    </xf>
    <xf numFmtId="38" fontId="5" fillId="7" borderId="0" xfId="2" applyFont="1" applyFill="1" applyBorder="1" applyAlignment="1"/>
    <xf numFmtId="38" fontId="5" fillId="0" borderId="0" xfId="2" applyFont="1" applyBorder="1" applyAlignment="1"/>
    <xf numFmtId="38" fontId="5" fillId="0" borderId="0" xfId="2" applyFont="1" applyAlignment="1"/>
    <xf numFmtId="38" fontId="6" fillId="2" borderId="24" xfId="2" applyFont="1" applyFill="1" applyBorder="1" applyAlignment="1" applyProtection="1">
      <alignment horizontal="right" vertical="center"/>
    </xf>
    <xf numFmtId="38" fontId="7" fillId="2" borderId="10" xfId="2" applyFont="1" applyFill="1" applyBorder="1" applyAlignment="1">
      <alignment horizontal="right"/>
    </xf>
    <xf numFmtId="38" fontId="12" fillId="2" borderId="24" xfId="2" applyFont="1" applyFill="1" applyBorder="1" applyAlignment="1">
      <alignment horizontal="right"/>
    </xf>
    <xf numFmtId="40" fontId="6" fillId="2" borderId="24" xfId="1" applyNumberFormat="1" applyFont="1" applyFill="1" applyBorder="1" applyAlignment="1">
      <alignment horizontal="right" vertical="center"/>
    </xf>
    <xf numFmtId="40" fontId="6" fillId="4" borderId="24" xfId="2" applyNumberFormat="1" applyFont="1" applyFill="1" applyBorder="1" applyAlignment="1">
      <alignment horizontal="right"/>
    </xf>
    <xf numFmtId="38" fontId="5" fillId="2" borderId="19" xfId="2" applyFont="1" applyFill="1" applyBorder="1" applyAlignment="1">
      <alignment horizontal="right"/>
    </xf>
    <xf numFmtId="2" fontId="8" fillId="0" borderId="2" xfId="0" applyNumberFormat="1" applyFont="1" applyBorder="1" applyAlignment="1">
      <alignment horizontal="right"/>
    </xf>
    <xf numFmtId="0" fontId="8" fillId="0" borderId="2" xfId="0" applyNumberFormat="1" applyFont="1" applyBorder="1">
      <alignment vertical="center"/>
    </xf>
    <xf numFmtId="2" fontId="8" fillId="0" borderId="13" xfId="0" applyNumberFormat="1" applyFont="1" applyBorder="1" applyAlignment="1">
      <alignment horizontal="right"/>
    </xf>
    <xf numFmtId="0" fontId="8" fillId="0" borderId="13" xfId="0" applyNumberFormat="1" applyFont="1" applyBorder="1">
      <alignment vertical="center"/>
    </xf>
    <xf numFmtId="2" fontId="8" fillId="0" borderId="23" xfId="0" applyNumberFormat="1" applyFont="1" applyBorder="1" applyAlignment="1">
      <alignment horizontal="right"/>
    </xf>
    <xf numFmtId="0" fontId="8" fillId="0" borderId="23" xfId="0" applyNumberFormat="1" applyFont="1" applyBorder="1">
      <alignment vertical="center"/>
    </xf>
    <xf numFmtId="38" fontId="5" fillId="3" borderId="24" xfId="2" applyFont="1" applyFill="1" applyBorder="1" applyAlignment="1">
      <alignment vertical="center"/>
    </xf>
    <xf numFmtId="38" fontId="5" fillId="2" borderId="12" xfId="2" applyFont="1" applyFill="1" applyBorder="1" applyAlignment="1">
      <alignment horizontal="right"/>
    </xf>
    <xf numFmtId="2" fontId="8" fillId="0" borderId="24" xfId="0" applyNumberFormat="1" applyFont="1" applyBorder="1" applyAlignment="1">
      <alignment horizontal="right"/>
    </xf>
    <xf numFmtId="0" fontId="8" fillId="0" borderId="24" xfId="0" applyNumberFormat="1" applyFont="1" applyBorder="1">
      <alignment vertical="center"/>
    </xf>
    <xf numFmtId="0" fontId="0" fillId="0" borderId="24" xfId="0" applyNumberFormat="1" applyBorder="1" applyAlignment="1">
      <alignment horizontal="right" vertical="center"/>
    </xf>
    <xf numFmtId="38" fontId="13" fillId="7" borderId="0" xfId="2" applyFont="1" applyFill="1" applyBorder="1" applyAlignment="1"/>
    <xf numFmtId="40" fontId="5" fillId="0" borderId="2" xfId="2" applyNumberFormat="1" applyFont="1" applyFill="1" applyBorder="1" applyAlignment="1">
      <alignment horizontal="right" vertical="center"/>
    </xf>
    <xf numFmtId="40" fontId="5" fillId="0" borderId="13" xfId="2" applyNumberFormat="1" applyFont="1" applyFill="1" applyBorder="1" applyAlignment="1">
      <alignment horizontal="right" vertical="center"/>
    </xf>
    <xf numFmtId="40" fontId="5" fillId="0" borderId="23" xfId="2" applyNumberFormat="1" applyFont="1" applyFill="1" applyBorder="1" applyAlignment="1">
      <alignment horizontal="right" vertical="center"/>
    </xf>
    <xf numFmtId="38" fontId="1" fillId="0" borderId="0" xfId="2"/>
    <xf numFmtId="38" fontId="5" fillId="2" borderId="22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left"/>
    </xf>
    <xf numFmtId="40" fontId="5" fillId="0" borderId="0" xfId="2" applyNumberFormat="1" applyFont="1" applyFill="1" applyBorder="1" applyAlignment="1">
      <alignment horizontal="right"/>
    </xf>
    <xf numFmtId="38" fontId="5" fillId="0" borderId="0" xfId="2" applyNumberFormat="1" applyFont="1" applyFill="1" applyBorder="1" applyAlignment="1">
      <alignment horizontal="right"/>
    </xf>
    <xf numFmtId="38" fontId="5" fillId="0" borderId="0" xfId="2" applyFont="1" applyAlignment="1">
      <alignment horizontal="left" wrapText="1"/>
    </xf>
    <xf numFmtId="0" fontId="1" fillId="0" borderId="0" xfId="3" applyFont="1"/>
    <xf numFmtId="38" fontId="5" fillId="7" borderId="0" xfId="2" applyFont="1" applyFill="1" applyAlignment="1"/>
    <xf numFmtId="38" fontId="5" fillId="0" borderId="0" xfId="2" applyFont="1" applyAlignment="1">
      <alignment horizontal="left"/>
    </xf>
    <xf numFmtId="0" fontId="14" fillId="0" borderId="0" xfId="3" applyFont="1" applyAlignment="1"/>
    <xf numFmtId="38" fontId="5" fillId="7" borderId="0" xfId="2" applyFont="1" applyFill="1" applyAlignment="1">
      <alignment horizontal="right"/>
    </xf>
    <xf numFmtId="38" fontId="5" fillId="7" borderId="0" xfId="2" applyFont="1" applyFill="1" applyAlignment="1">
      <alignment horizontal="left"/>
    </xf>
    <xf numFmtId="38" fontId="5" fillId="0" borderId="0" xfId="2" applyFont="1" applyBorder="1" applyAlignment="1">
      <alignment horizontal="left"/>
    </xf>
    <xf numFmtId="38" fontId="5" fillId="0" borderId="0" xfId="2" applyFont="1" applyAlignment="1">
      <alignment horizontal="left"/>
    </xf>
    <xf numFmtId="38" fontId="1" fillId="0" borderId="0" xfId="2" applyFont="1" applyAlignment="1">
      <alignment horizontal="left"/>
    </xf>
    <xf numFmtId="38" fontId="5" fillId="0" borderId="0" xfId="2" applyFont="1" applyAlignment="1">
      <alignment horizontal="left" vertical="top" wrapText="1"/>
    </xf>
    <xf numFmtId="0" fontId="14" fillId="0" borderId="0" xfId="3" applyFont="1" applyAlignment="1">
      <alignment vertical="top"/>
    </xf>
    <xf numFmtId="40" fontId="5" fillId="7" borderId="0" xfId="2" applyNumberFormat="1" applyFont="1" applyFill="1" applyAlignment="1"/>
    <xf numFmtId="38" fontId="14" fillId="0" borderId="0" xfId="2" applyFont="1"/>
    <xf numFmtId="40" fontId="14" fillId="0" borderId="0" xfId="2" applyNumberFormat="1" applyFont="1"/>
    <xf numFmtId="40" fontId="1" fillId="0" borderId="0" xfId="2" applyNumberFormat="1" applyFont="1"/>
    <xf numFmtId="38" fontId="1" fillId="0" borderId="0" xfId="2" applyFont="1" applyBorder="1"/>
    <xf numFmtId="0" fontId="1" fillId="0" borderId="0" xfId="3" applyFont="1" applyAlignment="1">
      <alignment horizontal="right"/>
    </xf>
    <xf numFmtId="38" fontId="2" fillId="0" borderId="0" xfId="2" applyFont="1" applyBorder="1" applyAlignment="1" applyProtection="1">
      <alignment horizontal="left"/>
    </xf>
    <xf numFmtId="38" fontId="2" fillId="0" borderId="0" xfId="2" applyFont="1" applyAlignment="1" applyProtection="1"/>
    <xf numFmtId="38" fontId="2" fillId="0" borderId="0" xfId="2" applyFont="1" applyAlignment="1" applyProtection="1">
      <alignment horizontal="right"/>
    </xf>
    <xf numFmtId="38" fontId="2" fillId="0" borderId="0" xfId="2" applyFont="1" applyFill="1" applyBorder="1" applyAlignment="1" applyProtection="1">
      <alignment horizontal="center"/>
    </xf>
    <xf numFmtId="38" fontId="2" fillId="0" borderId="0" xfId="2" applyFont="1" applyAlignment="1" applyProtection="1">
      <alignment horizontal="center"/>
    </xf>
    <xf numFmtId="38" fontId="5" fillId="0" borderId="2" xfId="2" applyFont="1" applyBorder="1" applyAlignment="1" applyProtection="1">
      <alignment horizontal="left"/>
    </xf>
    <xf numFmtId="38" fontId="5" fillId="0" borderId="27" xfId="2" applyFont="1" applyBorder="1" applyAlignment="1" applyProtection="1"/>
    <xf numFmtId="38" fontId="5" fillId="2" borderId="2" xfId="2" applyFont="1" applyFill="1" applyBorder="1" applyAlignment="1" applyProtection="1">
      <alignment horizontal="center" vertical="center"/>
    </xf>
    <xf numFmtId="38" fontId="5" fillId="0" borderId="24" xfId="2" applyFont="1" applyBorder="1" applyAlignment="1" applyProtection="1">
      <alignment horizontal="center" vertical="center"/>
    </xf>
    <xf numFmtId="38" fontId="5" fillId="0" borderId="2" xfId="2" applyFont="1" applyBorder="1" applyAlignment="1" applyProtection="1">
      <alignment horizontal="center" vertical="center"/>
    </xf>
    <xf numFmtId="38" fontId="5" fillId="0" borderId="27" xfId="2" applyFont="1" applyBorder="1" applyAlignment="1" applyProtection="1">
      <alignment horizontal="center" vertical="center"/>
    </xf>
    <xf numFmtId="38" fontId="5" fillId="0" borderId="29" xfId="2" applyFont="1" applyBorder="1" applyAlignment="1" applyProtection="1">
      <alignment horizontal="center" vertical="center"/>
    </xf>
    <xf numFmtId="38" fontId="5" fillId="0" borderId="0" xfId="2" applyFont="1" applyFill="1" applyBorder="1" applyAlignment="1" applyProtection="1"/>
    <xf numFmtId="38" fontId="5" fillId="0" borderId="0" xfId="2" applyFont="1" applyAlignment="1" applyProtection="1"/>
    <xf numFmtId="38" fontId="6" fillId="2" borderId="2" xfId="2" applyFont="1" applyFill="1" applyBorder="1" applyAlignment="1">
      <alignment horizontal="left" vertical="center"/>
    </xf>
    <xf numFmtId="0" fontId="5" fillId="2" borderId="18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>
      <alignment horizontal="right" vertical="center"/>
    </xf>
    <xf numFmtId="38" fontId="7" fillId="4" borderId="23" xfId="2" applyNumberFormat="1" applyFont="1" applyFill="1" applyBorder="1" applyAlignment="1">
      <alignment horizontal="right" vertical="center"/>
    </xf>
    <xf numFmtId="38" fontId="6" fillId="3" borderId="2" xfId="2" applyFont="1" applyFill="1" applyBorder="1" applyAlignment="1">
      <alignment horizontal="right"/>
    </xf>
    <xf numFmtId="38" fontId="6" fillId="3" borderId="23" xfId="2" applyFont="1" applyFill="1" applyBorder="1" applyAlignment="1">
      <alignment horizontal="right"/>
    </xf>
    <xf numFmtId="38" fontId="5" fillId="0" borderId="7" xfId="2" applyNumberFormat="1" applyFont="1" applyFill="1" applyBorder="1" applyAlignment="1">
      <alignment horizontal="right" vertical="center"/>
    </xf>
    <xf numFmtId="38" fontId="5" fillId="0" borderId="2" xfId="2" applyNumberFormat="1" applyFont="1" applyFill="1" applyBorder="1" applyAlignment="1">
      <alignment horizontal="right" vertical="center"/>
    </xf>
    <xf numFmtId="38" fontId="5" fillId="0" borderId="22" xfId="2" applyNumberFormat="1" applyFont="1" applyFill="1" applyBorder="1" applyAlignment="1">
      <alignment horizontal="right" vertical="center"/>
    </xf>
    <xf numFmtId="38" fontId="5" fillId="0" borderId="23" xfId="2" applyNumberFormat="1" applyFont="1" applyFill="1" applyBorder="1" applyAlignment="1">
      <alignment horizontal="right" vertical="center"/>
    </xf>
    <xf numFmtId="38" fontId="6" fillId="2" borderId="18" xfId="2" applyNumberFormat="1" applyFont="1" applyFill="1" applyBorder="1" applyAlignment="1">
      <alignment horizontal="right" vertical="center"/>
    </xf>
    <xf numFmtId="38" fontId="6" fillId="2" borderId="0" xfId="2" applyNumberFormat="1" applyFont="1" applyFill="1" applyBorder="1" applyAlignment="1">
      <alignment horizontal="right" vertical="center"/>
    </xf>
    <xf numFmtId="38" fontId="6" fillId="2" borderId="18" xfId="2" applyNumberFormat="1" applyFont="1" applyFill="1" applyBorder="1" applyAlignment="1">
      <alignment horizontal="center" vertical="center"/>
    </xf>
    <xf numFmtId="38" fontId="6" fillId="2" borderId="21" xfId="2" applyNumberFormat="1" applyFont="1" applyFill="1" applyBorder="1" applyAlignment="1">
      <alignment horizontal="center" vertical="center"/>
    </xf>
    <xf numFmtId="38" fontId="5" fillId="0" borderId="12" xfId="2" applyNumberFormat="1" applyFont="1" applyFill="1" applyBorder="1" applyAlignment="1">
      <alignment horizontal="center" vertical="center"/>
    </xf>
    <xf numFmtId="38" fontId="5" fillId="3" borderId="24" xfId="2" applyNumberFormat="1" applyFont="1" applyFill="1" applyBorder="1" applyAlignment="1">
      <alignment horizontal="right" vertical="center"/>
    </xf>
    <xf numFmtId="38" fontId="5" fillId="6" borderId="18" xfId="2" applyNumberFormat="1" applyFont="1" applyFill="1" applyBorder="1" applyAlignment="1">
      <alignment horizontal="right" vertical="center"/>
    </xf>
    <xf numFmtId="38" fontId="5" fillId="6" borderId="0" xfId="2" applyNumberFormat="1" applyFont="1" applyFill="1" applyBorder="1" applyAlignment="1">
      <alignment horizontal="right" vertical="center"/>
    </xf>
    <xf numFmtId="38" fontId="5" fillId="0" borderId="0" xfId="2" applyFont="1" applyBorder="1" applyAlignment="1" applyProtection="1"/>
    <xf numFmtId="38" fontId="5" fillId="0" borderId="7" xfId="2" applyNumberFormat="1" applyFont="1" applyFill="1" applyBorder="1" applyAlignment="1">
      <alignment horizontal="center" vertical="center"/>
    </xf>
    <xf numFmtId="38" fontId="2" fillId="0" borderId="7" xfId="2" applyNumberFormat="1" applyFont="1" applyFill="1" applyBorder="1" applyAlignment="1">
      <alignment horizontal="right" vertical="center"/>
    </xf>
    <xf numFmtId="0" fontId="5" fillId="0" borderId="18" xfId="0" applyNumberFormat="1" applyFont="1" applyBorder="1">
      <alignment vertical="center"/>
    </xf>
    <xf numFmtId="0" fontId="5" fillId="0" borderId="0" xfId="0" applyNumberFormat="1" applyFont="1" applyBorder="1">
      <alignment vertical="center"/>
    </xf>
    <xf numFmtId="38" fontId="5" fillId="0" borderId="0" xfId="2" applyNumberFormat="1" applyFont="1" applyFill="1" applyBorder="1" applyAlignment="1">
      <alignment horizontal="right" vertical="center"/>
    </xf>
    <xf numFmtId="38" fontId="5" fillId="0" borderId="23" xfId="2" applyNumberFormat="1" applyFont="1" applyFill="1" applyBorder="1" applyAlignment="1">
      <alignment horizontal="center" vertical="center"/>
    </xf>
    <xf numFmtId="38" fontId="2" fillId="0" borderId="22" xfId="2" applyNumberFormat="1" applyFont="1" applyFill="1" applyBorder="1" applyAlignment="1">
      <alignment horizontal="right" vertical="center"/>
    </xf>
    <xf numFmtId="38" fontId="5" fillId="0" borderId="2" xfId="2" applyNumberFormat="1" applyFont="1" applyFill="1" applyBorder="1" applyAlignment="1">
      <alignment horizontal="center" vertical="center"/>
    </xf>
    <xf numFmtId="38" fontId="2" fillId="0" borderId="7" xfId="2" applyNumberFormat="1" applyFont="1" applyFill="1" applyBorder="1" applyAlignment="1">
      <alignment horizontal="right"/>
    </xf>
    <xf numFmtId="38" fontId="5" fillId="0" borderId="7" xfId="2" applyNumberFormat="1" applyFont="1" applyFill="1" applyBorder="1" applyAlignment="1">
      <alignment horizontal="right"/>
    </xf>
    <xf numFmtId="38" fontId="5" fillId="0" borderId="0" xfId="2" applyNumberFormat="1" applyFont="1" applyBorder="1" applyAlignment="1">
      <alignment horizontal="right"/>
    </xf>
    <xf numFmtId="38" fontId="5" fillId="0" borderId="22" xfId="2" applyNumberFormat="1" applyFont="1" applyFill="1" applyBorder="1" applyAlignment="1">
      <alignment horizontal="center" vertical="center"/>
    </xf>
    <xf numFmtId="38" fontId="2" fillId="0" borderId="22" xfId="2" applyNumberFormat="1" applyFont="1" applyFill="1" applyBorder="1" applyAlignment="1">
      <alignment horizontal="right"/>
    </xf>
    <xf numFmtId="38" fontId="5" fillId="0" borderId="22" xfId="2" applyNumberFormat="1" applyFont="1" applyFill="1" applyBorder="1" applyAlignment="1">
      <alignment horizontal="right"/>
    </xf>
    <xf numFmtId="38" fontId="2" fillId="0" borderId="2" xfId="2" applyNumberFormat="1" applyFont="1" applyFill="1" applyBorder="1" applyAlignment="1">
      <alignment horizontal="right"/>
    </xf>
    <xf numFmtId="38" fontId="2" fillId="0" borderId="23" xfId="2" applyNumberFormat="1" applyFont="1" applyFill="1" applyBorder="1" applyAlignment="1">
      <alignment horizontal="right"/>
    </xf>
    <xf numFmtId="38" fontId="6" fillId="2" borderId="18" xfId="2" applyNumberFormat="1" applyFont="1" applyFill="1" applyBorder="1" applyAlignment="1">
      <alignment horizontal="right"/>
    </xf>
    <xf numFmtId="38" fontId="6" fillId="2" borderId="0" xfId="2" applyNumberFormat="1" applyFont="1" applyFill="1" applyBorder="1" applyAlignment="1">
      <alignment horizontal="right"/>
    </xf>
    <xf numFmtId="38" fontId="6" fillId="3" borderId="13" xfId="2" applyNumberFormat="1" applyFont="1" applyFill="1" applyBorder="1" applyAlignment="1">
      <alignment horizontal="right"/>
    </xf>
    <xf numFmtId="38" fontId="6" fillId="3" borderId="23" xfId="2" applyNumberFormat="1" applyFont="1" applyFill="1" applyBorder="1" applyAlignment="1">
      <alignment horizontal="right"/>
    </xf>
    <xf numFmtId="38" fontId="6" fillId="6" borderId="0" xfId="2" applyNumberFormat="1" applyFont="1" applyFill="1" applyBorder="1" applyAlignment="1">
      <alignment horizontal="right" vertical="center"/>
    </xf>
    <xf numFmtId="38" fontId="1" fillId="0" borderId="0" xfId="2" applyFont="1" applyFill="1" applyBorder="1"/>
    <xf numFmtId="38" fontId="2" fillId="0" borderId="0" xfId="2" applyFont="1" applyAlignment="1">
      <alignment horizontal="right" vertical="center"/>
    </xf>
    <xf numFmtId="38" fontId="5" fillId="0" borderId="2" xfId="2" applyFont="1" applyFill="1" applyBorder="1" applyAlignment="1" applyProtection="1">
      <alignment horizontal="left"/>
    </xf>
    <xf numFmtId="38" fontId="5" fillId="0" borderId="27" xfId="2" applyFont="1" applyFill="1" applyBorder="1" applyAlignment="1" applyProtection="1">
      <alignment horizontal="left"/>
    </xf>
    <xf numFmtId="38" fontId="5" fillId="0" borderId="27" xfId="2" applyFont="1" applyFill="1" applyBorder="1" applyAlignment="1" applyProtection="1"/>
    <xf numFmtId="38" fontId="5" fillId="0" borderId="2" xfId="2" applyFont="1" applyFill="1" applyBorder="1" applyAlignment="1" applyProtection="1">
      <alignment horizontal="center" vertical="center"/>
    </xf>
    <xf numFmtId="38" fontId="5" fillId="0" borderId="27" xfId="2" applyFont="1" applyFill="1" applyBorder="1" applyAlignment="1" applyProtection="1">
      <alignment horizontal="center" vertical="center"/>
    </xf>
    <xf numFmtId="38" fontId="5" fillId="0" borderId="27" xfId="2" applyFont="1" applyFill="1" applyBorder="1" applyAlignment="1" applyProtection="1">
      <alignment horizontal="center" vertical="center" shrinkToFit="1"/>
    </xf>
    <xf numFmtId="38" fontId="5" fillId="0" borderId="24" xfId="2" applyFont="1" applyFill="1" applyBorder="1" applyAlignment="1" applyProtection="1">
      <alignment horizontal="center" vertical="center"/>
    </xf>
    <xf numFmtId="38" fontId="6" fillId="2" borderId="2" xfId="2" applyFont="1" applyFill="1" applyBorder="1" applyAlignment="1">
      <alignment horizontal="center" vertical="center"/>
    </xf>
    <xf numFmtId="38" fontId="6" fillId="2" borderId="2" xfId="2" applyNumberFormat="1" applyFont="1" applyFill="1" applyBorder="1" applyAlignment="1">
      <alignment horizontal="center" vertical="center"/>
    </xf>
    <xf numFmtId="38" fontId="6" fillId="2" borderId="10" xfId="2" applyNumberFormat="1" applyFont="1" applyFill="1" applyBorder="1" applyAlignment="1">
      <alignment horizontal="center" vertical="center"/>
    </xf>
    <xf numFmtId="38" fontId="6" fillId="2" borderId="12" xfId="2" applyNumberFormat="1" applyFont="1" applyFill="1" applyBorder="1" applyAlignment="1">
      <alignment horizontal="center" vertical="center"/>
    </xf>
    <xf numFmtId="38" fontId="7" fillId="4" borderId="2" xfId="2" applyNumberFormat="1" applyFont="1" applyFill="1" applyBorder="1" applyAlignment="1">
      <alignment horizontal="right" vertical="center"/>
    </xf>
    <xf numFmtId="38" fontId="6" fillId="2" borderId="13" xfId="2" applyFont="1" applyFill="1" applyBorder="1" applyAlignment="1">
      <alignment horizontal="center" vertical="center"/>
    </xf>
    <xf numFmtId="38" fontId="6" fillId="2" borderId="13" xfId="2" applyNumberFormat="1" applyFont="1" applyFill="1" applyBorder="1" applyAlignment="1">
      <alignment horizontal="center" vertical="center"/>
    </xf>
    <xf numFmtId="38" fontId="6" fillId="2" borderId="2" xfId="2" applyNumberFormat="1" applyFont="1" applyFill="1" applyBorder="1" applyAlignment="1">
      <alignment horizontal="center" vertical="center" wrapText="1"/>
    </xf>
    <xf numFmtId="38" fontId="6" fillId="2" borderId="23" xfId="2" applyNumberFormat="1" applyFont="1" applyFill="1" applyBorder="1" applyAlignment="1">
      <alignment horizontal="center" vertical="center"/>
    </xf>
    <xf numFmtId="38" fontId="7" fillId="4" borderId="24" xfId="2" applyNumberFormat="1" applyFont="1" applyFill="1" applyBorder="1" applyAlignment="1">
      <alignment horizontal="right" vertical="center"/>
    </xf>
    <xf numFmtId="38" fontId="6" fillId="2" borderId="2" xfId="2" applyFont="1" applyFill="1" applyBorder="1" applyAlignment="1">
      <alignment horizontal="center" vertical="center" wrapText="1"/>
    </xf>
    <xf numFmtId="38" fontId="7" fillId="4" borderId="24" xfId="2" applyNumberFormat="1" applyFont="1" applyFill="1" applyBorder="1" applyAlignment="1">
      <alignment horizontal="center" vertical="center"/>
    </xf>
    <xf numFmtId="38" fontId="6" fillId="2" borderId="13" xfId="2" applyFont="1" applyFill="1" applyBorder="1" applyAlignment="1">
      <alignment horizontal="center" vertical="center" wrapText="1"/>
    </xf>
    <xf numFmtId="38" fontId="6" fillId="2" borderId="23" xfId="2" applyFont="1" applyFill="1" applyBorder="1" applyAlignment="1">
      <alignment horizontal="center" vertical="center"/>
    </xf>
    <xf numFmtId="38" fontId="6" fillId="2" borderId="23" xfId="2" applyFont="1" applyFill="1" applyBorder="1" applyAlignment="1">
      <alignment horizontal="center" vertical="center" wrapText="1"/>
    </xf>
    <xf numFmtId="38" fontId="7" fillId="4" borderId="2" xfId="2" applyNumberFormat="1" applyFont="1" applyFill="1" applyBorder="1" applyAlignment="1">
      <alignment vertical="center"/>
    </xf>
    <xf numFmtId="38" fontId="7" fillId="4" borderId="24" xfId="2" applyNumberFormat="1" applyFont="1" applyFill="1" applyBorder="1" applyAlignment="1">
      <alignment vertical="center"/>
    </xf>
    <xf numFmtId="38" fontId="6" fillId="2" borderId="2" xfId="2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38" fontId="5" fillId="3" borderId="2" xfId="2" applyFont="1" applyFill="1" applyBorder="1" applyAlignment="1">
      <alignment horizontal="center" vertical="center" wrapText="1"/>
    </xf>
    <xf numFmtId="38" fontId="5" fillId="0" borderId="2" xfId="2" applyNumberFormat="1" applyFont="1" applyFill="1" applyBorder="1" applyAlignment="1">
      <alignment horizontal="center" vertical="center"/>
    </xf>
    <xf numFmtId="38" fontId="5" fillId="0" borderId="10" xfId="2" applyNumberFormat="1" applyFont="1" applyFill="1" applyBorder="1" applyAlignment="1">
      <alignment horizontal="center" vertical="center"/>
    </xf>
    <xf numFmtId="38" fontId="5" fillId="0" borderId="12" xfId="2" applyNumberFormat="1" applyFont="1" applyFill="1" applyBorder="1" applyAlignment="1">
      <alignment horizontal="center" vertical="center"/>
    </xf>
    <xf numFmtId="38" fontId="5" fillId="3" borderId="13" xfId="2" applyFont="1" applyFill="1" applyBorder="1" applyAlignment="1">
      <alignment horizontal="center" vertical="center" wrapText="1"/>
    </xf>
    <xf numFmtId="38" fontId="5" fillId="0" borderId="13" xfId="2" applyNumberFormat="1" applyFont="1" applyFill="1" applyBorder="1" applyAlignment="1">
      <alignment horizontal="center" vertical="center"/>
    </xf>
    <xf numFmtId="38" fontId="5" fillId="0" borderId="2" xfId="2" applyNumberFormat="1" applyFont="1" applyFill="1" applyBorder="1" applyAlignment="1">
      <alignment horizontal="center" vertical="center" wrapText="1"/>
    </xf>
    <xf numFmtId="38" fontId="5" fillId="0" borderId="23" xfId="2" applyNumberFormat="1" applyFont="1" applyFill="1" applyBorder="1" applyAlignment="1">
      <alignment horizontal="center" vertical="center"/>
    </xf>
    <xf numFmtId="38" fontId="5" fillId="0" borderId="24" xfId="2" applyNumberFormat="1" applyFont="1" applyFill="1" applyBorder="1" applyAlignment="1">
      <alignment vertical="center"/>
    </xf>
    <xf numFmtId="38" fontId="5" fillId="0" borderId="24" xfId="2" applyNumberFormat="1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center" vertical="center" wrapText="1"/>
    </xf>
    <xf numFmtId="38" fontId="5" fillId="0" borderId="13" xfId="2" applyFont="1" applyFill="1" applyBorder="1" applyAlignment="1">
      <alignment horizontal="center" vertical="center" wrapText="1"/>
    </xf>
    <xf numFmtId="38" fontId="5" fillId="3" borderId="23" xfId="2" applyFont="1" applyFill="1" applyBorder="1" applyAlignment="1">
      <alignment horizontal="center" vertical="center" wrapText="1"/>
    </xf>
    <xf numFmtId="38" fontId="5" fillId="0" borderId="23" xfId="2" applyFont="1" applyFill="1" applyBorder="1" applyAlignment="1">
      <alignment horizontal="center" vertical="center" wrapText="1"/>
    </xf>
    <xf numFmtId="38" fontId="5" fillId="5" borderId="2" xfId="2" applyNumberFormat="1" applyFont="1" applyFill="1" applyBorder="1" applyAlignment="1">
      <alignment horizontal="center" vertical="center"/>
    </xf>
    <xf numFmtId="38" fontId="5" fillId="5" borderId="13" xfId="2" applyNumberFormat="1" applyFont="1" applyFill="1" applyBorder="1" applyAlignment="1">
      <alignment horizontal="center" vertical="center"/>
    </xf>
    <xf numFmtId="38" fontId="5" fillId="5" borderId="23" xfId="2" applyNumberFormat="1" applyFont="1" applyFill="1" applyBorder="1" applyAlignment="1">
      <alignment horizontal="center" vertical="center"/>
    </xf>
    <xf numFmtId="38" fontId="5" fillId="0" borderId="7" xfId="2" applyNumberFormat="1" applyFont="1" applyFill="1" applyBorder="1" applyAlignment="1">
      <alignment vertical="center"/>
    </xf>
    <xf numFmtId="38" fontId="5" fillId="5" borderId="2" xfId="2" applyFont="1" applyFill="1" applyBorder="1" applyAlignment="1">
      <alignment horizontal="center" vertical="center" wrapText="1"/>
    </xf>
    <xf numFmtId="38" fontId="5" fillId="5" borderId="13" xfId="2" applyFont="1" applyFill="1" applyBorder="1" applyAlignment="1">
      <alignment horizontal="center" vertical="center" wrapText="1"/>
    </xf>
    <xf numFmtId="38" fontId="5" fillId="5" borderId="23" xfId="2" applyFont="1" applyFill="1" applyBorder="1" applyAlignment="1">
      <alignment horizontal="center" vertical="center" wrapText="1"/>
    </xf>
    <xf numFmtId="38" fontId="1" fillId="0" borderId="0" xfId="2" applyFont="1" applyFill="1"/>
    <xf numFmtId="38" fontId="5" fillId="0" borderId="2" xfId="2" applyFont="1" applyBorder="1" applyAlignment="1">
      <alignment horizontal="left"/>
    </xf>
    <xf numFmtId="38" fontId="5" fillId="0" borderId="6" xfId="2" applyFont="1" applyBorder="1" applyAlignment="1">
      <alignment horizontal="left"/>
    </xf>
    <xf numFmtId="38" fontId="5" fillId="0" borderId="6" xfId="2" applyFont="1" applyBorder="1" applyAlignment="1">
      <alignment horizontal="right" vertical="center"/>
    </xf>
    <xf numFmtId="176" fontId="5" fillId="0" borderId="30" xfId="2" applyNumberFormat="1" applyFont="1" applyBorder="1" applyAlignment="1">
      <alignment horizontal="center" vertical="center"/>
    </xf>
    <xf numFmtId="38" fontId="16" fillId="0" borderId="27" xfId="2" applyFont="1" applyBorder="1" applyAlignment="1">
      <alignment horizontal="center" vertical="center"/>
    </xf>
    <xf numFmtId="38" fontId="16" fillId="0" borderId="30" xfId="2" applyFont="1" applyBorder="1" applyAlignment="1">
      <alignment horizontal="center" vertical="center"/>
    </xf>
    <xf numFmtId="38" fontId="5" fillId="0" borderId="27" xfId="2" applyFont="1" applyBorder="1" applyAlignment="1">
      <alignment horizontal="center" vertical="center"/>
    </xf>
    <xf numFmtId="38" fontId="5" fillId="0" borderId="30" xfId="2" applyFont="1" applyBorder="1" applyAlignment="1">
      <alignment horizontal="center" vertical="center"/>
    </xf>
    <xf numFmtId="38" fontId="5" fillId="0" borderId="6" xfId="2" applyFont="1" applyBorder="1" applyAlignment="1">
      <alignment horizontal="centerContinuous" vertical="center"/>
    </xf>
    <xf numFmtId="176" fontId="5" fillId="0" borderId="27" xfId="2" applyNumberFormat="1" applyFont="1" applyBorder="1" applyAlignment="1">
      <alignment horizontal="centerContinuous" vertical="center"/>
    </xf>
    <xf numFmtId="176" fontId="5" fillId="0" borderId="7" xfId="2" applyNumberFormat="1" applyFont="1" applyBorder="1" applyAlignment="1">
      <alignment horizontal="centerContinuous" vertical="center"/>
    </xf>
    <xf numFmtId="38" fontId="5" fillId="0" borderId="6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18" xfId="2" applyFont="1" applyFill="1" applyBorder="1" applyAlignment="1">
      <alignment horizontal="center" wrapText="1"/>
    </xf>
    <xf numFmtId="38" fontId="5" fillId="0" borderId="13" xfId="2" applyFont="1" applyBorder="1" applyAlignment="1">
      <alignment horizontal="left"/>
    </xf>
    <xf numFmtId="38" fontId="5" fillId="0" borderId="18" xfId="2" applyFont="1" applyBorder="1" applyAlignment="1">
      <alignment horizontal="left"/>
    </xf>
    <xf numFmtId="38" fontId="5" fillId="0" borderId="21" xfId="2" applyFont="1" applyBorder="1" applyAlignment="1">
      <alignment horizontal="center" vertical="center"/>
    </xf>
    <xf numFmtId="38" fontId="5" fillId="0" borderId="31" xfId="2" applyFont="1" applyBorder="1" applyAlignment="1">
      <alignment horizontal="center" vertical="center"/>
    </xf>
    <xf numFmtId="38" fontId="5" fillId="0" borderId="32" xfId="2" applyFont="1" applyBorder="1" applyAlignment="1">
      <alignment horizontal="center" vertical="center"/>
    </xf>
    <xf numFmtId="38" fontId="5" fillId="0" borderId="28" xfId="2" applyFont="1" applyBorder="1" applyAlignment="1">
      <alignment horizontal="center" vertical="center"/>
    </xf>
    <xf numFmtId="38" fontId="5" fillId="0" borderId="22" xfId="2" applyFont="1" applyBorder="1" applyAlignment="1">
      <alignment horizontal="center" vertical="center"/>
    </xf>
    <xf numFmtId="38" fontId="5" fillId="0" borderId="23" xfId="2" applyFont="1" applyBorder="1" applyAlignment="1">
      <alignment horizontal="left"/>
    </xf>
    <xf numFmtId="38" fontId="5" fillId="0" borderId="12" xfId="2" applyFont="1" applyBorder="1" applyAlignment="1">
      <alignment horizontal="center" vertical="center"/>
    </xf>
    <xf numFmtId="176" fontId="5" fillId="0" borderId="24" xfId="2" applyNumberFormat="1" applyFont="1" applyBorder="1" applyAlignment="1">
      <alignment horizontal="center" vertical="center"/>
    </xf>
    <xf numFmtId="38" fontId="5" fillId="0" borderId="24" xfId="2" applyFont="1" applyBorder="1" applyAlignment="1">
      <alignment horizontal="center" vertical="center"/>
    </xf>
    <xf numFmtId="38" fontId="7" fillId="2" borderId="24" xfId="2" applyNumberFormat="1" applyFont="1" applyFill="1" applyBorder="1" applyAlignment="1">
      <alignment horizontal="right" vertical="center"/>
    </xf>
    <xf numFmtId="38" fontId="5" fillId="2" borderId="0" xfId="2" applyFont="1" applyFill="1" applyBorder="1" applyAlignment="1" applyProtection="1">
      <alignment horizontal="right"/>
    </xf>
    <xf numFmtId="38" fontId="5" fillId="0" borderId="0" xfId="2" applyFont="1" applyAlignment="1" applyProtection="1">
      <alignment wrapText="1"/>
    </xf>
    <xf numFmtId="38" fontId="7" fillId="2" borderId="0" xfId="2" applyNumberFormat="1" applyFont="1" applyFill="1" applyBorder="1" applyAlignment="1">
      <alignment horizontal="right" vertical="center"/>
    </xf>
    <xf numFmtId="38" fontId="7" fillId="2" borderId="28" xfId="2" applyNumberFormat="1" applyFont="1" applyFill="1" applyBorder="1" applyAlignment="1">
      <alignment horizontal="right" vertical="center"/>
    </xf>
    <xf numFmtId="176" fontId="7" fillId="2" borderId="13" xfId="2" applyNumberFormat="1" applyFont="1" applyFill="1" applyBorder="1" applyAlignment="1">
      <alignment horizontal="right" vertical="center"/>
    </xf>
    <xf numFmtId="38" fontId="7" fillId="3" borderId="24" xfId="2" applyNumberFormat="1" applyFont="1" applyFill="1" applyBorder="1" applyAlignment="1">
      <alignment horizontal="right" vertical="center"/>
    </xf>
    <xf numFmtId="176" fontId="7" fillId="3" borderId="2" xfId="2" applyNumberFormat="1" applyFont="1" applyFill="1" applyBorder="1" applyAlignment="1">
      <alignment horizontal="right" vertical="center"/>
    </xf>
    <xf numFmtId="38" fontId="7" fillId="2" borderId="13" xfId="2" applyNumberFormat="1" applyFont="1" applyFill="1" applyBorder="1" applyAlignment="1">
      <alignment horizontal="right" vertical="center"/>
    </xf>
    <xf numFmtId="38" fontId="5" fillId="5" borderId="0" xfId="2" applyFont="1" applyFill="1" applyBorder="1" applyAlignment="1">
      <alignment horizontal="right" vertical="center"/>
    </xf>
    <xf numFmtId="38" fontId="5" fillId="2" borderId="18" xfId="2" applyFont="1" applyFill="1" applyBorder="1" applyAlignment="1">
      <alignment horizontal="right" vertical="center"/>
    </xf>
    <xf numFmtId="176" fontId="6" fillId="2" borderId="13" xfId="2" applyNumberFormat="1" applyFont="1" applyFill="1" applyBorder="1" applyAlignment="1">
      <alignment horizontal="right" vertical="center"/>
    </xf>
    <xf numFmtId="38" fontId="5" fillId="2" borderId="18" xfId="2" applyFont="1" applyFill="1" applyBorder="1" applyAlignment="1">
      <alignment horizontal="right"/>
    </xf>
    <xf numFmtId="176" fontId="6" fillId="2" borderId="23" xfId="2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 applyProtection="1">
      <alignment horizontal="right"/>
    </xf>
    <xf numFmtId="38" fontId="5" fillId="2" borderId="18" xfId="2" applyNumberFormat="1" applyFont="1" applyFill="1" applyBorder="1" applyAlignment="1">
      <alignment horizontal="right" vertical="center"/>
    </xf>
    <xf numFmtId="176" fontId="5" fillId="6" borderId="24" xfId="2" applyNumberFormat="1" applyFont="1" applyFill="1" applyBorder="1" applyAlignment="1">
      <alignment horizontal="right" vertical="center"/>
    </xf>
    <xf numFmtId="176" fontId="5" fillId="6" borderId="2" xfId="2" applyNumberFormat="1" applyFont="1" applyFill="1" applyBorder="1" applyAlignment="1">
      <alignment horizontal="right" vertical="center"/>
    </xf>
    <xf numFmtId="38" fontId="5" fillId="0" borderId="13" xfId="2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>
      <alignment vertical="center"/>
    </xf>
    <xf numFmtId="176" fontId="5" fillId="6" borderId="13" xfId="2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>
      <alignment vertical="center"/>
    </xf>
    <xf numFmtId="0" fontId="8" fillId="0" borderId="33" xfId="0" applyNumberFormat="1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34" xfId="0" applyNumberFormat="1" applyFont="1" applyFill="1" applyBorder="1">
      <alignment vertical="center"/>
    </xf>
    <xf numFmtId="0" fontId="8" fillId="0" borderId="35" xfId="0" applyNumberFormat="1" applyFont="1" applyFill="1" applyBorder="1">
      <alignment vertical="center"/>
    </xf>
    <xf numFmtId="0" fontId="8" fillId="3" borderId="36" xfId="0" applyNumberFormat="1" applyFont="1" applyFill="1" applyBorder="1">
      <alignment vertical="center"/>
    </xf>
    <xf numFmtId="176" fontId="5" fillId="6" borderId="23" xfId="2" applyNumberFormat="1" applyFont="1" applyFill="1" applyBorder="1" applyAlignment="1">
      <alignment horizontal="right" vertical="center"/>
    </xf>
    <xf numFmtId="0" fontId="8" fillId="0" borderId="37" xfId="0" applyNumberFormat="1" applyFont="1" applyFill="1" applyBorder="1">
      <alignment vertical="center"/>
    </xf>
    <xf numFmtId="0" fontId="8" fillId="0" borderId="38" xfId="0" applyNumberFormat="1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8" fillId="0" borderId="39" xfId="0" applyNumberFormat="1" applyFont="1" applyFill="1" applyBorder="1">
      <alignment vertical="center"/>
    </xf>
    <xf numFmtId="38" fontId="5" fillId="3" borderId="0" xfId="2" applyNumberFormat="1" applyFont="1" applyFill="1" applyBorder="1" applyAlignment="1">
      <alignment horizontal="right" vertical="center"/>
    </xf>
    <xf numFmtId="38" fontId="5" fillId="3" borderId="28" xfId="2" applyNumberFormat="1" applyFont="1" applyFill="1" applyBorder="1" applyAlignment="1">
      <alignment horizontal="right" vertical="center"/>
    </xf>
    <xf numFmtId="0" fontId="8" fillId="0" borderId="36" xfId="0" applyNumberFormat="1" applyFont="1" applyFill="1" applyBorder="1">
      <alignment vertical="center"/>
    </xf>
    <xf numFmtId="0" fontId="8" fillId="0" borderId="36" xfId="0" applyFont="1" applyFill="1" applyBorder="1">
      <alignment vertical="center"/>
    </xf>
    <xf numFmtId="38" fontId="5" fillId="5" borderId="7" xfId="2" applyNumberFormat="1" applyFont="1" applyFill="1" applyBorder="1" applyAlignment="1">
      <alignment horizontal="right" vertical="center"/>
    </xf>
    <xf numFmtId="38" fontId="5" fillId="5" borderId="22" xfId="2" applyNumberFormat="1" applyFont="1" applyFill="1" applyBorder="1" applyAlignment="1">
      <alignment horizontal="right" vertical="center"/>
    </xf>
    <xf numFmtId="38" fontId="5" fillId="5" borderId="18" xfId="2" applyFont="1" applyFill="1" applyBorder="1" applyAlignment="1">
      <alignment vertical="center"/>
    </xf>
    <xf numFmtId="38" fontId="5" fillId="5" borderId="0" xfId="2" applyFont="1" applyFill="1" applyAlignment="1">
      <alignment vertical="center"/>
    </xf>
    <xf numFmtId="38" fontId="5" fillId="8" borderId="18" xfId="2" applyNumberFormat="1" applyFont="1" applyFill="1" applyBorder="1" applyAlignment="1">
      <alignment horizontal="right" vertical="center"/>
    </xf>
    <xf numFmtId="38" fontId="6" fillId="3" borderId="7" xfId="2" applyNumberFormat="1" applyFont="1" applyFill="1" applyBorder="1" applyAlignment="1">
      <alignment horizontal="right" vertical="center"/>
    </xf>
    <xf numFmtId="38" fontId="5" fillId="0" borderId="27" xfId="2" applyNumberFormat="1" applyFont="1" applyFill="1" applyBorder="1" applyAlignment="1">
      <alignment horizontal="right" vertical="center"/>
    </xf>
    <xf numFmtId="38" fontId="2" fillId="0" borderId="2" xfId="2" applyNumberFormat="1" applyFont="1" applyFill="1" applyBorder="1" applyAlignment="1">
      <alignment horizontal="right" vertical="center"/>
    </xf>
    <xf numFmtId="38" fontId="5" fillId="0" borderId="28" xfId="2" applyNumberFormat="1" applyFont="1" applyFill="1" applyBorder="1" applyAlignment="1">
      <alignment horizontal="right" vertical="center"/>
    </xf>
    <xf numFmtId="38" fontId="5" fillId="6" borderId="23" xfId="2" applyNumberFormat="1" applyFont="1" applyFill="1" applyBorder="1" applyAlignment="1">
      <alignment horizontal="right" vertical="center"/>
    </xf>
    <xf numFmtId="38" fontId="5" fillId="6" borderId="13" xfId="2" applyNumberFormat="1" applyFont="1" applyFill="1" applyBorder="1" applyAlignment="1">
      <alignment horizontal="right" vertical="center"/>
    </xf>
    <xf numFmtId="38" fontId="2" fillId="0" borderId="23" xfId="2" applyNumberFormat="1" applyFont="1" applyFill="1" applyBorder="1" applyAlignment="1">
      <alignment horizontal="right" vertical="center"/>
    </xf>
    <xf numFmtId="176" fontId="6" fillId="2" borderId="13" xfId="2" applyNumberFormat="1" applyFont="1" applyFill="1" applyBorder="1" applyAlignment="1">
      <alignment horizontal="right"/>
    </xf>
    <xf numFmtId="176" fontId="6" fillId="2" borderId="23" xfId="2" applyNumberFormat="1" applyFont="1" applyFill="1" applyBorder="1" applyAlignment="1">
      <alignment horizontal="right"/>
    </xf>
    <xf numFmtId="38" fontId="5" fillId="6" borderId="12" xfId="2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0" borderId="18" xfId="2" applyNumberFormat="1" applyFont="1" applyFill="1" applyBorder="1" applyAlignment="1">
      <alignment horizontal="right" vertical="center"/>
    </xf>
    <xf numFmtId="38" fontId="5" fillId="0" borderId="21" xfId="2" applyNumberFormat="1" applyFont="1" applyFill="1" applyBorder="1" applyAlignment="1">
      <alignment horizontal="right" vertical="center"/>
    </xf>
    <xf numFmtId="38" fontId="5" fillId="0" borderId="9" xfId="2" applyFont="1" applyFill="1" applyBorder="1" applyAlignment="1">
      <alignment horizontal="right"/>
    </xf>
    <xf numFmtId="38" fontId="5" fillId="0" borderId="0" xfId="2" applyFont="1" applyAlignment="1" applyProtection="1">
      <alignment horizontal="left"/>
    </xf>
    <xf numFmtId="38" fontId="5" fillId="0" borderId="0" xfId="2" applyFont="1" applyProtection="1"/>
    <xf numFmtId="38" fontId="5" fillId="0" borderId="0" xfId="2" applyFont="1" applyAlignment="1" applyProtection="1">
      <alignment horizontal="right"/>
    </xf>
    <xf numFmtId="38" fontId="1" fillId="0" borderId="0" xfId="2" applyFont="1" applyAlignment="1">
      <alignment horizontal="right"/>
    </xf>
    <xf numFmtId="38" fontId="1" fillId="0" borderId="0" xfId="2" applyFont="1" applyFill="1" applyBorder="1" applyAlignment="1">
      <alignment horizontal="right"/>
    </xf>
    <xf numFmtId="0" fontId="2" fillId="0" borderId="28" xfId="3" applyNumberFormat="1" applyFont="1" applyFill="1" applyBorder="1" applyAlignment="1">
      <alignment horizontal="left"/>
    </xf>
    <xf numFmtId="0" fontId="2" fillId="0" borderId="0" xfId="3" applyNumberFormat="1" applyFont="1" applyFill="1" applyAlignment="1">
      <alignment horizontal="right"/>
    </xf>
    <xf numFmtId="0" fontId="11" fillId="0" borderId="0" xfId="3" applyFont="1" applyFill="1"/>
    <xf numFmtId="0" fontId="5" fillId="0" borderId="2" xfId="3" applyNumberFormat="1" applyFont="1" applyBorder="1" applyAlignment="1">
      <alignment horizontal="left" vertical="center"/>
    </xf>
    <xf numFmtId="0" fontId="5" fillId="0" borderId="6" xfId="3" applyNumberFormat="1" applyFont="1" applyBorder="1" applyAlignment="1">
      <alignment horizontal="center" vertical="center"/>
    </xf>
    <xf numFmtId="0" fontId="5" fillId="2" borderId="24" xfId="3" applyNumberFormat="1" applyFont="1" applyFill="1" applyBorder="1" applyAlignment="1">
      <alignment horizontal="center" vertical="center"/>
    </xf>
    <xf numFmtId="0" fontId="5" fillId="0" borderId="12" xfId="3" applyNumberFormat="1" applyFont="1" applyBorder="1" applyAlignment="1">
      <alignment horizontal="center" vertical="center"/>
    </xf>
    <xf numFmtId="0" fontId="5" fillId="0" borderId="24" xfId="3" applyNumberFormat="1" applyFont="1" applyBorder="1" applyAlignment="1">
      <alignment horizontal="center" vertical="center"/>
    </xf>
    <xf numFmtId="0" fontId="17" fillId="0" borderId="0" xfId="3" applyFont="1"/>
    <xf numFmtId="38" fontId="6" fillId="2" borderId="2" xfId="2" applyNumberFormat="1" applyFont="1" applyFill="1" applyBorder="1" applyAlignment="1">
      <alignment horizontal="left" vertical="center"/>
    </xf>
    <xf numFmtId="38" fontId="17" fillId="0" borderId="0" xfId="2" applyNumberFormat="1" applyFont="1" applyAlignment="1">
      <alignment horizontal="right"/>
    </xf>
    <xf numFmtId="38" fontId="6" fillId="2" borderId="13" xfId="2" applyNumberFormat="1" applyFont="1" applyFill="1" applyBorder="1" applyAlignment="1">
      <alignment horizontal="left" vertical="center"/>
    </xf>
    <xf numFmtId="38" fontId="6" fillId="2" borderId="23" xfId="2" applyNumberFormat="1" applyFont="1" applyFill="1" applyBorder="1" applyAlignment="1">
      <alignment horizontal="left" vertical="center"/>
    </xf>
    <xf numFmtId="0" fontId="18" fillId="9" borderId="2" xfId="0" applyFont="1" applyFill="1" applyBorder="1" applyAlignment="1">
      <alignment vertical="center"/>
    </xf>
    <xf numFmtId="0" fontId="18" fillId="9" borderId="23" xfId="0" applyFont="1" applyFill="1" applyBorder="1" applyAlignment="1">
      <alignment vertical="center"/>
    </xf>
    <xf numFmtId="38" fontId="5" fillId="3" borderId="13" xfId="2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38" fontId="5" fillId="3" borderId="6" xfId="2" applyNumberFormat="1" applyFont="1" applyFill="1" applyBorder="1" applyAlignment="1">
      <alignment horizontal="left" vertical="center"/>
    </xf>
    <xf numFmtId="38" fontId="5" fillId="3" borderId="18" xfId="2" applyNumberFormat="1" applyFont="1" applyFill="1" applyBorder="1" applyAlignment="1">
      <alignment horizontal="left" vertical="center"/>
    </xf>
    <xf numFmtId="38" fontId="5" fillId="3" borderId="21" xfId="2" applyNumberFormat="1" applyFont="1" applyFill="1" applyBorder="1" applyAlignment="1">
      <alignment horizontal="left" vertical="center"/>
    </xf>
    <xf numFmtId="38" fontId="5" fillId="3" borderId="21" xfId="2" applyNumberFormat="1" applyFont="1" applyFill="1" applyBorder="1" applyAlignment="1">
      <alignment horizontal="right" vertical="center"/>
    </xf>
    <xf numFmtId="38" fontId="5" fillId="6" borderId="19" xfId="2" applyNumberFormat="1" applyFont="1" applyFill="1" applyBorder="1" applyAlignment="1">
      <alignment horizontal="right" vertical="center"/>
    </xf>
    <xf numFmtId="38" fontId="5" fillId="3" borderId="18" xfId="2" applyNumberFormat="1" applyFont="1" applyFill="1" applyBorder="1" applyAlignment="1">
      <alignment horizontal="right" vertical="center"/>
    </xf>
    <xf numFmtId="38" fontId="5" fillId="3" borderId="2" xfId="2" applyNumberFormat="1" applyFont="1" applyFill="1" applyBorder="1" applyAlignment="1">
      <alignment horizontal="left" vertical="center"/>
    </xf>
    <xf numFmtId="38" fontId="5" fillId="3" borderId="13" xfId="2" applyNumberFormat="1" applyFont="1" applyFill="1" applyBorder="1" applyAlignment="1">
      <alignment horizontal="left" vertical="center"/>
    </xf>
    <xf numFmtId="38" fontId="5" fillId="3" borderId="6" xfId="2" applyNumberFormat="1" applyFont="1" applyFill="1" applyBorder="1" applyAlignment="1">
      <alignment horizontal="right" vertical="center"/>
    </xf>
    <xf numFmtId="38" fontId="5" fillId="3" borderId="23" xfId="2" applyNumberFormat="1" applyFont="1" applyFill="1" applyBorder="1" applyAlignment="1">
      <alignment horizontal="left" vertical="center"/>
    </xf>
    <xf numFmtId="38" fontId="6" fillId="2" borderId="6" xfId="2" applyNumberFormat="1" applyFont="1" applyFill="1" applyBorder="1" applyAlignment="1">
      <alignment horizontal="center" vertical="center"/>
    </xf>
    <xf numFmtId="38" fontId="5" fillId="3" borderId="10" xfId="2" applyNumberFormat="1" applyFont="1" applyFill="1" applyBorder="1" applyAlignment="1">
      <alignment horizontal="right" vertical="center"/>
    </xf>
    <xf numFmtId="38" fontId="5" fillId="0" borderId="9" xfId="2" applyFont="1" applyFill="1" applyBorder="1" applyAlignment="1">
      <alignment horizontal="center"/>
    </xf>
    <xf numFmtId="0" fontId="17" fillId="0" borderId="0" xfId="4" applyFont="1">
      <alignment vertical="center"/>
    </xf>
    <xf numFmtId="0" fontId="5" fillId="0" borderId="0" xfId="3" applyNumberFormat="1" applyFont="1" applyAlignment="1">
      <alignment horizontal="left"/>
    </xf>
    <xf numFmtId="0" fontId="5" fillId="0" borderId="0" xfId="3" applyNumberFormat="1" applyFont="1" applyAlignment="1">
      <alignment horizontal="center"/>
    </xf>
    <xf numFmtId="0" fontId="5" fillId="0" borderId="0" xfId="3" applyNumberFormat="1" applyFont="1" applyAlignment="1">
      <alignment horizontal="right"/>
    </xf>
    <xf numFmtId="0" fontId="17" fillId="0" borderId="0" xfId="3" applyFont="1" applyAlignment="1">
      <alignment horizontal="left"/>
    </xf>
    <xf numFmtId="0" fontId="17" fillId="0" borderId="0" xfId="3" applyFont="1" applyAlignment="1">
      <alignment horizontal="center"/>
    </xf>
    <xf numFmtId="38" fontId="2" fillId="0" borderId="0" xfId="2" applyFont="1" applyAlignment="1">
      <alignment horizontal="center"/>
    </xf>
    <xf numFmtId="38" fontId="2" fillId="0" borderId="0" xfId="2" applyFont="1" applyBorder="1" applyAlignment="1">
      <alignment horizontal="center"/>
    </xf>
    <xf numFmtId="38" fontId="11" fillId="0" borderId="0" xfId="2" applyFont="1" applyAlignment="1">
      <alignment horizontal="center"/>
    </xf>
    <xf numFmtId="38" fontId="5" fillId="0" borderId="6" xfId="2" applyFont="1" applyBorder="1" applyAlignment="1">
      <alignment horizontal="left" vertical="center"/>
    </xf>
    <xf numFmtId="38" fontId="5" fillId="0" borderId="7" xfId="2" applyFont="1" applyBorder="1" applyAlignment="1">
      <alignment horizontal="center" vertical="center"/>
    </xf>
    <xf numFmtId="38" fontId="5" fillId="2" borderId="27" xfId="2" applyFont="1" applyFill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17" fillId="0" borderId="0" xfId="2" applyFont="1" applyAlignment="1">
      <alignment horizontal="center"/>
    </xf>
    <xf numFmtId="38" fontId="5" fillId="0" borderId="21" xfId="2" applyFont="1" applyBorder="1" applyAlignment="1">
      <alignment horizontal="left" vertical="center"/>
    </xf>
    <xf numFmtId="38" fontId="5" fillId="0" borderId="22" xfId="2" applyFont="1" applyBorder="1" applyAlignment="1">
      <alignment horizontal="center" vertical="center"/>
    </xf>
    <xf numFmtId="38" fontId="5" fillId="2" borderId="28" xfId="2" applyFont="1" applyFill="1" applyBorder="1" applyAlignment="1">
      <alignment horizontal="center" vertical="top" wrapText="1"/>
    </xf>
    <xf numFmtId="38" fontId="5" fillId="0" borderId="23" xfId="2" applyFont="1" applyBorder="1" applyAlignment="1">
      <alignment horizontal="center" vertical="top" textRotation="255" wrapText="1"/>
    </xf>
    <xf numFmtId="38" fontId="5" fillId="0" borderId="21" xfId="2" applyFont="1" applyBorder="1" applyAlignment="1">
      <alignment horizontal="center" vertical="top" textRotation="255" wrapText="1"/>
    </xf>
    <xf numFmtId="38" fontId="6" fillId="2" borderId="12" xfId="2" applyFont="1" applyFill="1" applyBorder="1" applyAlignment="1">
      <alignment horizontal="center" vertical="center"/>
    </xf>
    <xf numFmtId="38" fontId="6" fillId="3" borderId="23" xfId="2" applyFont="1" applyFill="1" applyBorder="1" applyAlignment="1">
      <alignment horizontal="right" vertical="center"/>
    </xf>
    <xf numFmtId="38" fontId="17" fillId="0" borderId="0" xfId="2" applyFont="1" applyAlignment="1">
      <alignment horizontal="right"/>
    </xf>
    <xf numFmtId="38" fontId="6" fillId="2" borderId="0" xfId="2" applyFont="1" applyFill="1" applyBorder="1" applyAlignment="1">
      <alignment horizontal="center" vertical="center"/>
    </xf>
    <xf numFmtId="38" fontId="6" fillId="3" borderId="13" xfId="2" applyFont="1" applyFill="1" applyBorder="1" applyAlignment="1">
      <alignment horizontal="right" vertical="center"/>
    </xf>
    <xf numFmtId="182" fontId="7" fillId="9" borderId="2" xfId="0" applyNumberFormat="1" applyFont="1" applyFill="1" applyBorder="1" applyAlignment="1">
      <alignment vertical="center"/>
    </xf>
    <xf numFmtId="182" fontId="18" fillId="9" borderId="2" xfId="0" applyNumberFormat="1" applyFont="1" applyFill="1" applyBorder="1" applyAlignment="1">
      <alignment vertical="center"/>
    </xf>
    <xf numFmtId="182" fontId="18" fillId="9" borderId="2" xfId="0" applyNumberFormat="1" applyFont="1" applyFill="1" applyBorder="1">
      <alignment vertical="center"/>
    </xf>
    <xf numFmtId="38" fontId="6" fillId="2" borderId="28" xfId="2" applyFont="1" applyFill="1" applyBorder="1" applyAlignment="1">
      <alignment horizontal="center" vertical="center"/>
    </xf>
    <xf numFmtId="182" fontId="7" fillId="9" borderId="23" xfId="0" applyNumberFormat="1" applyFont="1" applyFill="1" applyBorder="1" applyAlignment="1">
      <alignment vertical="center"/>
    </xf>
    <xf numFmtId="182" fontId="18" fillId="9" borderId="23" xfId="0" applyNumberFormat="1" applyFont="1" applyFill="1" applyBorder="1" applyAlignment="1">
      <alignment vertical="center"/>
    </xf>
    <xf numFmtId="182" fontId="18" fillId="9" borderId="23" xfId="0" applyNumberFormat="1" applyFont="1" applyFill="1" applyBorder="1">
      <alignment vertical="center"/>
    </xf>
    <xf numFmtId="0" fontId="7" fillId="9" borderId="2" xfId="0" applyFont="1" applyFill="1" applyBorder="1" applyAlignment="1">
      <alignment vertical="center" wrapText="1"/>
    </xf>
    <xf numFmtId="0" fontId="7" fillId="9" borderId="23" xfId="0" applyFont="1" applyFill="1" applyBorder="1" applyAlignment="1">
      <alignment vertical="center" wrapText="1"/>
    </xf>
    <xf numFmtId="38" fontId="5" fillId="0" borderId="24" xfId="2" applyFont="1" applyFill="1" applyBorder="1" applyAlignment="1">
      <alignment horizontal="center" vertical="center"/>
    </xf>
    <xf numFmtId="38" fontId="5" fillId="3" borderId="23" xfId="2" applyFont="1" applyFill="1" applyBorder="1" applyAlignment="1">
      <alignment horizontal="right" vertical="center"/>
    </xf>
    <xf numFmtId="38" fontId="5" fillId="6" borderId="23" xfId="2" applyFont="1" applyFill="1" applyBorder="1" applyAlignment="1">
      <alignment horizontal="right" vertical="center"/>
    </xf>
    <xf numFmtId="38" fontId="5" fillId="0" borderId="18" xfId="2" applyFont="1" applyFill="1" applyBorder="1" applyAlignment="1">
      <alignment horizontal="center" vertical="center"/>
    </xf>
    <xf numFmtId="38" fontId="5" fillId="3" borderId="13" xfId="2" applyFont="1" applyFill="1" applyBorder="1" applyAlignment="1">
      <alignment horizontal="right" vertical="center"/>
    </xf>
    <xf numFmtId="38" fontId="5" fillId="0" borderId="21" xfId="2" applyFont="1" applyFill="1" applyBorder="1" applyAlignment="1">
      <alignment horizontal="center" vertical="center"/>
    </xf>
    <xf numFmtId="38" fontId="6" fillId="2" borderId="24" xfId="2" applyFont="1" applyFill="1" applyBorder="1" applyAlignment="1">
      <alignment horizontal="center" vertical="center"/>
    </xf>
    <xf numFmtId="38" fontId="6" fillId="2" borderId="18" xfId="2" applyFont="1" applyFill="1" applyBorder="1" applyAlignment="1">
      <alignment horizontal="center" vertical="center"/>
    </xf>
    <xf numFmtId="38" fontId="6" fillId="2" borderId="21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3" xfId="2" applyFont="1" applyFill="1" applyBorder="1" applyAlignment="1">
      <alignment horizontal="right" vertical="center"/>
    </xf>
    <xf numFmtId="38" fontId="5" fillId="6" borderId="24" xfId="2" applyFont="1" applyFill="1" applyBorder="1" applyAlignment="1">
      <alignment horizontal="right" vertical="center"/>
    </xf>
    <xf numFmtId="38" fontId="17" fillId="0" borderId="0" xfId="2" applyFont="1" applyAlignment="1">
      <alignment horizontal="right" vertical="center"/>
    </xf>
    <xf numFmtId="38" fontId="5" fillId="0" borderId="0" xfId="2" applyFont="1" applyAlignment="1">
      <alignment horizontal="center"/>
    </xf>
    <xf numFmtId="38" fontId="17" fillId="0" borderId="0" xfId="2" applyFont="1" applyAlignment="1">
      <alignment horizontal="left"/>
    </xf>
    <xf numFmtId="176" fontId="2" fillId="0" borderId="0" xfId="2" applyNumberFormat="1" applyFont="1" applyAlignment="1">
      <alignment horizontal="left"/>
    </xf>
    <xf numFmtId="176" fontId="2" fillId="0" borderId="0" xfId="2" applyNumberFormat="1" applyFont="1" applyAlignment="1">
      <alignment horizontal="center"/>
    </xf>
    <xf numFmtId="38" fontId="2" fillId="0" borderId="0" xfId="2" applyNumberFormat="1" applyFont="1" applyAlignment="1">
      <alignment horizontal="right"/>
    </xf>
    <xf numFmtId="38" fontId="11" fillId="0" borderId="0" xfId="2" applyNumberFormat="1" applyFont="1" applyAlignment="1">
      <alignment horizontal="right"/>
    </xf>
    <xf numFmtId="176" fontId="5" fillId="0" borderId="10" xfId="2" applyNumberFormat="1" applyFont="1" applyBorder="1" applyAlignment="1">
      <alignment horizontal="left" vertical="center"/>
    </xf>
    <xf numFmtId="176" fontId="5" fillId="0" borderId="12" xfId="2" applyNumberFormat="1" applyFont="1" applyBorder="1" applyAlignment="1">
      <alignment horizontal="center" vertical="center"/>
    </xf>
    <xf numFmtId="38" fontId="5" fillId="2" borderId="12" xfId="2" applyNumberFormat="1" applyFont="1" applyFill="1" applyBorder="1" applyAlignment="1">
      <alignment horizontal="right" vertical="center"/>
    </xf>
    <xf numFmtId="38" fontId="5" fillId="0" borderId="12" xfId="2" applyNumberFormat="1" applyFont="1" applyBorder="1" applyAlignment="1">
      <alignment horizontal="center" vertical="center"/>
    </xf>
    <xf numFmtId="38" fontId="5" fillId="0" borderId="24" xfId="2" applyNumberFormat="1" applyFont="1" applyBorder="1" applyAlignment="1">
      <alignment horizontal="center" vertical="center"/>
    </xf>
    <xf numFmtId="176" fontId="6" fillId="2" borderId="2" xfId="2" applyNumberFormat="1" applyFont="1" applyFill="1" applyBorder="1" applyAlignment="1">
      <alignment horizontal="left" vertical="center"/>
    </xf>
    <xf numFmtId="176" fontId="6" fillId="2" borderId="12" xfId="2" applyNumberFormat="1" applyFont="1" applyFill="1" applyBorder="1" applyAlignment="1">
      <alignment horizontal="center" vertical="center"/>
    </xf>
    <xf numFmtId="176" fontId="6" fillId="2" borderId="13" xfId="2" applyNumberFormat="1" applyFont="1" applyFill="1" applyBorder="1" applyAlignment="1">
      <alignment horizontal="left" vertical="center"/>
    </xf>
    <xf numFmtId="176" fontId="6" fillId="2" borderId="0" xfId="2" applyNumberFormat="1" applyFont="1" applyFill="1" applyBorder="1" applyAlignment="1">
      <alignment horizontal="center" vertical="center"/>
    </xf>
    <xf numFmtId="0" fontId="7" fillId="9" borderId="2" xfId="0" applyFont="1" applyFill="1" applyBorder="1">
      <alignment vertical="center"/>
    </xf>
    <xf numFmtId="176" fontId="6" fillId="2" borderId="23" xfId="2" applyNumberFormat="1" applyFont="1" applyFill="1" applyBorder="1" applyAlignment="1">
      <alignment horizontal="left" vertical="center"/>
    </xf>
    <xf numFmtId="176" fontId="6" fillId="2" borderId="28" xfId="2" applyNumberFormat="1" applyFont="1" applyFill="1" applyBorder="1" applyAlignment="1">
      <alignment horizontal="center" vertical="center"/>
    </xf>
    <xf numFmtId="0" fontId="7" fillId="9" borderId="23" xfId="0" applyFont="1" applyFill="1" applyBorder="1">
      <alignment vertical="center"/>
    </xf>
    <xf numFmtId="38" fontId="7" fillId="9" borderId="2" xfId="2" applyNumberFormat="1" applyFont="1" applyFill="1" applyBorder="1" applyAlignment="1">
      <alignment horizontal="right" vertical="center"/>
    </xf>
    <xf numFmtId="38" fontId="7" fillId="9" borderId="23" xfId="2" applyNumberFormat="1" applyFont="1" applyFill="1" applyBorder="1" applyAlignment="1">
      <alignment horizontal="right" vertical="center"/>
    </xf>
    <xf numFmtId="38" fontId="5" fillId="6" borderId="21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left"/>
    </xf>
    <xf numFmtId="176" fontId="5" fillId="0" borderId="9" xfId="2" applyNumberFormat="1" applyFont="1" applyFill="1" applyBorder="1" applyAlignment="1">
      <alignment horizontal="center"/>
    </xf>
    <xf numFmtId="38" fontId="5" fillId="0" borderId="9" xfId="2" applyNumberFormat="1" applyFont="1" applyFill="1" applyBorder="1" applyAlignment="1">
      <alignment horizontal="right"/>
    </xf>
    <xf numFmtId="38" fontId="17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left"/>
    </xf>
    <xf numFmtId="176" fontId="5" fillId="0" borderId="0" xfId="2" applyNumberFormat="1" applyFont="1" applyAlignment="1">
      <alignment horizontal="center"/>
    </xf>
    <xf numFmtId="38" fontId="5" fillId="0" borderId="0" xfId="2" applyNumberFormat="1" applyFont="1" applyAlignment="1">
      <alignment horizontal="right"/>
    </xf>
    <xf numFmtId="176" fontId="17" fillId="0" borderId="0" xfId="2" applyNumberFormat="1" applyFont="1" applyAlignment="1">
      <alignment horizontal="left"/>
    </xf>
    <xf numFmtId="176" fontId="17" fillId="0" borderId="0" xfId="2" applyNumberFormat="1" applyFont="1" applyAlignment="1">
      <alignment horizontal="center"/>
    </xf>
    <xf numFmtId="0" fontId="2" fillId="0" borderId="0" xfId="3" applyNumberFormat="1" applyFont="1" applyAlignment="1">
      <alignment horizontal="left"/>
    </xf>
    <xf numFmtId="0" fontId="2" fillId="0" borderId="28" xfId="3" applyNumberFormat="1" applyFont="1" applyBorder="1" applyAlignment="1">
      <alignment horizontal="center"/>
    </xf>
    <xf numFmtId="0" fontId="2" fillId="0" borderId="28" xfId="3" applyNumberFormat="1" applyFont="1" applyBorder="1" applyAlignment="1"/>
    <xf numFmtId="0" fontId="2" fillId="0" borderId="0" xfId="3" applyNumberFormat="1" applyFont="1" applyAlignment="1"/>
    <xf numFmtId="0" fontId="11" fillId="0" borderId="0" xfId="3" applyFont="1"/>
    <xf numFmtId="0" fontId="5" fillId="0" borderId="19" xfId="3" applyNumberFormat="1" applyFont="1" applyBorder="1" applyAlignment="1">
      <alignment horizontal="center" vertical="center"/>
    </xf>
    <xf numFmtId="0" fontId="5" fillId="2" borderId="13" xfId="3" applyNumberFormat="1" applyFont="1" applyFill="1" applyBorder="1" applyAlignment="1">
      <alignment vertical="center"/>
    </xf>
    <xf numFmtId="0" fontId="5" fillId="0" borderId="22" xfId="3" applyNumberFormat="1" applyFont="1" applyBorder="1" applyAlignment="1">
      <alignment horizontal="center" vertical="center"/>
    </xf>
    <xf numFmtId="0" fontId="5" fillId="0" borderId="23" xfId="3" applyNumberFormat="1" applyFont="1" applyBorder="1" applyAlignment="1">
      <alignment horizontal="center" vertical="center"/>
    </xf>
    <xf numFmtId="0" fontId="5" fillId="0" borderId="23" xfId="3" applyNumberFormat="1" applyFont="1" applyBorder="1" applyAlignment="1">
      <alignment horizontal="left" vertical="top"/>
    </xf>
    <xf numFmtId="0" fontId="5" fillId="0" borderId="22" xfId="3" applyNumberFormat="1" applyFont="1" applyBorder="1" applyAlignment="1">
      <alignment horizontal="center" vertical="top"/>
    </xf>
    <xf numFmtId="0" fontId="5" fillId="2" borderId="23" xfId="3" applyNumberFormat="1" applyFont="1" applyFill="1" applyBorder="1" applyAlignment="1">
      <alignment horizontal="center" vertical="top" textRotation="255" wrapText="1"/>
    </xf>
    <xf numFmtId="0" fontId="5" fillId="0" borderId="12" xfId="3" applyNumberFormat="1" applyFont="1" applyBorder="1" applyAlignment="1">
      <alignment horizontal="center" vertical="top" textRotation="255" wrapText="1"/>
    </xf>
    <xf numFmtId="0" fontId="5" fillId="0" borderId="24" xfId="3" applyNumberFormat="1" applyFont="1" applyBorder="1" applyAlignment="1">
      <alignment horizontal="center" vertical="top" textRotation="255" wrapText="1"/>
    </xf>
    <xf numFmtId="0" fontId="17" fillId="0" borderId="0" xfId="3" applyFont="1" applyAlignment="1">
      <alignment horizontal="center" vertical="top"/>
    </xf>
    <xf numFmtId="182" fontId="7" fillId="9" borderId="2" xfId="5" applyNumberFormat="1" applyFont="1" applyFill="1" applyBorder="1">
      <alignment vertical="center"/>
    </xf>
    <xf numFmtId="182" fontId="7" fillId="9" borderId="23" xfId="5" applyNumberFormat="1" applyFont="1" applyFill="1" applyBorder="1">
      <alignment vertical="center"/>
    </xf>
    <xf numFmtId="176" fontId="5" fillId="0" borderId="9" xfId="2" applyNumberFormat="1" applyFont="1" applyFill="1" applyBorder="1" applyAlignment="1">
      <alignment horizontal="right"/>
    </xf>
    <xf numFmtId="0" fontId="5" fillId="0" borderId="0" xfId="3" applyNumberFormat="1" applyFont="1" applyAlignment="1"/>
    <xf numFmtId="0" fontId="5" fillId="0" borderId="0" xfId="3" applyFont="1" applyAlignment="1">
      <alignment horizontal="left"/>
    </xf>
    <xf numFmtId="176" fontId="2" fillId="0" borderId="0" xfId="2" applyNumberFormat="1" applyFont="1" applyFill="1" applyAlignment="1">
      <alignment horizontal="left"/>
    </xf>
    <xf numFmtId="176" fontId="2" fillId="0" borderId="0" xfId="2" applyNumberFormat="1" applyFont="1" applyFill="1" applyAlignment="1">
      <alignment horizontal="center"/>
    </xf>
    <xf numFmtId="38" fontId="6" fillId="4" borderId="24" xfId="2" applyFont="1" applyFill="1" applyBorder="1" applyAlignment="1">
      <alignment horizontal="right" vertical="center"/>
    </xf>
    <xf numFmtId="182" fontId="7" fillId="9" borderId="2" xfId="0" applyNumberFormat="1" applyFont="1" applyFill="1" applyBorder="1" applyAlignment="1">
      <alignment horizontal="right" vertical="center"/>
    </xf>
    <xf numFmtId="182" fontId="7" fillId="9" borderId="2" xfId="0" applyNumberFormat="1" applyFont="1" applyFill="1" applyBorder="1">
      <alignment vertical="center"/>
    </xf>
    <xf numFmtId="182" fontId="7" fillId="9" borderId="23" xfId="0" applyNumberFormat="1" applyFont="1" applyFill="1" applyBorder="1">
      <alignment vertical="center"/>
    </xf>
    <xf numFmtId="0" fontId="7" fillId="9" borderId="2" xfId="5" applyFont="1" applyFill="1" applyBorder="1">
      <alignment vertical="center"/>
    </xf>
    <xf numFmtId="0" fontId="7" fillId="9" borderId="23" xfId="5" applyFont="1" applyFill="1" applyBorder="1">
      <alignment vertical="center"/>
    </xf>
    <xf numFmtId="38" fontId="6" fillId="4" borderId="2" xfId="2" applyFont="1" applyFill="1" applyBorder="1" applyAlignment="1">
      <alignment horizontal="right"/>
    </xf>
    <xf numFmtId="38" fontId="6" fillId="4" borderId="23" xfId="2" applyFont="1" applyFill="1" applyBorder="1" applyAlignment="1">
      <alignment horizontal="right"/>
    </xf>
    <xf numFmtId="38" fontId="6" fillId="4" borderId="19" xfId="2" applyNumberFormat="1" applyFont="1" applyFill="1" applyBorder="1" applyAlignment="1">
      <alignment horizontal="right" vertical="center"/>
    </xf>
    <xf numFmtId="38" fontId="6" fillId="4" borderId="7" xfId="2" applyNumberFormat="1" applyFont="1" applyFill="1" applyBorder="1" applyAlignment="1">
      <alignment horizontal="right" vertical="center"/>
    </xf>
    <xf numFmtId="38" fontId="6" fillId="4" borderId="23" xfId="2" applyNumberFormat="1" applyFont="1" applyFill="1" applyBorder="1" applyAlignment="1">
      <alignment horizontal="right" vertical="center"/>
    </xf>
    <xf numFmtId="38" fontId="5" fillId="10" borderId="23" xfId="2" applyNumberFormat="1" applyFont="1" applyFill="1" applyBorder="1" applyAlignment="1">
      <alignment horizontal="right" vertical="center"/>
    </xf>
    <xf numFmtId="38" fontId="5" fillId="0" borderId="2" xfId="2" quotePrefix="1" applyNumberFormat="1" applyFont="1" applyFill="1" applyBorder="1" applyAlignment="1">
      <alignment horizontal="right" vertical="center"/>
    </xf>
    <xf numFmtId="38" fontId="5" fillId="0" borderId="0" xfId="2" applyNumberFormat="1" applyFont="1" applyFill="1" applyAlignment="1">
      <alignment horizontal="right"/>
    </xf>
    <xf numFmtId="38" fontId="17" fillId="0" borderId="0" xfId="2" applyNumberFormat="1" applyFont="1" applyFill="1" applyAlignment="1">
      <alignment horizontal="right"/>
    </xf>
    <xf numFmtId="38" fontId="6" fillId="4" borderId="13" xfId="2" applyNumberFormat="1" applyFont="1" applyFill="1" applyBorder="1" applyAlignment="1">
      <alignment horizontal="right" vertical="center"/>
    </xf>
    <xf numFmtId="0" fontId="18" fillId="9" borderId="2" xfId="0" applyFont="1" applyFill="1" applyBorder="1">
      <alignment vertical="center"/>
    </xf>
    <xf numFmtId="0" fontId="18" fillId="9" borderId="23" xfId="0" applyFont="1" applyFill="1" applyBorder="1">
      <alignment vertical="center"/>
    </xf>
    <xf numFmtId="38" fontId="5" fillId="4" borderId="23" xfId="2" applyNumberFormat="1" applyFont="1" applyFill="1" applyBorder="1" applyAlignment="1">
      <alignment horizontal="right" vertical="center"/>
    </xf>
    <xf numFmtId="38" fontId="5" fillId="4" borderId="13" xfId="2" applyNumberFormat="1" applyFont="1" applyFill="1" applyBorder="1" applyAlignment="1">
      <alignment horizontal="right" vertical="center"/>
    </xf>
    <xf numFmtId="38" fontId="6" fillId="4" borderId="24" xfId="2" applyNumberFormat="1" applyFont="1" applyFill="1" applyBorder="1" applyAlignment="1">
      <alignment horizontal="right"/>
    </xf>
    <xf numFmtId="38" fontId="6" fillId="4" borderId="13" xfId="2" applyNumberFormat="1" applyFont="1" applyFill="1" applyBorder="1" applyAlignment="1">
      <alignment horizontal="right"/>
    </xf>
    <xf numFmtId="38" fontId="6" fillId="4" borderId="23" xfId="2" applyNumberFormat="1" applyFont="1" applyFill="1" applyBorder="1" applyAlignment="1">
      <alignment horizontal="right"/>
    </xf>
    <xf numFmtId="38" fontId="6" fillId="4" borderId="2" xfId="2" applyNumberFormat="1" applyFont="1" applyFill="1" applyBorder="1" applyAlignment="1">
      <alignment horizontal="right" vertical="center"/>
    </xf>
    <xf numFmtId="38" fontId="11" fillId="0" borderId="0" xfId="2" applyFont="1" applyAlignment="1">
      <alignment horizontal="right"/>
    </xf>
    <xf numFmtId="38" fontId="5" fillId="0" borderId="10" xfId="2" applyFont="1" applyFill="1" applyBorder="1" applyAlignment="1">
      <alignment horizontal="left" vertical="center"/>
    </xf>
    <xf numFmtId="38" fontId="5" fillId="0" borderId="6" xfId="2" applyFont="1" applyFill="1" applyBorder="1" applyAlignment="1">
      <alignment horizontal="center" vertical="center"/>
    </xf>
    <xf numFmtId="38" fontId="5" fillId="2" borderId="24" xfId="2" applyFont="1" applyFill="1" applyBorder="1" applyAlignment="1">
      <alignment horizontal="center" vertical="center"/>
    </xf>
    <xf numFmtId="38" fontId="5" fillId="0" borderId="40" xfId="2" applyFont="1" applyBorder="1" applyAlignment="1">
      <alignment horizontal="center" vertical="center"/>
    </xf>
    <xf numFmtId="182" fontId="18" fillId="4" borderId="2" xfId="0" applyNumberFormat="1" applyFont="1" applyFill="1" applyBorder="1">
      <alignment vertical="center"/>
    </xf>
    <xf numFmtId="182" fontId="18" fillId="4" borderId="23" xfId="0" applyNumberFormat="1" applyFont="1" applyFill="1" applyBorder="1">
      <alignment vertical="center"/>
    </xf>
    <xf numFmtId="0" fontId="18" fillId="4" borderId="2" xfId="0" applyFont="1" applyFill="1" applyBorder="1">
      <alignment vertical="center"/>
    </xf>
    <xf numFmtId="0" fontId="18" fillId="4" borderId="23" xfId="0" applyFont="1" applyFill="1" applyBorder="1">
      <alignment vertical="center"/>
    </xf>
    <xf numFmtId="0" fontId="2" fillId="0" borderId="0" xfId="3" applyNumberFormat="1" applyFont="1" applyAlignment="1">
      <alignment horizontal="center"/>
    </xf>
    <xf numFmtId="0" fontId="5" fillId="0" borderId="6" xfId="3" applyNumberFormat="1" applyFont="1" applyBorder="1" applyAlignment="1">
      <alignment horizontal="left" vertical="center"/>
    </xf>
    <xf numFmtId="0" fontId="5" fillId="0" borderId="7" xfId="3" applyNumberFormat="1" applyFont="1" applyBorder="1" applyAlignment="1">
      <alignment horizontal="center" vertical="center"/>
    </xf>
    <xf numFmtId="0" fontId="5" fillId="2" borderId="12" xfId="3" applyNumberFormat="1" applyFont="1" applyFill="1" applyBorder="1" applyAlignment="1">
      <alignment horizontal="center" vertical="center"/>
    </xf>
    <xf numFmtId="0" fontId="5" fillId="0" borderId="2" xfId="3" applyNumberFormat="1" applyFont="1" applyBorder="1" applyAlignment="1">
      <alignment horizontal="center" vertical="center"/>
    </xf>
    <xf numFmtId="0" fontId="5" fillId="0" borderId="21" xfId="3" applyNumberFormat="1" applyFont="1" applyBorder="1" applyAlignment="1">
      <alignment horizontal="left" vertical="center"/>
    </xf>
    <xf numFmtId="0" fontId="5" fillId="0" borderId="23" xfId="3" applyNumberFormat="1" applyFont="1" applyBorder="1" applyAlignment="1">
      <alignment horizontal="center" vertical="top" textRotation="255" wrapText="1"/>
    </xf>
    <xf numFmtId="38" fontId="6" fillId="4" borderId="23" xfId="2" applyFont="1" applyFill="1" applyBorder="1" applyAlignment="1">
      <alignment horizontal="right" vertical="center"/>
    </xf>
    <xf numFmtId="38" fontId="6" fillId="4" borderId="13" xfId="2" applyFont="1" applyFill="1" applyBorder="1" applyAlignment="1">
      <alignment horizontal="right" vertical="center"/>
    </xf>
    <xf numFmtId="38" fontId="5" fillId="4" borderId="23" xfId="2" applyFont="1" applyFill="1" applyBorder="1" applyAlignment="1">
      <alignment horizontal="right" vertical="center"/>
    </xf>
    <xf numFmtId="38" fontId="5" fillId="4" borderId="13" xfId="2" applyFont="1" applyFill="1" applyBorder="1" applyAlignment="1">
      <alignment horizontal="right" vertical="center"/>
    </xf>
    <xf numFmtId="38" fontId="5" fillId="5" borderId="0" xfId="2" applyFont="1" applyFill="1" applyBorder="1" applyAlignment="1">
      <alignment horizontal="left"/>
    </xf>
    <xf numFmtId="38" fontId="2" fillId="5" borderId="0" xfId="2" applyNumberFormat="1" applyFont="1" applyFill="1" applyAlignment="1">
      <alignment horizontal="right"/>
    </xf>
    <xf numFmtId="38" fontId="5" fillId="5" borderId="24" xfId="2" applyNumberFormat="1" applyFont="1" applyFill="1" applyBorder="1" applyAlignment="1">
      <alignment horizontal="center" vertical="center"/>
    </xf>
    <xf numFmtId="38" fontId="6" fillId="4" borderId="24" xfId="2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8" fillId="5" borderId="23" xfId="0" applyFont="1" applyFill="1" applyBorder="1" applyAlignment="1">
      <alignment horizontal="right" vertical="center"/>
    </xf>
    <xf numFmtId="38" fontId="5" fillId="5" borderId="2" xfId="2" applyNumberFormat="1" applyFont="1" applyFill="1" applyBorder="1" applyAlignment="1">
      <alignment horizontal="right" vertical="center"/>
    </xf>
    <xf numFmtId="38" fontId="5" fillId="5" borderId="23" xfId="2" applyNumberFormat="1" applyFont="1" applyFill="1" applyBorder="1" applyAlignment="1">
      <alignment horizontal="right" vertical="center"/>
    </xf>
    <xf numFmtId="38" fontId="5" fillId="0" borderId="13" xfId="2" applyNumberFormat="1" applyFont="1" applyFill="1" applyBorder="1" applyAlignment="1">
      <alignment horizontal="right" vertical="center"/>
    </xf>
    <xf numFmtId="38" fontId="5" fillId="5" borderId="13" xfId="2" applyNumberFormat="1" applyFont="1" applyFill="1" applyBorder="1" applyAlignment="1">
      <alignment horizontal="right" vertical="center"/>
    </xf>
    <xf numFmtId="176" fontId="5" fillId="5" borderId="0" xfId="2" applyNumberFormat="1" applyFont="1" applyFill="1" applyBorder="1" applyAlignment="1">
      <alignment horizontal="left"/>
    </xf>
    <xf numFmtId="38" fontId="5" fillId="5" borderId="0" xfId="2" applyNumberFormat="1" applyFont="1" applyFill="1" applyBorder="1" applyAlignment="1">
      <alignment horizontal="right"/>
    </xf>
    <xf numFmtId="38" fontId="5" fillId="5" borderId="0" xfId="2" applyNumberFormat="1" applyFont="1" applyFill="1" applyAlignment="1">
      <alignment horizontal="right"/>
    </xf>
    <xf numFmtId="38" fontId="17" fillId="5" borderId="0" xfId="2" applyNumberFormat="1" applyFont="1" applyFill="1" applyAlignment="1">
      <alignment horizontal="right"/>
    </xf>
    <xf numFmtId="186" fontId="18" fillId="9" borderId="2" xfId="0" applyNumberFormat="1" applyFont="1" applyFill="1" applyBorder="1">
      <alignment vertical="center"/>
    </xf>
    <xf numFmtId="186" fontId="7" fillId="9" borderId="2" xfId="2" applyNumberFormat="1" applyFont="1" applyFill="1" applyBorder="1" applyAlignment="1">
      <alignment horizontal="right" vertical="center"/>
    </xf>
    <xf numFmtId="186" fontId="7" fillId="9" borderId="23" xfId="2" applyNumberFormat="1" applyFont="1" applyFill="1" applyBorder="1" applyAlignment="1">
      <alignment horizontal="right" vertical="center"/>
    </xf>
    <xf numFmtId="186" fontId="18" fillId="9" borderId="23" xfId="0" applyNumberFormat="1" applyFont="1" applyFill="1" applyBorder="1">
      <alignment vertical="center"/>
    </xf>
    <xf numFmtId="0" fontId="8" fillId="0" borderId="2" xfId="0" quotePrefix="1" applyFont="1" applyBorder="1" applyAlignment="1">
      <alignment horizontal="right" vertical="center"/>
    </xf>
    <xf numFmtId="0" fontId="2" fillId="11" borderId="0" xfId="3" applyNumberFormat="1" applyFont="1" applyFill="1" applyAlignment="1">
      <alignment horizontal="left"/>
    </xf>
    <xf numFmtId="0" fontId="2" fillId="11" borderId="0" xfId="3" applyNumberFormat="1" applyFont="1" applyFill="1" applyAlignment="1">
      <alignment horizontal="center"/>
    </xf>
    <xf numFmtId="0" fontId="2" fillId="11" borderId="0" xfId="3" applyNumberFormat="1" applyFont="1" applyFill="1" applyAlignment="1"/>
    <xf numFmtId="0" fontId="11" fillId="11" borderId="0" xfId="3" applyFont="1" applyFill="1"/>
    <xf numFmtId="0" fontId="5" fillId="11" borderId="24" xfId="3" applyNumberFormat="1" applyFont="1" applyFill="1" applyBorder="1" applyAlignment="1">
      <alignment horizontal="left" vertical="center"/>
    </xf>
    <xf numFmtId="0" fontId="5" fillId="11" borderId="10" xfId="3" applyNumberFormat="1" applyFont="1" applyFill="1" applyBorder="1" applyAlignment="1">
      <alignment horizontal="center" vertical="center"/>
    </xf>
    <xf numFmtId="0" fontId="5" fillId="3" borderId="24" xfId="3" applyNumberFormat="1" applyFont="1" applyFill="1" applyBorder="1" applyAlignment="1">
      <alignment horizontal="center" vertical="center"/>
    </xf>
    <xf numFmtId="0" fontId="5" fillId="11" borderId="12" xfId="3" applyNumberFormat="1" applyFont="1" applyFill="1" applyBorder="1" applyAlignment="1">
      <alignment horizontal="center" vertical="center"/>
    </xf>
    <xf numFmtId="0" fontId="5" fillId="11" borderId="24" xfId="3" applyNumberFormat="1" applyFont="1" applyFill="1" applyBorder="1" applyAlignment="1">
      <alignment horizontal="center" vertical="center"/>
    </xf>
    <xf numFmtId="0" fontId="5" fillId="11" borderId="40" xfId="3" applyNumberFormat="1" applyFont="1" applyFill="1" applyBorder="1" applyAlignment="1">
      <alignment horizontal="center" vertical="center"/>
    </xf>
    <xf numFmtId="0" fontId="17" fillId="11" borderId="0" xfId="3" applyFont="1" applyFill="1"/>
    <xf numFmtId="38" fontId="17" fillId="11" borderId="0" xfId="2" applyFont="1" applyFill="1" applyAlignment="1">
      <alignment horizontal="right"/>
    </xf>
    <xf numFmtId="38" fontId="5" fillId="11" borderId="24" xfId="2" applyFont="1" applyFill="1" applyBorder="1" applyAlignment="1">
      <alignment horizontal="center" vertical="center"/>
    </xf>
    <xf numFmtId="38" fontId="5" fillId="11" borderId="18" xfId="2" applyFont="1" applyFill="1" applyBorder="1" applyAlignment="1">
      <alignment horizontal="center" vertical="center"/>
    </xf>
    <xf numFmtId="38" fontId="5" fillId="11" borderId="7" xfId="2" applyNumberFormat="1" applyFont="1" applyFill="1" applyBorder="1" applyAlignment="1">
      <alignment horizontal="right" vertical="center"/>
    </xf>
    <xf numFmtId="38" fontId="5" fillId="11" borderId="21" xfId="2" applyFont="1" applyFill="1" applyBorder="1" applyAlignment="1">
      <alignment horizontal="center" vertical="center"/>
    </xf>
    <xf numFmtId="38" fontId="5" fillId="11" borderId="22" xfId="2" applyNumberFormat="1" applyFont="1" applyFill="1" applyBorder="1" applyAlignment="1">
      <alignment horizontal="right" vertical="center"/>
    </xf>
    <xf numFmtId="38" fontId="5" fillId="11" borderId="0" xfId="2" applyFont="1" applyFill="1" applyBorder="1" applyAlignment="1">
      <alignment horizontal="left"/>
    </xf>
    <xf numFmtId="38" fontId="5" fillId="11" borderId="9" xfId="2" applyFont="1" applyFill="1" applyBorder="1" applyAlignment="1">
      <alignment horizontal="center"/>
    </xf>
    <xf numFmtId="38" fontId="5" fillId="11" borderId="9" xfId="2" applyNumberFormat="1" applyFont="1" applyFill="1" applyBorder="1" applyAlignment="1">
      <alignment horizontal="right"/>
    </xf>
    <xf numFmtId="176" fontId="5" fillId="11" borderId="0" xfId="2" applyNumberFormat="1" applyFont="1" applyFill="1" applyBorder="1" applyAlignment="1">
      <alignment horizontal="right"/>
    </xf>
    <xf numFmtId="38" fontId="5" fillId="11" borderId="0" xfId="2" applyNumberFormat="1" applyFont="1" applyFill="1" applyBorder="1" applyAlignment="1">
      <alignment horizontal="right"/>
    </xf>
    <xf numFmtId="0" fontId="17" fillId="11" borderId="0" xfId="4" applyFont="1" applyFill="1">
      <alignment vertical="center"/>
    </xf>
    <xf numFmtId="0" fontId="5" fillId="11" borderId="0" xfId="3" applyNumberFormat="1" applyFont="1" applyFill="1" applyAlignment="1">
      <alignment horizontal="left"/>
    </xf>
    <xf numFmtId="0" fontId="5" fillId="11" borderId="0" xfId="3" applyNumberFormat="1" applyFont="1" applyFill="1" applyAlignment="1">
      <alignment horizontal="center"/>
    </xf>
    <xf numFmtId="0" fontId="5" fillId="11" borderId="0" xfId="3" applyNumberFormat="1" applyFont="1" applyFill="1" applyAlignment="1"/>
    <xf numFmtId="0" fontId="17" fillId="11" borderId="0" xfId="3" applyFont="1" applyFill="1" applyAlignment="1">
      <alignment horizontal="left"/>
    </xf>
    <xf numFmtId="0" fontId="17" fillId="11" borderId="0" xfId="3" applyFont="1" applyFill="1" applyAlignment="1">
      <alignment horizontal="center"/>
    </xf>
    <xf numFmtId="0" fontId="5" fillId="0" borderId="24" xfId="3" applyNumberFormat="1" applyFont="1" applyBorder="1" applyAlignment="1">
      <alignment horizontal="left" vertical="center"/>
    </xf>
    <xf numFmtId="0" fontId="5" fillId="0" borderId="10" xfId="3" applyNumberFormat="1" applyFont="1" applyBorder="1" applyAlignment="1">
      <alignment horizontal="center" vertical="center"/>
    </xf>
    <xf numFmtId="0" fontId="5" fillId="0" borderId="40" xfId="3" applyNumberFormat="1" applyFont="1" applyBorder="1" applyAlignment="1">
      <alignment horizontal="center" vertical="center"/>
    </xf>
    <xf numFmtId="38" fontId="6" fillId="3" borderId="2" xfId="2" applyFont="1" applyFill="1" applyBorder="1" applyAlignment="1">
      <alignment horizontal="left" vertical="center"/>
    </xf>
  </cellXfs>
  <cellStyles count="6">
    <cellStyle name="桁区切り" xfId="1" builtinId="6"/>
    <cellStyle name="桁区切り 2" xfId="2"/>
    <cellStyle name="標準" xfId="0" builtinId="0"/>
    <cellStyle name="標準 3" xfId="3"/>
    <cellStyle name="標準 4" xfId="5"/>
    <cellStyle name="標準_０３八雲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4&#24180;&#24230;_&#36947;&#21335;&#22320;&#22495;&#20445;&#20581;&#24773;&#22577;&#24180;&#22577;\HP\H24_4-17&#20154;&#21475;&#21205;&#24907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4"/>
      <sheetName val="5"/>
      <sheetName val="6"/>
      <sheetName val="7"/>
      <sheetName val="7-2"/>
      <sheetName val="8"/>
      <sheetName val="9"/>
      <sheetName val="10"/>
      <sheetName val="11"/>
      <sheetName val="12-1"/>
      <sheetName val="12-2"/>
      <sheetName val="12-3"/>
      <sheetName val="13"/>
      <sheetName val="14-1"/>
      <sheetName val="14-2"/>
      <sheetName val="14-3"/>
      <sheetName val="15"/>
      <sheetName val="16"/>
      <sheetName val="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showGridLines="0" tabSelected="1" view="pageBreakPreview" zoomScaleNormal="100" zoomScaleSheetLayoutView="100" workbookViewId="0">
      <selection activeCell="C15" sqref="C15"/>
    </sheetView>
  </sheetViews>
  <sheetFormatPr defaultRowHeight="13.5"/>
  <cols>
    <col min="1" max="1" width="9.875" style="182" customWidth="1"/>
    <col min="2" max="2" width="10.75" style="15" customWidth="1"/>
    <col min="3" max="3" width="8.75" style="114" customWidth="1"/>
    <col min="4" max="4" width="4.875" style="181" customWidth="1"/>
    <col min="5" max="5" width="8.75" style="82" customWidth="1"/>
    <col min="6" max="6" width="4.875" style="181" customWidth="1"/>
    <col min="7" max="7" width="9.25" style="176" customWidth="1"/>
    <col min="8" max="8" width="7.5" style="177" customWidth="1"/>
    <col min="9" max="9" width="7.375" style="15" customWidth="1"/>
    <col min="10" max="10" width="7.625" style="9" customWidth="1"/>
    <col min="11" max="11" width="5.75" style="15" customWidth="1"/>
    <col min="12" max="12" width="4.875" style="9" customWidth="1"/>
    <col min="13" max="13" width="6.25" style="15" customWidth="1"/>
    <col min="14" max="14" width="4.875" style="9" customWidth="1"/>
    <col min="15" max="15" width="6.125" style="15" customWidth="1"/>
    <col min="16" max="16" width="4.875" style="178" customWidth="1"/>
    <col min="17" max="17" width="6.25" style="15" customWidth="1"/>
    <col min="18" max="18" width="4.875" style="9" customWidth="1"/>
    <col min="19" max="19" width="6" style="15" customWidth="1"/>
    <col min="20" max="20" width="4.875" style="9" customWidth="1"/>
    <col min="21" max="21" width="6.375" style="179" customWidth="1"/>
    <col min="22" max="22" width="5.625" style="9" customWidth="1"/>
    <col min="23" max="23" width="6.75" style="15" customWidth="1"/>
    <col min="24" max="24" width="5.625" style="9" customWidth="1"/>
    <col min="25" max="25" width="6.75" style="15" customWidth="1"/>
    <col min="26" max="26" width="5.625" style="9" customWidth="1"/>
    <col min="27" max="27" width="7.5" style="15" customWidth="1"/>
    <col min="28" max="28" width="4.875" style="9" customWidth="1"/>
    <col min="29" max="29" width="7.375" style="15" customWidth="1"/>
    <col min="30" max="30" width="5.125" style="180" customWidth="1"/>
    <col min="31" max="16384" width="9" style="15"/>
  </cols>
  <sheetData>
    <row r="1" spans="1:31">
      <c r="A1" s="1" t="s">
        <v>0</v>
      </c>
      <c r="B1" s="2"/>
      <c r="C1" s="3"/>
      <c r="D1" s="4"/>
      <c r="E1" s="2"/>
      <c r="F1" s="4"/>
      <c r="G1" s="5"/>
      <c r="H1" s="6"/>
      <c r="I1" s="2"/>
      <c r="J1" s="4"/>
      <c r="K1" s="2"/>
      <c r="L1" s="4"/>
      <c r="M1" s="2"/>
      <c r="N1" s="4"/>
      <c r="O1" s="2"/>
      <c r="P1" s="7"/>
      <c r="Q1" s="2"/>
      <c r="R1" s="4"/>
      <c r="S1" s="2"/>
      <c r="T1" s="4"/>
      <c r="U1" s="8"/>
      <c r="V1" s="4"/>
      <c r="W1" s="2"/>
      <c r="Y1" s="10"/>
      <c r="Z1" s="11"/>
      <c r="AA1" s="12"/>
      <c r="AB1" s="13"/>
      <c r="AC1" s="10"/>
      <c r="AD1" s="14" t="s">
        <v>1</v>
      </c>
      <c r="AE1" s="2"/>
    </row>
    <row r="2" spans="1:31" s="33" customFormat="1" ht="15" customHeight="1">
      <c r="A2" s="16"/>
      <c r="B2" s="17"/>
      <c r="C2" s="18" t="s">
        <v>2</v>
      </c>
      <c r="D2" s="19"/>
      <c r="E2" s="20" t="s">
        <v>3</v>
      </c>
      <c r="F2" s="21"/>
      <c r="G2" s="22" t="s">
        <v>4</v>
      </c>
      <c r="H2" s="23"/>
      <c r="I2" s="24" t="s">
        <v>5</v>
      </c>
      <c r="J2" s="25"/>
      <c r="K2" s="26" t="s">
        <v>6</v>
      </c>
      <c r="L2" s="27"/>
      <c r="M2" s="24" t="s">
        <v>7</v>
      </c>
      <c r="N2" s="25"/>
      <c r="O2" s="28" t="s">
        <v>8</v>
      </c>
      <c r="P2" s="29"/>
      <c r="Q2" s="29"/>
      <c r="R2" s="29"/>
      <c r="S2" s="29"/>
      <c r="T2" s="30"/>
      <c r="U2" s="28" t="s">
        <v>9</v>
      </c>
      <c r="V2" s="29"/>
      <c r="W2" s="29"/>
      <c r="X2" s="29"/>
      <c r="Y2" s="29"/>
      <c r="Z2" s="30"/>
      <c r="AA2" s="27" t="s">
        <v>10</v>
      </c>
      <c r="AB2" s="31"/>
      <c r="AC2" s="24" t="s">
        <v>11</v>
      </c>
      <c r="AD2" s="25"/>
      <c r="AE2" s="32"/>
    </row>
    <row r="3" spans="1:31" s="33" customFormat="1" ht="33.75" customHeight="1">
      <c r="A3" s="34"/>
      <c r="B3" s="35" t="s">
        <v>12</v>
      </c>
      <c r="C3" s="36"/>
      <c r="D3" s="37"/>
      <c r="E3" s="38"/>
      <c r="F3" s="39"/>
      <c r="G3" s="40"/>
      <c r="H3" s="41"/>
      <c r="I3" s="42"/>
      <c r="J3" s="43"/>
      <c r="K3" s="44"/>
      <c r="L3" s="45"/>
      <c r="M3" s="46"/>
      <c r="N3" s="47"/>
      <c r="O3" s="48" t="s">
        <v>13</v>
      </c>
      <c r="P3" s="49"/>
      <c r="Q3" s="50" t="s">
        <v>14</v>
      </c>
      <c r="R3" s="51"/>
      <c r="S3" s="52" t="s">
        <v>15</v>
      </c>
      <c r="T3" s="53"/>
      <c r="U3" s="54" t="s">
        <v>13</v>
      </c>
      <c r="V3" s="55"/>
      <c r="W3" s="28" t="s">
        <v>16</v>
      </c>
      <c r="X3" s="30"/>
      <c r="Y3" s="28" t="s">
        <v>17</v>
      </c>
      <c r="Z3" s="30"/>
      <c r="AA3" s="45"/>
      <c r="AB3" s="56"/>
      <c r="AC3" s="46"/>
      <c r="AD3" s="47"/>
      <c r="AE3" s="32"/>
    </row>
    <row r="4" spans="1:31" s="33" customFormat="1" ht="26.25" customHeight="1">
      <c r="A4" s="57"/>
      <c r="B4" s="51"/>
      <c r="C4" s="58" t="s">
        <v>18</v>
      </c>
      <c r="D4" s="59" t="s">
        <v>19</v>
      </c>
      <c r="E4" s="58" t="s">
        <v>18</v>
      </c>
      <c r="F4" s="59" t="s">
        <v>19</v>
      </c>
      <c r="G4" s="60" t="s">
        <v>18</v>
      </c>
      <c r="H4" s="61" t="s">
        <v>19</v>
      </c>
      <c r="I4" s="62" t="s">
        <v>18</v>
      </c>
      <c r="J4" s="63" t="s">
        <v>20</v>
      </c>
      <c r="K4" s="58" t="s">
        <v>18</v>
      </c>
      <c r="L4" s="59" t="s">
        <v>20</v>
      </c>
      <c r="M4" s="64" t="s">
        <v>18</v>
      </c>
      <c r="N4" s="65" t="s">
        <v>20</v>
      </c>
      <c r="O4" s="66" t="s">
        <v>18</v>
      </c>
      <c r="P4" s="67" t="s">
        <v>21</v>
      </c>
      <c r="Q4" s="58" t="s">
        <v>18</v>
      </c>
      <c r="R4" s="59" t="s">
        <v>22</v>
      </c>
      <c r="S4" s="58" t="s">
        <v>18</v>
      </c>
      <c r="T4" s="59" t="s">
        <v>23</v>
      </c>
      <c r="U4" s="68" t="s">
        <v>18</v>
      </c>
      <c r="V4" s="69" t="s">
        <v>22</v>
      </c>
      <c r="W4" s="64" t="s">
        <v>18</v>
      </c>
      <c r="X4" s="69" t="s">
        <v>22</v>
      </c>
      <c r="Y4" s="64" t="s">
        <v>18</v>
      </c>
      <c r="Z4" s="69" t="s">
        <v>22</v>
      </c>
      <c r="AA4" s="58" t="s">
        <v>18</v>
      </c>
      <c r="AB4" s="59" t="s">
        <v>24</v>
      </c>
      <c r="AC4" s="70" t="s">
        <v>18</v>
      </c>
      <c r="AD4" s="71" t="s">
        <v>24</v>
      </c>
      <c r="AE4" s="32"/>
    </row>
    <row r="5" spans="1:31">
      <c r="A5" s="72" t="s">
        <v>25</v>
      </c>
      <c r="B5" s="73">
        <v>126180000</v>
      </c>
      <c r="C5" s="74">
        <v>1050806</v>
      </c>
      <c r="D5" s="75">
        <f>IF(C5="-","-",ROUND((C5/$B5)*1000,1))</f>
        <v>8.3000000000000007</v>
      </c>
      <c r="E5" s="74">
        <v>1253066</v>
      </c>
      <c r="F5" s="76">
        <f>IF(E5="-","-",ROUND((E5/$B5)*1000,1))</f>
        <v>9.9</v>
      </c>
      <c r="G5" s="77">
        <f>IF((SUM(C5)-SUM(E5))=0,"-",(SUM(C5)-SUM(E5)))</f>
        <v>-202260</v>
      </c>
      <c r="H5" s="78">
        <f>IF(G5="-","-",ROUND((G5/$B5)*1000,1))</f>
        <v>-1.6</v>
      </c>
      <c r="I5" s="79">
        <v>100378</v>
      </c>
      <c r="J5" s="76">
        <f>IF(I5="-","-",ROUND((I5/$C5)*1000,1))</f>
        <v>95.5</v>
      </c>
      <c r="K5" s="74">
        <v>2463</v>
      </c>
      <c r="L5" s="75">
        <f>IF(K5="-","-",ROUND((K5/$C5)*1000,1))</f>
        <v>2.2999999999999998</v>
      </c>
      <c r="M5" s="74">
        <v>1147</v>
      </c>
      <c r="N5" s="76">
        <f>IF(M5="-","-",ROUND((M5/$C5)*1000,1))</f>
        <v>1.1000000000000001</v>
      </c>
      <c r="O5" s="79">
        <v>4315</v>
      </c>
      <c r="P5" s="76">
        <f>IF(O5="-","-",O5/SUM($C5,$Q5)*1000)</f>
        <v>4.0927746166402823</v>
      </c>
      <c r="Q5" s="74">
        <v>3491</v>
      </c>
      <c r="R5" s="75">
        <f>IF(Q5="-","-",Q5/SUM($C5,$Q5)*1000)</f>
        <v>3.3112111672517326</v>
      </c>
      <c r="S5" s="74">
        <v>824</v>
      </c>
      <c r="T5" s="76">
        <f>IF(S5="-","-",ROUND((S5/$C5)*1000,1))</f>
        <v>0.8</v>
      </c>
      <c r="U5" s="80">
        <v>25751</v>
      </c>
      <c r="V5" s="76">
        <f>IF(U5="-","-",U5/SUM($C5,$W5,$Y5)*1000)</f>
        <v>23.91977387170396</v>
      </c>
      <c r="W5" s="74">
        <v>11940</v>
      </c>
      <c r="X5" s="76">
        <f>IF(W5="-","-",W5/SUM($C5,$W5,$Y5)*1000)</f>
        <v>11.090912975346406</v>
      </c>
      <c r="Y5" s="74">
        <v>13811</v>
      </c>
      <c r="Z5" s="76">
        <f>IF(Y5="-","-",Y5/SUM($C5,$W5,$Y5)*1000)</f>
        <v>12.828860896357556</v>
      </c>
      <c r="AA5" s="74">
        <v>661895</v>
      </c>
      <c r="AB5" s="76">
        <f>IF(AA5="-","-",ROUND((AA5/$B5)*1000,1))</f>
        <v>5.2</v>
      </c>
      <c r="AC5" s="74">
        <v>235719</v>
      </c>
      <c r="AD5" s="81">
        <f>IF(AC5="-","-",ROUND((AC5/$B5)*1000,2))</f>
        <v>1.87</v>
      </c>
      <c r="AE5" s="82"/>
    </row>
    <row r="6" spans="1:31">
      <c r="A6" s="72" t="s">
        <v>26</v>
      </c>
      <c r="B6" s="83">
        <v>5467000</v>
      </c>
      <c r="C6" s="79">
        <v>39292</v>
      </c>
      <c r="D6" s="84">
        <f>IF(C6="-","-",ROUND((C6/$B6)*1000,1))</f>
        <v>7.2</v>
      </c>
      <c r="E6" s="79">
        <v>56970</v>
      </c>
      <c r="F6" s="76">
        <f>IF(E6="-","-",ROUND((E6/$B6)*1000,1))</f>
        <v>10.4</v>
      </c>
      <c r="G6" s="77">
        <f>IF((SUM(C6)-SUM(E6))=0,"-",(SUM(C6)-SUM(E6)))</f>
        <v>-17678</v>
      </c>
      <c r="H6" s="78">
        <f>IF(G6="-","-",ROUND((G6/$B6)*1000,1))</f>
        <v>-3.2</v>
      </c>
      <c r="I6" s="79">
        <v>3804</v>
      </c>
      <c r="J6" s="84">
        <f>IF(I6="-","-",ROUND((I6/$C6)*1000,1))</f>
        <v>96.8</v>
      </c>
      <c r="K6" s="83">
        <v>84</v>
      </c>
      <c r="L6" s="84">
        <f>IF(K6="-","-",ROUND((K6/$C6)*1000,1))</f>
        <v>2.1</v>
      </c>
      <c r="M6" s="83">
        <v>41</v>
      </c>
      <c r="N6" s="84">
        <f>IF(M6="-","-",ROUND((M6/$C6)*1000,1))</f>
        <v>1</v>
      </c>
      <c r="O6" s="79">
        <v>168</v>
      </c>
      <c r="P6" s="84">
        <f>IF(O6="-","-",O6/SUM($C6,$Q6)*1000)</f>
        <v>4.2607151914785701</v>
      </c>
      <c r="Q6" s="83">
        <v>138</v>
      </c>
      <c r="R6" s="84">
        <f>IF(Q6="-","-",Q6/SUM($C6,$Q6)*1000)</f>
        <v>3.4998731930002536</v>
      </c>
      <c r="S6" s="83">
        <v>30</v>
      </c>
      <c r="T6" s="84">
        <f>IF(S6="-","-",ROUND((S6/$C6)*1000,1))</f>
        <v>0.8</v>
      </c>
      <c r="U6" s="80">
        <v>1309</v>
      </c>
      <c r="V6" s="84">
        <f>IF(U6="-","-",U6/SUM($C6,$W6,$Y6)*1000)</f>
        <v>32.240585207260906</v>
      </c>
      <c r="W6" s="83">
        <v>513</v>
      </c>
      <c r="X6" s="84">
        <f>IF(W6="-","-",W6/SUM($C6,$W6,$Y6)*1000)</f>
        <v>12.635156769537696</v>
      </c>
      <c r="Y6" s="83">
        <v>796</v>
      </c>
      <c r="Z6" s="84">
        <f>IF(Y6="-","-",Y6/SUM($C6,$W6,$Y6)*1000)</f>
        <v>19.605428437723209</v>
      </c>
      <c r="AA6" s="83">
        <v>26518</v>
      </c>
      <c r="AB6" s="84">
        <f>IF(AA6="-","-",ROUND((AA6/$B6)*1000,1))</f>
        <v>4.9000000000000004</v>
      </c>
      <c r="AC6" s="83">
        <v>11847</v>
      </c>
      <c r="AD6" s="85">
        <f>IF(AC6="-","-",ROUND((AC6/$B6)*1000,2))</f>
        <v>2.17</v>
      </c>
      <c r="AE6" s="82"/>
    </row>
    <row r="7" spans="1:31" ht="33.75">
      <c r="A7" s="86" t="s">
        <v>27</v>
      </c>
      <c r="B7" s="87">
        <f>IF(SUM(B8,B17)=0,"-",SUM(B8,B17))</f>
        <v>397900</v>
      </c>
      <c r="C7" s="87">
        <f>IF(SUM(C8,C17)=0,"-",SUM(C8,C17))</f>
        <v>2598</v>
      </c>
      <c r="D7" s="88">
        <f>IF(C7="-","-",ROUND((C7/$B7)*1000,1))</f>
        <v>6.5</v>
      </c>
      <c r="E7" s="87">
        <f>IF(SUM(E8,E17)=0,"-",SUM(E8,E17))</f>
        <v>5065</v>
      </c>
      <c r="F7" s="88">
        <f>IF(E7="-","-",ROUND((E7/$B7)*1000,1))</f>
        <v>12.7</v>
      </c>
      <c r="G7" s="89">
        <f>IF(SUM(G8,G17)=0,"-",SUM(G8,G17))</f>
        <v>-2467</v>
      </c>
      <c r="H7" s="90">
        <f>IF(G7="-","-",ROUND((G7/$B7)*1000,1))</f>
        <v>-6.2</v>
      </c>
      <c r="I7" s="87">
        <f>IF(SUM(I8,I17)=0,"-",SUM(I8,I17))</f>
        <v>239</v>
      </c>
      <c r="J7" s="88">
        <f>IF(I7="-","-",ROUND((I7/$C7)*1000,1))</f>
        <v>92</v>
      </c>
      <c r="K7" s="87">
        <f>IF(SUM(K8,K17)=0,"-",SUM(K8,K17))</f>
        <v>2</v>
      </c>
      <c r="L7" s="88">
        <f>IF(K7="-","-",ROUND((K7/$C7)*1000,1))</f>
        <v>0.8</v>
      </c>
      <c r="M7" s="87">
        <f>IF(SUM(M8,M17)=0,"-",SUM(M8,M17))</f>
        <v>1</v>
      </c>
      <c r="N7" s="88">
        <f>IF(M7="-","-",ROUND((M7/$C7)*1000,1))</f>
        <v>0.4</v>
      </c>
      <c r="O7" s="91">
        <f>IF(SUM(Q7,S7)=0,"-",SUM(Q7,S7))</f>
        <v>8</v>
      </c>
      <c r="P7" s="88">
        <f>IF(O7="-","-",O7/SUM($C7,$Q7)*1000)</f>
        <v>3.0698388334612434</v>
      </c>
      <c r="Q7" s="87">
        <f>IF(SUM(Q8,Q17)=0,"-",SUM(Q8,Q17))</f>
        <v>8</v>
      </c>
      <c r="R7" s="88">
        <f>IF(Q7="-","-",Q7/SUM($C7,$Q7)*1000)</f>
        <v>3.0698388334612434</v>
      </c>
      <c r="S7" s="87" t="str">
        <f>IF(SUM(S8,S17)=0,"-",SUM(S8,S17))</f>
        <v>-</v>
      </c>
      <c r="T7" s="88" t="str">
        <f>IF(S7="-","-",ROUND((S7/$C7)*1000,1))</f>
        <v>-</v>
      </c>
      <c r="U7" s="92">
        <f>IF(SUM(W7,Y7)=0,"-",SUM(W7,Y7))</f>
        <v>127</v>
      </c>
      <c r="V7" s="88">
        <f>IF(U7="-","-",U7/SUM($C7,$W7,$Y7)*1000)</f>
        <v>46.605504587155963</v>
      </c>
      <c r="W7" s="87">
        <f>IF(SUM(W8,W17)=0,"-",SUM(W8,W17))</f>
        <v>45</v>
      </c>
      <c r="X7" s="88">
        <f>IF(W7="-","-",W7/SUM($C7,$W7,$Y7)*1000)</f>
        <v>16.513761467889911</v>
      </c>
      <c r="Y7" s="87">
        <f>IF(SUM(Y8,Y17)=0,"-",SUM(Y8,Y17))</f>
        <v>82</v>
      </c>
      <c r="Z7" s="88">
        <f>IF(Y7="-","-",Y7/SUM($C7,$W7,$Y7)*1000)</f>
        <v>30.091743119266056</v>
      </c>
      <c r="AA7" s="87">
        <f>IF(SUM(AA8,AA17)=0,"-",SUM(AA8,AA17))</f>
        <v>1757</v>
      </c>
      <c r="AB7" s="88">
        <f>IF(AA7="-","-",ROUND((AA7/$B7)*1000,1))</f>
        <v>4.4000000000000004</v>
      </c>
      <c r="AC7" s="87">
        <f>IF(SUM(AC8,AC17)=0,"-",SUM(AC8,AC17))</f>
        <v>961</v>
      </c>
      <c r="AD7" s="93">
        <f>IF(AC7="-","-",ROUND((AC7/$B7)*1000,2))</f>
        <v>2.42</v>
      </c>
      <c r="AE7" s="82"/>
    </row>
    <row r="8" spans="1:31" s="102" customFormat="1">
      <c r="A8" s="94" t="s">
        <v>28</v>
      </c>
      <c r="B8" s="95">
        <f>IF(SUM(B9:B16)=0,"-",SUM(B9:B16))</f>
        <v>121900</v>
      </c>
      <c r="C8" s="96">
        <f>IF(SUM(C9:C16)=0,"-",SUM(C9:C16))</f>
        <v>824</v>
      </c>
      <c r="D8" s="97">
        <f>IF(C8="-","-",ROUND((C8/$B8)*1000,1))</f>
        <v>6.8</v>
      </c>
      <c r="E8" s="95">
        <f>IF(SUM(E9:E16)=0,"-",SUM(E9:E16))</f>
        <v>1539</v>
      </c>
      <c r="F8" s="97">
        <f>IF(E8="-","-",ROUND((E8/$B8)*1000,1))</f>
        <v>12.6</v>
      </c>
      <c r="G8" s="98">
        <f>IF((SUM(C8)-SUM(E8))=0,"-",(SUM(C8)-SUM(E8)))</f>
        <v>-715</v>
      </c>
      <c r="H8" s="99">
        <f>IF(G8="-","-",ROUND((G8/$B8)*1000,1))</f>
        <v>-5.9</v>
      </c>
      <c r="I8" s="95">
        <f>IF(SUM(I9:I16)=0,"-",SUM(I9:I16))</f>
        <v>67</v>
      </c>
      <c r="J8" s="88">
        <f>IF(I8="-","-",ROUND((I8/$C8)*1000,1))</f>
        <v>81.3</v>
      </c>
      <c r="K8" s="95">
        <f>IF(SUM(K9:K16)=0,"-",SUM(K9:K16))</f>
        <v>1</v>
      </c>
      <c r="L8" s="97">
        <f>IF(K8="-","-",ROUND((K8/$C8)*1000,1))</f>
        <v>1.2</v>
      </c>
      <c r="M8" s="95" t="str">
        <f>IF(SUM(M9:M16)=0,"-",SUM(M9:M16))</f>
        <v>-</v>
      </c>
      <c r="N8" s="97" t="str">
        <f>IF(M8="-","-",ROUND((M8/$C8)*1000,1))</f>
        <v>-</v>
      </c>
      <c r="O8" s="95">
        <f>IF(SUM(Q8,S8)=0,"-",SUM(Q8,S8))</f>
        <v>3</v>
      </c>
      <c r="P8" s="97">
        <f>IF(O8="-","-",O8/SUM($C8,$Q8)*1000)</f>
        <v>3.6275695284159615</v>
      </c>
      <c r="Q8" s="95">
        <f>IF(SUM(Q9:Q16)=0,"-",SUM(Q9:Q16))</f>
        <v>3</v>
      </c>
      <c r="R8" s="97">
        <f>IF(Q8="-","-",Q8/SUM($C8,$Q8)*1000)</f>
        <v>3.6275695284159615</v>
      </c>
      <c r="S8" s="95" t="str">
        <f>IF(SUM(S9:S16)=0,"-",SUM(S9:S16))</f>
        <v>-</v>
      </c>
      <c r="T8" s="97" t="str">
        <f>IF(S8="-","-",ROUND((S8/$C8)*1000,1))</f>
        <v>-</v>
      </c>
      <c r="U8" s="100">
        <f>IF(SUM(W8,Y8)=0,"-",SUM(W8,Y8))</f>
        <v>37</v>
      </c>
      <c r="V8" s="97">
        <f>IF(U8="-","-",U8/SUM($C8,$W8,$Y8)*1000)</f>
        <v>42.973286875725904</v>
      </c>
      <c r="W8" s="95">
        <f>IF(SUM(W9:W16)=0,"-",SUM(W9:W16))</f>
        <v>12</v>
      </c>
      <c r="X8" s="97">
        <f>IF(W8="-","-",W8/SUM($C8,$W8,$Y8)*1000)</f>
        <v>13.937282229965156</v>
      </c>
      <c r="Y8" s="95">
        <f>IF(SUM(Y9:Y16)=0,"-",SUM(Y9:Y16))</f>
        <v>25</v>
      </c>
      <c r="Z8" s="97">
        <f>IF(Y8="-","-",Y8/SUM($C8,$W8,$Y8)*1000)</f>
        <v>29.036004645760745</v>
      </c>
      <c r="AA8" s="95">
        <f>IF(SUM(AA9:AA16)=0,"-",SUM(AA9:AA16))</f>
        <v>454</v>
      </c>
      <c r="AB8" s="97">
        <f>IF(AA8="-","-",ROUND((AA8/$B8)*1000,1))</f>
        <v>3.7</v>
      </c>
      <c r="AC8" s="95">
        <f>IF(SUM(AC9:AC16)=0,"-",SUM(AC9:AC16))</f>
        <v>318</v>
      </c>
      <c r="AD8" s="101">
        <f>IF(AC8="-","-",ROUND((AC8/$B8)*1000,2))</f>
        <v>2.61</v>
      </c>
      <c r="AE8" s="82"/>
    </row>
    <row r="9" spans="1:31">
      <c r="A9" s="103" t="s">
        <v>29</v>
      </c>
      <c r="B9" s="104">
        <v>47700</v>
      </c>
      <c r="C9" s="105">
        <v>382</v>
      </c>
      <c r="D9" s="106">
        <f>IF(C9="-","-",ROUND((C9/$B9)*1000,1))</f>
        <v>8</v>
      </c>
      <c r="E9" s="105">
        <v>489</v>
      </c>
      <c r="F9" s="106">
        <f t="shared" ref="F9:F17" si="0">IF(E9="-","-",ROUND((E9/$B9)*1000,1))</f>
        <v>10.3</v>
      </c>
      <c r="G9" s="107">
        <f t="shared" ref="G9:G17" si="1">IF((SUM(C9)-SUM(E9))=0,"-",(SUM(C9)-SUM(E9)))</f>
        <v>-107</v>
      </c>
      <c r="H9" s="108">
        <f t="shared" ref="H9:H17" si="2">IF(G9="-","-",ROUND((G9/$B9)*1000,1))</f>
        <v>-2.2000000000000002</v>
      </c>
      <c r="I9" s="109">
        <v>29</v>
      </c>
      <c r="J9" s="106">
        <f t="shared" ref="J9:J17" si="3">IF(I9="-","-",ROUND((I9/$C9)*1000,1))</f>
        <v>75.900000000000006</v>
      </c>
      <c r="K9" s="110">
        <v>1</v>
      </c>
      <c r="L9" s="106">
        <f t="shared" ref="L9:L17" si="4">IF(K9="-","-",ROUND((K9/$C9)*1000,1))</f>
        <v>2.6</v>
      </c>
      <c r="M9" s="111" t="s">
        <v>30</v>
      </c>
      <c r="N9" s="106" t="str">
        <f t="shared" ref="N9:N17" si="5">IF(M9="-","-",ROUND((M9/$C9)*1000,1))</f>
        <v>-</v>
      </c>
      <c r="O9" s="104" t="s">
        <v>30</v>
      </c>
      <c r="P9" s="106" t="str">
        <f t="shared" ref="P9:P17" si="6">IF(O9="-","-",O9/SUM($C9,$Q9)*1000)</f>
        <v>-</v>
      </c>
      <c r="Q9" s="110" t="s">
        <v>31</v>
      </c>
      <c r="R9" s="106" t="str">
        <f t="shared" ref="R9:R17" si="7">IF(Q9="-","-",Q9/SUM($C9,$Q9)*1000)</f>
        <v>-</v>
      </c>
      <c r="S9" s="111" t="s">
        <v>30</v>
      </c>
      <c r="T9" s="106" t="str">
        <f t="shared" ref="T9:T17" si="8">IF(S9="-","-",ROUND((S9/$C9)*1000,1))</f>
        <v>-</v>
      </c>
      <c r="U9" s="112">
        <f t="shared" ref="U9:U17" si="9">IF(SUM(W9,Y9)=0,"-",SUM(W9,Y9))</f>
        <v>16</v>
      </c>
      <c r="V9" s="106">
        <f t="shared" ref="V9:V17" si="10">IF(U9="-","-",U9/SUM($C9,$W9,$Y9)*1000)</f>
        <v>40.201005025125632</v>
      </c>
      <c r="W9" s="110">
        <v>5</v>
      </c>
      <c r="X9" s="106">
        <f t="shared" ref="X9:X17" si="11">IF(W9="-","-",W9/SUM($C9,$W9,$Y9)*1000)</f>
        <v>12.562814070351759</v>
      </c>
      <c r="Y9" s="110">
        <v>11</v>
      </c>
      <c r="Z9" s="106">
        <f t="shared" ref="Z9:Z17" si="12">IF(Y9="-","-",Y9/SUM($C9,$W9,$Y9)*1000)</f>
        <v>27.638190954773872</v>
      </c>
      <c r="AA9" s="110">
        <v>211</v>
      </c>
      <c r="AB9" s="106">
        <f t="shared" ref="AB9:AB17" si="13">IF(AA9="-","-",ROUND((AA9/$B9)*1000,1))</f>
        <v>4.4000000000000004</v>
      </c>
      <c r="AC9" s="110">
        <v>165</v>
      </c>
      <c r="AD9" s="113">
        <f t="shared" ref="AD9:AD17" si="14">IF(AC9="-","-",ROUND((AC9/$B9)*1000,2))</f>
        <v>3.46</v>
      </c>
      <c r="AE9" s="114"/>
    </row>
    <row r="10" spans="1:31">
      <c r="A10" s="103" t="s">
        <v>32</v>
      </c>
      <c r="B10" s="104">
        <v>8500</v>
      </c>
      <c r="C10" s="115">
        <v>29</v>
      </c>
      <c r="D10" s="106">
        <f t="shared" ref="D10:D17" si="15">IF(C10="-","-",ROUND((C10/$B10)*1000,1))</f>
        <v>3.4</v>
      </c>
      <c r="E10" s="115">
        <v>158</v>
      </c>
      <c r="F10" s="106">
        <f t="shared" si="0"/>
        <v>18.600000000000001</v>
      </c>
      <c r="G10" s="107">
        <f t="shared" si="1"/>
        <v>-129</v>
      </c>
      <c r="H10" s="108">
        <f t="shared" si="2"/>
        <v>-15.2</v>
      </c>
      <c r="I10" s="116">
        <v>2</v>
      </c>
      <c r="J10" s="106">
        <f t="shared" si="3"/>
        <v>69</v>
      </c>
      <c r="K10" s="111" t="s">
        <v>30</v>
      </c>
      <c r="L10" s="106" t="str">
        <f t="shared" si="4"/>
        <v>-</v>
      </c>
      <c r="M10" s="111" t="s">
        <v>30</v>
      </c>
      <c r="N10" s="106" t="str">
        <f t="shared" si="5"/>
        <v>-</v>
      </c>
      <c r="O10" s="104" t="s">
        <v>30</v>
      </c>
      <c r="P10" s="106" t="str">
        <f t="shared" si="6"/>
        <v>-</v>
      </c>
      <c r="Q10" s="110" t="s">
        <v>31</v>
      </c>
      <c r="R10" s="106" t="str">
        <f t="shared" si="7"/>
        <v>-</v>
      </c>
      <c r="S10" s="111" t="s">
        <v>31</v>
      </c>
      <c r="T10" s="106" t="str">
        <f t="shared" si="8"/>
        <v>-</v>
      </c>
      <c r="U10" s="112">
        <f t="shared" si="9"/>
        <v>3</v>
      </c>
      <c r="V10" s="106">
        <f t="shared" si="10"/>
        <v>93.75</v>
      </c>
      <c r="W10" s="110">
        <v>1</v>
      </c>
      <c r="X10" s="106">
        <f t="shared" si="11"/>
        <v>31.25</v>
      </c>
      <c r="Y10" s="110">
        <v>2</v>
      </c>
      <c r="Z10" s="106">
        <f t="shared" si="12"/>
        <v>62.5</v>
      </c>
      <c r="AA10" s="110">
        <v>24</v>
      </c>
      <c r="AB10" s="106">
        <f t="shared" si="13"/>
        <v>2.8</v>
      </c>
      <c r="AC10" s="110">
        <v>15</v>
      </c>
      <c r="AD10" s="113">
        <f t="shared" si="14"/>
        <v>1.76</v>
      </c>
      <c r="AE10" s="114"/>
    </row>
    <row r="11" spans="1:31">
      <c r="A11" s="103" t="s">
        <v>33</v>
      </c>
      <c r="B11" s="104">
        <v>4900</v>
      </c>
      <c r="C11" s="115">
        <v>15</v>
      </c>
      <c r="D11" s="106">
        <f t="shared" si="15"/>
        <v>3.1</v>
      </c>
      <c r="E11" s="115">
        <v>94</v>
      </c>
      <c r="F11" s="106">
        <f>IF(E11="-","-",ROUND((E11/$B11)*1000,1))</f>
        <v>19.2</v>
      </c>
      <c r="G11" s="107">
        <f>IF((SUM(C11)-SUM(E11))=0,"-",(SUM(C11)-SUM(E11)))</f>
        <v>-79</v>
      </c>
      <c r="H11" s="108">
        <f t="shared" si="2"/>
        <v>-16.100000000000001</v>
      </c>
      <c r="I11" s="116">
        <v>1</v>
      </c>
      <c r="J11" s="106">
        <f t="shared" si="3"/>
        <v>66.7</v>
      </c>
      <c r="K11" s="111" t="s">
        <v>30</v>
      </c>
      <c r="L11" s="117" t="str">
        <f t="shared" si="4"/>
        <v>-</v>
      </c>
      <c r="M11" s="111" t="s">
        <v>34</v>
      </c>
      <c r="N11" s="106" t="str">
        <f t="shared" si="5"/>
        <v>-</v>
      </c>
      <c r="O11" s="104" t="s">
        <v>34</v>
      </c>
      <c r="P11" s="106" t="str">
        <f t="shared" si="6"/>
        <v>-</v>
      </c>
      <c r="Q11" s="110" t="s">
        <v>31</v>
      </c>
      <c r="R11" s="106" t="str">
        <f t="shared" si="7"/>
        <v>-</v>
      </c>
      <c r="S11" s="111" t="s">
        <v>31</v>
      </c>
      <c r="T11" s="106" t="str">
        <f t="shared" si="8"/>
        <v>-</v>
      </c>
      <c r="U11" s="112" t="str">
        <f t="shared" si="9"/>
        <v>-</v>
      </c>
      <c r="V11" s="106" t="str">
        <f t="shared" si="10"/>
        <v>-</v>
      </c>
      <c r="W11" s="110" t="s">
        <v>31</v>
      </c>
      <c r="X11" s="106" t="str">
        <f t="shared" si="11"/>
        <v>-</v>
      </c>
      <c r="Y11" s="110" t="s">
        <v>31</v>
      </c>
      <c r="Z11" s="106" t="str">
        <f t="shared" si="12"/>
        <v>-</v>
      </c>
      <c r="AA11" s="110">
        <v>10</v>
      </c>
      <c r="AB11" s="106">
        <f t="shared" si="13"/>
        <v>2</v>
      </c>
      <c r="AC11" s="110">
        <v>9</v>
      </c>
      <c r="AD11" s="113">
        <f t="shared" si="14"/>
        <v>1.84</v>
      </c>
      <c r="AE11" s="114"/>
    </row>
    <row r="12" spans="1:31">
      <c r="A12" s="103" t="s">
        <v>35</v>
      </c>
      <c r="B12" s="104">
        <v>5000</v>
      </c>
      <c r="C12" s="115">
        <v>31</v>
      </c>
      <c r="D12" s="106">
        <f t="shared" si="15"/>
        <v>6.2</v>
      </c>
      <c r="E12" s="115">
        <v>72</v>
      </c>
      <c r="F12" s="106">
        <f>IF(E12="-","-",ROUND((E12/$B12)*1000,1))</f>
        <v>14.4</v>
      </c>
      <c r="G12" s="107">
        <f>IF((SUM(C12)-SUM(E12))=0,"-",(SUM(C12)-SUM(E12)))</f>
        <v>-41</v>
      </c>
      <c r="H12" s="108">
        <f t="shared" si="2"/>
        <v>-8.1999999999999993</v>
      </c>
      <c r="I12" s="116">
        <v>2</v>
      </c>
      <c r="J12" s="106">
        <f t="shared" si="3"/>
        <v>64.5</v>
      </c>
      <c r="K12" s="111" t="s">
        <v>34</v>
      </c>
      <c r="L12" s="106" t="str">
        <f t="shared" si="4"/>
        <v>-</v>
      </c>
      <c r="M12" s="111" t="s">
        <v>34</v>
      </c>
      <c r="N12" s="106" t="str">
        <f t="shared" si="5"/>
        <v>-</v>
      </c>
      <c r="O12" s="104" t="s">
        <v>34</v>
      </c>
      <c r="P12" s="106" t="str">
        <f t="shared" si="6"/>
        <v>-</v>
      </c>
      <c r="Q12" s="110">
        <v>1</v>
      </c>
      <c r="R12" s="106">
        <f t="shared" si="7"/>
        <v>31.25</v>
      </c>
      <c r="S12" s="111" t="s">
        <v>31</v>
      </c>
      <c r="T12" s="106" t="str">
        <f t="shared" si="8"/>
        <v>-</v>
      </c>
      <c r="U12" s="112">
        <f t="shared" si="9"/>
        <v>1</v>
      </c>
      <c r="V12" s="106">
        <f t="shared" si="10"/>
        <v>31.25</v>
      </c>
      <c r="W12" s="110">
        <v>1</v>
      </c>
      <c r="X12" s="106">
        <f t="shared" si="11"/>
        <v>31.25</v>
      </c>
      <c r="Y12" s="110" t="s">
        <v>31</v>
      </c>
      <c r="Z12" s="106" t="str">
        <f t="shared" si="12"/>
        <v>-</v>
      </c>
      <c r="AA12" s="110">
        <v>15</v>
      </c>
      <c r="AB12" s="106">
        <f t="shared" si="13"/>
        <v>3</v>
      </c>
      <c r="AC12" s="110">
        <v>8</v>
      </c>
      <c r="AD12" s="113">
        <f t="shared" si="14"/>
        <v>1.6</v>
      </c>
      <c r="AE12" s="114"/>
    </row>
    <row r="13" spans="1:31">
      <c r="A13" s="103" t="s">
        <v>36</v>
      </c>
      <c r="B13" s="104">
        <v>5200</v>
      </c>
      <c r="C13" s="115">
        <v>20</v>
      </c>
      <c r="D13" s="106">
        <f t="shared" si="15"/>
        <v>3.8</v>
      </c>
      <c r="E13" s="115">
        <v>87</v>
      </c>
      <c r="F13" s="106">
        <f t="shared" si="0"/>
        <v>16.7</v>
      </c>
      <c r="G13" s="107">
        <f t="shared" si="1"/>
        <v>-67</v>
      </c>
      <c r="H13" s="108">
        <f t="shared" si="2"/>
        <v>-12.9</v>
      </c>
      <c r="I13" s="116">
        <v>3</v>
      </c>
      <c r="J13" s="106">
        <f>IF(I13="-","-",ROUND((I13/$C13)*1000,1))</f>
        <v>150</v>
      </c>
      <c r="K13" s="111" t="s">
        <v>34</v>
      </c>
      <c r="L13" s="106" t="str">
        <f t="shared" si="4"/>
        <v>-</v>
      </c>
      <c r="M13" s="111" t="s">
        <v>34</v>
      </c>
      <c r="N13" s="106" t="str">
        <f t="shared" si="5"/>
        <v>-</v>
      </c>
      <c r="O13" s="104" t="s">
        <v>34</v>
      </c>
      <c r="P13" s="106" t="str">
        <f t="shared" si="6"/>
        <v>-</v>
      </c>
      <c r="Q13" s="110">
        <v>1</v>
      </c>
      <c r="R13" s="106">
        <f t="shared" si="7"/>
        <v>47.619047619047613</v>
      </c>
      <c r="S13" s="111" t="s">
        <v>31</v>
      </c>
      <c r="T13" s="106" t="str">
        <f t="shared" si="8"/>
        <v>-</v>
      </c>
      <c r="U13" s="112">
        <f t="shared" si="9"/>
        <v>2</v>
      </c>
      <c r="V13" s="106">
        <f t="shared" si="10"/>
        <v>90.909090909090907</v>
      </c>
      <c r="W13" s="110">
        <v>1</v>
      </c>
      <c r="X13" s="106">
        <f t="shared" si="11"/>
        <v>45.454545454545453</v>
      </c>
      <c r="Y13" s="110">
        <v>1</v>
      </c>
      <c r="Z13" s="106">
        <f t="shared" si="12"/>
        <v>45.454545454545453</v>
      </c>
      <c r="AA13" s="110">
        <v>14</v>
      </c>
      <c r="AB13" s="106">
        <f t="shared" si="13"/>
        <v>2.7</v>
      </c>
      <c r="AC13" s="110">
        <v>5</v>
      </c>
      <c r="AD13" s="113">
        <f t="shared" si="14"/>
        <v>0.96</v>
      </c>
      <c r="AE13" s="114"/>
    </row>
    <row r="14" spans="1:31">
      <c r="A14" s="103" t="s">
        <v>37</v>
      </c>
      <c r="B14" s="104">
        <v>28600</v>
      </c>
      <c r="C14" s="115">
        <v>199</v>
      </c>
      <c r="D14" s="106">
        <f t="shared" si="15"/>
        <v>7</v>
      </c>
      <c r="E14" s="115">
        <v>338</v>
      </c>
      <c r="F14" s="106">
        <f t="shared" si="0"/>
        <v>11.8</v>
      </c>
      <c r="G14" s="107">
        <f t="shared" si="1"/>
        <v>-139</v>
      </c>
      <c r="H14" s="108">
        <f t="shared" si="2"/>
        <v>-4.9000000000000004</v>
      </c>
      <c r="I14" s="116">
        <v>16</v>
      </c>
      <c r="J14" s="106">
        <f t="shared" si="3"/>
        <v>80.400000000000006</v>
      </c>
      <c r="K14" s="111" t="s">
        <v>34</v>
      </c>
      <c r="L14" s="106" t="str">
        <f t="shared" si="4"/>
        <v>-</v>
      </c>
      <c r="M14" s="111" t="s">
        <v>34</v>
      </c>
      <c r="N14" s="106" t="str">
        <f t="shared" si="5"/>
        <v>-</v>
      </c>
      <c r="O14" s="104" t="s">
        <v>34</v>
      </c>
      <c r="P14" s="106" t="str">
        <f t="shared" si="6"/>
        <v>-</v>
      </c>
      <c r="Q14" s="110" t="s">
        <v>31</v>
      </c>
      <c r="R14" s="106" t="str">
        <f t="shared" si="7"/>
        <v>-</v>
      </c>
      <c r="S14" s="111" t="s">
        <v>31</v>
      </c>
      <c r="T14" s="106" t="str">
        <f t="shared" si="8"/>
        <v>-</v>
      </c>
      <c r="U14" s="112">
        <f t="shared" si="9"/>
        <v>9</v>
      </c>
      <c r="V14" s="106">
        <f t="shared" si="10"/>
        <v>43.269230769230766</v>
      </c>
      <c r="W14" s="110">
        <v>3</v>
      </c>
      <c r="X14" s="106">
        <f t="shared" si="11"/>
        <v>14.423076923076923</v>
      </c>
      <c r="Y14" s="110">
        <v>6</v>
      </c>
      <c r="Z14" s="106">
        <f t="shared" si="12"/>
        <v>28.846153846153847</v>
      </c>
      <c r="AA14" s="110">
        <v>98</v>
      </c>
      <c r="AB14" s="106">
        <f t="shared" si="13"/>
        <v>3.4</v>
      </c>
      <c r="AC14" s="110">
        <v>67</v>
      </c>
      <c r="AD14" s="113">
        <f t="shared" si="14"/>
        <v>2.34</v>
      </c>
      <c r="AE14" s="114"/>
    </row>
    <row r="15" spans="1:31">
      <c r="A15" s="103" t="s">
        <v>38</v>
      </c>
      <c r="B15" s="104">
        <v>4600</v>
      </c>
      <c r="C15" s="115">
        <v>37</v>
      </c>
      <c r="D15" s="106">
        <f t="shared" si="15"/>
        <v>8</v>
      </c>
      <c r="E15" s="115">
        <v>48</v>
      </c>
      <c r="F15" s="106">
        <f t="shared" si="0"/>
        <v>10.4</v>
      </c>
      <c r="G15" s="107">
        <f t="shared" si="1"/>
        <v>-11</v>
      </c>
      <c r="H15" s="108">
        <f t="shared" si="2"/>
        <v>-2.4</v>
      </c>
      <c r="I15" s="116">
        <v>3</v>
      </c>
      <c r="J15" s="106">
        <f t="shared" si="3"/>
        <v>81.099999999999994</v>
      </c>
      <c r="K15" s="111" t="s">
        <v>34</v>
      </c>
      <c r="L15" s="106" t="str">
        <f t="shared" si="4"/>
        <v>-</v>
      </c>
      <c r="M15" s="111" t="s">
        <v>34</v>
      </c>
      <c r="N15" s="106" t="str">
        <f t="shared" si="5"/>
        <v>-</v>
      </c>
      <c r="O15" s="104" t="s">
        <v>34</v>
      </c>
      <c r="P15" s="106" t="str">
        <f t="shared" si="6"/>
        <v>-</v>
      </c>
      <c r="Q15" s="110" t="s">
        <v>31</v>
      </c>
      <c r="R15" s="106" t="str">
        <f t="shared" si="7"/>
        <v>-</v>
      </c>
      <c r="S15" s="111" t="s">
        <v>31</v>
      </c>
      <c r="T15" s="106" t="str">
        <f t="shared" si="8"/>
        <v>-</v>
      </c>
      <c r="U15" s="112">
        <f t="shared" si="9"/>
        <v>2</v>
      </c>
      <c r="V15" s="106">
        <f t="shared" si="10"/>
        <v>51.282051282051277</v>
      </c>
      <c r="W15" s="110" t="s">
        <v>31</v>
      </c>
      <c r="X15" s="106" t="str">
        <f t="shared" si="11"/>
        <v>-</v>
      </c>
      <c r="Y15" s="110">
        <v>2</v>
      </c>
      <c r="Z15" s="106">
        <f t="shared" si="12"/>
        <v>51.282051282051277</v>
      </c>
      <c r="AA15" s="110">
        <v>16</v>
      </c>
      <c r="AB15" s="106">
        <f t="shared" si="13"/>
        <v>3.5</v>
      </c>
      <c r="AC15" s="110">
        <v>11</v>
      </c>
      <c r="AD15" s="113">
        <f t="shared" si="14"/>
        <v>2.39</v>
      </c>
      <c r="AE15" s="114"/>
    </row>
    <row r="16" spans="1:31">
      <c r="A16" s="103" t="s">
        <v>39</v>
      </c>
      <c r="B16" s="104">
        <v>17400</v>
      </c>
      <c r="C16" s="118">
        <v>111</v>
      </c>
      <c r="D16" s="106">
        <f t="shared" si="15"/>
        <v>6.4</v>
      </c>
      <c r="E16" s="115">
        <v>253</v>
      </c>
      <c r="F16" s="106">
        <f t="shared" si="0"/>
        <v>14.5</v>
      </c>
      <c r="G16" s="107">
        <f t="shared" si="1"/>
        <v>-142</v>
      </c>
      <c r="H16" s="108">
        <f t="shared" si="2"/>
        <v>-8.1999999999999993</v>
      </c>
      <c r="I16" s="119">
        <v>11</v>
      </c>
      <c r="J16" s="106">
        <f t="shared" si="3"/>
        <v>99.1</v>
      </c>
      <c r="K16" s="111" t="s">
        <v>34</v>
      </c>
      <c r="L16" s="106" t="str">
        <f t="shared" si="4"/>
        <v>-</v>
      </c>
      <c r="M16" s="111" t="s">
        <v>34</v>
      </c>
      <c r="N16" s="106" t="str">
        <f t="shared" si="5"/>
        <v>-</v>
      </c>
      <c r="O16" s="104" t="s">
        <v>34</v>
      </c>
      <c r="P16" s="106" t="str">
        <f t="shared" si="6"/>
        <v>-</v>
      </c>
      <c r="Q16" s="110">
        <v>1</v>
      </c>
      <c r="R16" s="106">
        <f t="shared" si="7"/>
        <v>8.9285714285714288</v>
      </c>
      <c r="S16" s="111" t="s">
        <v>31</v>
      </c>
      <c r="T16" s="106" t="str">
        <f t="shared" si="8"/>
        <v>-</v>
      </c>
      <c r="U16" s="112">
        <f t="shared" si="9"/>
        <v>4</v>
      </c>
      <c r="V16" s="106">
        <f t="shared" si="10"/>
        <v>34.782608695652172</v>
      </c>
      <c r="W16" s="110">
        <v>1</v>
      </c>
      <c r="X16" s="106">
        <f t="shared" si="11"/>
        <v>8.695652173913043</v>
      </c>
      <c r="Y16" s="110">
        <v>3</v>
      </c>
      <c r="Z16" s="106">
        <f t="shared" si="12"/>
        <v>26.086956521739129</v>
      </c>
      <c r="AA16" s="110">
        <v>66</v>
      </c>
      <c r="AB16" s="106">
        <f t="shared" si="13"/>
        <v>3.8</v>
      </c>
      <c r="AC16" s="110">
        <v>38</v>
      </c>
      <c r="AD16" s="113">
        <f t="shared" si="14"/>
        <v>2.1800000000000002</v>
      </c>
      <c r="AE16" s="114"/>
    </row>
    <row r="17" spans="1:31">
      <c r="A17" s="120" t="s">
        <v>40</v>
      </c>
      <c r="B17" s="121">
        <v>276000</v>
      </c>
      <c r="C17" s="122">
        <v>1774</v>
      </c>
      <c r="D17" s="123">
        <f t="shared" si="15"/>
        <v>6.4</v>
      </c>
      <c r="E17" s="122">
        <v>3526</v>
      </c>
      <c r="F17" s="123">
        <f t="shared" si="0"/>
        <v>12.8</v>
      </c>
      <c r="G17" s="124">
        <f t="shared" si="1"/>
        <v>-1752</v>
      </c>
      <c r="H17" s="125">
        <f t="shared" si="2"/>
        <v>-6.3</v>
      </c>
      <c r="I17" s="126">
        <v>172</v>
      </c>
      <c r="J17" s="123">
        <f t="shared" si="3"/>
        <v>97</v>
      </c>
      <c r="K17" s="127">
        <v>1</v>
      </c>
      <c r="L17" s="123">
        <f t="shared" si="4"/>
        <v>0.6</v>
      </c>
      <c r="M17" s="127">
        <v>1</v>
      </c>
      <c r="N17" s="123">
        <f t="shared" si="5"/>
        <v>0.6</v>
      </c>
      <c r="O17" s="121" t="s">
        <v>34</v>
      </c>
      <c r="P17" s="123" t="str">
        <f t="shared" si="6"/>
        <v>-</v>
      </c>
      <c r="Q17" s="127">
        <v>5</v>
      </c>
      <c r="R17" s="123">
        <f t="shared" si="7"/>
        <v>2.8105677346824058</v>
      </c>
      <c r="S17" s="128" t="s">
        <v>34</v>
      </c>
      <c r="T17" s="123" t="str">
        <f t="shared" si="8"/>
        <v>-</v>
      </c>
      <c r="U17" s="129">
        <f t="shared" si="9"/>
        <v>90</v>
      </c>
      <c r="V17" s="123">
        <f t="shared" si="10"/>
        <v>48.283261802575105</v>
      </c>
      <c r="W17" s="127">
        <v>33</v>
      </c>
      <c r="X17" s="123">
        <f t="shared" si="11"/>
        <v>17.703862660944207</v>
      </c>
      <c r="Y17" s="127">
        <v>57</v>
      </c>
      <c r="Z17" s="123">
        <f t="shared" si="12"/>
        <v>30.579399141630901</v>
      </c>
      <c r="AA17" s="127">
        <v>1303</v>
      </c>
      <c r="AB17" s="123">
        <f t="shared" si="13"/>
        <v>4.7</v>
      </c>
      <c r="AC17" s="127">
        <v>643</v>
      </c>
      <c r="AD17" s="130">
        <f t="shared" si="14"/>
        <v>2.33</v>
      </c>
      <c r="AE17" s="114"/>
    </row>
    <row r="18" spans="1:31" s="135" customFormat="1" ht="33.75">
      <c r="A18" s="131" t="s">
        <v>41</v>
      </c>
      <c r="B18" s="132">
        <f>B19</f>
        <v>25600</v>
      </c>
      <c r="C18" s="91">
        <f>C19</f>
        <v>156</v>
      </c>
      <c r="D18" s="88">
        <f t="shared" ref="D18:AD18" si="16">D19</f>
        <v>6.1</v>
      </c>
      <c r="E18" s="91">
        <f t="shared" si="16"/>
        <v>420</v>
      </c>
      <c r="F18" s="88">
        <f t="shared" si="16"/>
        <v>16.399999999999999</v>
      </c>
      <c r="G18" s="133">
        <f t="shared" si="16"/>
        <v>-264</v>
      </c>
      <c r="H18" s="134">
        <f t="shared" si="16"/>
        <v>-10.3</v>
      </c>
      <c r="I18" s="91">
        <f t="shared" si="16"/>
        <v>16</v>
      </c>
      <c r="J18" s="88">
        <f t="shared" si="16"/>
        <v>102.6</v>
      </c>
      <c r="K18" s="91" t="str">
        <f t="shared" si="16"/>
        <v>-</v>
      </c>
      <c r="L18" s="91" t="str">
        <f t="shared" si="16"/>
        <v>-</v>
      </c>
      <c r="M18" s="91" t="str">
        <f t="shared" si="16"/>
        <v>-</v>
      </c>
      <c r="N18" s="91" t="str">
        <f t="shared" si="16"/>
        <v>-</v>
      </c>
      <c r="O18" s="91" t="str">
        <f t="shared" si="16"/>
        <v>-</v>
      </c>
      <c r="P18" s="88" t="str">
        <f t="shared" si="16"/>
        <v>-</v>
      </c>
      <c r="Q18" s="91" t="str">
        <f t="shared" si="16"/>
        <v>-</v>
      </c>
      <c r="R18" s="88" t="str">
        <f t="shared" si="16"/>
        <v>-</v>
      </c>
      <c r="S18" s="91" t="str">
        <f t="shared" si="16"/>
        <v>-</v>
      </c>
      <c r="T18" s="91" t="str">
        <f t="shared" si="16"/>
        <v>-</v>
      </c>
      <c r="U18" s="91">
        <f t="shared" si="16"/>
        <v>6</v>
      </c>
      <c r="V18" s="88">
        <f t="shared" si="16"/>
        <v>37.037037037037038</v>
      </c>
      <c r="W18" s="91">
        <f t="shared" si="16"/>
        <v>3</v>
      </c>
      <c r="X18" s="88">
        <f t="shared" si="16"/>
        <v>18.518518518518519</v>
      </c>
      <c r="Y18" s="91">
        <f t="shared" si="16"/>
        <v>3</v>
      </c>
      <c r="Z18" s="88">
        <f t="shared" si="16"/>
        <v>18.518518518518519</v>
      </c>
      <c r="AA18" s="91">
        <f t="shared" si="16"/>
        <v>81</v>
      </c>
      <c r="AB18" s="88">
        <f t="shared" si="16"/>
        <v>3.2</v>
      </c>
      <c r="AC18" s="91">
        <f t="shared" si="16"/>
        <v>60</v>
      </c>
      <c r="AD18" s="93">
        <f t="shared" si="16"/>
        <v>2.34</v>
      </c>
      <c r="AE18" s="114"/>
    </row>
    <row r="19" spans="1:31" s="135" customFormat="1">
      <c r="A19" s="136" t="s">
        <v>42</v>
      </c>
      <c r="B19" s="137">
        <f>IF(SUM(B20:B24)=0,"-",SUM(B20:B24))</f>
        <v>25600</v>
      </c>
      <c r="C19" s="95">
        <f>IF(SUM(C20:C24)=0,"-",SUM(C20:C24))</f>
        <v>156</v>
      </c>
      <c r="D19" s="97">
        <f t="shared" ref="D19:D24" si="17">IF(C19="-","-",ROUND((C19/$B19)*1000,1))</f>
        <v>6.1</v>
      </c>
      <c r="E19" s="95">
        <f>IF(SUM(E20:E24)=0,"-",SUM(E20:E24))</f>
        <v>420</v>
      </c>
      <c r="F19" s="97">
        <f t="shared" ref="F19:F24" si="18">IF(E19="-","-",ROUND((E19/$B19)*1000,1))</f>
        <v>16.399999999999999</v>
      </c>
      <c r="G19" s="98">
        <f t="shared" ref="G19:G24" si="19">IF((SUM(C19)-SUM(E19))=0,"-",(SUM(C19)-SUM(E19)))</f>
        <v>-264</v>
      </c>
      <c r="H19" s="99">
        <f t="shared" ref="H19:H24" si="20">IF(G19="-","-",ROUND((G19/$B19)*1000,1))</f>
        <v>-10.3</v>
      </c>
      <c r="I19" s="95">
        <f>IF(SUM(I20:I24)=0,"-",SUM(I20:I24))</f>
        <v>16</v>
      </c>
      <c r="J19" s="88">
        <f t="shared" ref="J19:J24" si="21">IF(I19="-","-",ROUND((I19/$C19)*1000,1))</f>
        <v>102.6</v>
      </c>
      <c r="K19" s="95" t="str">
        <f>IF(SUM(K20:K24)=0,"-",SUM(K20:K24))</f>
        <v>-</v>
      </c>
      <c r="L19" s="97" t="str">
        <f t="shared" ref="L19:L24" si="22">IF(K19="-","-",ROUND((K19/$C19)*1000,1))</f>
        <v>-</v>
      </c>
      <c r="M19" s="95" t="str">
        <f>IF(SUM(M20:M24)=0,"-",SUM(M20:M24))</f>
        <v>-</v>
      </c>
      <c r="N19" s="97" t="str">
        <f t="shared" ref="N19:N24" si="23">IF(M19="-","-",ROUND((M19/$C19)*1000,1))</f>
        <v>-</v>
      </c>
      <c r="O19" s="95" t="str">
        <f t="shared" ref="O19:O24" si="24">IF(SUM(Q19,S19)=0,"-",SUM(Q19,S19))</f>
        <v>-</v>
      </c>
      <c r="P19" s="97" t="str">
        <f t="shared" ref="P19:P24" si="25">IF(O19="-","-",O19/SUM($C19,$Q19)*1000)</f>
        <v>-</v>
      </c>
      <c r="Q19" s="95" t="str">
        <f>IF(SUM(Q20:Q24)=0,"-",SUM(Q20:Q24))</f>
        <v>-</v>
      </c>
      <c r="R19" s="97" t="str">
        <f t="shared" ref="R19:R24" si="26">IF(Q19="-","-",Q19/SUM($C19,$Q19)*1000)</f>
        <v>-</v>
      </c>
      <c r="S19" s="95" t="str">
        <f>IF(SUM(S20:S24)=0,"-",SUM(S20:S24))</f>
        <v>-</v>
      </c>
      <c r="T19" s="97" t="str">
        <f t="shared" ref="T19:T24" si="27">IF(S19="-","-",ROUND((S19/$C19)*1000,1))</f>
        <v>-</v>
      </c>
      <c r="U19" s="95">
        <f>IF(SUM(U20:U24)=0,"-",SUM(U20:U24))</f>
        <v>6</v>
      </c>
      <c r="V19" s="97">
        <f t="shared" ref="V19:V24" si="28">IF(U19="-","-",U19/SUM($C19,$W19,$Y19)*1000)</f>
        <v>37.037037037037038</v>
      </c>
      <c r="W19" s="95">
        <f>IF(SUM(W20:W24)=0,"-",SUM(W20:W24))</f>
        <v>3</v>
      </c>
      <c r="X19" s="97">
        <f t="shared" ref="X19:X24" si="29">IF(W19="-","-",W19/SUM($C19,$W19,$Y19)*1000)</f>
        <v>18.518518518518519</v>
      </c>
      <c r="Y19" s="95">
        <f>IF(SUM(Y20:Y24)=0,"-",SUM(Y20:Y24))</f>
        <v>3</v>
      </c>
      <c r="Z19" s="97">
        <f t="shared" ref="Z19:Z24" si="30">IF(Y19="-","-",Y19/SUM($C19,$W19,$Y19)*1000)</f>
        <v>18.518518518518519</v>
      </c>
      <c r="AA19" s="95">
        <f>IF(SUM(AA20:AA24)=0,"-",SUM(AA20:AA24))</f>
        <v>81</v>
      </c>
      <c r="AB19" s="97">
        <f t="shared" ref="AB19:AB24" si="31">IF(AA19="-","-",ROUND((AA19/$B19)*1000,1))</f>
        <v>3.2</v>
      </c>
      <c r="AC19" s="95">
        <f>IF(SUM(AC20:AC24)=0,"-",SUM(AC20:AC24))</f>
        <v>60</v>
      </c>
      <c r="AD19" s="101">
        <f t="shared" ref="AD19:AD24" si="32">IF(AC19="-","-",ROUND((AC19/$B19)*1000,2))</f>
        <v>2.34</v>
      </c>
      <c r="AE19" s="114"/>
    </row>
    <row r="20" spans="1:31">
      <c r="A20" s="138" t="s">
        <v>43</v>
      </c>
      <c r="B20" s="139">
        <v>8700</v>
      </c>
      <c r="C20" s="140">
        <v>52</v>
      </c>
      <c r="D20" s="141">
        <f t="shared" si="17"/>
        <v>6</v>
      </c>
      <c r="E20" s="142">
        <v>145</v>
      </c>
      <c r="F20" s="141">
        <f t="shared" si="18"/>
        <v>16.7</v>
      </c>
      <c r="G20" s="143">
        <f t="shared" si="19"/>
        <v>-93</v>
      </c>
      <c r="H20" s="144">
        <f t="shared" si="20"/>
        <v>-10.7</v>
      </c>
      <c r="I20" s="142">
        <v>6</v>
      </c>
      <c r="J20" s="141">
        <f t="shared" si="21"/>
        <v>115.4</v>
      </c>
      <c r="K20" s="145" t="s">
        <v>44</v>
      </c>
      <c r="L20" s="141" t="str">
        <f t="shared" si="22"/>
        <v>-</v>
      </c>
      <c r="M20" s="145" t="s">
        <v>44</v>
      </c>
      <c r="N20" s="141" t="str">
        <f t="shared" si="23"/>
        <v>-</v>
      </c>
      <c r="O20" s="146" t="str">
        <f t="shared" si="24"/>
        <v>-</v>
      </c>
      <c r="P20" s="141" t="str">
        <f t="shared" si="25"/>
        <v>-</v>
      </c>
      <c r="Q20" s="145" t="s">
        <v>44</v>
      </c>
      <c r="R20" s="141" t="str">
        <f t="shared" si="26"/>
        <v>-</v>
      </c>
      <c r="S20" s="145" t="s">
        <v>44</v>
      </c>
      <c r="T20" s="141" t="str">
        <f t="shared" si="27"/>
        <v>-</v>
      </c>
      <c r="U20" s="147">
        <f>IF(SUM(W20,Y20)=0,"-",SUM(W20,Y20))</f>
        <v>4</v>
      </c>
      <c r="V20" s="141">
        <f t="shared" si="28"/>
        <v>71.428571428571431</v>
      </c>
      <c r="W20" s="142">
        <v>2</v>
      </c>
      <c r="X20" s="141">
        <f t="shared" si="29"/>
        <v>35.714285714285715</v>
      </c>
      <c r="Y20" s="142">
        <v>2</v>
      </c>
      <c r="Z20" s="141">
        <f t="shared" si="30"/>
        <v>35.714285714285715</v>
      </c>
      <c r="AA20" s="142">
        <v>31</v>
      </c>
      <c r="AB20" s="141">
        <f t="shared" si="31"/>
        <v>3.6</v>
      </c>
      <c r="AC20" s="142">
        <v>28</v>
      </c>
      <c r="AD20" s="148">
        <f t="shared" si="32"/>
        <v>3.22</v>
      </c>
      <c r="AE20" s="114"/>
    </row>
    <row r="21" spans="1:31">
      <c r="A21" s="103" t="s">
        <v>45</v>
      </c>
      <c r="B21" s="149">
        <v>5300</v>
      </c>
      <c r="C21" s="150">
        <v>28</v>
      </c>
      <c r="D21" s="106">
        <f t="shared" si="17"/>
        <v>5.3</v>
      </c>
      <c r="E21" s="151">
        <v>98</v>
      </c>
      <c r="F21" s="106">
        <f t="shared" si="18"/>
        <v>18.5</v>
      </c>
      <c r="G21" s="107">
        <f t="shared" si="19"/>
        <v>-70</v>
      </c>
      <c r="H21" s="108">
        <f t="shared" si="20"/>
        <v>-13.2</v>
      </c>
      <c r="I21" s="151">
        <v>3</v>
      </c>
      <c r="J21" s="106">
        <f t="shared" si="21"/>
        <v>107.1</v>
      </c>
      <c r="K21" s="111" t="s">
        <v>31</v>
      </c>
      <c r="L21" s="106" t="str">
        <f t="shared" si="22"/>
        <v>-</v>
      </c>
      <c r="M21" s="111" t="s">
        <v>31</v>
      </c>
      <c r="N21" s="106" t="str">
        <f t="shared" si="23"/>
        <v>-</v>
      </c>
      <c r="O21" s="104" t="str">
        <f t="shared" si="24"/>
        <v>-</v>
      </c>
      <c r="P21" s="106" t="str">
        <f t="shared" si="25"/>
        <v>-</v>
      </c>
      <c r="Q21" s="111" t="s">
        <v>31</v>
      </c>
      <c r="R21" s="106" t="str">
        <f t="shared" si="26"/>
        <v>-</v>
      </c>
      <c r="S21" s="111" t="s">
        <v>31</v>
      </c>
      <c r="T21" s="106" t="str">
        <f t="shared" si="27"/>
        <v>-</v>
      </c>
      <c r="U21" s="112">
        <f>IF(SUM(W21,Y21)=0,"-",SUM(W21,Y21))</f>
        <v>1</v>
      </c>
      <c r="V21" s="106">
        <f t="shared" si="28"/>
        <v>34.482758620689651</v>
      </c>
      <c r="W21" s="151">
        <v>1</v>
      </c>
      <c r="X21" s="106">
        <f t="shared" si="29"/>
        <v>34.482758620689651</v>
      </c>
      <c r="Y21" s="151" t="s">
        <v>31</v>
      </c>
      <c r="Z21" s="106" t="str">
        <f t="shared" si="30"/>
        <v>-</v>
      </c>
      <c r="AA21" s="151">
        <v>18</v>
      </c>
      <c r="AB21" s="106">
        <f t="shared" si="31"/>
        <v>3.4</v>
      </c>
      <c r="AC21" s="151">
        <v>12</v>
      </c>
      <c r="AD21" s="113">
        <f t="shared" si="32"/>
        <v>2.2599999999999998</v>
      </c>
      <c r="AE21" s="114"/>
    </row>
    <row r="22" spans="1:31">
      <c r="A22" s="103" t="s">
        <v>46</v>
      </c>
      <c r="B22" s="149">
        <v>4300</v>
      </c>
      <c r="C22" s="150">
        <v>34</v>
      </c>
      <c r="D22" s="106">
        <f t="shared" si="17"/>
        <v>7.9</v>
      </c>
      <c r="E22" s="151">
        <v>60</v>
      </c>
      <c r="F22" s="106">
        <f t="shared" si="18"/>
        <v>14</v>
      </c>
      <c r="G22" s="107">
        <f t="shared" si="19"/>
        <v>-26</v>
      </c>
      <c r="H22" s="108">
        <f t="shared" si="20"/>
        <v>-6</v>
      </c>
      <c r="I22" s="151">
        <v>5</v>
      </c>
      <c r="J22" s="106">
        <f t="shared" si="21"/>
        <v>147.1</v>
      </c>
      <c r="K22" s="111" t="s">
        <v>31</v>
      </c>
      <c r="L22" s="106" t="str">
        <f t="shared" si="22"/>
        <v>-</v>
      </c>
      <c r="M22" s="111" t="s">
        <v>31</v>
      </c>
      <c r="N22" s="106" t="str">
        <f t="shared" si="23"/>
        <v>-</v>
      </c>
      <c r="O22" s="104" t="str">
        <f t="shared" si="24"/>
        <v>-</v>
      </c>
      <c r="P22" s="106" t="str">
        <f t="shared" si="25"/>
        <v>-</v>
      </c>
      <c r="Q22" s="111" t="s">
        <v>31</v>
      </c>
      <c r="R22" s="106" t="str">
        <f t="shared" si="26"/>
        <v>-</v>
      </c>
      <c r="S22" s="111" t="s">
        <v>31</v>
      </c>
      <c r="T22" s="106" t="str">
        <f t="shared" si="27"/>
        <v>-</v>
      </c>
      <c r="U22" s="112">
        <f>IF(SUM(W22,Y22)=0,"-",SUM(W22,Y22))</f>
        <v>1</v>
      </c>
      <c r="V22" s="106">
        <f t="shared" si="28"/>
        <v>28.571428571428569</v>
      </c>
      <c r="W22" s="151" t="s">
        <v>31</v>
      </c>
      <c r="X22" s="106" t="str">
        <f t="shared" si="29"/>
        <v>-</v>
      </c>
      <c r="Y22" s="151">
        <v>1</v>
      </c>
      <c r="Z22" s="106">
        <f t="shared" si="30"/>
        <v>28.571428571428569</v>
      </c>
      <c r="AA22" s="151">
        <v>12</v>
      </c>
      <c r="AB22" s="106">
        <f t="shared" si="31"/>
        <v>2.8</v>
      </c>
      <c r="AC22" s="151">
        <v>5</v>
      </c>
      <c r="AD22" s="113">
        <f t="shared" si="32"/>
        <v>1.1599999999999999</v>
      </c>
      <c r="AE22" s="114"/>
    </row>
    <row r="23" spans="1:31">
      <c r="A23" s="103" t="s">
        <v>47</v>
      </c>
      <c r="B23" s="149">
        <v>4300</v>
      </c>
      <c r="C23" s="150">
        <v>22</v>
      </c>
      <c r="D23" s="106">
        <f t="shared" si="17"/>
        <v>5.0999999999999996</v>
      </c>
      <c r="E23" s="151">
        <v>60</v>
      </c>
      <c r="F23" s="106">
        <f t="shared" si="18"/>
        <v>14</v>
      </c>
      <c r="G23" s="107">
        <f t="shared" si="19"/>
        <v>-38</v>
      </c>
      <c r="H23" s="108">
        <f t="shared" si="20"/>
        <v>-8.8000000000000007</v>
      </c>
      <c r="I23" s="151">
        <v>2</v>
      </c>
      <c r="J23" s="106">
        <f t="shared" si="21"/>
        <v>90.9</v>
      </c>
      <c r="K23" s="111" t="s">
        <v>31</v>
      </c>
      <c r="L23" s="106" t="str">
        <f t="shared" si="22"/>
        <v>-</v>
      </c>
      <c r="M23" s="111" t="s">
        <v>31</v>
      </c>
      <c r="N23" s="106" t="str">
        <f t="shared" si="23"/>
        <v>-</v>
      </c>
      <c r="O23" s="104" t="str">
        <f t="shared" si="24"/>
        <v>-</v>
      </c>
      <c r="P23" s="106" t="str">
        <f t="shared" si="25"/>
        <v>-</v>
      </c>
      <c r="Q23" s="111" t="s">
        <v>31</v>
      </c>
      <c r="R23" s="106" t="str">
        <f t="shared" si="26"/>
        <v>-</v>
      </c>
      <c r="S23" s="111" t="s">
        <v>31</v>
      </c>
      <c r="T23" s="106" t="str">
        <f t="shared" si="27"/>
        <v>-</v>
      </c>
      <c r="U23" s="112" t="str">
        <f>IF(SUM(W23,Y23)=0,"-",SUM(W23,Y23))</f>
        <v>-</v>
      </c>
      <c r="V23" s="106" t="str">
        <f t="shared" si="28"/>
        <v>-</v>
      </c>
      <c r="W23" s="151" t="s">
        <v>31</v>
      </c>
      <c r="X23" s="106" t="str">
        <f t="shared" si="29"/>
        <v>-</v>
      </c>
      <c r="Y23" s="151" t="s">
        <v>31</v>
      </c>
      <c r="Z23" s="106" t="str">
        <f t="shared" si="30"/>
        <v>-</v>
      </c>
      <c r="AA23" s="151">
        <v>9</v>
      </c>
      <c r="AB23" s="106">
        <f t="shared" si="31"/>
        <v>2.1</v>
      </c>
      <c r="AC23" s="151">
        <v>9</v>
      </c>
      <c r="AD23" s="113">
        <f t="shared" si="32"/>
        <v>2.09</v>
      </c>
      <c r="AE23" s="114"/>
    </row>
    <row r="24" spans="1:31">
      <c r="A24" s="152" t="s">
        <v>48</v>
      </c>
      <c r="B24" s="153">
        <v>3000</v>
      </c>
      <c r="C24" s="154">
        <v>20</v>
      </c>
      <c r="D24" s="155">
        <f t="shared" si="17"/>
        <v>6.7</v>
      </c>
      <c r="E24" s="156">
        <v>57</v>
      </c>
      <c r="F24" s="155">
        <f t="shared" si="18"/>
        <v>19</v>
      </c>
      <c r="G24" s="157">
        <f t="shared" si="19"/>
        <v>-37</v>
      </c>
      <c r="H24" s="158">
        <f t="shared" si="20"/>
        <v>-12.3</v>
      </c>
      <c r="I24" s="156" t="s">
        <v>31</v>
      </c>
      <c r="J24" s="155" t="str">
        <f t="shared" si="21"/>
        <v>-</v>
      </c>
      <c r="K24" s="159" t="s">
        <v>31</v>
      </c>
      <c r="L24" s="155" t="str">
        <f t="shared" si="22"/>
        <v>-</v>
      </c>
      <c r="M24" s="159" t="s">
        <v>31</v>
      </c>
      <c r="N24" s="155" t="str">
        <f t="shared" si="23"/>
        <v>-</v>
      </c>
      <c r="O24" s="160" t="str">
        <f t="shared" si="24"/>
        <v>-</v>
      </c>
      <c r="P24" s="155" t="str">
        <f t="shared" si="25"/>
        <v>-</v>
      </c>
      <c r="Q24" s="159" t="s">
        <v>31</v>
      </c>
      <c r="R24" s="155" t="str">
        <f t="shared" si="26"/>
        <v>-</v>
      </c>
      <c r="S24" s="159" t="s">
        <v>31</v>
      </c>
      <c r="T24" s="155" t="str">
        <f t="shared" si="27"/>
        <v>-</v>
      </c>
      <c r="U24" s="161" t="str">
        <f>IF(SUM(W24,Y24)=0,"-",SUM(W24,Y24))</f>
        <v>-</v>
      </c>
      <c r="V24" s="155" t="str">
        <f t="shared" si="28"/>
        <v>-</v>
      </c>
      <c r="W24" s="156" t="s">
        <v>31</v>
      </c>
      <c r="X24" s="155" t="str">
        <f t="shared" si="29"/>
        <v>-</v>
      </c>
      <c r="Y24" s="156" t="s">
        <v>31</v>
      </c>
      <c r="Z24" s="155" t="str">
        <f t="shared" si="30"/>
        <v>-</v>
      </c>
      <c r="AA24" s="156">
        <v>11</v>
      </c>
      <c r="AB24" s="155">
        <f t="shared" si="31"/>
        <v>3.7</v>
      </c>
      <c r="AC24" s="156">
        <v>6</v>
      </c>
      <c r="AD24" s="162">
        <f t="shared" si="32"/>
        <v>2</v>
      </c>
      <c r="AE24" s="114"/>
    </row>
    <row r="25" spans="1:31" ht="33.75">
      <c r="A25" s="131" t="s">
        <v>49</v>
      </c>
      <c r="B25" s="91">
        <f t="shared" ref="B25:AC25" si="33">B26</f>
        <v>40200</v>
      </c>
      <c r="C25" s="91">
        <f t="shared" si="33"/>
        <v>264</v>
      </c>
      <c r="D25" s="88">
        <f t="shared" si="33"/>
        <v>6.6</v>
      </c>
      <c r="E25" s="91">
        <f t="shared" si="33"/>
        <v>567</v>
      </c>
      <c r="F25" s="88">
        <f t="shared" si="33"/>
        <v>14.1</v>
      </c>
      <c r="G25" s="133">
        <f t="shared" si="33"/>
        <v>-303</v>
      </c>
      <c r="H25" s="134">
        <f t="shared" si="33"/>
        <v>-7.5</v>
      </c>
      <c r="I25" s="91">
        <f t="shared" si="33"/>
        <v>27</v>
      </c>
      <c r="J25" s="88">
        <f t="shared" si="33"/>
        <v>102.3</v>
      </c>
      <c r="K25" s="91" t="str">
        <f t="shared" si="33"/>
        <v>-</v>
      </c>
      <c r="L25" s="91" t="str">
        <f t="shared" si="33"/>
        <v>-</v>
      </c>
      <c r="M25" s="91" t="str">
        <f t="shared" si="33"/>
        <v>-</v>
      </c>
      <c r="N25" s="91" t="str">
        <f t="shared" si="33"/>
        <v>-</v>
      </c>
      <c r="O25" s="91">
        <f t="shared" si="33"/>
        <v>1</v>
      </c>
      <c r="P25" s="88">
        <f t="shared" si="33"/>
        <v>3.7735849056603774</v>
      </c>
      <c r="Q25" s="91">
        <f t="shared" si="33"/>
        <v>1</v>
      </c>
      <c r="R25" s="88">
        <f t="shared" si="33"/>
        <v>3.7735849056603774</v>
      </c>
      <c r="S25" s="91" t="str">
        <f t="shared" si="33"/>
        <v>-</v>
      </c>
      <c r="T25" s="91" t="str">
        <f t="shared" si="33"/>
        <v>-</v>
      </c>
      <c r="U25" s="91">
        <f t="shared" si="33"/>
        <v>5</v>
      </c>
      <c r="V25" s="88">
        <f t="shared" si="33"/>
        <v>18.587360594795541</v>
      </c>
      <c r="W25" s="91">
        <f t="shared" si="33"/>
        <v>2</v>
      </c>
      <c r="X25" s="88">
        <f t="shared" si="33"/>
        <v>7.4349442379182156</v>
      </c>
      <c r="Y25" s="91">
        <f t="shared" si="33"/>
        <v>3</v>
      </c>
      <c r="Z25" s="88">
        <f t="shared" si="33"/>
        <v>11.152416356877323</v>
      </c>
      <c r="AA25" s="91">
        <f t="shared" si="33"/>
        <v>159</v>
      </c>
      <c r="AB25" s="88">
        <f t="shared" si="33"/>
        <v>4</v>
      </c>
      <c r="AC25" s="91">
        <f t="shared" si="33"/>
        <v>68</v>
      </c>
      <c r="AD25" s="93">
        <f>AD26</f>
        <v>1.69</v>
      </c>
      <c r="AE25" s="114"/>
    </row>
    <row r="26" spans="1:31">
      <c r="A26" s="163" t="s">
        <v>50</v>
      </c>
      <c r="B26" s="95">
        <f>IF(SUM(B27:B30)=0,"-",SUM(B27:B30))</f>
        <v>40200</v>
      </c>
      <c r="C26" s="95">
        <f>IF(SUM(C27:C30)=0,"-",SUM(C27:C30))</f>
        <v>264</v>
      </c>
      <c r="D26" s="97">
        <f>IF(C26="-","-",ROUND((C26/$B26)*1000,1))</f>
        <v>6.6</v>
      </c>
      <c r="E26" s="95">
        <f>IF(SUM(E27:E30)=0,"-",SUM(E27:E30))</f>
        <v>567</v>
      </c>
      <c r="F26" s="97">
        <f>IF(E26="-","-",ROUND((E26/$B26)*1000,1))</f>
        <v>14.1</v>
      </c>
      <c r="G26" s="98">
        <f>IF((SUM(C26)-SUM(E26))=0,"-",(SUM(C26)-SUM(E26)))</f>
        <v>-303</v>
      </c>
      <c r="H26" s="99">
        <f>IF(G26="-","-",ROUND((G26/$B26)*1000,1))</f>
        <v>-7.5</v>
      </c>
      <c r="I26" s="95">
        <f>IF(SUM(I27:I30)=0,"-",SUM(I27:I30))</f>
        <v>27</v>
      </c>
      <c r="J26" s="88">
        <f>IF(I26="-","-",ROUND((I26/$C26)*1000,1))</f>
        <v>102.3</v>
      </c>
      <c r="K26" s="95" t="str">
        <f>IF(SUM(K27:K30)=0,"-",SUM(K27:K30))</f>
        <v>-</v>
      </c>
      <c r="L26" s="97" t="str">
        <f>IF(K26="-","-",ROUND((K26/$C26)*1000,1))</f>
        <v>-</v>
      </c>
      <c r="M26" s="95" t="str">
        <f>IF(SUM(M27:M30)=0,"-",SUM(M27:M30))</f>
        <v>-</v>
      </c>
      <c r="N26" s="97" t="str">
        <f>IF(M26="-","-",ROUND((M26/$C26)*1000,1))</f>
        <v>-</v>
      </c>
      <c r="O26" s="95">
        <f>IF(SUM(O27:O30)=0,"-",SUM(O27:O30))</f>
        <v>1</v>
      </c>
      <c r="P26" s="97">
        <f>IF(O26="-","-",O26/SUM($C26,$Q26)*1000)</f>
        <v>3.7735849056603774</v>
      </c>
      <c r="Q26" s="95">
        <f>IF(SUM(Q27:Q30)=0,"-",SUM(Q27:Q30))</f>
        <v>1</v>
      </c>
      <c r="R26" s="97">
        <f>IF(Q26="-","-",Q26/SUM($C26,$Q26)*1000)</f>
        <v>3.7735849056603774</v>
      </c>
      <c r="S26" s="95" t="str">
        <f>IF(SUM(S27:S30)=0,"-",SUM(S27:S30))</f>
        <v>-</v>
      </c>
      <c r="T26" s="97" t="str">
        <f>IF(S26="-","-",ROUND((S26/$C26)*1000,1))</f>
        <v>-</v>
      </c>
      <c r="U26" s="95">
        <f>IF(SUM(U27:U30)=0,"-",SUM(U27:U30))</f>
        <v>5</v>
      </c>
      <c r="V26" s="97">
        <f>IF(U26="-","-",U26/SUM($C26,$W26,$Y26)*1000)</f>
        <v>18.587360594795541</v>
      </c>
      <c r="W26" s="95">
        <f>IF(SUM(W27:W30)=0,"-",SUM(W27:W30))</f>
        <v>2</v>
      </c>
      <c r="X26" s="97">
        <f>IF(W26="-","-",W26/SUM($C26,$W26,$Y26)*1000)</f>
        <v>7.4349442379182156</v>
      </c>
      <c r="Y26" s="95">
        <f>IF(SUM(Y27:Y30)=0,"-",SUM(Y27:Y30))</f>
        <v>3</v>
      </c>
      <c r="Z26" s="97">
        <f>IF(Y26="-","-",Y26/SUM($C26,$W26,$Y26)*1000)</f>
        <v>11.152416356877323</v>
      </c>
      <c r="AA26" s="95">
        <f>IF(SUM(AA27:AA30)=0,"-",SUM(AA27:AA30))</f>
        <v>159</v>
      </c>
      <c r="AB26" s="97">
        <f>IF(AA26="-","-",ROUND((AA26/$B26)*1000,1))</f>
        <v>4</v>
      </c>
      <c r="AC26" s="95">
        <f>IF(SUM(AC27:AC30)=0,"-",SUM(AC27:AC30))</f>
        <v>68</v>
      </c>
      <c r="AD26" s="101">
        <f>IF(AC26="-","-",ROUND((AC26/$B26)*1000,2))</f>
        <v>1.69</v>
      </c>
      <c r="AE26" s="114"/>
    </row>
    <row r="27" spans="1:31">
      <c r="A27" s="138" t="s">
        <v>51</v>
      </c>
      <c r="B27" s="164">
        <v>18600</v>
      </c>
      <c r="C27" s="142">
        <v>142</v>
      </c>
      <c r="D27" s="141">
        <f>IF(C27="-","-",ROUND((C27/$B27)*1000,1))</f>
        <v>7.6</v>
      </c>
      <c r="E27" s="142">
        <v>219</v>
      </c>
      <c r="F27" s="141">
        <f>IF(E27="-","-",ROUND((E27/$B27)*1000,1))</f>
        <v>11.8</v>
      </c>
      <c r="G27" s="143">
        <f>IF((SUM(C27)-SUM(E27))=0,"-",(SUM(C27)-SUM(E27)))</f>
        <v>-77</v>
      </c>
      <c r="H27" s="144">
        <f>IF(G27="-","-",ROUND((G27/$B27)*1000,1))</f>
        <v>-4.0999999999999996</v>
      </c>
      <c r="I27" s="142">
        <v>12</v>
      </c>
      <c r="J27" s="141">
        <f>IF(I27="-","-",ROUND((I27/$C27)*1000,1))</f>
        <v>84.5</v>
      </c>
      <c r="K27" s="165" t="s">
        <v>44</v>
      </c>
      <c r="L27" s="141" t="str">
        <f>IF(K27="-","-",ROUND((K27/$C27)*1000,1))</f>
        <v>-</v>
      </c>
      <c r="M27" s="165" t="s">
        <v>44</v>
      </c>
      <c r="N27" s="141" t="str">
        <f>IF(M27="-","-",ROUND((M27/$C27)*1000,1))</f>
        <v>-</v>
      </c>
      <c r="O27" s="146" t="str">
        <f>IF(SUM(Q27,S27)=0,"-",SUM(Q27,S27))</f>
        <v>-</v>
      </c>
      <c r="P27" s="141" t="str">
        <f>IF(O27="-","-",O27/SUM($C27,$Q27)*1000)</f>
        <v>-</v>
      </c>
      <c r="Q27" s="166" t="s">
        <v>44</v>
      </c>
      <c r="R27" s="141" t="str">
        <f>IF(Q27="-","-",Q27/SUM($C27,$Q27)*1000)</f>
        <v>-</v>
      </c>
      <c r="S27" s="165" t="s">
        <v>44</v>
      </c>
      <c r="T27" s="141" t="str">
        <f>IF(S27="-","-",ROUND((S27/$C27)*1000,1))</f>
        <v>-</v>
      </c>
      <c r="U27" s="147">
        <f>IF(SUM(W27,Y27)=0,"-",SUM(W27,Y27))</f>
        <v>3</v>
      </c>
      <c r="V27" s="141">
        <f>IF(U27="-","-",U27/SUM($C27,$W27,$Y27)*1000)</f>
        <v>20.689655172413794</v>
      </c>
      <c r="W27" s="142">
        <v>1</v>
      </c>
      <c r="X27" s="141">
        <f>IF(W27="-","-",W27/SUM($C27,$W27,$Y27)*1000)</f>
        <v>6.8965517241379306</v>
      </c>
      <c r="Y27" s="142">
        <v>2</v>
      </c>
      <c r="Z27" s="141">
        <f>IF(Y27="-","-",Y27/SUM($C27,$W27,$Y27)*1000)</f>
        <v>13.793103448275861</v>
      </c>
      <c r="AA27" s="142">
        <v>92</v>
      </c>
      <c r="AB27" s="141">
        <f>IF(AA27="-","-",ROUND((AA27/$B27)*1000,1))</f>
        <v>4.9000000000000004</v>
      </c>
      <c r="AC27" s="142">
        <v>40</v>
      </c>
      <c r="AD27" s="148">
        <f>IF(AC27="-","-",ROUND((AC27/$B27)*1000,2))</f>
        <v>2.15</v>
      </c>
      <c r="AE27" s="114"/>
    </row>
    <row r="28" spans="1:31">
      <c r="A28" s="103" t="s">
        <v>52</v>
      </c>
      <c r="B28" s="167">
        <v>6200</v>
      </c>
      <c r="C28" s="151">
        <v>36</v>
      </c>
      <c r="D28" s="106">
        <f>IF(C28="-","-",ROUND((C28/$B28)*1000,1))</f>
        <v>5.8</v>
      </c>
      <c r="E28" s="151">
        <v>111</v>
      </c>
      <c r="F28" s="106">
        <f>IF(E28="-","-",ROUND((E28/$B28)*1000,1))</f>
        <v>17.899999999999999</v>
      </c>
      <c r="G28" s="107">
        <f>IF((SUM(C28)-SUM(E28))=0,"-",(SUM(C28)-SUM(E28)))</f>
        <v>-75</v>
      </c>
      <c r="H28" s="108">
        <f>IF(G28="-","-",ROUND((G28/$B28)*1000,1))</f>
        <v>-12.1</v>
      </c>
      <c r="I28" s="151">
        <v>5</v>
      </c>
      <c r="J28" s="106">
        <f>IF(I28="-","-",ROUND((I28/$C28)*1000,1))</f>
        <v>138.9</v>
      </c>
      <c r="K28" s="168" t="s">
        <v>44</v>
      </c>
      <c r="L28" s="106" t="str">
        <f>IF(K28="-","-",ROUND((K28/$C28)*1000,1))</f>
        <v>-</v>
      </c>
      <c r="M28" s="168" t="s">
        <v>44</v>
      </c>
      <c r="N28" s="106" t="str">
        <f>IF(M28="-","-",ROUND((M28/$C28)*1000,1))</f>
        <v>-</v>
      </c>
      <c r="O28" s="104" t="str">
        <f>IF(SUM(Q28,S28)=0,"-",SUM(Q28,S28))</f>
        <v>-</v>
      </c>
      <c r="P28" s="106" t="str">
        <f>IF(O28="-","-",O28/SUM($C28,$Q28)*1000)</f>
        <v>-</v>
      </c>
      <c r="Q28" s="169" t="s">
        <v>31</v>
      </c>
      <c r="R28" s="106" t="str">
        <f>IF(Q28="-","-",Q28/SUM($C28,$Q28)*1000)</f>
        <v>-</v>
      </c>
      <c r="S28" s="168" t="s">
        <v>44</v>
      </c>
      <c r="T28" s="106" t="str">
        <f>IF(S28="-","-",ROUND((S28/$C28)*1000,1))</f>
        <v>-</v>
      </c>
      <c r="U28" s="112" t="str">
        <f>IF(SUM(W28,Y28)=0,"-",SUM(W28,Y28))</f>
        <v>-</v>
      </c>
      <c r="V28" s="106" t="str">
        <f>IF(U28="-","-",U28/SUM($C28,$W28,$Y28)*1000)</f>
        <v>-</v>
      </c>
      <c r="W28" s="151" t="s">
        <v>31</v>
      </c>
      <c r="X28" s="106" t="str">
        <f>IF(W28="-","-",W28/SUM($C28,$W28,$Y28)*1000)</f>
        <v>-</v>
      </c>
      <c r="Y28" s="151" t="s">
        <v>31</v>
      </c>
      <c r="Z28" s="106" t="str">
        <f>IF(Y28="-","-",Y28/SUM($C28,$W28,$Y28)*1000)</f>
        <v>-</v>
      </c>
      <c r="AA28" s="151">
        <v>22</v>
      </c>
      <c r="AB28" s="106">
        <f>IF(AA28="-","-",ROUND((AA28/$B28)*1000,1))</f>
        <v>3.5</v>
      </c>
      <c r="AC28" s="151">
        <v>7</v>
      </c>
      <c r="AD28" s="113">
        <f>IF(AC28="-","-",ROUND((AC28/$B28)*1000,2))</f>
        <v>1.1299999999999999</v>
      </c>
      <c r="AE28" s="114"/>
    </row>
    <row r="29" spans="1:31">
      <c r="A29" s="103" t="s">
        <v>53</v>
      </c>
      <c r="B29" s="167">
        <v>6100</v>
      </c>
      <c r="C29" s="151">
        <v>37</v>
      </c>
      <c r="D29" s="106">
        <f>IF(C29="-","-",ROUND((C29/$B29)*1000,1))</f>
        <v>6.1</v>
      </c>
      <c r="E29" s="151">
        <v>61</v>
      </c>
      <c r="F29" s="106">
        <f>IF(E29="-","-",ROUND((E29/$B29)*1000,1))</f>
        <v>10</v>
      </c>
      <c r="G29" s="107">
        <f>IF((SUM(C29)-SUM(E29))=0,"-",(SUM(C29)-SUM(E29)))</f>
        <v>-24</v>
      </c>
      <c r="H29" s="108">
        <f>IF(G29="-","-",ROUND((G29/$B29)*1000,1))</f>
        <v>-3.9</v>
      </c>
      <c r="I29" s="151">
        <v>5</v>
      </c>
      <c r="J29" s="106">
        <f>IF(I29="-","-",ROUND((I29/$C29)*1000,1))</f>
        <v>135.1</v>
      </c>
      <c r="K29" s="168" t="s">
        <v>44</v>
      </c>
      <c r="L29" s="106" t="str">
        <f>IF(K29="-","-",ROUND((K29/$C29)*1000,1))</f>
        <v>-</v>
      </c>
      <c r="M29" s="168" t="s">
        <v>44</v>
      </c>
      <c r="N29" s="106" t="str">
        <f>IF(M29="-","-",ROUND((M29/$C29)*1000,1))</f>
        <v>-</v>
      </c>
      <c r="O29" s="104" t="str">
        <f>IF(SUM(Q29,S29)=0,"-",SUM(Q29,S29))</f>
        <v>-</v>
      </c>
      <c r="P29" s="106" t="str">
        <f>IF(O29="-","-",O29/SUM($C29,$Q29)*1000)</f>
        <v>-</v>
      </c>
      <c r="Q29" s="169" t="s">
        <v>31</v>
      </c>
      <c r="R29" s="106" t="str">
        <f>IF(Q29="-","-",Q29/SUM($C29,$Q29)*1000)</f>
        <v>-</v>
      </c>
      <c r="S29" s="168" t="s">
        <v>44</v>
      </c>
      <c r="T29" s="106" t="str">
        <f>IF(S29="-","-",ROUND((S29/$C29)*1000,1))</f>
        <v>-</v>
      </c>
      <c r="U29" s="112" t="str">
        <f>IF(SUM(W29,Y29)=0,"-",SUM(W29,Y29))</f>
        <v>-</v>
      </c>
      <c r="V29" s="106" t="str">
        <f>IF(U29="-","-",U29/SUM($C29,$W29,$Y29)*1000)</f>
        <v>-</v>
      </c>
      <c r="W29" s="151" t="s">
        <v>31</v>
      </c>
      <c r="X29" s="106" t="str">
        <f>IF(W29="-","-",W29/SUM($C29,$W29,$Y29)*1000)</f>
        <v>-</v>
      </c>
      <c r="Y29" s="151" t="s">
        <v>31</v>
      </c>
      <c r="Z29" s="106" t="str">
        <f>IF(Y29="-","-",Y29/SUM($C29,$W29,$Y29)*1000)</f>
        <v>-</v>
      </c>
      <c r="AA29" s="151">
        <v>23</v>
      </c>
      <c r="AB29" s="106">
        <f>IF(AA29="-","-",ROUND((AA29/$B29)*1000,1))</f>
        <v>3.8</v>
      </c>
      <c r="AC29" s="151">
        <v>6</v>
      </c>
      <c r="AD29" s="113">
        <f>IF(AC29="-","-",ROUND((AC29/$B29)*1000,2))</f>
        <v>0.98</v>
      </c>
      <c r="AE29" s="114"/>
    </row>
    <row r="30" spans="1:31">
      <c r="A30" s="152" t="s">
        <v>54</v>
      </c>
      <c r="B30" s="170">
        <v>9300</v>
      </c>
      <c r="C30" s="156">
        <v>49</v>
      </c>
      <c r="D30" s="155">
        <f>IF(C30="-","-",ROUND((C30/$B30)*1000,1))</f>
        <v>5.3</v>
      </c>
      <c r="E30" s="156">
        <v>176</v>
      </c>
      <c r="F30" s="155">
        <f>IF(E30="-","-",ROUND((E30/$B30)*1000,1))</f>
        <v>18.899999999999999</v>
      </c>
      <c r="G30" s="157">
        <f>IF((SUM(C30)-SUM(E30))=0,"-",(SUM(C30)-SUM(E30)))</f>
        <v>-127</v>
      </c>
      <c r="H30" s="158">
        <f>IF(G30="-","-",ROUND((G30/$B30)*1000,1))</f>
        <v>-13.7</v>
      </c>
      <c r="I30" s="156">
        <v>5</v>
      </c>
      <c r="J30" s="155">
        <f>IF(I30="-","-",ROUND((I30/$C30)*1000,1))</f>
        <v>102</v>
      </c>
      <c r="K30" s="171" t="s">
        <v>44</v>
      </c>
      <c r="L30" s="155" t="str">
        <f>IF(K30="-","-",ROUND((K30/$C30)*1000,1))</f>
        <v>-</v>
      </c>
      <c r="M30" s="171" t="s">
        <v>44</v>
      </c>
      <c r="N30" s="155" t="str">
        <f>IF(M30="-","-",ROUND((M30/$C30)*1000,1))</f>
        <v>-</v>
      </c>
      <c r="O30" s="160">
        <f>IF(SUM(Q30,S30)=0,"-",SUM(Q30,S30))</f>
        <v>1</v>
      </c>
      <c r="P30" s="155">
        <f>IF(O30="-","-",O30/SUM($C30,$Q30)*1000)</f>
        <v>20</v>
      </c>
      <c r="Q30" s="156">
        <v>1</v>
      </c>
      <c r="R30" s="155">
        <f>IF(Q30="-","-",Q30/SUM($C30,$Q30)*1000)</f>
        <v>20</v>
      </c>
      <c r="S30" s="171" t="s">
        <v>44</v>
      </c>
      <c r="T30" s="155" t="str">
        <f>IF(S30="-","-",ROUND((S30/$C30)*1000,1))</f>
        <v>-</v>
      </c>
      <c r="U30" s="161">
        <f>IF(SUM(W30,Y30)=0,"-",SUM(W30,Y30))</f>
        <v>2</v>
      </c>
      <c r="V30" s="155">
        <f>IF(U30="-","-",U30/SUM($C30,$W30,$Y30)*1000)</f>
        <v>39.215686274509807</v>
      </c>
      <c r="W30" s="156">
        <v>1</v>
      </c>
      <c r="X30" s="155">
        <f>IF(W30="-","-",W30/SUM($C30,$W30,$Y30)*1000)</f>
        <v>19.607843137254903</v>
      </c>
      <c r="Y30" s="156">
        <v>1</v>
      </c>
      <c r="Z30" s="155">
        <f>IF(Y30="-","-",Y30/SUM($C30,$W30,$Y30)*1000)</f>
        <v>19.607843137254903</v>
      </c>
      <c r="AA30" s="156">
        <v>22</v>
      </c>
      <c r="AB30" s="155">
        <f>IF(AA30="-","-",ROUND((AA30/$B30)*1000,1))</f>
        <v>2.4</v>
      </c>
      <c r="AC30" s="156">
        <v>15</v>
      </c>
      <c r="AD30" s="162">
        <f>IF(AC30="-","-",ROUND((AC30/$B30)*1000,2))</f>
        <v>1.61</v>
      </c>
      <c r="AE30" s="114"/>
    </row>
    <row r="31" spans="1:31">
      <c r="A31" s="172" t="s">
        <v>55</v>
      </c>
      <c r="C31" s="173"/>
      <c r="D31" s="174"/>
      <c r="E31" s="175"/>
      <c r="F31" s="174"/>
    </row>
    <row r="32" spans="1:31">
      <c r="A32" s="172"/>
    </row>
    <row r="33" spans="1:1">
      <c r="A33" s="172" t="s">
        <v>56</v>
      </c>
    </row>
    <row r="34" spans="1:1">
      <c r="A34" s="172" t="s">
        <v>57</v>
      </c>
    </row>
    <row r="35" spans="1:1">
      <c r="A35" s="172" t="s">
        <v>58</v>
      </c>
    </row>
    <row r="36" spans="1:1">
      <c r="A36" s="172" t="s">
        <v>59</v>
      </c>
    </row>
  </sheetData>
  <mergeCells count="17">
    <mergeCell ref="Y3:Z3"/>
    <mergeCell ref="O2:T2"/>
    <mergeCell ref="U2:Z2"/>
    <mergeCell ref="AA2:AB3"/>
    <mergeCell ref="AC2:AD3"/>
    <mergeCell ref="B3:B4"/>
    <mergeCell ref="O3:P3"/>
    <mergeCell ref="Q3:R3"/>
    <mergeCell ref="S3:T3"/>
    <mergeCell ref="U3:V3"/>
    <mergeCell ref="W3:X3"/>
    <mergeCell ref="C2:D3"/>
    <mergeCell ref="E2:F3"/>
    <mergeCell ref="G2:H3"/>
    <mergeCell ref="I2:J3"/>
    <mergeCell ref="K2:L3"/>
    <mergeCell ref="M2:N3"/>
  </mergeCells>
  <phoneticPr fontId="3"/>
  <pageMargins left="0.78740157480314965" right="0.78740157480314965" top="0.78740157480314965" bottom="0.78740157480314965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view="pageBreakPreview" zoomScaleNormal="25" workbookViewId="0">
      <selection activeCell="C15" sqref="C15"/>
    </sheetView>
  </sheetViews>
  <sheetFormatPr defaultRowHeight="10.5" customHeight="1"/>
  <cols>
    <col min="1" max="1" width="10.375" style="558" customWidth="1"/>
    <col min="2" max="2" width="6.25" style="559" customWidth="1"/>
    <col min="3" max="3" width="9" style="531"/>
    <col min="4" max="11" width="8.625" style="531" customWidth="1"/>
    <col min="12" max="16384" width="9" style="531"/>
  </cols>
  <sheetData>
    <row r="1" spans="1:11" s="635" customFormat="1" ht="13.5" customHeight="1">
      <c r="A1" s="631" t="s">
        <v>277</v>
      </c>
      <c r="B1" s="632"/>
      <c r="C1" s="633"/>
      <c r="D1" s="633"/>
      <c r="E1" s="633"/>
      <c r="F1" s="634"/>
      <c r="G1" s="634"/>
      <c r="H1" s="634"/>
      <c r="I1" s="634"/>
      <c r="J1" s="634"/>
      <c r="K1" s="14" t="s">
        <v>1</v>
      </c>
    </row>
    <row r="2" spans="1:11" ht="11.25">
      <c r="A2" s="526"/>
      <c r="B2" s="636"/>
      <c r="C2" s="637"/>
      <c r="D2" s="638" t="s">
        <v>278</v>
      </c>
      <c r="E2" s="639" t="s">
        <v>279</v>
      </c>
      <c r="F2" s="530" t="s">
        <v>280</v>
      </c>
      <c r="G2" s="530" t="s">
        <v>281</v>
      </c>
      <c r="H2" s="530" t="s">
        <v>282</v>
      </c>
      <c r="I2" s="530" t="s">
        <v>283</v>
      </c>
      <c r="J2" s="530" t="s">
        <v>284</v>
      </c>
      <c r="K2" s="530" t="s">
        <v>285</v>
      </c>
    </row>
    <row r="3" spans="1:11" s="645" customFormat="1" ht="66.75" customHeight="1">
      <c r="A3" s="640"/>
      <c r="B3" s="641"/>
      <c r="C3" s="642" t="s">
        <v>286</v>
      </c>
      <c r="D3" s="643" t="s">
        <v>287</v>
      </c>
      <c r="E3" s="644" t="s">
        <v>288</v>
      </c>
      <c r="F3" s="644" t="s">
        <v>289</v>
      </c>
      <c r="G3" s="644" t="s">
        <v>290</v>
      </c>
      <c r="H3" s="644" t="s">
        <v>291</v>
      </c>
      <c r="I3" s="644" t="s">
        <v>292</v>
      </c>
      <c r="J3" s="644" t="s">
        <v>293</v>
      </c>
      <c r="K3" s="644" t="s">
        <v>294</v>
      </c>
    </row>
    <row r="4" spans="1:11" s="575" customFormat="1" ht="11.25">
      <c r="A4" s="347"/>
      <c r="B4" s="573" t="s">
        <v>70</v>
      </c>
      <c r="C4" s="574">
        <f t="shared" ref="C4:C63" si="0">IF(SUM(D4:K4)=0,"-",SUM(D4:K4))</f>
        <v>194926</v>
      </c>
      <c r="D4" s="91">
        <f t="shared" ref="D4:K4" si="1">IF(SUM(D5:D6)=0,"-",SUM(D5:D6))</f>
        <v>2422</v>
      </c>
      <c r="E4" s="91">
        <f t="shared" si="1"/>
        <v>43265</v>
      </c>
      <c r="F4" s="91">
        <f t="shared" si="1"/>
        <v>34576</v>
      </c>
      <c r="G4" s="91">
        <f t="shared" si="1"/>
        <v>9437</v>
      </c>
      <c r="H4" s="91">
        <f t="shared" si="1"/>
        <v>3692</v>
      </c>
      <c r="I4" s="91">
        <f t="shared" si="1"/>
        <v>27346</v>
      </c>
      <c r="J4" s="91">
        <f>IF(SUM(J5:J6)=0,"-",SUM(J5:J6))</f>
        <v>69368</v>
      </c>
      <c r="K4" s="91">
        <f t="shared" si="1"/>
        <v>4820</v>
      </c>
    </row>
    <row r="5" spans="1:11" s="575" customFormat="1" ht="11.25">
      <c r="A5" s="201" t="s">
        <v>25</v>
      </c>
      <c r="B5" s="576" t="s">
        <v>72</v>
      </c>
      <c r="C5" s="577">
        <f t="shared" si="0"/>
        <v>91298</v>
      </c>
      <c r="D5" s="578">
        <v>747</v>
      </c>
      <c r="E5" s="578">
        <v>23966</v>
      </c>
      <c r="F5" s="578">
        <v>19646</v>
      </c>
      <c r="G5" s="578">
        <v>2927</v>
      </c>
      <c r="H5" s="578">
        <v>2143</v>
      </c>
      <c r="I5" s="578">
        <v>13277</v>
      </c>
      <c r="J5" s="578">
        <v>26011</v>
      </c>
      <c r="K5" s="578">
        <v>2581</v>
      </c>
    </row>
    <row r="6" spans="1:11" s="575" customFormat="1" ht="11.25">
      <c r="A6" s="72"/>
      <c r="B6" s="581" t="s">
        <v>73</v>
      </c>
      <c r="C6" s="574">
        <f>IF(SUM(D6:K6)=0,"-",SUM(D6:K6))</f>
        <v>103628</v>
      </c>
      <c r="D6" s="582">
        <v>1675</v>
      </c>
      <c r="E6" s="582">
        <v>19299</v>
      </c>
      <c r="F6" s="582">
        <v>14930</v>
      </c>
      <c r="G6" s="582">
        <v>6510</v>
      </c>
      <c r="H6" s="582">
        <v>1549</v>
      </c>
      <c r="I6" s="582">
        <v>14069</v>
      </c>
      <c r="J6" s="582">
        <v>43357</v>
      </c>
      <c r="K6" s="582">
        <v>2239</v>
      </c>
    </row>
    <row r="7" spans="1:11" s="575" customFormat="1" ht="11.25">
      <c r="A7" s="347"/>
      <c r="B7" s="573" t="s">
        <v>70</v>
      </c>
      <c r="C7" s="574">
        <f t="shared" si="0"/>
        <v>9398</v>
      </c>
      <c r="D7" s="91">
        <f t="shared" ref="D7:K7" si="2">IF(SUM(D8:D9)=0,"-",SUM(D8:D9))</f>
        <v>92</v>
      </c>
      <c r="E7" s="91">
        <f t="shared" si="2"/>
        <v>2002</v>
      </c>
      <c r="F7" s="91">
        <f t="shared" si="2"/>
        <v>1061</v>
      </c>
      <c r="G7" s="91">
        <f t="shared" si="2"/>
        <v>400</v>
      </c>
      <c r="H7" s="91">
        <f t="shared" si="2"/>
        <v>208</v>
      </c>
      <c r="I7" s="91">
        <f t="shared" si="2"/>
        <v>1486</v>
      </c>
      <c r="J7" s="91">
        <f t="shared" si="2"/>
        <v>4011</v>
      </c>
      <c r="K7" s="91">
        <f t="shared" si="2"/>
        <v>138</v>
      </c>
    </row>
    <row r="8" spans="1:11" s="575" customFormat="1" ht="11.25">
      <c r="A8" s="201" t="s">
        <v>26</v>
      </c>
      <c r="B8" s="576" t="s">
        <v>72</v>
      </c>
      <c r="C8" s="577">
        <f t="shared" si="0"/>
        <v>4456</v>
      </c>
      <c r="D8" s="646">
        <v>26</v>
      </c>
      <c r="E8" s="646">
        <v>1105</v>
      </c>
      <c r="F8" s="646">
        <v>637</v>
      </c>
      <c r="G8" s="646">
        <v>133</v>
      </c>
      <c r="H8" s="646">
        <v>127</v>
      </c>
      <c r="I8" s="646">
        <v>770</v>
      </c>
      <c r="J8" s="646">
        <v>1583</v>
      </c>
      <c r="K8" s="646">
        <v>75</v>
      </c>
    </row>
    <row r="9" spans="1:11" s="575" customFormat="1" ht="11.25">
      <c r="A9" s="72"/>
      <c r="B9" s="581" t="s">
        <v>73</v>
      </c>
      <c r="C9" s="574">
        <f t="shared" si="0"/>
        <v>4942</v>
      </c>
      <c r="D9" s="647">
        <v>66</v>
      </c>
      <c r="E9" s="647">
        <v>897</v>
      </c>
      <c r="F9" s="647">
        <v>424</v>
      </c>
      <c r="G9" s="647">
        <v>267</v>
      </c>
      <c r="H9" s="647">
        <v>81</v>
      </c>
      <c r="I9" s="647">
        <v>716</v>
      </c>
      <c r="J9" s="647">
        <v>2428</v>
      </c>
      <c r="K9" s="647">
        <v>63</v>
      </c>
    </row>
    <row r="10" spans="1:11" s="575" customFormat="1" ht="11.25">
      <c r="A10" s="210" t="s">
        <v>74</v>
      </c>
      <c r="B10" s="198" t="s">
        <v>70</v>
      </c>
      <c r="C10" s="574">
        <f t="shared" si="0"/>
        <v>834</v>
      </c>
      <c r="D10" s="91">
        <f>IF(SUM(D11:D12)=0,"-",SUM(D11:D12))</f>
        <v>3</v>
      </c>
      <c r="E10" s="91">
        <f t="shared" ref="E10:K10" si="3">IF(SUM(E11:E12)=0,"-",SUM(E11:E12))</f>
        <v>115</v>
      </c>
      <c r="F10" s="91">
        <f t="shared" si="3"/>
        <v>124</v>
      </c>
      <c r="G10" s="91">
        <f t="shared" si="3"/>
        <v>39</v>
      </c>
      <c r="H10" s="91">
        <f t="shared" si="3"/>
        <v>21</v>
      </c>
      <c r="I10" s="91">
        <f t="shared" si="3"/>
        <v>83</v>
      </c>
      <c r="J10" s="91">
        <f t="shared" si="3"/>
        <v>435</v>
      </c>
      <c r="K10" s="91">
        <f t="shared" si="3"/>
        <v>14</v>
      </c>
    </row>
    <row r="11" spans="1:11" s="575" customFormat="1" ht="11.25">
      <c r="A11" s="211" t="s">
        <v>75</v>
      </c>
      <c r="B11" s="202" t="s">
        <v>72</v>
      </c>
      <c r="C11" s="577">
        <f t="shared" si="0"/>
        <v>390</v>
      </c>
      <c r="D11" s="96">
        <f t="shared" ref="D11:K12" si="4">IF(SUM(D14,D41)=0,"-",SUM(D14,D41))</f>
        <v>1</v>
      </c>
      <c r="E11" s="96">
        <f t="shared" si="4"/>
        <v>66</v>
      </c>
      <c r="F11" s="96">
        <f t="shared" si="4"/>
        <v>66</v>
      </c>
      <c r="G11" s="96">
        <f t="shared" si="4"/>
        <v>12</v>
      </c>
      <c r="H11" s="96">
        <f t="shared" si="4"/>
        <v>10</v>
      </c>
      <c r="I11" s="96">
        <f t="shared" si="4"/>
        <v>44</v>
      </c>
      <c r="J11" s="96">
        <f t="shared" si="4"/>
        <v>185</v>
      </c>
      <c r="K11" s="96">
        <f t="shared" si="4"/>
        <v>6</v>
      </c>
    </row>
    <row r="12" spans="1:11" s="575" customFormat="1" ht="11.25">
      <c r="A12" s="212" t="s">
        <v>76</v>
      </c>
      <c r="B12" s="205" t="s">
        <v>73</v>
      </c>
      <c r="C12" s="574">
        <f t="shared" si="0"/>
        <v>444</v>
      </c>
      <c r="D12" s="213">
        <f>IF(SUM(D15,D42)=0,"-",SUM(D15,D42))</f>
        <v>2</v>
      </c>
      <c r="E12" s="213">
        <f t="shared" si="4"/>
        <v>49</v>
      </c>
      <c r="F12" s="213">
        <f t="shared" si="4"/>
        <v>58</v>
      </c>
      <c r="G12" s="213">
        <f t="shared" si="4"/>
        <v>27</v>
      </c>
      <c r="H12" s="213">
        <f t="shared" si="4"/>
        <v>11</v>
      </c>
      <c r="I12" s="213">
        <f t="shared" si="4"/>
        <v>39</v>
      </c>
      <c r="J12" s="213">
        <f t="shared" si="4"/>
        <v>250</v>
      </c>
      <c r="K12" s="213">
        <f t="shared" si="4"/>
        <v>8</v>
      </c>
    </row>
    <row r="13" spans="1:11" s="575" customFormat="1" ht="11.25">
      <c r="A13" s="201"/>
      <c r="B13" s="593" t="s">
        <v>70</v>
      </c>
      <c r="C13" s="574">
        <f t="shared" si="0"/>
        <v>246</v>
      </c>
      <c r="D13" s="214" t="str">
        <f t="shared" ref="D13:K13" si="5">IF(SUM(D14:D15)=0,"-",SUM(D14:D15))</f>
        <v>-</v>
      </c>
      <c r="E13" s="214">
        <f t="shared" si="5"/>
        <v>41</v>
      </c>
      <c r="F13" s="214">
        <f t="shared" si="5"/>
        <v>37</v>
      </c>
      <c r="G13" s="214">
        <f t="shared" si="5"/>
        <v>10</v>
      </c>
      <c r="H13" s="214">
        <f t="shared" si="5"/>
        <v>6</v>
      </c>
      <c r="I13" s="214">
        <f t="shared" si="5"/>
        <v>34</v>
      </c>
      <c r="J13" s="214">
        <f t="shared" si="5"/>
        <v>113</v>
      </c>
      <c r="K13" s="214">
        <f t="shared" si="5"/>
        <v>5</v>
      </c>
    </row>
    <row r="14" spans="1:11" s="575" customFormat="1" ht="11.25">
      <c r="A14" s="201" t="s">
        <v>28</v>
      </c>
      <c r="B14" s="594" t="s">
        <v>72</v>
      </c>
      <c r="C14" s="577">
        <f t="shared" si="0"/>
        <v>110</v>
      </c>
      <c r="D14" s="215" t="str">
        <f>IF(SUM(D17,D20,D23,D26,D29,D32,D35,D38)=0,"-",SUM(D17,D20,D23,D26,D29,D32,D35,D38))</f>
        <v>-</v>
      </c>
      <c r="E14" s="215">
        <f t="shared" ref="E14:K14" si="6">IF(SUM(E17,E20,E23,E26,E29,E32,E35,E38)=0,"-",SUM(E17,E20,E23,E26,E29,E32,E35,E38))</f>
        <v>24</v>
      </c>
      <c r="F14" s="215">
        <f t="shared" si="6"/>
        <v>21</v>
      </c>
      <c r="G14" s="215">
        <f t="shared" si="6"/>
        <v>4</v>
      </c>
      <c r="H14" s="215">
        <f t="shared" si="6"/>
        <v>3</v>
      </c>
      <c r="I14" s="215">
        <f t="shared" si="6"/>
        <v>13</v>
      </c>
      <c r="J14" s="215">
        <f t="shared" si="6"/>
        <v>44</v>
      </c>
      <c r="K14" s="215">
        <f t="shared" si="6"/>
        <v>1</v>
      </c>
    </row>
    <row r="15" spans="1:11" s="575" customFormat="1" ht="11.25">
      <c r="A15" s="72"/>
      <c r="B15" s="595" t="s">
        <v>73</v>
      </c>
      <c r="C15" s="574">
        <f t="shared" si="0"/>
        <v>136</v>
      </c>
      <c r="D15" s="206" t="str">
        <f t="shared" ref="D15:K15" si="7">IF(SUM(D18,D21,D24,D27,D30,D33,D36,D39)=0,"-",SUM(D18,D21,D24,D27,D30,D33,D36,D39))</f>
        <v>-</v>
      </c>
      <c r="E15" s="206">
        <f t="shared" si="7"/>
        <v>17</v>
      </c>
      <c r="F15" s="206">
        <f t="shared" si="7"/>
        <v>16</v>
      </c>
      <c r="G15" s="206">
        <f t="shared" si="7"/>
        <v>6</v>
      </c>
      <c r="H15" s="206">
        <f t="shared" si="7"/>
        <v>3</v>
      </c>
      <c r="I15" s="206">
        <f t="shared" si="7"/>
        <v>21</v>
      </c>
      <c r="J15" s="206">
        <f t="shared" si="7"/>
        <v>69</v>
      </c>
      <c r="K15" s="206">
        <f t="shared" si="7"/>
        <v>4</v>
      </c>
    </row>
    <row r="16" spans="1:11" s="575" customFormat="1" ht="11.25">
      <c r="A16" s="138"/>
      <c r="B16" s="587" t="s">
        <v>70</v>
      </c>
      <c r="C16" s="588">
        <f t="shared" si="0"/>
        <v>77</v>
      </c>
      <c r="D16" s="589" t="str">
        <f t="shared" ref="D16:J16" si="8">IF(SUM(D17:D18)=0,"-",SUM(D17:D18))</f>
        <v>-</v>
      </c>
      <c r="E16" s="589">
        <f t="shared" si="8"/>
        <v>14</v>
      </c>
      <c r="F16" s="589">
        <f t="shared" si="8"/>
        <v>15</v>
      </c>
      <c r="G16" s="589">
        <f t="shared" si="8"/>
        <v>5</v>
      </c>
      <c r="H16" s="589">
        <f t="shared" si="8"/>
        <v>3</v>
      </c>
      <c r="I16" s="589">
        <f t="shared" si="8"/>
        <v>6</v>
      </c>
      <c r="J16" s="589">
        <f t="shared" si="8"/>
        <v>33</v>
      </c>
      <c r="K16" s="589">
        <f>IF(SUM(K17:K18)=0,"-",SUM(K17:K18))</f>
        <v>1</v>
      </c>
    </row>
    <row r="17" spans="1:11" s="575" customFormat="1" ht="11.25">
      <c r="A17" s="103" t="s">
        <v>29</v>
      </c>
      <c r="B17" s="590" t="s">
        <v>72</v>
      </c>
      <c r="C17" s="591">
        <f>IF(SUM(D17:K17)=0,"-",SUM(D17:K17))</f>
        <v>35</v>
      </c>
      <c r="D17" s="539" t="s">
        <v>270</v>
      </c>
      <c r="E17" s="539">
        <v>7</v>
      </c>
      <c r="F17" s="539">
        <v>9</v>
      </c>
      <c r="G17" s="539">
        <v>3</v>
      </c>
      <c r="H17" s="539">
        <v>2</v>
      </c>
      <c r="I17" s="539">
        <v>2</v>
      </c>
      <c r="J17" s="539">
        <v>12</v>
      </c>
      <c r="K17" s="539" t="s">
        <v>270</v>
      </c>
    </row>
    <row r="18" spans="1:11" s="575" customFormat="1" ht="11.25">
      <c r="A18" s="152"/>
      <c r="B18" s="592" t="s">
        <v>73</v>
      </c>
      <c r="C18" s="588">
        <f t="shared" si="0"/>
        <v>42</v>
      </c>
      <c r="D18" s="540" t="s">
        <v>270</v>
      </c>
      <c r="E18" s="540">
        <v>7</v>
      </c>
      <c r="F18" s="540">
        <v>6</v>
      </c>
      <c r="G18" s="540">
        <v>2</v>
      </c>
      <c r="H18" s="540">
        <v>1</v>
      </c>
      <c r="I18" s="540">
        <v>4</v>
      </c>
      <c r="J18" s="540">
        <v>21</v>
      </c>
      <c r="K18" s="540">
        <v>1</v>
      </c>
    </row>
    <row r="19" spans="1:11" s="575" customFormat="1" ht="11.25">
      <c r="A19" s="138"/>
      <c r="B19" s="587" t="s">
        <v>70</v>
      </c>
      <c r="C19" s="588">
        <f t="shared" si="0"/>
        <v>25</v>
      </c>
      <c r="D19" s="589" t="str">
        <f t="shared" ref="D19:J19" si="9">IF(SUM(D20:D21)=0,"-",SUM(D20:D21))</f>
        <v>-</v>
      </c>
      <c r="E19" s="589">
        <f t="shared" si="9"/>
        <v>5</v>
      </c>
      <c r="F19" s="589">
        <f t="shared" si="9"/>
        <v>2</v>
      </c>
      <c r="G19" s="589">
        <f t="shared" si="9"/>
        <v>1</v>
      </c>
      <c r="H19" s="589">
        <f t="shared" si="9"/>
        <v>1</v>
      </c>
      <c r="I19" s="589">
        <f t="shared" si="9"/>
        <v>7</v>
      </c>
      <c r="J19" s="589">
        <f t="shared" si="9"/>
        <v>9</v>
      </c>
      <c r="K19" s="589" t="str">
        <f>IF(SUM(K20:K21)=0,"-",SUM(K20:K21))</f>
        <v>-</v>
      </c>
    </row>
    <row r="20" spans="1:11" s="575" customFormat="1" ht="11.25">
      <c r="A20" s="103" t="s">
        <v>32</v>
      </c>
      <c r="B20" s="590" t="s">
        <v>72</v>
      </c>
      <c r="C20" s="591">
        <f t="shared" si="0"/>
        <v>13</v>
      </c>
      <c r="D20" s="539" t="s">
        <v>270</v>
      </c>
      <c r="E20" s="539">
        <v>2</v>
      </c>
      <c r="F20" s="539">
        <v>1</v>
      </c>
      <c r="G20" s="539" t="s">
        <v>270</v>
      </c>
      <c r="H20" s="539" t="s">
        <v>270</v>
      </c>
      <c r="I20" s="539">
        <v>5</v>
      </c>
      <c r="J20" s="539">
        <v>5</v>
      </c>
      <c r="K20" s="539" t="s">
        <v>270</v>
      </c>
    </row>
    <row r="21" spans="1:11" s="575" customFormat="1" ht="11.25">
      <c r="A21" s="152"/>
      <c r="B21" s="592" t="s">
        <v>73</v>
      </c>
      <c r="C21" s="588">
        <f t="shared" si="0"/>
        <v>12</v>
      </c>
      <c r="D21" s="540" t="s">
        <v>270</v>
      </c>
      <c r="E21" s="540">
        <v>3</v>
      </c>
      <c r="F21" s="540">
        <v>1</v>
      </c>
      <c r="G21" s="540">
        <v>1</v>
      </c>
      <c r="H21" s="540">
        <v>1</v>
      </c>
      <c r="I21" s="540">
        <v>2</v>
      </c>
      <c r="J21" s="540">
        <v>4</v>
      </c>
      <c r="K21" s="540" t="s">
        <v>270</v>
      </c>
    </row>
    <row r="22" spans="1:11" s="575" customFormat="1" ht="11.25">
      <c r="A22" s="230"/>
      <c r="B22" s="587" t="s">
        <v>70</v>
      </c>
      <c r="C22" s="588">
        <f t="shared" si="0"/>
        <v>12</v>
      </c>
      <c r="D22" s="589" t="str">
        <f t="shared" ref="D22:J22" si="10">IF(SUM(D23:D24)=0,"-",SUM(D23:D24))</f>
        <v>-</v>
      </c>
      <c r="E22" s="589">
        <f t="shared" si="10"/>
        <v>4</v>
      </c>
      <c r="F22" s="589">
        <f t="shared" si="10"/>
        <v>5</v>
      </c>
      <c r="G22" s="589">
        <f t="shared" si="10"/>
        <v>1</v>
      </c>
      <c r="H22" s="589" t="str">
        <f t="shared" si="10"/>
        <v>-</v>
      </c>
      <c r="I22" s="589" t="str">
        <f t="shared" si="10"/>
        <v>-</v>
      </c>
      <c r="J22" s="589">
        <f t="shared" si="10"/>
        <v>2</v>
      </c>
      <c r="K22" s="589" t="str">
        <f>IF(SUM(K23:K24)=0,"-",SUM(K23:K24))</f>
        <v>-</v>
      </c>
    </row>
    <row r="23" spans="1:11" s="575" customFormat="1" ht="11.25">
      <c r="A23" s="231" t="s">
        <v>33</v>
      </c>
      <c r="B23" s="590" t="s">
        <v>72</v>
      </c>
      <c r="C23" s="591">
        <f t="shared" si="0"/>
        <v>4</v>
      </c>
      <c r="D23" s="539" t="s">
        <v>270</v>
      </c>
      <c r="E23" s="539">
        <v>3</v>
      </c>
      <c r="F23" s="539">
        <v>1</v>
      </c>
      <c r="G23" s="539" t="s">
        <v>270</v>
      </c>
      <c r="H23" s="539" t="s">
        <v>270</v>
      </c>
      <c r="I23" s="539" t="s">
        <v>270</v>
      </c>
      <c r="J23" s="539" t="s">
        <v>270</v>
      </c>
      <c r="K23" s="539" t="s">
        <v>270</v>
      </c>
    </row>
    <row r="24" spans="1:11" s="575" customFormat="1" ht="11.25">
      <c r="A24" s="232"/>
      <c r="B24" s="592" t="s">
        <v>73</v>
      </c>
      <c r="C24" s="588">
        <f t="shared" si="0"/>
        <v>8</v>
      </c>
      <c r="D24" s="540" t="s">
        <v>270</v>
      </c>
      <c r="E24" s="540">
        <v>1</v>
      </c>
      <c r="F24" s="540">
        <v>4</v>
      </c>
      <c r="G24" s="540">
        <v>1</v>
      </c>
      <c r="H24" s="540" t="s">
        <v>270</v>
      </c>
      <c r="I24" s="540" t="s">
        <v>270</v>
      </c>
      <c r="J24" s="540">
        <v>2</v>
      </c>
      <c r="K24" s="540" t="s">
        <v>270</v>
      </c>
    </row>
    <row r="25" spans="1:11" s="575" customFormat="1" ht="11.25">
      <c r="A25" s="230"/>
      <c r="B25" s="587" t="s">
        <v>70</v>
      </c>
      <c r="C25" s="588">
        <f t="shared" si="0"/>
        <v>13</v>
      </c>
      <c r="D25" s="589" t="str">
        <f t="shared" ref="D25:J25" si="11">IF(SUM(D26:D27)=0,"-",SUM(D26:D27))</f>
        <v>-</v>
      </c>
      <c r="E25" s="589">
        <f t="shared" si="11"/>
        <v>1</v>
      </c>
      <c r="F25" s="589">
        <f t="shared" si="11"/>
        <v>3</v>
      </c>
      <c r="G25" s="589" t="str">
        <f t="shared" si="11"/>
        <v>-</v>
      </c>
      <c r="H25" s="589">
        <f t="shared" si="11"/>
        <v>1</v>
      </c>
      <c r="I25" s="589">
        <f t="shared" si="11"/>
        <v>2</v>
      </c>
      <c r="J25" s="589">
        <f t="shared" si="11"/>
        <v>4</v>
      </c>
      <c r="K25" s="589">
        <f>IF(SUM(K26:K27)=0,"-",SUM(K26:K27))</f>
        <v>2</v>
      </c>
    </row>
    <row r="26" spans="1:11" s="575" customFormat="1" ht="11.25">
      <c r="A26" s="231" t="s">
        <v>35</v>
      </c>
      <c r="B26" s="590" t="s">
        <v>72</v>
      </c>
      <c r="C26" s="591">
        <f t="shared" si="0"/>
        <v>7</v>
      </c>
      <c r="D26" s="539" t="s">
        <v>270</v>
      </c>
      <c r="E26" s="539">
        <v>1</v>
      </c>
      <c r="F26" s="539">
        <v>2</v>
      </c>
      <c r="G26" s="539" t="s">
        <v>270</v>
      </c>
      <c r="H26" s="539" t="s">
        <v>270</v>
      </c>
      <c r="I26" s="539">
        <v>2</v>
      </c>
      <c r="J26" s="539">
        <v>1</v>
      </c>
      <c r="K26" s="539">
        <v>1</v>
      </c>
    </row>
    <row r="27" spans="1:11" s="575" customFormat="1" ht="11.25">
      <c r="A27" s="232"/>
      <c r="B27" s="592" t="s">
        <v>73</v>
      </c>
      <c r="C27" s="588">
        <f t="shared" si="0"/>
        <v>6</v>
      </c>
      <c r="D27" s="540" t="s">
        <v>270</v>
      </c>
      <c r="E27" s="540" t="s">
        <v>270</v>
      </c>
      <c r="F27" s="540">
        <v>1</v>
      </c>
      <c r="G27" s="540" t="s">
        <v>270</v>
      </c>
      <c r="H27" s="540">
        <v>1</v>
      </c>
      <c r="I27" s="540" t="s">
        <v>270</v>
      </c>
      <c r="J27" s="540">
        <v>3</v>
      </c>
      <c r="K27" s="540">
        <v>1</v>
      </c>
    </row>
    <row r="28" spans="1:11" s="575" customFormat="1" ht="11.25">
      <c r="A28" s="230"/>
      <c r="B28" s="587" t="s">
        <v>70</v>
      </c>
      <c r="C28" s="588">
        <f t="shared" si="0"/>
        <v>15</v>
      </c>
      <c r="D28" s="589" t="str">
        <f t="shared" ref="D28:J28" si="12">IF(SUM(D29:D30)=0,"-",SUM(D29:D30))</f>
        <v>-</v>
      </c>
      <c r="E28" s="589">
        <f t="shared" si="12"/>
        <v>1</v>
      </c>
      <c r="F28" s="589">
        <f t="shared" si="12"/>
        <v>2</v>
      </c>
      <c r="G28" s="589" t="str">
        <f t="shared" si="12"/>
        <v>-</v>
      </c>
      <c r="H28" s="589" t="str">
        <f t="shared" si="12"/>
        <v>-</v>
      </c>
      <c r="I28" s="589">
        <f t="shared" si="12"/>
        <v>6</v>
      </c>
      <c r="J28" s="589">
        <f t="shared" si="12"/>
        <v>6</v>
      </c>
      <c r="K28" s="589" t="str">
        <f>IF(SUM(K29:K30)=0,"-",SUM(K29:K30))</f>
        <v>-</v>
      </c>
    </row>
    <row r="29" spans="1:11" s="575" customFormat="1" ht="11.25">
      <c r="A29" s="231" t="s">
        <v>36</v>
      </c>
      <c r="B29" s="590" t="s">
        <v>72</v>
      </c>
      <c r="C29" s="591">
        <f t="shared" si="0"/>
        <v>7</v>
      </c>
      <c r="D29" s="539" t="s">
        <v>270</v>
      </c>
      <c r="E29" s="539">
        <v>1</v>
      </c>
      <c r="F29" s="539">
        <v>2</v>
      </c>
      <c r="G29" s="539" t="s">
        <v>270</v>
      </c>
      <c r="H29" s="539" t="s">
        <v>270</v>
      </c>
      <c r="I29" s="539">
        <v>2</v>
      </c>
      <c r="J29" s="539">
        <v>2</v>
      </c>
      <c r="K29" s="539" t="s">
        <v>270</v>
      </c>
    </row>
    <row r="30" spans="1:11" s="575" customFormat="1" ht="11.25">
      <c r="A30" s="232"/>
      <c r="B30" s="592" t="s">
        <v>73</v>
      </c>
      <c r="C30" s="588">
        <f t="shared" si="0"/>
        <v>8</v>
      </c>
      <c r="D30" s="540" t="s">
        <v>270</v>
      </c>
      <c r="E30" s="540" t="s">
        <v>270</v>
      </c>
      <c r="F30" s="540" t="s">
        <v>270</v>
      </c>
      <c r="G30" s="540" t="s">
        <v>270</v>
      </c>
      <c r="H30" s="540" t="s">
        <v>270</v>
      </c>
      <c r="I30" s="540">
        <v>4</v>
      </c>
      <c r="J30" s="540">
        <v>4</v>
      </c>
      <c r="K30" s="540" t="s">
        <v>270</v>
      </c>
    </row>
    <row r="31" spans="1:11" s="575" customFormat="1" ht="11.25">
      <c r="A31" s="230"/>
      <c r="B31" s="587" t="s">
        <v>70</v>
      </c>
      <c r="C31" s="588">
        <f t="shared" si="0"/>
        <v>50</v>
      </c>
      <c r="D31" s="589" t="str">
        <f t="shared" ref="D31:J31" si="13">IF(SUM(D32:D33)=0,"-",SUM(D32:D33))</f>
        <v>-</v>
      </c>
      <c r="E31" s="589">
        <f t="shared" si="13"/>
        <v>8</v>
      </c>
      <c r="F31" s="589">
        <f t="shared" si="13"/>
        <v>5</v>
      </c>
      <c r="G31" s="589">
        <f t="shared" si="13"/>
        <v>2</v>
      </c>
      <c r="H31" s="589" t="str">
        <f t="shared" si="13"/>
        <v>-</v>
      </c>
      <c r="I31" s="589">
        <f t="shared" si="13"/>
        <v>8</v>
      </c>
      <c r="J31" s="589">
        <f t="shared" si="13"/>
        <v>27</v>
      </c>
      <c r="K31" s="589" t="str">
        <f>IF(SUM(K32:K33)=0,"-",SUM(K32:K33))</f>
        <v>-</v>
      </c>
    </row>
    <row r="32" spans="1:11" s="575" customFormat="1" ht="11.25">
      <c r="A32" s="231" t="s">
        <v>37</v>
      </c>
      <c r="B32" s="590" t="s">
        <v>72</v>
      </c>
      <c r="C32" s="591">
        <f t="shared" si="0"/>
        <v>26</v>
      </c>
      <c r="D32" s="539" t="s">
        <v>270</v>
      </c>
      <c r="E32" s="539">
        <v>6</v>
      </c>
      <c r="F32" s="539">
        <v>3</v>
      </c>
      <c r="G32" s="539" t="s">
        <v>270</v>
      </c>
      <c r="H32" s="539" t="s">
        <v>270</v>
      </c>
      <c r="I32" s="539">
        <v>2</v>
      </c>
      <c r="J32" s="539">
        <v>15</v>
      </c>
      <c r="K32" s="539" t="s">
        <v>270</v>
      </c>
    </row>
    <row r="33" spans="1:11" s="575" customFormat="1" ht="11.25">
      <c r="A33" s="232"/>
      <c r="B33" s="592" t="s">
        <v>73</v>
      </c>
      <c r="C33" s="588">
        <f t="shared" si="0"/>
        <v>24</v>
      </c>
      <c r="D33" s="540" t="s">
        <v>270</v>
      </c>
      <c r="E33" s="540">
        <v>2</v>
      </c>
      <c r="F33" s="540">
        <v>2</v>
      </c>
      <c r="G33" s="540">
        <v>2</v>
      </c>
      <c r="H33" s="540" t="s">
        <v>270</v>
      </c>
      <c r="I33" s="540">
        <v>6</v>
      </c>
      <c r="J33" s="540">
        <v>12</v>
      </c>
      <c r="K33" s="540" t="s">
        <v>270</v>
      </c>
    </row>
    <row r="34" spans="1:11" s="575" customFormat="1" ht="11.25">
      <c r="A34" s="230"/>
      <c r="B34" s="587" t="s">
        <v>70</v>
      </c>
      <c r="C34" s="588">
        <f t="shared" si="0"/>
        <v>8</v>
      </c>
      <c r="D34" s="589" t="str">
        <f t="shared" ref="D34:J34" si="14">IF(SUM(D35:D36)=0,"-",SUM(D35:D36))</f>
        <v>-</v>
      </c>
      <c r="E34" s="589">
        <f t="shared" si="14"/>
        <v>1</v>
      </c>
      <c r="F34" s="589">
        <f t="shared" si="14"/>
        <v>1</v>
      </c>
      <c r="G34" s="589" t="str">
        <f t="shared" si="14"/>
        <v>-</v>
      </c>
      <c r="H34" s="589" t="str">
        <f t="shared" si="14"/>
        <v>-</v>
      </c>
      <c r="I34" s="589">
        <f t="shared" si="14"/>
        <v>1</v>
      </c>
      <c r="J34" s="589">
        <f t="shared" si="14"/>
        <v>5</v>
      </c>
      <c r="K34" s="589" t="str">
        <f>IF(SUM(K35:K36)=0,"-",SUM(K35:K36))</f>
        <v>-</v>
      </c>
    </row>
    <row r="35" spans="1:11" s="575" customFormat="1" ht="11.25">
      <c r="A35" s="231" t="s">
        <v>38</v>
      </c>
      <c r="B35" s="590" t="s">
        <v>72</v>
      </c>
      <c r="C35" s="591">
        <f t="shared" si="0"/>
        <v>2</v>
      </c>
      <c r="D35" s="539" t="s">
        <v>270</v>
      </c>
      <c r="E35" s="539" t="s">
        <v>270</v>
      </c>
      <c r="F35" s="539" t="s">
        <v>270</v>
      </c>
      <c r="G35" s="539" t="s">
        <v>270</v>
      </c>
      <c r="H35" s="539" t="s">
        <v>270</v>
      </c>
      <c r="I35" s="539" t="s">
        <v>270</v>
      </c>
      <c r="J35" s="539">
        <v>2</v>
      </c>
      <c r="K35" s="539" t="s">
        <v>270</v>
      </c>
    </row>
    <row r="36" spans="1:11" s="575" customFormat="1" ht="11.25">
      <c r="A36" s="232"/>
      <c r="B36" s="592" t="s">
        <v>73</v>
      </c>
      <c r="C36" s="588">
        <f t="shared" si="0"/>
        <v>6</v>
      </c>
      <c r="D36" s="540" t="s">
        <v>270</v>
      </c>
      <c r="E36" s="540">
        <v>1</v>
      </c>
      <c r="F36" s="540">
        <v>1</v>
      </c>
      <c r="G36" s="540" t="s">
        <v>270</v>
      </c>
      <c r="H36" s="540" t="s">
        <v>270</v>
      </c>
      <c r="I36" s="540">
        <v>1</v>
      </c>
      <c r="J36" s="540">
        <v>3</v>
      </c>
      <c r="K36" s="540" t="s">
        <v>270</v>
      </c>
    </row>
    <row r="37" spans="1:11" s="575" customFormat="1" ht="11.25">
      <c r="A37" s="230"/>
      <c r="B37" s="587" t="s">
        <v>70</v>
      </c>
      <c r="C37" s="588">
        <f t="shared" si="0"/>
        <v>46</v>
      </c>
      <c r="D37" s="589" t="str">
        <f t="shared" ref="D37:J37" si="15">IF(SUM(D38:D39)=0,"-",SUM(D38:D39))</f>
        <v>-</v>
      </c>
      <c r="E37" s="589">
        <f t="shared" si="15"/>
        <v>7</v>
      </c>
      <c r="F37" s="589">
        <f t="shared" si="15"/>
        <v>4</v>
      </c>
      <c r="G37" s="589">
        <f t="shared" si="15"/>
        <v>1</v>
      </c>
      <c r="H37" s="589">
        <f t="shared" si="15"/>
        <v>1</v>
      </c>
      <c r="I37" s="589">
        <f t="shared" si="15"/>
        <v>4</v>
      </c>
      <c r="J37" s="589">
        <f t="shared" si="15"/>
        <v>27</v>
      </c>
      <c r="K37" s="589">
        <f>IF(SUM(K38:K39)=0,"-",SUM(K38:K39))</f>
        <v>2</v>
      </c>
    </row>
    <row r="38" spans="1:11" s="575" customFormat="1" ht="11.25">
      <c r="A38" s="231" t="s">
        <v>77</v>
      </c>
      <c r="B38" s="590" t="s">
        <v>72</v>
      </c>
      <c r="C38" s="591">
        <f t="shared" si="0"/>
        <v>16</v>
      </c>
      <c r="D38" s="539" t="s">
        <v>270</v>
      </c>
      <c r="E38" s="539">
        <v>4</v>
      </c>
      <c r="F38" s="539">
        <v>3</v>
      </c>
      <c r="G38" s="539">
        <v>1</v>
      </c>
      <c r="H38" s="539">
        <v>1</v>
      </c>
      <c r="I38" s="539" t="s">
        <v>270</v>
      </c>
      <c r="J38" s="539">
        <v>7</v>
      </c>
      <c r="K38" s="539" t="s">
        <v>270</v>
      </c>
    </row>
    <row r="39" spans="1:11" s="575" customFormat="1" ht="11.25">
      <c r="A39" s="232"/>
      <c r="B39" s="592" t="s">
        <v>73</v>
      </c>
      <c r="C39" s="588">
        <f t="shared" si="0"/>
        <v>30</v>
      </c>
      <c r="D39" s="540" t="s">
        <v>270</v>
      </c>
      <c r="E39" s="540">
        <v>3</v>
      </c>
      <c r="F39" s="540">
        <v>1</v>
      </c>
      <c r="G39" s="540" t="s">
        <v>270</v>
      </c>
      <c r="H39" s="540" t="s">
        <v>270</v>
      </c>
      <c r="I39" s="540">
        <v>4</v>
      </c>
      <c r="J39" s="540">
        <v>20</v>
      </c>
      <c r="K39" s="540">
        <v>2</v>
      </c>
    </row>
    <row r="40" spans="1:11" s="575" customFormat="1" ht="11.25">
      <c r="A40" s="230"/>
      <c r="B40" s="587" t="s">
        <v>70</v>
      </c>
      <c r="C40" s="588">
        <f t="shared" si="0"/>
        <v>588</v>
      </c>
      <c r="D40" s="589">
        <f t="shared" ref="D40:J40" si="16">IF(SUM(D41:D42)=0,"-",SUM(D41:D42))</f>
        <v>3</v>
      </c>
      <c r="E40" s="589">
        <f t="shared" si="16"/>
        <v>74</v>
      </c>
      <c r="F40" s="589">
        <f t="shared" si="16"/>
        <v>87</v>
      </c>
      <c r="G40" s="589">
        <f t="shared" si="16"/>
        <v>29</v>
      </c>
      <c r="H40" s="589">
        <f t="shared" si="16"/>
        <v>15</v>
      </c>
      <c r="I40" s="589">
        <f t="shared" si="16"/>
        <v>49</v>
      </c>
      <c r="J40" s="589">
        <f t="shared" si="16"/>
        <v>322</v>
      </c>
      <c r="K40" s="589">
        <f>IF(SUM(K41:K42)=0,"-",SUM(K41:K42))</f>
        <v>9</v>
      </c>
    </row>
    <row r="41" spans="1:11" s="575" customFormat="1" ht="11.25">
      <c r="A41" s="231" t="s">
        <v>40</v>
      </c>
      <c r="B41" s="590" t="s">
        <v>72</v>
      </c>
      <c r="C41" s="591">
        <f t="shared" si="0"/>
        <v>280</v>
      </c>
      <c r="D41" s="539">
        <v>1</v>
      </c>
      <c r="E41" s="539">
        <v>42</v>
      </c>
      <c r="F41" s="539">
        <v>45</v>
      </c>
      <c r="G41" s="539">
        <v>8</v>
      </c>
      <c r="H41" s="539">
        <v>7</v>
      </c>
      <c r="I41" s="539">
        <v>31</v>
      </c>
      <c r="J41" s="539">
        <v>141</v>
      </c>
      <c r="K41" s="539">
        <v>5</v>
      </c>
    </row>
    <row r="42" spans="1:11" s="575" customFormat="1" ht="11.25">
      <c r="A42" s="232"/>
      <c r="B42" s="592" t="s">
        <v>73</v>
      </c>
      <c r="C42" s="588">
        <f t="shared" si="0"/>
        <v>308</v>
      </c>
      <c r="D42" s="540">
        <v>2</v>
      </c>
      <c r="E42" s="540">
        <v>32</v>
      </c>
      <c r="F42" s="540">
        <v>42</v>
      </c>
      <c r="G42" s="540">
        <v>21</v>
      </c>
      <c r="H42" s="540">
        <v>8</v>
      </c>
      <c r="I42" s="540">
        <v>18</v>
      </c>
      <c r="J42" s="540">
        <v>181</v>
      </c>
      <c r="K42" s="540">
        <v>4</v>
      </c>
    </row>
    <row r="43" spans="1:11" s="575" customFormat="1" ht="11.25">
      <c r="A43" s="233" t="s">
        <v>78</v>
      </c>
      <c r="B43" s="593" t="s">
        <v>70</v>
      </c>
      <c r="C43" s="574">
        <f t="shared" si="0"/>
        <v>76</v>
      </c>
      <c r="D43" s="92">
        <f t="shared" ref="D43:K45" si="17">D46</f>
        <v>2</v>
      </c>
      <c r="E43" s="92">
        <f t="shared" si="17"/>
        <v>12</v>
      </c>
      <c r="F43" s="92">
        <f t="shared" si="17"/>
        <v>3</v>
      </c>
      <c r="G43" s="92">
        <f t="shared" si="17"/>
        <v>5</v>
      </c>
      <c r="H43" s="92">
        <f t="shared" si="17"/>
        <v>1</v>
      </c>
      <c r="I43" s="92">
        <f t="shared" si="17"/>
        <v>5</v>
      </c>
      <c r="J43" s="92">
        <f t="shared" si="17"/>
        <v>47</v>
      </c>
      <c r="K43" s="92">
        <f t="shared" si="17"/>
        <v>1</v>
      </c>
    </row>
    <row r="44" spans="1:11" s="575" customFormat="1" ht="11.25">
      <c r="A44" s="233" t="s">
        <v>80</v>
      </c>
      <c r="B44" s="594" t="s">
        <v>72</v>
      </c>
      <c r="C44" s="577">
        <f t="shared" si="0"/>
        <v>31</v>
      </c>
      <c r="D44" s="203">
        <f t="shared" si="17"/>
        <v>1</v>
      </c>
      <c r="E44" s="203">
        <f t="shared" si="17"/>
        <v>5</v>
      </c>
      <c r="F44" s="203">
        <f t="shared" si="17"/>
        <v>3</v>
      </c>
      <c r="G44" s="203">
        <f t="shared" si="17"/>
        <v>1</v>
      </c>
      <c r="H44" s="203" t="str">
        <f t="shared" si="17"/>
        <v>-</v>
      </c>
      <c r="I44" s="203">
        <f t="shared" si="17"/>
        <v>2</v>
      </c>
      <c r="J44" s="203">
        <f t="shared" si="17"/>
        <v>19</v>
      </c>
      <c r="K44" s="203" t="str">
        <f t="shared" si="17"/>
        <v>-</v>
      </c>
    </row>
    <row r="45" spans="1:11" s="575" customFormat="1" ht="11.25">
      <c r="A45" s="233" t="s">
        <v>76</v>
      </c>
      <c r="B45" s="595" t="s">
        <v>73</v>
      </c>
      <c r="C45" s="574">
        <f t="shared" si="0"/>
        <v>45</v>
      </c>
      <c r="D45" s="206">
        <f t="shared" si="17"/>
        <v>1</v>
      </c>
      <c r="E45" s="206">
        <f t="shared" si="17"/>
        <v>7</v>
      </c>
      <c r="F45" s="206" t="str">
        <f t="shared" si="17"/>
        <v>-</v>
      </c>
      <c r="G45" s="206">
        <f t="shared" si="17"/>
        <v>4</v>
      </c>
      <c r="H45" s="206">
        <f t="shared" si="17"/>
        <v>1</v>
      </c>
      <c r="I45" s="206">
        <f t="shared" si="17"/>
        <v>3</v>
      </c>
      <c r="J45" s="206">
        <f t="shared" si="17"/>
        <v>28</v>
      </c>
      <c r="K45" s="206">
        <f t="shared" si="17"/>
        <v>1</v>
      </c>
    </row>
    <row r="46" spans="1:11" s="575" customFormat="1" ht="11.25">
      <c r="A46" s="237"/>
      <c r="B46" s="593" t="s">
        <v>70</v>
      </c>
      <c r="C46" s="574">
        <f t="shared" si="0"/>
        <v>76</v>
      </c>
      <c r="D46" s="214">
        <f t="shared" ref="D46:K46" si="18">IF(SUM(D47:D48)=0,"-",SUM(D47:D48))</f>
        <v>2</v>
      </c>
      <c r="E46" s="214">
        <f t="shared" si="18"/>
        <v>12</v>
      </c>
      <c r="F46" s="214">
        <f t="shared" si="18"/>
        <v>3</v>
      </c>
      <c r="G46" s="214">
        <f t="shared" si="18"/>
        <v>5</v>
      </c>
      <c r="H46" s="214">
        <f t="shared" si="18"/>
        <v>1</v>
      </c>
      <c r="I46" s="214">
        <f t="shared" si="18"/>
        <v>5</v>
      </c>
      <c r="J46" s="214">
        <f t="shared" si="18"/>
        <v>47</v>
      </c>
      <c r="K46" s="214">
        <f t="shared" si="18"/>
        <v>1</v>
      </c>
    </row>
    <row r="47" spans="1:11" s="575" customFormat="1" ht="11.25">
      <c r="A47" s="240" t="s">
        <v>42</v>
      </c>
      <c r="B47" s="594" t="s">
        <v>72</v>
      </c>
      <c r="C47" s="577">
        <f t="shared" si="0"/>
        <v>31</v>
      </c>
      <c r="D47" s="215">
        <f t="shared" ref="D47:K48" si="19">IF(SUM(D50,D53,D56,D59,D62)=0,"-",SUM(D50,D53,D56,D59,D62))</f>
        <v>1</v>
      </c>
      <c r="E47" s="215">
        <f>IF(SUM(E50,E53,E56,E59,E62)=0,"-",SUM(E50,E53,E56,E59,E62))</f>
        <v>5</v>
      </c>
      <c r="F47" s="215">
        <f t="shared" si="19"/>
        <v>3</v>
      </c>
      <c r="G47" s="215">
        <f t="shared" si="19"/>
        <v>1</v>
      </c>
      <c r="H47" s="215" t="str">
        <f t="shared" si="19"/>
        <v>-</v>
      </c>
      <c r="I47" s="215">
        <f t="shared" si="19"/>
        <v>2</v>
      </c>
      <c r="J47" s="215">
        <f t="shared" si="19"/>
        <v>19</v>
      </c>
      <c r="K47" s="215" t="str">
        <f t="shared" si="19"/>
        <v>-</v>
      </c>
    </row>
    <row r="48" spans="1:11" s="575" customFormat="1" ht="11.25">
      <c r="A48" s="241"/>
      <c r="B48" s="595" t="s">
        <v>73</v>
      </c>
      <c r="C48" s="574">
        <f t="shared" si="0"/>
        <v>45</v>
      </c>
      <c r="D48" s="206">
        <f t="shared" si="19"/>
        <v>1</v>
      </c>
      <c r="E48" s="206">
        <f t="shared" si="19"/>
        <v>7</v>
      </c>
      <c r="F48" s="206" t="str">
        <f t="shared" si="19"/>
        <v>-</v>
      </c>
      <c r="G48" s="206">
        <f t="shared" si="19"/>
        <v>4</v>
      </c>
      <c r="H48" s="206">
        <f t="shared" si="19"/>
        <v>1</v>
      </c>
      <c r="I48" s="206">
        <f t="shared" si="19"/>
        <v>3</v>
      </c>
      <c r="J48" s="206">
        <f t="shared" si="19"/>
        <v>28</v>
      </c>
      <c r="K48" s="206">
        <f t="shared" si="19"/>
        <v>1</v>
      </c>
    </row>
    <row r="49" spans="1:11" s="575" customFormat="1" ht="11.25">
      <c r="A49" s="230"/>
      <c r="B49" s="587" t="s">
        <v>70</v>
      </c>
      <c r="C49" s="588">
        <f t="shared" si="0"/>
        <v>32</v>
      </c>
      <c r="D49" s="589" t="str">
        <f t="shared" ref="D49:J49" si="20">IF(SUM(D50:D51)=0,"-",SUM(D50:D51))</f>
        <v>-</v>
      </c>
      <c r="E49" s="589">
        <f t="shared" si="20"/>
        <v>5</v>
      </c>
      <c r="F49" s="589" t="str">
        <f t="shared" si="20"/>
        <v>-</v>
      </c>
      <c r="G49" s="589">
        <f t="shared" si="20"/>
        <v>4</v>
      </c>
      <c r="H49" s="589" t="str">
        <f t="shared" si="20"/>
        <v>-</v>
      </c>
      <c r="I49" s="589">
        <f t="shared" si="20"/>
        <v>3</v>
      </c>
      <c r="J49" s="589">
        <f t="shared" si="20"/>
        <v>20</v>
      </c>
      <c r="K49" s="589" t="str">
        <f>IF(SUM(K50:K51)=0,"-",SUM(K50:K51))</f>
        <v>-</v>
      </c>
    </row>
    <row r="50" spans="1:11" s="575" customFormat="1" ht="11.25">
      <c r="A50" s="231" t="s">
        <v>43</v>
      </c>
      <c r="B50" s="590" t="s">
        <v>72</v>
      </c>
      <c r="C50" s="591">
        <f t="shared" si="0"/>
        <v>13</v>
      </c>
      <c r="D50" s="596" t="s">
        <v>81</v>
      </c>
      <c r="E50" s="596">
        <v>2</v>
      </c>
      <c r="F50" s="596" t="s">
        <v>81</v>
      </c>
      <c r="G50" s="596">
        <v>1</v>
      </c>
      <c r="H50" s="596" t="s">
        <v>81</v>
      </c>
      <c r="I50" s="596">
        <v>1</v>
      </c>
      <c r="J50" s="596">
        <v>9</v>
      </c>
      <c r="K50" s="596" t="s">
        <v>81</v>
      </c>
    </row>
    <row r="51" spans="1:11" s="575" customFormat="1" ht="11.25">
      <c r="A51" s="232"/>
      <c r="B51" s="592" t="s">
        <v>73</v>
      </c>
      <c r="C51" s="588">
        <f t="shared" si="0"/>
        <v>19</v>
      </c>
      <c r="D51" s="597" t="s">
        <v>81</v>
      </c>
      <c r="E51" s="597">
        <v>3</v>
      </c>
      <c r="F51" s="597" t="s">
        <v>81</v>
      </c>
      <c r="G51" s="597">
        <v>3</v>
      </c>
      <c r="H51" s="597" t="s">
        <v>81</v>
      </c>
      <c r="I51" s="597">
        <v>2</v>
      </c>
      <c r="J51" s="597">
        <v>11</v>
      </c>
      <c r="K51" s="597" t="s">
        <v>81</v>
      </c>
    </row>
    <row r="52" spans="1:11" s="575" customFormat="1" ht="11.25">
      <c r="A52" s="230"/>
      <c r="B52" s="587" t="s">
        <v>70</v>
      </c>
      <c r="C52" s="588">
        <f t="shared" si="0"/>
        <v>13</v>
      </c>
      <c r="D52" s="589" t="str">
        <f t="shared" ref="D52:J52" si="21">IF(SUM(D53:D54)=0,"-",SUM(D53:D54))</f>
        <v>-</v>
      </c>
      <c r="E52" s="589">
        <f t="shared" si="21"/>
        <v>1</v>
      </c>
      <c r="F52" s="589">
        <f t="shared" si="21"/>
        <v>2</v>
      </c>
      <c r="G52" s="589" t="str">
        <f t="shared" si="21"/>
        <v>-</v>
      </c>
      <c r="H52" s="589">
        <f t="shared" si="21"/>
        <v>1</v>
      </c>
      <c r="I52" s="589">
        <f t="shared" si="21"/>
        <v>1</v>
      </c>
      <c r="J52" s="589">
        <f t="shared" si="21"/>
        <v>8</v>
      </c>
      <c r="K52" s="589" t="str">
        <f>IF(SUM(K53:K54)=0,"-",SUM(K53:K54))</f>
        <v>-</v>
      </c>
    </row>
    <row r="53" spans="1:11" s="575" customFormat="1" ht="11.25">
      <c r="A53" s="231" t="s">
        <v>45</v>
      </c>
      <c r="B53" s="590" t="s">
        <v>72</v>
      </c>
      <c r="C53" s="591">
        <f t="shared" si="0"/>
        <v>8</v>
      </c>
      <c r="D53" s="596" t="s">
        <v>82</v>
      </c>
      <c r="E53" s="596" t="s">
        <v>82</v>
      </c>
      <c r="F53" s="596">
        <v>2</v>
      </c>
      <c r="G53" s="596" t="s">
        <v>82</v>
      </c>
      <c r="H53" s="596" t="s">
        <v>82</v>
      </c>
      <c r="I53" s="596">
        <v>1</v>
      </c>
      <c r="J53" s="596">
        <v>5</v>
      </c>
      <c r="K53" s="596" t="s">
        <v>82</v>
      </c>
    </row>
    <row r="54" spans="1:11" s="575" customFormat="1" ht="11.25">
      <c r="A54" s="232"/>
      <c r="B54" s="592" t="s">
        <v>73</v>
      </c>
      <c r="C54" s="588">
        <f t="shared" si="0"/>
        <v>5</v>
      </c>
      <c r="D54" s="597" t="s">
        <v>82</v>
      </c>
      <c r="E54" s="597">
        <v>1</v>
      </c>
      <c r="F54" s="597" t="s">
        <v>82</v>
      </c>
      <c r="G54" s="597" t="s">
        <v>82</v>
      </c>
      <c r="H54" s="597">
        <v>1</v>
      </c>
      <c r="I54" s="597" t="s">
        <v>82</v>
      </c>
      <c r="J54" s="597">
        <v>3</v>
      </c>
      <c r="K54" s="597" t="s">
        <v>82</v>
      </c>
    </row>
    <row r="55" spans="1:11" s="575" customFormat="1" ht="11.25">
      <c r="A55" s="230"/>
      <c r="B55" s="587" t="s">
        <v>70</v>
      </c>
      <c r="C55" s="588">
        <f t="shared" si="0"/>
        <v>13</v>
      </c>
      <c r="D55" s="589">
        <f t="shared" ref="D55:J55" si="22">IF(SUM(D56:D57)=0,"-",SUM(D56:D57))</f>
        <v>1</v>
      </c>
      <c r="E55" s="589">
        <f t="shared" si="22"/>
        <v>2</v>
      </c>
      <c r="F55" s="589">
        <f t="shared" si="22"/>
        <v>1</v>
      </c>
      <c r="G55" s="589">
        <f t="shared" si="22"/>
        <v>1</v>
      </c>
      <c r="H55" s="589" t="str">
        <f t="shared" si="22"/>
        <v>-</v>
      </c>
      <c r="I55" s="589" t="str">
        <f t="shared" si="22"/>
        <v>-</v>
      </c>
      <c r="J55" s="589">
        <f t="shared" si="22"/>
        <v>7</v>
      </c>
      <c r="K55" s="589">
        <f>IF(SUM(K56:K57)=0,"-",SUM(K56:K57))</f>
        <v>1</v>
      </c>
    </row>
    <row r="56" spans="1:11" s="575" customFormat="1" ht="11.25">
      <c r="A56" s="231" t="s">
        <v>46</v>
      </c>
      <c r="B56" s="590" t="s">
        <v>72</v>
      </c>
      <c r="C56" s="591">
        <f t="shared" si="0"/>
        <v>6</v>
      </c>
      <c r="D56" s="596">
        <v>1</v>
      </c>
      <c r="E56" s="596">
        <v>2</v>
      </c>
      <c r="F56" s="596">
        <v>1</v>
      </c>
      <c r="G56" s="596" t="s">
        <v>83</v>
      </c>
      <c r="H56" s="596" t="s">
        <v>83</v>
      </c>
      <c r="I56" s="596" t="s">
        <v>83</v>
      </c>
      <c r="J56" s="596">
        <v>2</v>
      </c>
      <c r="K56" s="596" t="s">
        <v>83</v>
      </c>
    </row>
    <row r="57" spans="1:11" s="575" customFormat="1" ht="11.25">
      <c r="A57" s="232"/>
      <c r="B57" s="592" t="s">
        <v>73</v>
      </c>
      <c r="C57" s="588">
        <f t="shared" si="0"/>
        <v>7</v>
      </c>
      <c r="D57" s="597" t="s">
        <v>83</v>
      </c>
      <c r="E57" s="597" t="s">
        <v>83</v>
      </c>
      <c r="F57" s="597" t="s">
        <v>83</v>
      </c>
      <c r="G57" s="597">
        <v>1</v>
      </c>
      <c r="H57" s="597" t="s">
        <v>83</v>
      </c>
      <c r="I57" s="597" t="s">
        <v>83</v>
      </c>
      <c r="J57" s="597">
        <v>5</v>
      </c>
      <c r="K57" s="597">
        <v>1</v>
      </c>
    </row>
    <row r="58" spans="1:11" s="575" customFormat="1" ht="11.25">
      <c r="A58" s="138"/>
      <c r="B58" s="587" t="s">
        <v>70</v>
      </c>
      <c r="C58" s="588">
        <f t="shared" si="0"/>
        <v>13</v>
      </c>
      <c r="D58" s="589">
        <f t="shared" ref="D58:J58" si="23">IF(SUM(D59:D60)=0,"-",SUM(D59:D60))</f>
        <v>1</v>
      </c>
      <c r="E58" s="589">
        <f t="shared" si="23"/>
        <v>1</v>
      </c>
      <c r="F58" s="589" t="str">
        <f t="shared" si="23"/>
        <v>-</v>
      </c>
      <c r="G58" s="589" t="str">
        <f t="shared" si="23"/>
        <v>-</v>
      </c>
      <c r="H58" s="589" t="str">
        <f t="shared" si="23"/>
        <v>-</v>
      </c>
      <c r="I58" s="589">
        <f t="shared" si="23"/>
        <v>1</v>
      </c>
      <c r="J58" s="589">
        <f t="shared" si="23"/>
        <v>10</v>
      </c>
      <c r="K58" s="589" t="str">
        <f>IF(SUM(K59:K60)=0,"-",SUM(K59:K60))</f>
        <v>-</v>
      </c>
    </row>
    <row r="59" spans="1:11" s="575" customFormat="1" ht="11.25">
      <c r="A59" s="103" t="s">
        <v>47</v>
      </c>
      <c r="B59" s="590" t="s">
        <v>72</v>
      </c>
      <c r="C59" s="591">
        <f t="shared" si="0"/>
        <v>2</v>
      </c>
      <c r="D59" s="596" t="s">
        <v>84</v>
      </c>
      <c r="E59" s="596" t="s">
        <v>84</v>
      </c>
      <c r="F59" s="596" t="s">
        <v>84</v>
      </c>
      <c r="G59" s="596" t="s">
        <v>84</v>
      </c>
      <c r="H59" s="596" t="s">
        <v>84</v>
      </c>
      <c r="I59" s="596" t="s">
        <v>84</v>
      </c>
      <c r="J59" s="596">
        <v>2</v>
      </c>
      <c r="K59" s="596" t="s">
        <v>84</v>
      </c>
    </row>
    <row r="60" spans="1:11" s="575" customFormat="1" ht="11.25">
      <c r="A60" s="152"/>
      <c r="B60" s="592" t="s">
        <v>73</v>
      </c>
      <c r="C60" s="588">
        <f t="shared" si="0"/>
        <v>11</v>
      </c>
      <c r="D60" s="597">
        <v>1</v>
      </c>
      <c r="E60" s="597">
        <v>1</v>
      </c>
      <c r="F60" s="597" t="s">
        <v>84</v>
      </c>
      <c r="G60" s="597" t="s">
        <v>84</v>
      </c>
      <c r="H60" s="597" t="s">
        <v>84</v>
      </c>
      <c r="I60" s="597">
        <v>1</v>
      </c>
      <c r="J60" s="597">
        <v>8</v>
      </c>
      <c r="K60" s="597" t="s">
        <v>84</v>
      </c>
    </row>
    <row r="61" spans="1:11" s="575" customFormat="1" ht="11.25">
      <c r="A61" s="230"/>
      <c r="B61" s="587" t="s">
        <v>70</v>
      </c>
      <c r="C61" s="588">
        <f t="shared" si="0"/>
        <v>5</v>
      </c>
      <c r="D61" s="589" t="str">
        <f t="shared" ref="D61:J61" si="24">IF(SUM(D62:D63)=0,"-",SUM(D62:D63))</f>
        <v>-</v>
      </c>
      <c r="E61" s="589">
        <f t="shared" si="24"/>
        <v>3</v>
      </c>
      <c r="F61" s="589" t="str">
        <f t="shared" si="24"/>
        <v>-</v>
      </c>
      <c r="G61" s="589" t="str">
        <f t="shared" si="24"/>
        <v>-</v>
      </c>
      <c r="H61" s="589" t="str">
        <f t="shared" si="24"/>
        <v>-</v>
      </c>
      <c r="I61" s="589" t="str">
        <f t="shared" si="24"/>
        <v>-</v>
      </c>
      <c r="J61" s="589">
        <f t="shared" si="24"/>
        <v>2</v>
      </c>
      <c r="K61" s="589" t="str">
        <f>IF(SUM(K62:K63)=0,"-",SUM(K62:K63))</f>
        <v>-</v>
      </c>
    </row>
    <row r="62" spans="1:11" s="575" customFormat="1" ht="11.25">
      <c r="A62" s="231" t="s">
        <v>48</v>
      </c>
      <c r="B62" s="590" t="s">
        <v>72</v>
      </c>
      <c r="C62" s="591">
        <f t="shared" si="0"/>
        <v>2</v>
      </c>
      <c r="D62" s="596" t="s">
        <v>84</v>
      </c>
      <c r="E62" s="596">
        <v>1</v>
      </c>
      <c r="F62" s="596" t="s">
        <v>84</v>
      </c>
      <c r="G62" s="596" t="s">
        <v>84</v>
      </c>
      <c r="H62" s="596" t="s">
        <v>84</v>
      </c>
      <c r="I62" s="596" t="s">
        <v>84</v>
      </c>
      <c r="J62" s="596">
        <v>1</v>
      </c>
      <c r="K62" s="596" t="s">
        <v>84</v>
      </c>
    </row>
    <row r="63" spans="1:11" s="575" customFormat="1" ht="11.25">
      <c r="A63" s="232"/>
      <c r="B63" s="592" t="s">
        <v>73</v>
      </c>
      <c r="C63" s="588">
        <f t="shared" si="0"/>
        <v>3</v>
      </c>
      <c r="D63" s="597" t="s">
        <v>84</v>
      </c>
      <c r="E63" s="597">
        <v>2</v>
      </c>
      <c r="F63" s="597" t="s">
        <v>84</v>
      </c>
      <c r="G63" s="597" t="s">
        <v>84</v>
      </c>
      <c r="H63" s="597" t="s">
        <v>84</v>
      </c>
      <c r="I63" s="597" t="s">
        <v>84</v>
      </c>
      <c r="J63" s="597">
        <v>1</v>
      </c>
      <c r="K63" s="597" t="s">
        <v>84</v>
      </c>
    </row>
    <row r="64" spans="1:11" s="575" customFormat="1" ht="11.25">
      <c r="A64" s="237" t="s">
        <v>85</v>
      </c>
      <c r="B64" s="248" t="s">
        <v>86</v>
      </c>
      <c r="C64" s="249">
        <f>C67</f>
        <v>96</v>
      </c>
      <c r="D64" s="100">
        <f t="shared" ref="D64:K66" si="25">D67</f>
        <v>1</v>
      </c>
      <c r="E64" s="100">
        <f t="shared" si="25"/>
        <v>20</v>
      </c>
      <c r="F64" s="100">
        <f t="shared" si="25"/>
        <v>6</v>
      </c>
      <c r="G64" s="100">
        <f t="shared" si="25"/>
        <v>2</v>
      </c>
      <c r="H64" s="100">
        <f t="shared" si="25"/>
        <v>3</v>
      </c>
      <c r="I64" s="100">
        <f t="shared" si="25"/>
        <v>21</v>
      </c>
      <c r="J64" s="100">
        <f t="shared" si="25"/>
        <v>41</v>
      </c>
      <c r="K64" s="100">
        <f t="shared" si="25"/>
        <v>2</v>
      </c>
    </row>
    <row r="65" spans="1:11" s="575" customFormat="1" ht="11.25">
      <c r="A65" s="250" t="s">
        <v>87</v>
      </c>
      <c r="B65" s="235" t="s">
        <v>72</v>
      </c>
      <c r="C65" s="384">
        <f>C68</f>
        <v>50</v>
      </c>
      <c r="D65" s="251">
        <f t="shared" si="25"/>
        <v>1</v>
      </c>
      <c r="E65" s="251">
        <f t="shared" si="25"/>
        <v>10</v>
      </c>
      <c r="F65" s="251">
        <f t="shared" si="25"/>
        <v>4</v>
      </c>
      <c r="G65" s="251">
        <f t="shared" si="25"/>
        <v>1</v>
      </c>
      <c r="H65" s="251">
        <f t="shared" si="25"/>
        <v>2</v>
      </c>
      <c r="I65" s="251">
        <f t="shared" si="25"/>
        <v>12</v>
      </c>
      <c r="J65" s="251">
        <f t="shared" si="25"/>
        <v>19</v>
      </c>
      <c r="K65" s="251">
        <f t="shared" si="25"/>
        <v>1</v>
      </c>
    </row>
    <row r="66" spans="1:11" s="575" customFormat="1" ht="11.25">
      <c r="A66" s="252" t="s">
        <v>88</v>
      </c>
      <c r="B66" s="236" t="s">
        <v>73</v>
      </c>
      <c r="C66" s="385">
        <f>C69</f>
        <v>46</v>
      </c>
      <c r="D66" s="253" t="str">
        <f t="shared" si="25"/>
        <v>-</v>
      </c>
      <c r="E66" s="253">
        <f t="shared" si="25"/>
        <v>10</v>
      </c>
      <c r="F66" s="253">
        <f t="shared" si="25"/>
        <v>2</v>
      </c>
      <c r="G66" s="253">
        <f t="shared" si="25"/>
        <v>1</v>
      </c>
      <c r="H66" s="253">
        <f t="shared" si="25"/>
        <v>1</v>
      </c>
      <c r="I66" s="253">
        <f t="shared" si="25"/>
        <v>9</v>
      </c>
      <c r="J66" s="253">
        <f t="shared" si="25"/>
        <v>22</v>
      </c>
      <c r="K66" s="253">
        <f t="shared" si="25"/>
        <v>1</v>
      </c>
    </row>
    <row r="67" spans="1:11" s="575" customFormat="1" ht="11.25">
      <c r="A67" s="254"/>
      <c r="B67" s="593" t="s">
        <v>70</v>
      </c>
      <c r="C67" s="238">
        <f t="shared" ref="C67:K69" si="26">IF(SUM(C70,C73,C76,C79,)=0,"-",SUM(C70,C73,C76,C79,))</f>
        <v>96</v>
      </c>
      <c r="D67" s="203">
        <f t="shared" si="26"/>
        <v>1</v>
      </c>
      <c r="E67" s="203">
        <f t="shared" si="26"/>
        <v>20</v>
      </c>
      <c r="F67" s="203">
        <f t="shared" si="26"/>
        <v>6</v>
      </c>
      <c r="G67" s="203">
        <f t="shared" si="26"/>
        <v>2</v>
      </c>
      <c r="H67" s="203">
        <f t="shared" si="26"/>
        <v>3</v>
      </c>
      <c r="I67" s="203">
        <f t="shared" si="26"/>
        <v>21</v>
      </c>
      <c r="J67" s="203">
        <f t="shared" si="26"/>
        <v>41</v>
      </c>
      <c r="K67" s="203">
        <f t="shared" si="26"/>
        <v>2</v>
      </c>
    </row>
    <row r="68" spans="1:11" s="575" customFormat="1" ht="11.25">
      <c r="A68" s="254" t="s">
        <v>50</v>
      </c>
      <c r="B68" s="594" t="s">
        <v>72</v>
      </c>
      <c r="C68" s="238">
        <f t="shared" si="26"/>
        <v>50</v>
      </c>
      <c r="D68" s="203">
        <f t="shared" si="26"/>
        <v>1</v>
      </c>
      <c r="E68" s="203">
        <f t="shared" si="26"/>
        <v>10</v>
      </c>
      <c r="F68" s="203">
        <f t="shared" si="26"/>
        <v>4</v>
      </c>
      <c r="G68" s="203">
        <f t="shared" si="26"/>
        <v>1</v>
      </c>
      <c r="H68" s="203">
        <f t="shared" si="26"/>
        <v>2</v>
      </c>
      <c r="I68" s="203">
        <f t="shared" si="26"/>
        <v>12</v>
      </c>
      <c r="J68" s="203">
        <f t="shared" si="26"/>
        <v>19</v>
      </c>
      <c r="K68" s="203">
        <f t="shared" si="26"/>
        <v>1</v>
      </c>
    </row>
    <row r="69" spans="1:11" s="575" customFormat="1" ht="11.25">
      <c r="A69" s="257"/>
      <c r="B69" s="595" t="s">
        <v>73</v>
      </c>
      <c r="C69" s="255">
        <f t="shared" si="26"/>
        <v>46</v>
      </c>
      <c r="D69" s="206" t="str">
        <f t="shared" si="26"/>
        <v>-</v>
      </c>
      <c r="E69" s="206">
        <f t="shared" si="26"/>
        <v>10</v>
      </c>
      <c r="F69" s="206">
        <f t="shared" si="26"/>
        <v>2</v>
      </c>
      <c r="G69" s="206">
        <f t="shared" si="26"/>
        <v>1</v>
      </c>
      <c r="H69" s="206">
        <f t="shared" si="26"/>
        <v>1</v>
      </c>
      <c r="I69" s="206">
        <f t="shared" si="26"/>
        <v>9</v>
      </c>
      <c r="J69" s="206">
        <f t="shared" si="26"/>
        <v>22</v>
      </c>
      <c r="K69" s="206">
        <f t="shared" si="26"/>
        <v>1</v>
      </c>
    </row>
    <row r="70" spans="1:11" s="575" customFormat="1" ht="11.25">
      <c r="A70" s="230"/>
      <c r="B70" s="587" t="s">
        <v>70</v>
      </c>
      <c r="C70" s="588">
        <f>IF(SUM(D70:K70)=0,"-",SUM(D70:K70))</f>
        <v>43</v>
      </c>
      <c r="D70" s="598" t="str">
        <f t="shared" ref="D70:J70" si="27">IF(SUM(D71:D72)=0,"-",SUM(D71:D72))</f>
        <v>-</v>
      </c>
      <c r="E70" s="598">
        <f t="shared" si="27"/>
        <v>4</v>
      </c>
      <c r="F70" s="598">
        <f t="shared" si="27"/>
        <v>2</v>
      </c>
      <c r="G70" s="598">
        <f t="shared" si="27"/>
        <v>2</v>
      </c>
      <c r="H70" s="598">
        <f t="shared" si="27"/>
        <v>2</v>
      </c>
      <c r="I70" s="598">
        <f t="shared" si="27"/>
        <v>16</v>
      </c>
      <c r="J70" s="598">
        <f t="shared" si="27"/>
        <v>16</v>
      </c>
      <c r="K70" s="598">
        <f>IF(SUM(K71:K72)=0,"-",SUM(K71:K72))</f>
        <v>1</v>
      </c>
    </row>
    <row r="71" spans="1:11" s="575" customFormat="1" ht="11.25">
      <c r="A71" s="103" t="s">
        <v>51</v>
      </c>
      <c r="B71" s="590" t="s">
        <v>72</v>
      </c>
      <c r="C71" s="591">
        <f t="shared" ref="C71:C81" si="28">IF(SUM(D71:K71)=0,"-",SUM(D71:K71))</f>
        <v>21</v>
      </c>
      <c r="D71" s="596" t="s">
        <v>44</v>
      </c>
      <c r="E71" s="596">
        <v>4</v>
      </c>
      <c r="F71" s="596">
        <v>1</v>
      </c>
      <c r="G71" s="596">
        <v>1</v>
      </c>
      <c r="H71" s="596">
        <v>1</v>
      </c>
      <c r="I71" s="596">
        <v>10</v>
      </c>
      <c r="J71" s="596">
        <v>4</v>
      </c>
      <c r="K71" s="596" t="s">
        <v>44</v>
      </c>
    </row>
    <row r="72" spans="1:11" s="575" customFormat="1" ht="11.25">
      <c r="A72" s="152"/>
      <c r="B72" s="592" t="s">
        <v>73</v>
      </c>
      <c r="C72" s="588">
        <f t="shared" si="28"/>
        <v>22</v>
      </c>
      <c r="D72" s="597" t="s">
        <v>44</v>
      </c>
      <c r="E72" s="597" t="s">
        <v>44</v>
      </c>
      <c r="F72" s="597">
        <v>1</v>
      </c>
      <c r="G72" s="597">
        <v>1</v>
      </c>
      <c r="H72" s="597">
        <v>1</v>
      </c>
      <c r="I72" s="597">
        <v>6</v>
      </c>
      <c r="J72" s="597">
        <v>12</v>
      </c>
      <c r="K72" s="597">
        <v>1</v>
      </c>
    </row>
    <row r="73" spans="1:11" s="575" customFormat="1" ht="11.25">
      <c r="A73" s="230"/>
      <c r="B73" s="587" t="s">
        <v>70</v>
      </c>
      <c r="C73" s="588">
        <f t="shared" si="28"/>
        <v>18</v>
      </c>
      <c r="D73" s="598">
        <f t="shared" ref="D73:J73" si="29">IF(SUM(D74:D75)=0,"-",SUM(D74:D75))</f>
        <v>1</v>
      </c>
      <c r="E73" s="598">
        <f t="shared" si="29"/>
        <v>8</v>
      </c>
      <c r="F73" s="598">
        <f t="shared" si="29"/>
        <v>1</v>
      </c>
      <c r="G73" s="598" t="str">
        <f t="shared" si="29"/>
        <v>-</v>
      </c>
      <c r="H73" s="598">
        <f t="shared" si="29"/>
        <v>1</v>
      </c>
      <c r="I73" s="598" t="str">
        <f t="shared" si="29"/>
        <v>-</v>
      </c>
      <c r="J73" s="598">
        <f t="shared" si="29"/>
        <v>6</v>
      </c>
      <c r="K73" s="598">
        <f>IF(SUM(K74:K75)=0,"-",SUM(K74:K75))</f>
        <v>1</v>
      </c>
    </row>
    <row r="74" spans="1:11" s="575" customFormat="1" ht="11.25">
      <c r="A74" s="103" t="s">
        <v>52</v>
      </c>
      <c r="B74" s="590" t="s">
        <v>72</v>
      </c>
      <c r="C74" s="591">
        <f t="shared" si="28"/>
        <v>9</v>
      </c>
      <c r="D74" s="596">
        <v>1</v>
      </c>
      <c r="E74" s="596">
        <v>2</v>
      </c>
      <c r="F74" s="596">
        <v>1</v>
      </c>
      <c r="G74" s="596" t="s">
        <v>44</v>
      </c>
      <c r="H74" s="596">
        <v>1</v>
      </c>
      <c r="I74" s="596" t="s">
        <v>44</v>
      </c>
      <c r="J74" s="596">
        <v>3</v>
      </c>
      <c r="K74" s="596">
        <v>1</v>
      </c>
    </row>
    <row r="75" spans="1:11" s="575" customFormat="1" ht="11.25">
      <c r="A75" s="152"/>
      <c r="B75" s="592" t="s">
        <v>73</v>
      </c>
      <c r="C75" s="588">
        <f t="shared" si="28"/>
        <v>9</v>
      </c>
      <c r="D75" s="597" t="s">
        <v>44</v>
      </c>
      <c r="E75" s="597">
        <v>6</v>
      </c>
      <c r="F75" s="597" t="s">
        <v>44</v>
      </c>
      <c r="G75" s="597" t="s">
        <v>44</v>
      </c>
      <c r="H75" s="597" t="s">
        <v>44</v>
      </c>
      <c r="I75" s="597" t="s">
        <v>44</v>
      </c>
      <c r="J75" s="597">
        <v>3</v>
      </c>
      <c r="K75" s="597" t="s">
        <v>44</v>
      </c>
    </row>
    <row r="76" spans="1:11" s="575" customFormat="1" ht="11.25">
      <c r="A76" s="230"/>
      <c r="B76" s="587" t="s">
        <v>70</v>
      </c>
      <c r="C76" s="588">
        <f t="shared" si="28"/>
        <v>10</v>
      </c>
      <c r="D76" s="589" t="str">
        <f t="shared" ref="D76:J76" si="30">IF(SUM(D77:D78)=0,"-",SUM(D77:D78))</f>
        <v>-</v>
      </c>
      <c r="E76" s="589">
        <f t="shared" si="30"/>
        <v>3</v>
      </c>
      <c r="F76" s="589">
        <f t="shared" si="30"/>
        <v>1</v>
      </c>
      <c r="G76" s="589" t="str">
        <f t="shared" si="30"/>
        <v>-</v>
      </c>
      <c r="H76" s="589" t="str">
        <f t="shared" si="30"/>
        <v>-</v>
      </c>
      <c r="I76" s="589">
        <f t="shared" si="30"/>
        <v>3</v>
      </c>
      <c r="J76" s="589">
        <f t="shared" si="30"/>
        <v>3</v>
      </c>
      <c r="K76" s="589" t="str">
        <f>IF(SUM(K77:K78)=0,"-",SUM(K77:K78))</f>
        <v>-</v>
      </c>
    </row>
    <row r="77" spans="1:11" s="575" customFormat="1" ht="11.25">
      <c r="A77" s="231" t="s">
        <v>53</v>
      </c>
      <c r="B77" s="590" t="s">
        <v>72</v>
      </c>
      <c r="C77" s="591">
        <f t="shared" si="28"/>
        <v>7</v>
      </c>
      <c r="D77" s="596" t="s">
        <v>44</v>
      </c>
      <c r="E77" s="596">
        <v>2</v>
      </c>
      <c r="F77" s="596">
        <v>1</v>
      </c>
      <c r="G77" s="596" t="s">
        <v>44</v>
      </c>
      <c r="H77" s="596" t="s">
        <v>44</v>
      </c>
      <c r="I77" s="596">
        <v>1</v>
      </c>
      <c r="J77" s="596">
        <v>3</v>
      </c>
      <c r="K77" s="596" t="s">
        <v>44</v>
      </c>
    </row>
    <row r="78" spans="1:11" s="575" customFormat="1" ht="11.25">
      <c r="A78" s="232"/>
      <c r="B78" s="592" t="s">
        <v>73</v>
      </c>
      <c r="C78" s="588">
        <f t="shared" si="28"/>
        <v>3</v>
      </c>
      <c r="D78" s="597" t="s">
        <v>44</v>
      </c>
      <c r="E78" s="597">
        <v>1</v>
      </c>
      <c r="F78" s="597" t="s">
        <v>44</v>
      </c>
      <c r="G78" s="597" t="s">
        <v>44</v>
      </c>
      <c r="H78" s="597" t="s">
        <v>44</v>
      </c>
      <c r="I78" s="597">
        <v>2</v>
      </c>
      <c r="J78" s="597" t="s">
        <v>44</v>
      </c>
      <c r="K78" s="597" t="s">
        <v>44</v>
      </c>
    </row>
    <row r="79" spans="1:11" s="575" customFormat="1" ht="11.25">
      <c r="A79" s="230"/>
      <c r="B79" s="587" t="s">
        <v>70</v>
      </c>
      <c r="C79" s="588">
        <f t="shared" si="28"/>
        <v>25</v>
      </c>
      <c r="D79" s="598" t="str">
        <f t="shared" ref="D79:J79" si="31">IF(SUM(D80:D81)=0,"-",SUM(D80:D81))</f>
        <v>-</v>
      </c>
      <c r="E79" s="598">
        <f t="shared" si="31"/>
        <v>5</v>
      </c>
      <c r="F79" s="598">
        <f t="shared" si="31"/>
        <v>2</v>
      </c>
      <c r="G79" s="598" t="str">
        <f t="shared" si="31"/>
        <v>-</v>
      </c>
      <c r="H79" s="598" t="str">
        <f t="shared" si="31"/>
        <v>-</v>
      </c>
      <c r="I79" s="598">
        <f t="shared" si="31"/>
        <v>2</v>
      </c>
      <c r="J79" s="598">
        <f t="shared" si="31"/>
        <v>16</v>
      </c>
      <c r="K79" s="598" t="str">
        <f>IF(SUM(K80:K81)=0,"-",SUM(K80:K81))</f>
        <v>-</v>
      </c>
    </row>
    <row r="80" spans="1:11" s="575" customFormat="1" ht="11.25">
      <c r="A80" s="231" t="s">
        <v>54</v>
      </c>
      <c r="B80" s="590" t="s">
        <v>72</v>
      </c>
      <c r="C80" s="591">
        <f t="shared" si="28"/>
        <v>13</v>
      </c>
      <c r="D80" s="596" t="s">
        <v>44</v>
      </c>
      <c r="E80" s="596">
        <v>2</v>
      </c>
      <c r="F80" s="596">
        <v>1</v>
      </c>
      <c r="G80" s="596" t="s">
        <v>44</v>
      </c>
      <c r="H80" s="596" t="s">
        <v>44</v>
      </c>
      <c r="I80" s="596">
        <v>1</v>
      </c>
      <c r="J80" s="596">
        <v>9</v>
      </c>
      <c r="K80" s="596" t="s">
        <v>44</v>
      </c>
    </row>
    <row r="81" spans="1:11" s="575" customFormat="1" ht="11.25">
      <c r="A81" s="232"/>
      <c r="B81" s="592" t="s">
        <v>73</v>
      </c>
      <c r="C81" s="588">
        <f t="shared" si="28"/>
        <v>12</v>
      </c>
      <c r="D81" s="597" t="s">
        <v>44</v>
      </c>
      <c r="E81" s="597">
        <v>3</v>
      </c>
      <c r="F81" s="597">
        <v>1</v>
      </c>
      <c r="G81" s="597" t="s">
        <v>44</v>
      </c>
      <c r="H81" s="597" t="s">
        <v>44</v>
      </c>
      <c r="I81" s="597">
        <v>1</v>
      </c>
      <c r="J81" s="597">
        <v>7</v>
      </c>
      <c r="K81" s="597" t="s">
        <v>44</v>
      </c>
    </row>
    <row r="82" spans="1:11" s="554" customFormat="1" ht="10.5" customHeight="1">
      <c r="A82" s="312" t="s">
        <v>55</v>
      </c>
      <c r="B82" s="553"/>
      <c r="C82" s="624"/>
      <c r="D82" s="648"/>
      <c r="E82" s="624"/>
      <c r="F82" s="648"/>
      <c r="G82" s="624"/>
      <c r="H82" s="648"/>
      <c r="I82" s="624"/>
      <c r="J82" s="648"/>
      <c r="K82" s="624"/>
    </row>
    <row r="83" spans="1:11" ht="10.5" customHeight="1">
      <c r="A83" s="555"/>
      <c r="B83" s="556"/>
      <c r="C83" s="649"/>
      <c r="D83" s="649"/>
      <c r="E83" s="649"/>
      <c r="F83" s="649"/>
      <c r="G83" s="649"/>
      <c r="H83" s="649"/>
      <c r="I83" s="649"/>
      <c r="J83" s="649"/>
      <c r="K83" s="649"/>
    </row>
    <row r="84" spans="1:11" ht="10.5" customHeight="1">
      <c r="A84" s="555" t="s">
        <v>56</v>
      </c>
      <c r="B84" s="556"/>
      <c r="C84" s="649"/>
      <c r="D84" s="649"/>
      <c r="E84" s="649"/>
      <c r="F84" s="649"/>
      <c r="G84" s="649"/>
      <c r="H84" s="649"/>
      <c r="I84" s="649"/>
      <c r="J84" s="649"/>
      <c r="K84" s="649"/>
    </row>
    <row r="85" spans="1:11" ht="10.5" customHeight="1">
      <c r="A85" s="650" t="s">
        <v>89</v>
      </c>
    </row>
  </sheetData>
  <phoneticPr fontId="4"/>
  <pageMargins left="0.78740157480314965" right="0.78740157480314965" top="0.78740157480314965" bottom="0.5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showGridLines="0" view="pageBreakPreview" zoomScaleNormal="75" workbookViewId="0">
      <selection activeCell="C15" sqref="C15"/>
    </sheetView>
  </sheetViews>
  <sheetFormatPr defaultRowHeight="10.5" customHeight="1"/>
  <cols>
    <col min="1" max="1" width="11.5" style="629" customWidth="1"/>
    <col min="2" max="2" width="6.375" style="630" customWidth="1"/>
    <col min="3" max="3" width="9.25" style="533" customWidth="1"/>
    <col min="4" max="5" width="5.625" style="533" customWidth="1"/>
    <col min="6" max="8" width="6.625" style="533" customWidth="1"/>
    <col min="9" max="9" width="6.625" style="667" customWidth="1"/>
    <col min="10" max="13" width="6.625" style="533" customWidth="1"/>
    <col min="14" max="25" width="7.625" style="533" customWidth="1"/>
    <col min="26" max="16384" width="9" style="533"/>
  </cols>
  <sheetData>
    <row r="1" spans="1:25" s="605" customFormat="1" ht="13.5" customHeight="1">
      <c r="A1" s="651" t="s">
        <v>295</v>
      </c>
      <c r="B1" s="652"/>
      <c r="C1" s="8"/>
      <c r="D1" s="8"/>
      <c r="E1" s="8"/>
      <c r="F1" s="8"/>
      <c r="G1" s="8"/>
      <c r="H1" s="8"/>
      <c r="I1" s="8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14" t="s">
        <v>1</v>
      </c>
    </row>
    <row r="2" spans="1:25" ht="17.25" customHeight="1">
      <c r="A2" s="606"/>
      <c r="B2" s="607"/>
      <c r="C2" s="608" t="s">
        <v>70</v>
      </c>
      <c r="D2" s="609" t="s">
        <v>203</v>
      </c>
      <c r="E2" s="610" t="s">
        <v>204</v>
      </c>
      <c r="F2" s="610" t="s">
        <v>205</v>
      </c>
      <c r="G2" s="610" t="s">
        <v>206</v>
      </c>
      <c r="H2" s="610" t="s">
        <v>207</v>
      </c>
      <c r="I2" s="217" t="s">
        <v>208</v>
      </c>
      <c r="J2" s="610" t="s">
        <v>209</v>
      </c>
      <c r="K2" s="610" t="s">
        <v>210</v>
      </c>
      <c r="L2" s="610" t="s">
        <v>211</v>
      </c>
      <c r="M2" s="610" t="s">
        <v>212</v>
      </c>
      <c r="N2" s="610" t="s">
        <v>213</v>
      </c>
      <c r="O2" s="610" t="s">
        <v>214</v>
      </c>
      <c r="P2" s="610" t="s">
        <v>215</v>
      </c>
      <c r="Q2" s="610" t="s">
        <v>216</v>
      </c>
      <c r="R2" s="610" t="s">
        <v>217</v>
      </c>
      <c r="S2" s="610" t="s">
        <v>218</v>
      </c>
      <c r="T2" s="610" t="s">
        <v>219</v>
      </c>
      <c r="U2" s="610" t="s">
        <v>220</v>
      </c>
      <c r="V2" s="610" t="s">
        <v>221</v>
      </c>
      <c r="W2" s="610" t="s">
        <v>222</v>
      </c>
      <c r="X2" s="610" t="s">
        <v>223</v>
      </c>
      <c r="Y2" s="610" t="s">
        <v>108</v>
      </c>
    </row>
    <row r="3" spans="1:25" ht="11.25">
      <c r="A3" s="611"/>
      <c r="B3" s="612" t="s">
        <v>70</v>
      </c>
      <c r="C3" s="255">
        <f t="shared" ref="C3:C62" si="0">IF(SUM(D3:Y3)=0,"-",SUM(D3:Y3))</f>
        <v>43265</v>
      </c>
      <c r="D3" s="91">
        <f t="shared" ref="D3:Y3" si="1">IF(SUM(D4:D5)=0,"-",SUM(D4:D5))</f>
        <v>2</v>
      </c>
      <c r="E3" s="91">
        <f t="shared" si="1"/>
        <v>1</v>
      </c>
      <c r="F3" s="91" t="str">
        <f t="shared" si="1"/>
        <v>-</v>
      </c>
      <c r="G3" s="91">
        <f t="shared" si="1"/>
        <v>2</v>
      </c>
      <c r="H3" s="91">
        <f t="shared" si="1"/>
        <v>15</v>
      </c>
      <c r="I3" s="653">
        <f t="shared" si="1"/>
        <v>25</v>
      </c>
      <c r="J3" s="91">
        <f t="shared" si="1"/>
        <v>72</v>
      </c>
      <c r="K3" s="91">
        <f t="shared" si="1"/>
        <v>155</v>
      </c>
      <c r="L3" s="91">
        <f t="shared" si="1"/>
        <v>375</v>
      </c>
      <c r="M3" s="91">
        <f t="shared" si="1"/>
        <v>569</v>
      </c>
      <c r="N3" s="91">
        <f t="shared" si="1"/>
        <v>896</v>
      </c>
      <c r="O3" s="91">
        <f t="shared" si="1"/>
        <v>1384</v>
      </c>
      <c r="P3" s="91">
        <f t="shared" si="1"/>
        <v>2769</v>
      </c>
      <c r="Q3" s="91">
        <f t="shared" si="1"/>
        <v>3164</v>
      </c>
      <c r="R3" s="91">
        <f t="shared" si="1"/>
        <v>4109</v>
      </c>
      <c r="S3" s="91">
        <f t="shared" si="1"/>
        <v>6167</v>
      </c>
      <c r="T3" s="91">
        <f t="shared" si="1"/>
        <v>8317</v>
      </c>
      <c r="U3" s="91">
        <f t="shared" si="1"/>
        <v>8055</v>
      </c>
      <c r="V3" s="91">
        <f t="shared" si="1"/>
        <v>5025</v>
      </c>
      <c r="W3" s="91">
        <f t="shared" si="1"/>
        <v>1862</v>
      </c>
      <c r="X3" s="91">
        <f t="shared" si="1"/>
        <v>295</v>
      </c>
      <c r="Y3" s="91">
        <f t="shared" si="1"/>
        <v>6</v>
      </c>
    </row>
    <row r="4" spans="1:25" ht="11.25">
      <c r="A4" s="613" t="s">
        <v>296</v>
      </c>
      <c r="B4" s="614" t="s">
        <v>72</v>
      </c>
      <c r="C4" s="209">
        <f t="shared" si="0"/>
        <v>23966</v>
      </c>
      <c r="D4" s="654">
        <v>2</v>
      </c>
      <c r="E4" s="655">
        <v>0</v>
      </c>
      <c r="F4" s="655">
        <v>0</v>
      </c>
      <c r="G4" s="655">
        <v>2</v>
      </c>
      <c r="H4" s="655">
        <v>12</v>
      </c>
      <c r="I4" s="655">
        <v>18</v>
      </c>
      <c r="J4" s="655">
        <v>65</v>
      </c>
      <c r="K4" s="655">
        <v>133</v>
      </c>
      <c r="L4" s="655">
        <v>309</v>
      </c>
      <c r="M4" s="655">
        <v>468</v>
      </c>
      <c r="N4" s="655">
        <v>766</v>
      </c>
      <c r="O4" s="655">
        <v>1149</v>
      </c>
      <c r="P4" s="655">
        <v>2207</v>
      </c>
      <c r="Q4" s="655">
        <v>2403</v>
      </c>
      <c r="R4" s="655">
        <v>2826</v>
      </c>
      <c r="S4" s="655">
        <v>3788</v>
      </c>
      <c r="T4" s="655">
        <v>4401</v>
      </c>
      <c r="U4" s="655">
        <v>3315</v>
      </c>
      <c r="V4" s="655">
        <v>1586</v>
      </c>
      <c r="W4" s="655">
        <v>453</v>
      </c>
      <c r="X4" s="655">
        <v>57</v>
      </c>
      <c r="Y4" s="655">
        <v>6</v>
      </c>
    </row>
    <row r="5" spans="1:25" ht="11.25">
      <c r="A5" s="616"/>
      <c r="B5" s="617" t="s">
        <v>73</v>
      </c>
      <c r="C5" s="255">
        <f>IF(SUM(D5:Y5)=0,"-",SUM(D5:Y5))</f>
        <v>19299</v>
      </c>
      <c r="D5" s="656">
        <v>0</v>
      </c>
      <c r="E5" s="656">
        <v>1</v>
      </c>
      <c r="F5" s="656">
        <v>0</v>
      </c>
      <c r="G5" s="656">
        <v>0</v>
      </c>
      <c r="H5" s="656">
        <v>3</v>
      </c>
      <c r="I5" s="656">
        <v>7</v>
      </c>
      <c r="J5" s="656">
        <v>7</v>
      </c>
      <c r="K5" s="656">
        <v>22</v>
      </c>
      <c r="L5" s="656">
        <v>66</v>
      </c>
      <c r="M5" s="656">
        <v>101</v>
      </c>
      <c r="N5" s="656">
        <v>130</v>
      </c>
      <c r="O5" s="656">
        <v>235</v>
      </c>
      <c r="P5" s="656">
        <v>562</v>
      </c>
      <c r="Q5" s="656">
        <v>761</v>
      </c>
      <c r="R5" s="656">
        <v>1283</v>
      </c>
      <c r="S5" s="656">
        <v>2379</v>
      </c>
      <c r="T5" s="656">
        <v>3916</v>
      </c>
      <c r="U5" s="656">
        <v>4740</v>
      </c>
      <c r="V5" s="656">
        <v>3439</v>
      </c>
      <c r="W5" s="656">
        <v>1409</v>
      </c>
      <c r="X5" s="656">
        <v>238</v>
      </c>
      <c r="Y5" s="656">
        <v>0</v>
      </c>
    </row>
    <row r="6" spans="1:25" ht="11.25">
      <c r="A6" s="611"/>
      <c r="B6" s="612" t="s">
        <v>70</v>
      </c>
      <c r="C6" s="255">
        <f t="shared" si="0"/>
        <v>2002</v>
      </c>
      <c r="D6" s="91" t="str">
        <f t="shared" ref="D6:Y6" si="2">IF(SUM(D7:D8)=0,"-",SUM(D7:D8))</f>
        <v>-</v>
      </c>
      <c r="E6" s="91" t="str">
        <f t="shared" si="2"/>
        <v>-</v>
      </c>
      <c r="F6" s="91" t="str">
        <f t="shared" si="2"/>
        <v>-</v>
      </c>
      <c r="G6" s="91" t="str">
        <f t="shared" si="2"/>
        <v>-</v>
      </c>
      <c r="H6" s="91" t="str">
        <f t="shared" si="2"/>
        <v>-</v>
      </c>
      <c r="I6" s="653">
        <f t="shared" si="2"/>
        <v>2</v>
      </c>
      <c r="J6" s="91">
        <f t="shared" si="2"/>
        <v>3</v>
      </c>
      <c r="K6" s="91">
        <f t="shared" si="2"/>
        <v>5</v>
      </c>
      <c r="L6" s="91">
        <f t="shared" si="2"/>
        <v>14</v>
      </c>
      <c r="M6" s="91">
        <f t="shared" si="2"/>
        <v>28</v>
      </c>
      <c r="N6" s="91">
        <f t="shared" si="2"/>
        <v>47</v>
      </c>
      <c r="O6" s="91">
        <f t="shared" si="2"/>
        <v>66</v>
      </c>
      <c r="P6" s="91">
        <f t="shared" si="2"/>
        <v>128</v>
      </c>
      <c r="Q6" s="91">
        <f t="shared" si="2"/>
        <v>150</v>
      </c>
      <c r="R6" s="91">
        <f t="shared" si="2"/>
        <v>195</v>
      </c>
      <c r="S6" s="91">
        <f t="shared" si="2"/>
        <v>274</v>
      </c>
      <c r="T6" s="91">
        <f t="shared" si="2"/>
        <v>360</v>
      </c>
      <c r="U6" s="91">
        <f t="shared" si="2"/>
        <v>365</v>
      </c>
      <c r="V6" s="91">
        <f t="shared" si="2"/>
        <v>246</v>
      </c>
      <c r="W6" s="91">
        <f t="shared" si="2"/>
        <v>99</v>
      </c>
      <c r="X6" s="91">
        <f t="shared" si="2"/>
        <v>20</v>
      </c>
      <c r="Y6" s="91" t="str">
        <f t="shared" si="2"/>
        <v>-</v>
      </c>
    </row>
    <row r="7" spans="1:25" ht="11.25">
      <c r="A7" s="613" t="s">
        <v>26</v>
      </c>
      <c r="B7" s="614" t="s">
        <v>72</v>
      </c>
      <c r="C7" s="209">
        <f t="shared" si="0"/>
        <v>1105</v>
      </c>
      <c r="D7" s="615">
        <v>0</v>
      </c>
      <c r="E7" s="615">
        <v>0</v>
      </c>
      <c r="F7" s="615">
        <v>0</v>
      </c>
      <c r="G7" s="615">
        <v>0</v>
      </c>
      <c r="H7" s="615">
        <v>0</v>
      </c>
      <c r="I7" s="657">
        <v>1</v>
      </c>
      <c r="J7" s="657">
        <v>3</v>
      </c>
      <c r="K7" s="657">
        <v>5</v>
      </c>
      <c r="L7" s="657">
        <v>10</v>
      </c>
      <c r="M7" s="657">
        <v>23</v>
      </c>
      <c r="N7" s="657">
        <v>43</v>
      </c>
      <c r="O7" s="657">
        <v>49</v>
      </c>
      <c r="P7" s="657">
        <v>97</v>
      </c>
      <c r="Q7" s="657">
        <v>116</v>
      </c>
      <c r="R7" s="657">
        <v>143</v>
      </c>
      <c r="S7" s="657">
        <v>168</v>
      </c>
      <c r="T7" s="657">
        <v>176</v>
      </c>
      <c r="U7" s="657">
        <v>167</v>
      </c>
      <c r="V7" s="657">
        <v>76</v>
      </c>
      <c r="W7" s="657">
        <v>22</v>
      </c>
      <c r="X7" s="657">
        <v>6</v>
      </c>
      <c r="Y7" s="615">
        <v>0</v>
      </c>
    </row>
    <row r="8" spans="1:25" ht="11.25">
      <c r="A8" s="616"/>
      <c r="B8" s="617" t="s">
        <v>73</v>
      </c>
      <c r="C8" s="255">
        <f t="shared" si="0"/>
        <v>897</v>
      </c>
      <c r="D8" s="618">
        <v>0</v>
      </c>
      <c r="E8" s="618">
        <v>0</v>
      </c>
      <c r="F8" s="618">
        <v>0</v>
      </c>
      <c r="G8" s="618">
        <v>0</v>
      </c>
      <c r="H8" s="618">
        <v>0</v>
      </c>
      <c r="I8" s="658">
        <v>1</v>
      </c>
      <c r="J8" s="618">
        <v>0</v>
      </c>
      <c r="K8" s="618">
        <v>0</v>
      </c>
      <c r="L8" s="658">
        <v>4</v>
      </c>
      <c r="M8" s="658">
        <v>5</v>
      </c>
      <c r="N8" s="658">
        <v>4</v>
      </c>
      <c r="O8" s="658">
        <v>17</v>
      </c>
      <c r="P8" s="658">
        <v>31</v>
      </c>
      <c r="Q8" s="658">
        <v>34</v>
      </c>
      <c r="R8" s="658">
        <v>52</v>
      </c>
      <c r="S8" s="658">
        <v>106</v>
      </c>
      <c r="T8" s="658">
        <v>184</v>
      </c>
      <c r="U8" s="658">
        <v>198</v>
      </c>
      <c r="V8" s="658">
        <v>170</v>
      </c>
      <c r="W8" s="658">
        <v>77</v>
      </c>
      <c r="X8" s="658">
        <v>14</v>
      </c>
      <c r="Y8" s="618">
        <v>0</v>
      </c>
    </row>
    <row r="9" spans="1:25" ht="11.25">
      <c r="A9" s="210" t="s">
        <v>74</v>
      </c>
      <c r="B9" s="198" t="s">
        <v>70</v>
      </c>
      <c r="C9" s="255">
        <f t="shared" si="0"/>
        <v>115</v>
      </c>
      <c r="D9" s="91" t="str">
        <f>IF(SUM(D10:D11)=0,"-",SUM(D10:D11))</f>
        <v>-</v>
      </c>
      <c r="E9" s="91" t="str">
        <f t="shared" ref="E9:Y9" si="3">IF(SUM(E10:E11)=0,"-",SUM(E10:E11))</f>
        <v>-</v>
      </c>
      <c r="F9" s="91" t="str">
        <f t="shared" si="3"/>
        <v>-</v>
      </c>
      <c r="G9" s="91" t="str">
        <f t="shared" si="3"/>
        <v>-</v>
      </c>
      <c r="H9" s="91" t="str">
        <f t="shared" si="3"/>
        <v>-</v>
      </c>
      <c r="I9" s="653" t="str">
        <f t="shared" si="3"/>
        <v>-</v>
      </c>
      <c r="J9" s="91" t="str">
        <f t="shared" si="3"/>
        <v>-</v>
      </c>
      <c r="K9" s="91">
        <f t="shared" si="3"/>
        <v>1</v>
      </c>
      <c r="L9" s="91" t="str">
        <f t="shared" si="3"/>
        <v>-</v>
      </c>
      <c r="M9" s="91" t="str">
        <f t="shared" si="3"/>
        <v>-</v>
      </c>
      <c r="N9" s="91">
        <f t="shared" si="3"/>
        <v>3</v>
      </c>
      <c r="O9" s="91">
        <f t="shared" si="3"/>
        <v>2</v>
      </c>
      <c r="P9" s="91">
        <f t="shared" si="3"/>
        <v>5</v>
      </c>
      <c r="Q9" s="91">
        <f t="shared" si="3"/>
        <v>8</v>
      </c>
      <c r="R9" s="91">
        <f t="shared" si="3"/>
        <v>7</v>
      </c>
      <c r="S9" s="91">
        <f t="shared" si="3"/>
        <v>14</v>
      </c>
      <c r="T9" s="91">
        <f t="shared" si="3"/>
        <v>24</v>
      </c>
      <c r="U9" s="91">
        <f t="shared" si="3"/>
        <v>25</v>
      </c>
      <c r="V9" s="91">
        <f t="shared" si="3"/>
        <v>19</v>
      </c>
      <c r="W9" s="91">
        <f t="shared" si="3"/>
        <v>6</v>
      </c>
      <c r="X9" s="91">
        <f t="shared" si="3"/>
        <v>1</v>
      </c>
      <c r="Y9" s="91" t="str">
        <f t="shared" si="3"/>
        <v>-</v>
      </c>
    </row>
    <row r="10" spans="1:25" ht="11.25">
      <c r="A10" s="211" t="s">
        <v>75</v>
      </c>
      <c r="B10" s="202" t="s">
        <v>72</v>
      </c>
      <c r="C10" s="209">
        <f t="shared" si="0"/>
        <v>66</v>
      </c>
      <c r="D10" s="96" t="str">
        <f>IF(SUM(D13,D40)=0,"-",SUM(D13,D40))</f>
        <v>-</v>
      </c>
      <c r="E10" s="96" t="str">
        <f t="shared" ref="E10:Y11" si="4">IF(SUM(E13,E40)=0,"-",SUM(E13,E40))</f>
        <v>-</v>
      </c>
      <c r="F10" s="96" t="str">
        <f t="shared" si="4"/>
        <v>-</v>
      </c>
      <c r="G10" s="96" t="str">
        <f t="shared" si="4"/>
        <v>-</v>
      </c>
      <c r="H10" s="96" t="str">
        <f t="shared" si="4"/>
        <v>-</v>
      </c>
      <c r="I10" s="659" t="str">
        <f t="shared" si="4"/>
        <v>-</v>
      </c>
      <c r="J10" s="96" t="str">
        <f t="shared" si="4"/>
        <v>-</v>
      </c>
      <c r="K10" s="96">
        <f t="shared" si="4"/>
        <v>1</v>
      </c>
      <c r="L10" s="96" t="str">
        <f t="shared" si="4"/>
        <v>-</v>
      </c>
      <c r="M10" s="96" t="str">
        <f t="shared" si="4"/>
        <v>-</v>
      </c>
      <c r="N10" s="96">
        <f t="shared" si="4"/>
        <v>3</v>
      </c>
      <c r="O10" s="96">
        <f t="shared" si="4"/>
        <v>1</v>
      </c>
      <c r="P10" s="96">
        <f t="shared" si="4"/>
        <v>4</v>
      </c>
      <c r="Q10" s="96">
        <f t="shared" si="4"/>
        <v>7</v>
      </c>
      <c r="R10" s="96">
        <f t="shared" si="4"/>
        <v>7</v>
      </c>
      <c r="S10" s="96">
        <f t="shared" si="4"/>
        <v>9</v>
      </c>
      <c r="T10" s="96">
        <f t="shared" si="4"/>
        <v>14</v>
      </c>
      <c r="U10" s="96">
        <f t="shared" si="4"/>
        <v>9</v>
      </c>
      <c r="V10" s="96">
        <f t="shared" si="4"/>
        <v>7</v>
      </c>
      <c r="W10" s="96">
        <f t="shared" si="4"/>
        <v>3</v>
      </c>
      <c r="X10" s="96">
        <f t="shared" si="4"/>
        <v>1</v>
      </c>
      <c r="Y10" s="96" t="str">
        <f t="shared" si="4"/>
        <v>-</v>
      </c>
    </row>
    <row r="11" spans="1:25" ht="11.25">
      <c r="A11" s="212" t="s">
        <v>76</v>
      </c>
      <c r="B11" s="205" t="s">
        <v>73</v>
      </c>
      <c r="C11" s="255">
        <f t="shared" si="0"/>
        <v>49</v>
      </c>
      <c r="D11" s="213" t="str">
        <f t="shared" ref="D11:S11" si="5">IF(SUM(D14,D41)=0,"-",SUM(D14,D41))</f>
        <v>-</v>
      </c>
      <c r="E11" s="213" t="str">
        <f t="shared" si="5"/>
        <v>-</v>
      </c>
      <c r="F11" s="213" t="str">
        <f t="shared" si="5"/>
        <v>-</v>
      </c>
      <c r="G11" s="213" t="str">
        <f t="shared" si="5"/>
        <v>-</v>
      </c>
      <c r="H11" s="213" t="str">
        <f t="shared" si="5"/>
        <v>-</v>
      </c>
      <c r="I11" s="660" t="str">
        <f t="shared" si="5"/>
        <v>-</v>
      </c>
      <c r="J11" s="213" t="str">
        <f t="shared" si="5"/>
        <v>-</v>
      </c>
      <c r="K11" s="213" t="str">
        <f t="shared" si="5"/>
        <v>-</v>
      </c>
      <c r="L11" s="213" t="str">
        <f t="shared" si="5"/>
        <v>-</v>
      </c>
      <c r="M11" s="213" t="str">
        <f t="shared" si="5"/>
        <v>-</v>
      </c>
      <c r="N11" s="213" t="str">
        <f t="shared" si="5"/>
        <v>-</v>
      </c>
      <c r="O11" s="213">
        <f t="shared" si="5"/>
        <v>1</v>
      </c>
      <c r="P11" s="213">
        <f t="shared" si="5"/>
        <v>1</v>
      </c>
      <c r="Q11" s="213">
        <f t="shared" si="5"/>
        <v>1</v>
      </c>
      <c r="R11" s="213" t="str">
        <f t="shared" si="5"/>
        <v>-</v>
      </c>
      <c r="S11" s="213">
        <f t="shared" si="5"/>
        <v>5</v>
      </c>
      <c r="T11" s="213">
        <f t="shared" si="4"/>
        <v>10</v>
      </c>
      <c r="U11" s="213">
        <f t="shared" si="4"/>
        <v>16</v>
      </c>
      <c r="V11" s="213">
        <f t="shared" si="4"/>
        <v>12</v>
      </c>
      <c r="W11" s="213">
        <f t="shared" si="4"/>
        <v>3</v>
      </c>
      <c r="X11" s="213" t="str">
        <f t="shared" si="4"/>
        <v>-</v>
      </c>
      <c r="Y11" s="213" t="str">
        <f t="shared" si="4"/>
        <v>-</v>
      </c>
    </row>
    <row r="12" spans="1:25" ht="11.25">
      <c r="A12" s="201"/>
      <c r="B12" s="234" t="s">
        <v>70</v>
      </c>
      <c r="C12" s="255">
        <f t="shared" si="0"/>
        <v>41</v>
      </c>
      <c r="D12" s="214" t="str">
        <f t="shared" ref="D12:Y12" si="6">IF(SUM(D13:D14)=0,"-",SUM(D13:D14))</f>
        <v>-</v>
      </c>
      <c r="E12" s="214" t="str">
        <f t="shared" si="6"/>
        <v>-</v>
      </c>
      <c r="F12" s="214" t="str">
        <f t="shared" si="6"/>
        <v>-</v>
      </c>
      <c r="G12" s="214" t="str">
        <f t="shared" si="6"/>
        <v>-</v>
      </c>
      <c r="H12" s="214" t="str">
        <f t="shared" si="6"/>
        <v>-</v>
      </c>
      <c r="I12" s="661" t="str">
        <f t="shared" si="6"/>
        <v>-</v>
      </c>
      <c r="J12" s="214" t="str">
        <f t="shared" si="6"/>
        <v>-</v>
      </c>
      <c r="K12" s="214" t="str">
        <f t="shared" si="6"/>
        <v>-</v>
      </c>
      <c r="L12" s="214" t="str">
        <f t="shared" si="6"/>
        <v>-</v>
      </c>
      <c r="M12" s="214" t="str">
        <f t="shared" si="6"/>
        <v>-</v>
      </c>
      <c r="N12" s="214">
        <f t="shared" si="6"/>
        <v>1</v>
      </c>
      <c r="O12" s="214" t="str">
        <f t="shared" si="6"/>
        <v>-</v>
      </c>
      <c r="P12" s="214" t="str">
        <f t="shared" si="6"/>
        <v>-</v>
      </c>
      <c r="Q12" s="214">
        <f t="shared" si="6"/>
        <v>2</v>
      </c>
      <c r="R12" s="214">
        <f t="shared" si="6"/>
        <v>4</v>
      </c>
      <c r="S12" s="214">
        <f t="shared" si="6"/>
        <v>7</v>
      </c>
      <c r="T12" s="214">
        <f t="shared" si="6"/>
        <v>6</v>
      </c>
      <c r="U12" s="214">
        <f t="shared" si="6"/>
        <v>8</v>
      </c>
      <c r="V12" s="214">
        <f t="shared" si="6"/>
        <v>10</v>
      </c>
      <c r="W12" s="214">
        <f t="shared" si="6"/>
        <v>3</v>
      </c>
      <c r="X12" s="214" t="str">
        <f t="shared" si="6"/>
        <v>-</v>
      </c>
      <c r="Y12" s="214" t="str">
        <f t="shared" si="6"/>
        <v>-</v>
      </c>
    </row>
    <row r="13" spans="1:25" ht="11.25">
      <c r="A13" s="201" t="s">
        <v>28</v>
      </c>
      <c r="B13" s="359" t="s">
        <v>72</v>
      </c>
      <c r="C13" s="209">
        <f t="shared" si="0"/>
        <v>24</v>
      </c>
      <c r="D13" s="215" t="str">
        <f>IF(SUM(D16,D19,D22,D25,D28,D31,D34,D37)=0,"-",SUM(D16,D19,D22,D25,D28,D31,D34,D37))</f>
        <v>-</v>
      </c>
      <c r="E13" s="215" t="str">
        <f t="shared" ref="E13:Y14" si="7">IF(SUM(E16,E19,E22,E25,E28,E31,E34,E37)=0,"-",SUM(E16,E19,E22,E25,E28,E31,E34,E37))</f>
        <v>-</v>
      </c>
      <c r="F13" s="215" t="str">
        <f t="shared" si="7"/>
        <v>-</v>
      </c>
      <c r="G13" s="215" t="str">
        <f t="shared" si="7"/>
        <v>-</v>
      </c>
      <c r="H13" s="215" t="str">
        <f>IF(SUM(H16,H19,H22,H25,H28,H31,H34,H37)=0,"-",SUM(H16,H19,H22,H25,H28,H31,H34,H37))</f>
        <v>-</v>
      </c>
      <c r="I13" s="662" t="str">
        <f>IF(SUM(I16,I19,I22,I25,I28,I31,I34,I37)=0,"-",SUM(I16,I19,I22,I25,I28,I31,I34,I37))</f>
        <v>-</v>
      </c>
      <c r="J13" s="215" t="str">
        <f t="shared" si="7"/>
        <v>-</v>
      </c>
      <c r="K13" s="215" t="str">
        <f t="shared" si="7"/>
        <v>-</v>
      </c>
      <c r="L13" s="215" t="str">
        <f t="shared" si="7"/>
        <v>-</v>
      </c>
      <c r="M13" s="215" t="str">
        <f t="shared" si="7"/>
        <v>-</v>
      </c>
      <c r="N13" s="215">
        <f t="shared" si="7"/>
        <v>1</v>
      </c>
      <c r="O13" s="215" t="str">
        <f t="shared" si="7"/>
        <v>-</v>
      </c>
      <c r="P13" s="215" t="str">
        <f t="shared" si="7"/>
        <v>-</v>
      </c>
      <c r="Q13" s="215">
        <f t="shared" si="7"/>
        <v>2</v>
      </c>
      <c r="R13" s="215">
        <f t="shared" si="7"/>
        <v>4</v>
      </c>
      <c r="S13" s="215">
        <f t="shared" si="7"/>
        <v>5</v>
      </c>
      <c r="T13" s="215">
        <f t="shared" si="7"/>
        <v>5</v>
      </c>
      <c r="U13" s="215">
        <f t="shared" si="7"/>
        <v>2</v>
      </c>
      <c r="V13" s="215">
        <f t="shared" si="7"/>
        <v>3</v>
      </c>
      <c r="W13" s="215">
        <f t="shared" si="7"/>
        <v>2</v>
      </c>
      <c r="X13" s="215" t="str">
        <f t="shared" si="7"/>
        <v>-</v>
      </c>
      <c r="Y13" s="215" t="str">
        <f t="shared" si="7"/>
        <v>-</v>
      </c>
    </row>
    <row r="14" spans="1:25" ht="11.25">
      <c r="A14" s="72"/>
      <c r="B14" s="360" t="s">
        <v>73</v>
      </c>
      <c r="C14" s="255">
        <f t="shared" si="0"/>
        <v>17</v>
      </c>
      <c r="D14" s="206" t="str">
        <f t="shared" ref="D14:S14" si="8">IF(SUM(D17,D20,D23,D26,D29,D32,D35,D38)=0,"-",SUM(D17,D20,D23,D26,D29,D32,D35,D38))</f>
        <v>-</v>
      </c>
      <c r="E14" s="206" t="str">
        <f t="shared" si="8"/>
        <v>-</v>
      </c>
      <c r="F14" s="206" t="str">
        <f t="shared" si="8"/>
        <v>-</v>
      </c>
      <c r="G14" s="206" t="str">
        <f t="shared" si="8"/>
        <v>-</v>
      </c>
      <c r="H14" s="206" t="str">
        <f>IF(SUM(H17,H20,H23,H26,H29,H32,H35,H38)=0,"-",SUM(H17,H20,H23,H26,H29,H32,H35,H38))</f>
        <v>-</v>
      </c>
      <c r="I14" s="663" t="str">
        <f>IF(SUM(I17,I20,I23,I26,I29,I32,I35,I38)=0,"-",SUM(I17,I20,I23,I26,I29,I32,I35,I38))</f>
        <v>-</v>
      </c>
      <c r="J14" s="206" t="str">
        <f t="shared" si="8"/>
        <v>-</v>
      </c>
      <c r="K14" s="206" t="str">
        <f t="shared" si="8"/>
        <v>-</v>
      </c>
      <c r="L14" s="206" t="str">
        <f t="shared" si="8"/>
        <v>-</v>
      </c>
      <c r="M14" s="206" t="str">
        <f t="shared" si="8"/>
        <v>-</v>
      </c>
      <c r="N14" s="206" t="str">
        <f t="shared" si="8"/>
        <v>-</v>
      </c>
      <c r="O14" s="206" t="str">
        <f t="shared" si="8"/>
        <v>-</v>
      </c>
      <c r="P14" s="206" t="str">
        <f t="shared" si="8"/>
        <v>-</v>
      </c>
      <c r="Q14" s="206" t="str">
        <f t="shared" si="8"/>
        <v>-</v>
      </c>
      <c r="R14" s="206" t="str">
        <f t="shared" si="8"/>
        <v>-</v>
      </c>
      <c r="S14" s="206">
        <f t="shared" si="8"/>
        <v>2</v>
      </c>
      <c r="T14" s="206">
        <f t="shared" si="7"/>
        <v>1</v>
      </c>
      <c r="U14" s="206">
        <f t="shared" si="7"/>
        <v>6</v>
      </c>
      <c r="V14" s="206">
        <f t="shared" si="7"/>
        <v>7</v>
      </c>
      <c r="W14" s="206">
        <f t="shared" si="7"/>
        <v>1</v>
      </c>
      <c r="X14" s="206" t="str">
        <f t="shared" si="7"/>
        <v>-</v>
      </c>
      <c r="Y14" s="206" t="str">
        <f t="shared" si="7"/>
        <v>-</v>
      </c>
    </row>
    <row r="15" spans="1:25" ht="11.25">
      <c r="A15" s="138"/>
      <c r="B15" s="217" t="s">
        <v>70</v>
      </c>
      <c r="C15" s="229">
        <f t="shared" si="0"/>
        <v>14</v>
      </c>
      <c r="D15" s="508" t="str">
        <f t="shared" ref="D15:Y15" si="9">IF(SUM(D16:D17)=0,"-",SUM(D16:D17))</f>
        <v>-</v>
      </c>
      <c r="E15" s="508" t="str">
        <f t="shared" si="9"/>
        <v>-</v>
      </c>
      <c r="F15" s="508" t="str">
        <f t="shared" si="9"/>
        <v>-</v>
      </c>
      <c r="G15" s="508" t="str">
        <f t="shared" si="9"/>
        <v>-</v>
      </c>
      <c r="H15" s="508" t="str">
        <f t="shared" si="9"/>
        <v>-</v>
      </c>
      <c r="I15" s="664" t="str">
        <f t="shared" si="9"/>
        <v>-</v>
      </c>
      <c r="J15" s="508" t="str">
        <f t="shared" si="9"/>
        <v>-</v>
      </c>
      <c r="K15" s="508" t="str">
        <f t="shared" si="9"/>
        <v>-</v>
      </c>
      <c r="L15" s="508" t="str">
        <f t="shared" si="9"/>
        <v>-</v>
      </c>
      <c r="M15" s="508" t="str">
        <f t="shared" si="9"/>
        <v>-</v>
      </c>
      <c r="N15" s="508" t="str">
        <f t="shared" si="9"/>
        <v>-</v>
      </c>
      <c r="O15" s="508" t="str">
        <f t="shared" si="9"/>
        <v>-</v>
      </c>
      <c r="P15" s="508" t="str">
        <f t="shared" si="9"/>
        <v>-</v>
      </c>
      <c r="Q15" s="508">
        <f t="shared" si="9"/>
        <v>1</v>
      </c>
      <c r="R15" s="508">
        <f t="shared" si="9"/>
        <v>1</v>
      </c>
      <c r="S15" s="508">
        <f t="shared" si="9"/>
        <v>1</v>
      </c>
      <c r="T15" s="508">
        <f t="shared" si="9"/>
        <v>2</v>
      </c>
      <c r="U15" s="508">
        <f t="shared" si="9"/>
        <v>5</v>
      </c>
      <c r="V15" s="508">
        <f t="shared" si="9"/>
        <v>3</v>
      </c>
      <c r="W15" s="508">
        <f t="shared" si="9"/>
        <v>1</v>
      </c>
      <c r="X15" s="508" t="str">
        <f t="shared" si="9"/>
        <v>-</v>
      </c>
      <c r="Y15" s="508" t="str">
        <f t="shared" si="9"/>
        <v>-</v>
      </c>
    </row>
    <row r="16" spans="1:25" ht="11.25">
      <c r="A16" s="103" t="s">
        <v>29</v>
      </c>
      <c r="B16" s="220" t="s">
        <v>72</v>
      </c>
      <c r="C16" s="538">
        <f t="shared" si="0"/>
        <v>7</v>
      </c>
      <c r="D16" s="353" t="s">
        <v>195</v>
      </c>
      <c r="E16" s="353" t="s">
        <v>195</v>
      </c>
      <c r="F16" s="353" t="s">
        <v>195</v>
      </c>
      <c r="G16" s="353" t="s">
        <v>195</v>
      </c>
      <c r="H16" s="353" t="s">
        <v>195</v>
      </c>
      <c r="I16" s="353" t="s">
        <v>195</v>
      </c>
      <c r="J16" s="353" t="s">
        <v>195</v>
      </c>
      <c r="K16" s="353" t="s">
        <v>195</v>
      </c>
      <c r="L16" s="353" t="s">
        <v>195</v>
      </c>
      <c r="M16" s="353" t="s">
        <v>195</v>
      </c>
      <c r="N16" s="353" t="s">
        <v>195</v>
      </c>
      <c r="O16" s="353" t="s">
        <v>195</v>
      </c>
      <c r="P16" s="353" t="s">
        <v>195</v>
      </c>
      <c r="Q16" s="539">
        <v>1</v>
      </c>
      <c r="R16" s="539">
        <v>1</v>
      </c>
      <c r="S16" s="539" t="s">
        <v>195</v>
      </c>
      <c r="T16" s="539">
        <v>1</v>
      </c>
      <c r="U16" s="539">
        <v>2</v>
      </c>
      <c r="V16" s="539">
        <v>1</v>
      </c>
      <c r="W16" s="539">
        <v>1</v>
      </c>
      <c r="X16" s="539" t="s">
        <v>195</v>
      </c>
      <c r="Y16" s="353" t="s">
        <v>195</v>
      </c>
    </row>
    <row r="17" spans="1:25" ht="11.25">
      <c r="A17" s="152"/>
      <c r="B17" s="225" t="s">
        <v>73</v>
      </c>
      <c r="C17" s="229">
        <f t="shared" si="0"/>
        <v>7</v>
      </c>
      <c r="D17" s="355" t="s">
        <v>195</v>
      </c>
      <c r="E17" s="355" t="s">
        <v>195</v>
      </c>
      <c r="F17" s="355" t="s">
        <v>195</v>
      </c>
      <c r="G17" s="355" t="s">
        <v>195</v>
      </c>
      <c r="H17" s="355" t="s">
        <v>195</v>
      </c>
      <c r="I17" s="355" t="s">
        <v>195</v>
      </c>
      <c r="J17" s="355" t="s">
        <v>195</v>
      </c>
      <c r="K17" s="355" t="s">
        <v>195</v>
      </c>
      <c r="L17" s="355" t="s">
        <v>195</v>
      </c>
      <c r="M17" s="355" t="s">
        <v>195</v>
      </c>
      <c r="N17" s="355" t="s">
        <v>195</v>
      </c>
      <c r="O17" s="355" t="s">
        <v>195</v>
      </c>
      <c r="P17" s="355" t="s">
        <v>195</v>
      </c>
      <c r="Q17" s="540" t="s">
        <v>195</v>
      </c>
      <c r="R17" s="540" t="s">
        <v>195</v>
      </c>
      <c r="S17" s="540">
        <v>1</v>
      </c>
      <c r="T17" s="540">
        <v>1</v>
      </c>
      <c r="U17" s="540">
        <v>3</v>
      </c>
      <c r="V17" s="540">
        <v>2</v>
      </c>
      <c r="W17" s="540" t="s">
        <v>195</v>
      </c>
      <c r="X17" s="540" t="s">
        <v>195</v>
      </c>
      <c r="Y17" s="355" t="s">
        <v>195</v>
      </c>
    </row>
    <row r="18" spans="1:25" ht="11.25">
      <c r="A18" s="138"/>
      <c r="B18" s="217" t="s">
        <v>70</v>
      </c>
      <c r="C18" s="229">
        <f t="shared" si="0"/>
        <v>5</v>
      </c>
      <c r="D18" s="508" t="str">
        <f t="shared" ref="D18:Y18" si="10">IF(SUM(D19:D20)=0,"-",SUM(D19:D20))</f>
        <v>-</v>
      </c>
      <c r="E18" s="508" t="str">
        <f t="shared" si="10"/>
        <v>-</v>
      </c>
      <c r="F18" s="508" t="str">
        <f t="shared" si="10"/>
        <v>-</v>
      </c>
      <c r="G18" s="508" t="str">
        <f t="shared" si="10"/>
        <v>-</v>
      </c>
      <c r="H18" s="508" t="str">
        <f t="shared" si="10"/>
        <v>-</v>
      </c>
      <c r="I18" s="664" t="str">
        <f t="shared" si="10"/>
        <v>-</v>
      </c>
      <c r="J18" s="508" t="str">
        <f t="shared" si="10"/>
        <v>-</v>
      </c>
      <c r="K18" s="508" t="str">
        <f t="shared" si="10"/>
        <v>-</v>
      </c>
      <c r="L18" s="508" t="str">
        <f t="shared" si="10"/>
        <v>-</v>
      </c>
      <c r="M18" s="508" t="str">
        <f t="shared" si="10"/>
        <v>-</v>
      </c>
      <c r="N18" s="508" t="str">
        <f t="shared" si="10"/>
        <v>-</v>
      </c>
      <c r="O18" s="508" t="str">
        <f t="shared" si="10"/>
        <v>-</v>
      </c>
      <c r="P18" s="508" t="str">
        <f t="shared" si="10"/>
        <v>-</v>
      </c>
      <c r="Q18" s="508" t="str">
        <f t="shared" si="10"/>
        <v>-</v>
      </c>
      <c r="R18" s="508" t="str">
        <f t="shared" si="10"/>
        <v>-</v>
      </c>
      <c r="S18" s="508">
        <f t="shared" si="10"/>
        <v>1</v>
      </c>
      <c r="T18" s="508">
        <f t="shared" si="10"/>
        <v>2</v>
      </c>
      <c r="U18" s="508" t="str">
        <f t="shared" si="10"/>
        <v>-</v>
      </c>
      <c r="V18" s="508">
        <f t="shared" si="10"/>
        <v>1</v>
      </c>
      <c r="W18" s="508">
        <f>IF(SUM(W19:W20)=0,"-",SUM(W19:W20))</f>
        <v>1</v>
      </c>
      <c r="X18" s="508" t="str">
        <f t="shared" si="10"/>
        <v>-</v>
      </c>
      <c r="Y18" s="508" t="str">
        <f t="shared" si="10"/>
        <v>-</v>
      </c>
    </row>
    <row r="19" spans="1:25" ht="11.25">
      <c r="A19" s="103" t="s">
        <v>32</v>
      </c>
      <c r="B19" s="220" t="s">
        <v>72</v>
      </c>
      <c r="C19" s="538">
        <f t="shared" si="0"/>
        <v>2</v>
      </c>
      <c r="D19" s="353" t="s">
        <v>195</v>
      </c>
      <c r="E19" s="353" t="s">
        <v>195</v>
      </c>
      <c r="F19" s="353" t="s">
        <v>195</v>
      </c>
      <c r="G19" s="353" t="s">
        <v>195</v>
      </c>
      <c r="H19" s="353" t="s">
        <v>195</v>
      </c>
      <c r="I19" s="353" t="s">
        <v>195</v>
      </c>
      <c r="J19" s="353" t="s">
        <v>195</v>
      </c>
      <c r="K19" s="353" t="s">
        <v>195</v>
      </c>
      <c r="L19" s="353" t="s">
        <v>195</v>
      </c>
      <c r="M19" s="353" t="s">
        <v>195</v>
      </c>
      <c r="N19" s="353" t="s">
        <v>195</v>
      </c>
      <c r="O19" s="353" t="s">
        <v>195</v>
      </c>
      <c r="P19" s="353" t="s">
        <v>195</v>
      </c>
      <c r="Q19" s="353" t="s">
        <v>195</v>
      </c>
      <c r="R19" s="353" t="s">
        <v>195</v>
      </c>
      <c r="S19" s="539" t="s">
        <v>195</v>
      </c>
      <c r="T19" s="539">
        <v>2</v>
      </c>
      <c r="U19" s="539" t="s">
        <v>195</v>
      </c>
      <c r="V19" s="539" t="s">
        <v>195</v>
      </c>
      <c r="W19" s="539" t="s">
        <v>195</v>
      </c>
      <c r="X19" s="539" t="s">
        <v>195</v>
      </c>
      <c r="Y19" s="353" t="s">
        <v>195</v>
      </c>
    </row>
    <row r="20" spans="1:25" ht="11.25">
      <c r="A20" s="152"/>
      <c r="B20" s="225" t="s">
        <v>73</v>
      </c>
      <c r="C20" s="229">
        <f t="shared" si="0"/>
        <v>3</v>
      </c>
      <c r="D20" s="355" t="s">
        <v>195</v>
      </c>
      <c r="E20" s="355" t="s">
        <v>195</v>
      </c>
      <c r="F20" s="355" t="s">
        <v>195</v>
      </c>
      <c r="G20" s="355" t="s">
        <v>195</v>
      </c>
      <c r="H20" s="355" t="s">
        <v>195</v>
      </c>
      <c r="I20" s="355" t="s">
        <v>195</v>
      </c>
      <c r="J20" s="355" t="s">
        <v>195</v>
      </c>
      <c r="K20" s="355" t="s">
        <v>195</v>
      </c>
      <c r="L20" s="355" t="s">
        <v>195</v>
      </c>
      <c r="M20" s="355" t="s">
        <v>195</v>
      </c>
      <c r="N20" s="355" t="s">
        <v>195</v>
      </c>
      <c r="O20" s="355" t="s">
        <v>195</v>
      </c>
      <c r="P20" s="355" t="s">
        <v>195</v>
      </c>
      <c r="Q20" s="355" t="s">
        <v>195</v>
      </c>
      <c r="R20" s="355" t="s">
        <v>195</v>
      </c>
      <c r="S20" s="540">
        <v>1</v>
      </c>
      <c r="T20" s="540" t="s">
        <v>195</v>
      </c>
      <c r="U20" s="540" t="s">
        <v>195</v>
      </c>
      <c r="V20" s="540">
        <v>1</v>
      </c>
      <c r="W20" s="540">
        <v>1</v>
      </c>
      <c r="X20" s="540" t="s">
        <v>195</v>
      </c>
      <c r="Y20" s="355" t="s">
        <v>195</v>
      </c>
    </row>
    <row r="21" spans="1:25" ht="11.25">
      <c r="A21" s="230"/>
      <c r="B21" s="217" t="s">
        <v>70</v>
      </c>
      <c r="C21" s="229">
        <f t="shared" si="0"/>
        <v>4</v>
      </c>
      <c r="D21" s="508" t="str">
        <f t="shared" ref="D21:Y21" si="11">IF(SUM(D22:D23)=0,"-",SUM(D22:D23))</f>
        <v>-</v>
      </c>
      <c r="E21" s="508" t="str">
        <f t="shared" si="11"/>
        <v>-</v>
      </c>
      <c r="F21" s="508" t="str">
        <f t="shared" si="11"/>
        <v>-</v>
      </c>
      <c r="G21" s="508" t="str">
        <f t="shared" si="11"/>
        <v>-</v>
      </c>
      <c r="H21" s="508" t="str">
        <f>IF(SUM(H22:H23)=0,"-",SUM(H22:H23))</f>
        <v>-</v>
      </c>
      <c r="I21" s="664" t="str">
        <f>IF(SUM(I22:I23)=0,"-",SUM(I22:I23))</f>
        <v>-</v>
      </c>
      <c r="J21" s="508" t="str">
        <f t="shared" si="11"/>
        <v>-</v>
      </c>
      <c r="K21" s="508" t="str">
        <f t="shared" si="11"/>
        <v>-</v>
      </c>
      <c r="L21" s="508" t="str">
        <f t="shared" si="11"/>
        <v>-</v>
      </c>
      <c r="M21" s="508" t="str">
        <f t="shared" si="11"/>
        <v>-</v>
      </c>
      <c r="N21" s="508" t="str">
        <f t="shared" si="11"/>
        <v>-</v>
      </c>
      <c r="O21" s="508" t="str">
        <f t="shared" si="11"/>
        <v>-</v>
      </c>
      <c r="P21" s="508" t="str">
        <f t="shared" si="11"/>
        <v>-</v>
      </c>
      <c r="Q21" s="508" t="str">
        <f t="shared" si="11"/>
        <v>-</v>
      </c>
      <c r="R21" s="508" t="str">
        <f t="shared" si="11"/>
        <v>-</v>
      </c>
      <c r="S21" s="508">
        <f t="shared" si="11"/>
        <v>2</v>
      </c>
      <c r="T21" s="508">
        <f t="shared" si="11"/>
        <v>1</v>
      </c>
      <c r="U21" s="508">
        <f t="shared" si="11"/>
        <v>1</v>
      </c>
      <c r="V21" s="508" t="str">
        <f t="shared" si="11"/>
        <v>-</v>
      </c>
      <c r="W21" s="508" t="str">
        <f t="shared" si="11"/>
        <v>-</v>
      </c>
      <c r="X21" s="508" t="str">
        <f t="shared" si="11"/>
        <v>-</v>
      </c>
      <c r="Y21" s="508" t="str">
        <f t="shared" si="11"/>
        <v>-</v>
      </c>
    </row>
    <row r="22" spans="1:25" ht="11.25">
      <c r="A22" s="231" t="s">
        <v>33</v>
      </c>
      <c r="B22" s="220" t="s">
        <v>72</v>
      </c>
      <c r="C22" s="538">
        <f t="shared" si="0"/>
        <v>3</v>
      </c>
      <c r="D22" s="353" t="s">
        <v>195</v>
      </c>
      <c r="E22" s="353" t="s">
        <v>195</v>
      </c>
      <c r="F22" s="353" t="s">
        <v>195</v>
      </c>
      <c r="G22" s="353" t="s">
        <v>195</v>
      </c>
      <c r="H22" s="353" t="s">
        <v>195</v>
      </c>
      <c r="I22" s="353" t="s">
        <v>195</v>
      </c>
      <c r="J22" s="353" t="s">
        <v>195</v>
      </c>
      <c r="K22" s="353" t="s">
        <v>195</v>
      </c>
      <c r="L22" s="353" t="s">
        <v>195</v>
      </c>
      <c r="M22" s="353" t="s">
        <v>195</v>
      </c>
      <c r="N22" s="353" t="s">
        <v>195</v>
      </c>
      <c r="O22" s="353" t="s">
        <v>195</v>
      </c>
      <c r="P22" s="353" t="s">
        <v>195</v>
      </c>
      <c r="Q22" s="353" t="s">
        <v>195</v>
      </c>
      <c r="R22" s="353" t="s">
        <v>195</v>
      </c>
      <c r="S22" s="539">
        <v>2</v>
      </c>
      <c r="T22" s="539">
        <v>1</v>
      </c>
      <c r="U22" s="539" t="s">
        <v>195</v>
      </c>
      <c r="V22" s="539" t="s">
        <v>195</v>
      </c>
      <c r="W22" s="539" t="s">
        <v>195</v>
      </c>
      <c r="X22" s="539" t="s">
        <v>195</v>
      </c>
      <c r="Y22" s="353" t="s">
        <v>195</v>
      </c>
    </row>
    <row r="23" spans="1:25" ht="11.25">
      <c r="A23" s="232"/>
      <c r="B23" s="225" t="s">
        <v>73</v>
      </c>
      <c r="C23" s="229">
        <f t="shared" si="0"/>
        <v>1</v>
      </c>
      <c r="D23" s="355" t="s">
        <v>195</v>
      </c>
      <c r="E23" s="355" t="s">
        <v>195</v>
      </c>
      <c r="F23" s="355" t="s">
        <v>195</v>
      </c>
      <c r="G23" s="355" t="s">
        <v>195</v>
      </c>
      <c r="H23" s="355" t="s">
        <v>195</v>
      </c>
      <c r="I23" s="355" t="s">
        <v>195</v>
      </c>
      <c r="J23" s="355" t="s">
        <v>195</v>
      </c>
      <c r="K23" s="355" t="s">
        <v>195</v>
      </c>
      <c r="L23" s="355" t="s">
        <v>195</v>
      </c>
      <c r="M23" s="355" t="s">
        <v>195</v>
      </c>
      <c r="N23" s="355" t="s">
        <v>195</v>
      </c>
      <c r="O23" s="355" t="s">
        <v>195</v>
      </c>
      <c r="P23" s="355" t="s">
        <v>195</v>
      </c>
      <c r="Q23" s="355" t="s">
        <v>195</v>
      </c>
      <c r="R23" s="355" t="s">
        <v>195</v>
      </c>
      <c r="S23" s="540" t="s">
        <v>195</v>
      </c>
      <c r="T23" s="540" t="s">
        <v>195</v>
      </c>
      <c r="U23" s="540">
        <v>1</v>
      </c>
      <c r="V23" s="540" t="s">
        <v>195</v>
      </c>
      <c r="W23" s="540" t="s">
        <v>195</v>
      </c>
      <c r="X23" s="540" t="s">
        <v>195</v>
      </c>
      <c r="Y23" s="355" t="s">
        <v>195</v>
      </c>
    </row>
    <row r="24" spans="1:25" ht="11.25">
      <c r="A24" s="230"/>
      <c r="B24" s="217" t="s">
        <v>70</v>
      </c>
      <c r="C24" s="229">
        <f t="shared" si="0"/>
        <v>1</v>
      </c>
      <c r="D24" s="508" t="str">
        <f t="shared" ref="D24:Y24" si="12">IF(SUM(D25:D26)=0,"-",SUM(D25:D26))</f>
        <v>-</v>
      </c>
      <c r="E24" s="508" t="str">
        <f t="shared" si="12"/>
        <v>-</v>
      </c>
      <c r="F24" s="508" t="str">
        <f t="shared" si="12"/>
        <v>-</v>
      </c>
      <c r="G24" s="508" t="str">
        <f t="shared" si="12"/>
        <v>-</v>
      </c>
      <c r="H24" s="508" t="str">
        <f t="shared" si="12"/>
        <v>-</v>
      </c>
      <c r="I24" s="508" t="str">
        <f t="shared" si="12"/>
        <v>-</v>
      </c>
      <c r="J24" s="508" t="str">
        <f t="shared" si="12"/>
        <v>-</v>
      </c>
      <c r="K24" s="508" t="str">
        <f t="shared" si="12"/>
        <v>-</v>
      </c>
      <c r="L24" s="508" t="str">
        <f t="shared" si="12"/>
        <v>-</v>
      </c>
      <c r="M24" s="508" t="str">
        <f t="shared" si="12"/>
        <v>-</v>
      </c>
      <c r="N24" s="508" t="str">
        <f t="shared" si="12"/>
        <v>-</v>
      </c>
      <c r="O24" s="508" t="str">
        <f t="shared" si="12"/>
        <v>-</v>
      </c>
      <c r="P24" s="508" t="str">
        <f t="shared" si="12"/>
        <v>-</v>
      </c>
      <c r="Q24" s="508" t="str">
        <f t="shared" si="12"/>
        <v>-</v>
      </c>
      <c r="R24" s="508">
        <f t="shared" si="12"/>
        <v>1</v>
      </c>
      <c r="S24" s="508" t="str">
        <f t="shared" si="12"/>
        <v>-</v>
      </c>
      <c r="T24" s="508" t="str">
        <f t="shared" si="12"/>
        <v>-</v>
      </c>
      <c r="U24" s="508" t="str">
        <f t="shared" si="12"/>
        <v>-</v>
      </c>
      <c r="V24" s="508" t="str">
        <f t="shared" si="12"/>
        <v>-</v>
      </c>
      <c r="W24" s="508" t="str">
        <f t="shared" si="12"/>
        <v>-</v>
      </c>
      <c r="X24" s="508" t="str">
        <f t="shared" si="12"/>
        <v>-</v>
      </c>
      <c r="Y24" s="508" t="str">
        <f t="shared" si="12"/>
        <v>-</v>
      </c>
    </row>
    <row r="25" spans="1:25" ht="11.25">
      <c r="A25" s="231" t="s">
        <v>35</v>
      </c>
      <c r="B25" s="220" t="s">
        <v>72</v>
      </c>
      <c r="C25" s="538">
        <f t="shared" si="0"/>
        <v>1</v>
      </c>
      <c r="D25" s="353" t="s">
        <v>195</v>
      </c>
      <c r="E25" s="353" t="s">
        <v>195</v>
      </c>
      <c r="F25" s="353" t="s">
        <v>195</v>
      </c>
      <c r="G25" s="353" t="s">
        <v>195</v>
      </c>
      <c r="H25" s="353" t="s">
        <v>195</v>
      </c>
      <c r="I25" s="353" t="s">
        <v>195</v>
      </c>
      <c r="J25" s="353" t="s">
        <v>195</v>
      </c>
      <c r="K25" s="353" t="s">
        <v>195</v>
      </c>
      <c r="L25" s="353" t="s">
        <v>195</v>
      </c>
      <c r="M25" s="353" t="s">
        <v>195</v>
      </c>
      <c r="N25" s="353" t="s">
        <v>195</v>
      </c>
      <c r="O25" s="353" t="s">
        <v>195</v>
      </c>
      <c r="P25" s="353" t="s">
        <v>195</v>
      </c>
      <c r="Q25" s="353" t="s">
        <v>195</v>
      </c>
      <c r="R25" s="539">
        <v>1</v>
      </c>
      <c r="S25" s="539" t="s">
        <v>195</v>
      </c>
      <c r="T25" s="539" t="s">
        <v>195</v>
      </c>
      <c r="U25" s="539" t="s">
        <v>195</v>
      </c>
      <c r="V25" s="539" t="s">
        <v>195</v>
      </c>
      <c r="W25" s="539" t="s">
        <v>195</v>
      </c>
      <c r="X25" s="539" t="s">
        <v>195</v>
      </c>
      <c r="Y25" s="353" t="s">
        <v>195</v>
      </c>
    </row>
    <row r="26" spans="1:25" ht="11.25">
      <c r="A26" s="232"/>
      <c r="B26" s="225" t="s">
        <v>73</v>
      </c>
      <c r="C26" s="229" t="str">
        <f t="shared" si="0"/>
        <v>-</v>
      </c>
      <c r="D26" s="355" t="s">
        <v>195</v>
      </c>
      <c r="E26" s="355" t="s">
        <v>195</v>
      </c>
      <c r="F26" s="355" t="s">
        <v>195</v>
      </c>
      <c r="G26" s="355" t="s">
        <v>195</v>
      </c>
      <c r="H26" s="355" t="s">
        <v>195</v>
      </c>
      <c r="I26" s="355" t="s">
        <v>195</v>
      </c>
      <c r="J26" s="355" t="s">
        <v>195</v>
      </c>
      <c r="K26" s="355" t="s">
        <v>195</v>
      </c>
      <c r="L26" s="355" t="s">
        <v>195</v>
      </c>
      <c r="M26" s="355" t="s">
        <v>195</v>
      </c>
      <c r="N26" s="355" t="s">
        <v>195</v>
      </c>
      <c r="O26" s="355" t="s">
        <v>195</v>
      </c>
      <c r="P26" s="355" t="s">
        <v>195</v>
      </c>
      <c r="Q26" s="355" t="s">
        <v>195</v>
      </c>
      <c r="R26" s="540" t="s">
        <v>195</v>
      </c>
      <c r="S26" s="540" t="s">
        <v>195</v>
      </c>
      <c r="T26" s="540" t="s">
        <v>195</v>
      </c>
      <c r="U26" s="540" t="s">
        <v>195</v>
      </c>
      <c r="V26" s="540" t="s">
        <v>195</v>
      </c>
      <c r="W26" s="540" t="s">
        <v>195</v>
      </c>
      <c r="X26" s="540" t="s">
        <v>195</v>
      </c>
      <c r="Y26" s="355" t="s">
        <v>195</v>
      </c>
    </row>
    <row r="27" spans="1:25" ht="11.25">
      <c r="A27" s="230"/>
      <c r="B27" s="217" t="s">
        <v>70</v>
      </c>
      <c r="C27" s="229">
        <f t="shared" si="0"/>
        <v>1</v>
      </c>
      <c r="D27" s="508" t="str">
        <f t="shared" ref="D27:Y27" si="13">IF(SUM(D28:D29)=0,"-",SUM(D28:D29))</f>
        <v>-</v>
      </c>
      <c r="E27" s="508" t="str">
        <f t="shared" si="13"/>
        <v>-</v>
      </c>
      <c r="F27" s="508" t="str">
        <f t="shared" si="13"/>
        <v>-</v>
      </c>
      <c r="G27" s="508" t="str">
        <f t="shared" si="13"/>
        <v>-</v>
      </c>
      <c r="H27" s="508" t="str">
        <f t="shared" si="13"/>
        <v>-</v>
      </c>
      <c r="I27" s="508" t="str">
        <f t="shared" si="13"/>
        <v>-</v>
      </c>
      <c r="J27" s="508" t="str">
        <f t="shared" si="13"/>
        <v>-</v>
      </c>
      <c r="K27" s="508" t="str">
        <f t="shared" si="13"/>
        <v>-</v>
      </c>
      <c r="L27" s="508" t="str">
        <f t="shared" si="13"/>
        <v>-</v>
      </c>
      <c r="M27" s="508" t="str">
        <f t="shared" si="13"/>
        <v>-</v>
      </c>
      <c r="N27" s="508" t="str">
        <f t="shared" si="13"/>
        <v>-</v>
      </c>
      <c r="O27" s="508" t="str">
        <f t="shared" si="13"/>
        <v>-</v>
      </c>
      <c r="P27" s="508" t="str">
        <f t="shared" si="13"/>
        <v>-</v>
      </c>
      <c r="Q27" s="508" t="str">
        <f t="shared" si="13"/>
        <v>-</v>
      </c>
      <c r="R27" s="508" t="str">
        <f t="shared" si="13"/>
        <v>-</v>
      </c>
      <c r="S27" s="508" t="str">
        <f t="shared" si="13"/>
        <v>-</v>
      </c>
      <c r="T27" s="508" t="str">
        <f t="shared" si="13"/>
        <v>-</v>
      </c>
      <c r="U27" s="508" t="str">
        <f t="shared" si="13"/>
        <v>-</v>
      </c>
      <c r="V27" s="508" t="str">
        <f t="shared" si="13"/>
        <v>-</v>
      </c>
      <c r="W27" s="508">
        <f t="shared" si="13"/>
        <v>1</v>
      </c>
      <c r="X27" s="508" t="str">
        <f t="shared" si="13"/>
        <v>-</v>
      </c>
      <c r="Y27" s="508" t="str">
        <f t="shared" si="13"/>
        <v>-</v>
      </c>
    </row>
    <row r="28" spans="1:25" ht="11.25">
      <c r="A28" s="231" t="s">
        <v>36</v>
      </c>
      <c r="B28" s="220" t="s">
        <v>72</v>
      </c>
      <c r="C28" s="538">
        <f t="shared" si="0"/>
        <v>1</v>
      </c>
      <c r="D28" s="353" t="s">
        <v>195</v>
      </c>
      <c r="E28" s="353" t="s">
        <v>195</v>
      </c>
      <c r="F28" s="353" t="s">
        <v>195</v>
      </c>
      <c r="G28" s="353" t="s">
        <v>195</v>
      </c>
      <c r="H28" s="353" t="s">
        <v>195</v>
      </c>
      <c r="I28" s="353" t="s">
        <v>195</v>
      </c>
      <c r="J28" s="353" t="s">
        <v>195</v>
      </c>
      <c r="K28" s="353" t="s">
        <v>195</v>
      </c>
      <c r="L28" s="353" t="s">
        <v>195</v>
      </c>
      <c r="M28" s="353" t="s">
        <v>195</v>
      </c>
      <c r="N28" s="353" t="s">
        <v>195</v>
      </c>
      <c r="O28" s="353" t="s">
        <v>195</v>
      </c>
      <c r="P28" s="353" t="s">
        <v>195</v>
      </c>
      <c r="Q28" s="353" t="s">
        <v>195</v>
      </c>
      <c r="R28" s="353" t="s">
        <v>195</v>
      </c>
      <c r="S28" s="353" t="s">
        <v>195</v>
      </c>
      <c r="T28" s="353" t="s">
        <v>195</v>
      </c>
      <c r="U28" s="353" t="s">
        <v>195</v>
      </c>
      <c r="V28" s="353" t="s">
        <v>195</v>
      </c>
      <c r="W28" s="539">
        <v>1</v>
      </c>
      <c r="X28" s="539" t="s">
        <v>195</v>
      </c>
      <c r="Y28" s="353" t="s">
        <v>195</v>
      </c>
    </row>
    <row r="29" spans="1:25" ht="11.25">
      <c r="A29" s="232"/>
      <c r="B29" s="225" t="s">
        <v>73</v>
      </c>
      <c r="C29" s="229" t="str">
        <f t="shared" si="0"/>
        <v>-</v>
      </c>
      <c r="D29" s="355" t="s">
        <v>195</v>
      </c>
      <c r="E29" s="355" t="s">
        <v>195</v>
      </c>
      <c r="F29" s="355" t="s">
        <v>195</v>
      </c>
      <c r="G29" s="355" t="s">
        <v>195</v>
      </c>
      <c r="H29" s="355" t="s">
        <v>195</v>
      </c>
      <c r="I29" s="355" t="s">
        <v>195</v>
      </c>
      <c r="J29" s="355" t="s">
        <v>195</v>
      </c>
      <c r="K29" s="355" t="s">
        <v>195</v>
      </c>
      <c r="L29" s="355" t="s">
        <v>195</v>
      </c>
      <c r="M29" s="355" t="s">
        <v>195</v>
      </c>
      <c r="N29" s="355" t="s">
        <v>195</v>
      </c>
      <c r="O29" s="355" t="s">
        <v>195</v>
      </c>
      <c r="P29" s="355" t="s">
        <v>195</v>
      </c>
      <c r="Q29" s="355" t="s">
        <v>195</v>
      </c>
      <c r="R29" s="355" t="s">
        <v>195</v>
      </c>
      <c r="S29" s="355" t="s">
        <v>195</v>
      </c>
      <c r="T29" s="355" t="s">
        <v>195</v>
      </c>
      <c r="U29" s="355" t="s">
        <v>195</v>
      </c>
      <c r="V29" s="355" t="s">
        <v>195</v>
      </c>
      <c r="W29" s="540" t="s">
        <v>195</v>
      </c>
      <c r="X29" s="540" t="s">
        <v>195</v>
      </c>
      <c r="Y29" s="355" t="s">
        <v>195</v>
      </c>
    </row>
    <row r="30" spans="1:25" ht="11.25">
      <c r="A30" s="230"/>
      <c r="B30" s="217" t="s">
        <v>70</v>
      </c>
      <c r="C30" s="229">
        <f t="shared" si="0"/>
        <v>8</v>
      </c>
      <c r="D30" s="508" t="str">
        <f t="shared" ref="D30:Y30" si="14">IF(SUM(D31:D32)=0,"-",SUM(D31:D32))</f>
        <v>-</v>
      </c>
      <c r="E30" s="508" t="str">
        <f t="shared" si="14"/>
        <v>-</v>
      </c>
      <c r="F30" s="508" t="str">
        <f t="shared" si="14"/>
        <v>-</v>
      </c>
      <c r="G30" s="508" t="str">
        <f t="shared" si="14"/>
        <v>-</v>
      </c>
      <c r="H30" s="508" t="str">
        <f t="shared" si="14"/>
        <v>-</v>
      </c>
      <c r="I30" s="508" t="str">
        <f t="shared" si="14"/>
        <v>-</v>
      </c>
      <c r="J30" s="508" t="str">
        <f t="shared" si="14"/>
        <v>-</v>
      </c>
      <c r="K30" s="508" t="str">
        <f t="shared" si="14"/>
        <v>-</v>
      </c>
      <c r="L30" s="508" t="str">
        <f t="shared" si="14"/>
        <v>-</v>
      </c>
      <c r="M30" s="508" t="str">
        <f t="shared" si="14"/>
        <v>-</v>
      </c>
      <c r="N30" s="508" t="str">
        <f t="shared" si="14"/>
        <v>-</v>
      </c>
      <c r="O30" s="508" t="str">
        <f t="shared" si="14"/>
        <v>-</v>
      </c>
      <c r="P30" s="508" t="str">
        <f t="shared" si="14"/>
        <v>-</v>
      </c>
      <c r="Q30" s="508">
        <f t="shared" si="14"/>
        <v>1</v>
      </c>
      <c r="R30" s="508">
        <f t="shared" si="14"/>
        <v>1</v>
      </c>
      <c r="S30" s="508">
        <f t="shared" si="14"/>
        <v>1</v>
      </c>
      <c r="T30" s="508">
        <f t="shared" si="14"/>
        <v>1</v>
      </c>
      <c r="U30" s="508">
        <f t="shared" si="14"/>
        <v>1</v>
      </c>
      <c r="V30" s="508">
        <f t="shared" si="14"/>
        <v>3</v>
      </c>
      <c r="W30" s="508" t="str">
        <f>IF(SUM(W31:W32)=0,"-",SUM(W31:W32))</f>
        <v>-</v>
      </c>
      <c r="X30" s="508" t="str">
        <f t="shared" si="14"/>
        <v>-</v>
      </c>
      <c r="Y30" s="508" t="str">
        <f t="shared" si="14"/>
        <v>-</v>
      </c>
    </row>
    <row r="31" spans="1:25" ht="11.25">
      <c r="A31" s="231" t="s">
        <v>37</v>
      </c>
      <c r="B31" s="220" t="s">
        <v>72</v>
      </c>
      <c r="C31" s="538">
        <f t="shared" si="0"/>
        <v>6</v>
      </c>
      <c r="D31" s="353" t="s">
        <v>195</v>
      </c>
      <c r="E31" s="353" t="s">
        <v>195</v>
      </c>
      <c r="F31" s="353" t="s">
        <v>195</v>
      </c>
      <c r="G31" s="353" t="s">
        <v>195</v>
      </c>
      <c r="H31" s="353" t="s">
        <v>195</v>
      </c>
      <c r="I31" s="353" t="s">
        <v>195</v>
      </c>
      <c r="J31" s="353" t="s">
        <v>195</v>
      </c>
      <c r="K31" s="353" t="s">
        <v>195</v>
      </c>
      <c r="L31" s="353" t="s">
        <v>195</v>
      </c>
      <c r="M31" s="353" t="s">
        <v>195</v>
      </c>
      <c r="N31" s="353" t="s">
        <v>195</v>
      </c>
      <c r="O31" s="353" t="s">
        <v>195</v>
      </c>
      <c r="P31" s="353" t="s">
        <v>195</v>
      </c>
      <c r="Q31" s="539">
        <v>1</v>
      </c>
      <c r="R31" s="539">
        <v>1</v>
      </c>
      <c r="S31" s="539">
        <v>1</v>
      </c>
      <c r="T31" s="539">
        <v>1</v>
      </c>
      <c r="U31" s="539" t="s">
        <v>195</v>
      </c>
      <c r="V31" s="539">
        <v>2</v>
      </c>
      <c r="W31" s="539" t="s">
        <v>195</v>
      </c>
      <c r="X31" s="539" t="s">
        <v>195</v>
      </c>
      <c r="Y31" s="353" t="s">
        <v>195</v>
      </c>
    </row>
    <row r="32" spans="1:25" ht="11.25">
      <c r="A32" s="232"/>
      <c r="B32" s="225" t="s">
        <v>73</v>
      </c>
      <c r="C32" s="229">
        <f t="shared" si="0"/>
        <v>2</v>
      </c>
      <c r="D32" s="355" t="s">
        <v>195</v>
      </c>
      <c r="E32" s="355" t="s">
        <v>195</v>
      </c>
      <c r="F32" s="355" t="s">
        <v>195</v>
      </c>
      <c r="G32" s="355" t="s">
        <v>195</v>
      </c>
      <c r="H32" s="355" t="s">
        <v>195</v>
      </c>
      <c r="I32" s="355" t="s">
        <v>195</v>
      </c>
      <c r="J32" s="355" t="s">
        <v>195</v>
      </c>
      <c r="K32" s="355" t="s">
        <v>195</v>
      </c>
      <c r="L32" s="355" t="s">
        <v>195</v>
      </c>
      <c r="M32" s="355" t="s">
        <v>195</v>
      </c>
      <c r="N32" s="355" t="s">
        <v>195</v>
      </c>
      <c r="O32" s="355" t="s">
        <v>195</v>
      </c>
      <c r="P32" s="355" t="s">
        <v>195</v>
      </c>
      <c r="Q32" s="540" t="s">
        <v>195</v>
      </c>
      <c r="R32" s="540" t="s">
        <v>195</v>
      </c>
      <c r="S32" s="540" t="s">
        <v>195</v>
      </c>
      <c r="T32" s="540" t="s">
        <v>195</v>
      </c>
      <c r="U32" s="540">
        <v>1</v>
      </c>
      <c r="V32" s="540">
        <v>1</v>
      </c>
      <c r="W32" s="540" t="s">
        <v>195</v>
      </c>
      <c r="X32" s="540" t="s">
        <v>195</v>
      </c>
      <c r="Y32" s="355" t="s">
        <v>195</v>
      </c>
    </row>
    <row r="33" spans="1:25" ht="11.25">
      <c r="A33" s="230"/>
      <c r="B33" s="217" t="s">
        <v>70</v>
      </c>
      <c r="C33" s="229">
        <f t="shared" si="0"/>
        <v>1</v>
      </c>
      <c r="D33" s="508" t="str">
        <f t="shared" ref="D33:Y33" si="15">IF(SUM(D34:D35)=0,"-",SUM(D34:D35))</f>
        <v>-</v>
      </c>
      <c r="E33" s="508" t="str">
        <f t="shared" si="15"/>
        <v>-</v>
      </c>
      <c r="F33" s="508" t="str">
        <f t="shared" si="15"/>
        <v>-</v>
      </c>
      <c r="G33" s="508" t="str">
        <f t="shared" si="15"/>
        <v>-</v>
      </c>
      <c r="H33" s="508" t="str">
        <f t="shared" si="15"/>
        <v>-</v>
      </c>
      <c r="I33" s="508" t="str">
        <f t="shared" si="15"/>
        <v>-</v>
      </c>
      <c r="J33" s="508" t="str">
        <f t="shared" si="15"/>
        <v>-</v>
      </c>
      <c r="K33" s="508" t="str">
        <f t="shared" si="15"/>
        <v>-</v>
      </c>
      <c r="L33" s="508" t="str">
        <f t="shared" si="15"/>
        <v>-</v>
      </c>
      <c r="M33" s="508" t="str">
        <f t="shared" si="15"/>
        <v>-</v>
      </c>
      <c r="N33" s="508" t="str">
        <f t="shared" si="15"/>
        <v>-</v>
      </c>
      <c r="O33" s="508" t="str">
        <f t="shared" si="15"/>
        <v>-</v>
      </c>
      <c r="P33" s="508" t="str">
        <f t="shared" si="15"/>
        <v>-</v>
      </c>
      <c r="Q33" s="508" t="str">
        <f t="shared" si="15"/>
        <v>-</v>
      </c>
      <c r="R33" s="508" t="str">
        <f t="shared" si="15"/>
        <v>-</v>
      </c>
      <c r="S33" s="508" t="str">
        <f t="shared" si="15"/>
        <v>-</v>
      </c>
      <c r="T33" s="508" t="str">
        <f t="shared" si="15"/>
        <v>-</v>
      </c>
      <c r="U33" s="508">
        <f t="shared" si="15"/>
        <v>1</v>
      </c>
      <c r="V33" s="508" t="str">
        <f t="shared" si="15"/>
        <v>-</v>
      </c>
      <c r="W33" s="508" t="str">
        <f t="shared" si="15"/>
        <v>-</v>
      </c>
      <c r="X33" s="508" t="str">
        <f t="shared" si="15"/>
        <v>-</v>
      </c>
      <c r="Y33" s="508" t="str">
        <f t="shared" si="15"/>
        <v>-</v>
      </c>
    </row>
    <row r="34" spans="1:25" ht="11.25">
      <c r="A34" s="231" t="s">
        <v>38</v>
      </c>
      <c r="B34" s="220" t="s">
        <v>72</v>
      </c>
      <c r="C34" s="538" t="str">
        <f t="shared" si="0"/>
        <v>-</v>
      </c>
      <c r="D34" s="353" t="s">
        <v>195</v>
      </c>
      <c r="E34" s="353" t="s">
        <v>195</v>
      </c>
      <c r="F34" s="353" t="s">
        <v>195</v>
      </c>
      <c r="G34" s="353" t="s">
        <v>195</v>
      </c>
      <c r="H34" s="353" t="s">
        <v>195</v>
      </c>
      <c r="I34" s="353" t="s">
        <v>195</v>
      </c>
      <c r="J34" s="353" t="s">
        <v>195</v>
      </c>
      <c r="K34" s="353" t="s">
        <v>195</v>
      </c>
      <c r="L34" s="353" t="s">
        <v>195</v>
      </c>
      <c r="M34" s="353" t="s">
        <v>195</v>
      </c>
      <c r="N34" s="353" t="s">
        <v>195</v>
      </c>
      <c r="O34" s="353" t="s">
        <v>195</v>
      </c>
      <c r="P34" s="353" t="s">
        <v>195</v>
      </c>
      <c r="Q34" s="353" t="s">
        <v>195</v>
      </c>
      <c r="R34" s="353" t="s">
        <v>195</v>
      </c>
      <c r="S34" s="353" t="s">
        <v>195</v>
      </c>
      <c r="T34" s="353" t="s">
        <v>195</v>
      </c>
      <c r="U34" s="539" t="s">
        <v>195</v>
      </c>
      <c r="V34" s="539" t="s">
        <v>195</v>
      </c>
      <c r="W34" s="539" t="s">
        <v>195</v>
      </c>
      <c r="X34" s="539" t="s">
        <v>195</v>
      </c>
      <c r="Y34" s="353" t="s">
        <v>195</v>
      </c>
    </row>
    <row r="35" spans="1:25" ht="11.25">
      <c r="A35" s="232"/>
      <c r="B35" s="225" t="s">
        <v>73</v>
      </c>
      <c r="C35" s="229">
        <f t="shared" si="0"/>
        <v>1</v>
      </c>
      <c r="D35" s="355" t="s">
        <v>195</v>
      </c>
      <c r="E35" s="355" t="s">
        <v>195</v>
      </c>
      <c r="F35" s="355" t="s">
        <v>195</v>
      </c>
      <c r="G35" s="355" t="s">
        <v>195</v>
      </c>
      <c r="H35" s="355" t="s">
        <v>195</v>
      </c>
      <c r="I35" s="355" t="s">
        <v>195</v>
      </c>
      <c r="J35" s="355" t="s">
        <v>195</v>
      </c>
      <c r="K35" s="355" t="s">
        <v>195</v>
      </c>
      <c r="L35" s="355" t="s">
        <v>195</v>
      </c>
      <c r="M35" s="355" t="s">
        <v>195</v>
      </c>
      <c r="N35" s="355" t="s">
        <v>195</v>
      </c>
      <c r="O35" s="355" t="s">
        <v>195</v>
      </c>
      <c r="P35" s="355" t="s">
        <v>195</v>
      </c>
      <c r="Q35" s="355" t="s">
        <v>195</v>
      </c>
      <c r="R35" s="355" t="s">
        <v>195</v>
      </c>
      <c r="S35" s="355" t="s">
        <v>195</v>
      </c>
      <c r="T35" s="355" t="s">
        <v>195</v>
      </c>
      <c r="U35" s="540">
        <v>1</v>
      </c>
      <c r="V35" s="540" t="s">
        <v>195</v>
      </c>
      <c r="W35" s="540" t="s">
        <v>195</v>
      </c>
      <c r="X35" s="540" t="s">
        <v>195</v>
      </c>
      <c r="Y35" s="355" t="s">
        <v>195</v>
      </c>
    </row>
    <row r="36" spans="1:25" ht="11.25">
      <c r="A36" s="230"/>
      <c r="B36" s="217" t="s">
        <v>70</v>
      </c>
      <c r="C36" s="229">
        <f t="shared" si="0"/>
        <v>7</v>
      </c>
      <c r="D36" s="508" t="str">
        <f t="shared" ref="D36:Y36" si="16">IF(SUM(D37:D38)=0,"-",SUM(D37:D38))</f>
        <v>-</v>
      </c>
      <c r="E36" s="508" t="str">
        <f t="shared" si="16"/>
        <v>-</v>
      </c>
      <c r="F36" s="508" t="str">
        <f t="shared" si="16"/>
        <v>-</v>
      </c>
      <c r="G36" s="508" t="str">
        <f t="shared" si="16"/>
        <v>-</v>
      </c>
      <c r="H36" s="508" t="str">
        <f t="shared" si="16"/>
        <v>-</v>
      </c>
      <c r="I36" s="508" t="str">
        <f t="shared" si="16"/>
        <v>-</v>
      </c>
      <c r="J36" s="508" t="str">
        <f t="shared" si="16"/>
        <v>-</v>
      </c>
      <c r="K36" s="508" t="str">
        <f t="shared" si="16"/>
        <v>-</v>
      </c>
      <c r="L36" s="508" t="str">
        <f t="shared" si="16"/>
        <v>-</v>
      </c>
      <c r="M36" s="508" t="str">
        <f t="shared" si="16"/>
        <v>-</v>
      </c>
      <c r="N36" s="508">
        <f t="shared" si="16"/>
        <v>1</v>
      </c>
      <c r="O36" s="508" t="str">
        <f t="shared" si="16"/>
        <v>-</v>
      </c>
      <c r="P36" s="508" t="str">
        <f t="shared" si="16"/>
        <v>-</v>
      </c>
      <c r="Q36" s="508" t="str">
        <f t="shared" si="16"/>
        <v>-</v>
      </c>
      <c r="R36" s="508">
        <f t="shared" si="16"/>
        <v>1</v>
      </c>
      <c r="S36" s="508">
        <f t="shared" si="16"/>
        <v>2</v>
      </c>
      <c r="T36" s="508" t="str">
        <f t="shared" si="16"/>
        <v>-</v>
      </c>
      <c r="U36" s="508" t="str">
        <f t="shared" si="16"/>
        <v>-</v>
      </c>
      <c r="V36" s="508">
        <f t="shared" si="16"/>
        <v>3</v>
      </c>
      <c r="W36" s="508" t="str">
        <f t="shared" si="16"/>
        <v>-</v>
      </c>
      <c r="X36" s="508" t="str">
        <f t="shared" si="16"/>
        <v>-</v>
      </c>
      <c r="Y36" s="508" t="str">
        <f t="shared" si="16"/>
        <v>-</v>
      </c>
    </row>
    <row r="37" spans="1:25" ht="11.25">
      <c r="A37" s="231" t="s">
        <v>77</v>
      </c>
      <c r="B37" s="220" t="s">
        <v>72</v>
      </c>
      <c r="C37" s="538">
        <f t="shared" si="0"/>
        <v>4</v>
      </c>
      <c r="D37" s="353" t="s">
        <v>195</v>
      </c>
      <c r="E37" s="353" t="s">
        <v>195</v>
      </c>
      <c r="F37" s="353" t="s">
        <v>195</v>
      </c>
      <c r="G37" s="353" t="s">
        <v>195</v>
      </c>
      <c r="H37" s="353" t="s">
        <v>195</v>
      </c>
      <c r="I37" s="353" t="s">
        <v>195</v>
      </c>
      <c r="J37" s="353" t="s">
        <v>195</v>
      </c>
      <c r="K37" s="353" t="s">
        <v>195</v>
      </c>
      <c r="L37" s="353" t="s">
        <v>195</v>
      </c>
      <c r="M37" s="353" t="s">
        <v>195</v>
      </c>
      <c r="N37" s="539">
        <v>1</v>
      </c>
      <c r="O37" s="539" t="s">
        <v>195</v>
      </c>
      <c r="P37" s="539" t="s">
        <v>195</v>
      </c>
      <c r="Q37" s="539" t="s">
        <v>195</v>
      </c>
      <c r="R37" s="539">
        <v>1</v>
      </c>
      <c r="S37" s="539">
        <v>2</v>
      </c>
      <c r="T37" s="539" t="s">
        <v>195</v>
      </c>
      <c r="U37" s="539" t="s">
        <v>195</v>
      </c>
      <c r="V37" s="539" t="s">
        <v>195</v>
      </c>
      <c r="W37" s="539" t="s">
        <v>195</v>
      </c>
      <c r="X37" s="539" t="s">
        <v>195</v>
      </c>
      <c r="Y37" s="353" t="s">
        <v>195</v>
      </c>
    </row>
    <row r="38" spans="1:25" ht="11.25">
      <c r="A38" s="232"/>
      <c r="B38" s="225" t="s">
        <v>73</v>
      </c>
      <c r="C38" s="229">
        <f t="shared" si="0"/>
        <v>3</v>
      </c>
      <c r="D38" s="355" t="s">
        <v>195</v>
      </c>
      <c r="E38" s="355" t="s">
        <v>195</v>
      </c>
      <c r="F38" s="355" t="s">
        <v>195</v>
      </c>
      <c r="G38" s="355" t="s">
        <v>195</v>
      </c>
      <c r="H38" s="355" t="s">
        <v>195</v>
      </c>
      <c r="I38" s="355" t="s">
        <v>195</v>
      </c>
      <c r="J38" s="355" t="s">
        <v>195</v>
      </c>
      <c r="K38" s="355" t="s">
        <v>195</v>
      </c>
      <c r="L38" s="355" t="s">
        <v>195</v>
      </c>
      <c r="M38" s="355" t="s">
        <v>195</v>
      </c>
      <c r="N38" s="540" t="s">
        <v>195</v>
      </c>
      <c r="O38" s="540" t="s">
        <v>195</v>
      </c>
      <c r="P38" s="540" t="s">
        <v>195</v>
      </c>
      <c r="Q38" s="540" t="s">
        <v>195</v>
      </c>
      <c r="R38" s="540" t="s">
        <v>195</v>
      </c>
      <c r="S38" s="540" t="s">
        <v>195</v>
      </c>
      <c r="T38" s="540" t="s">
        <v>195</v>
      </c>
      <c r="U38" s="540" t="s">
        <v>195</v>
      </c>
      <c r="V38" s="540">
        <v>3</v>
      </c>
      <c r="W38" s="540" t="s">
        <v>195</v>
      </c>
      <c r="X38" s="540" t="s">
        <v>195</v>
      </c>
      <c r="Y38" s="355" t="s">
        <v>195</v>
      </c>
    </row>
    <row r="39" spans="1:25" ht="11.25">
      <c r="A39" s="541"/>
      <c r="B39" s="217" t="s">
        <v>70</v>
      </c>
      <c r="C39" s="229">
        <f t="shared" si="0"/>
        <v>74</v>
      </c>
      <c r="D39" s="508" t="str">
        <f t="shared" ref="D39:Y39" si="17">IF(SUM(D40:D41)=0,"-",SUM(D40:D41))</f>
        <v>-</v>
      </c>
      <c r="E39" s="508" t="str">
        <f t="shared" si="17"/>
        <v>-</v>
      </c>
      <c r="F39" s="508" t="str">
        <f t="shared" si="17"/>
        <v>-</v>
      </c>
      <c r="G39" s="508" t="str">
        <f t="shared" si="17"/>
        <v>-</v>
      </c>
      <c r="H39" s="508" t="str">
        <f t="shared" si="17"/>
        <v>-</v>
      </c>
      <c r="I39" s="508" t="str">
        <f t="shared" si="17"/>
        <v>-</v>
      </c>
      <c r="J39" s="508" t="str">
        <f t="shared" si="17"/>
        <v>-</v>
      </c>
      <c r="K39" s="508">
        <f t="shared" si="17"/>
        <v>1</v>
      </c>
      <c r="L39" s="508" t="str">
        <f t="shared" si="17"/>
        <v>-</v>
      </c>
      <c r="M39" s="508" t="str">
        <f t="shared" si="17"/>
        <v>-</v>
      </c>
      <c r="N39" s="508">
        <f t="shared" si="17"/>
        <v>2</v>
      </c>
      <c r="O39" s="508">
        <f t="shared" si="17"/>
        <v>2</v>
      </c>
      <c r="P39" s="508">
        <f t="shared" si="17"/>
        <v>5</v>
      </c>
      <c r="Q39" s="508">
        <f t="shared" si="17"/>
        <v>6</v>
      </c>
      <c r="R39" s="508">
        <f t="shared" si="17"/>
        <v>3</v>
      </c>
      <c r="S39" s="508">
        <f t="shared" si="17"/>
        <v>7</v>
      </c>
      <c r="T39" s="508">
        <f t="shared" si="17"/>
        <v>18</v>
      </c>
      <c r="U39" s="508">
        <f t="shared" si="17"/>
        <v>17</v>
      </c>
      <c r="V39" s="508">
        <f t="shared" si="17"/>
        <v>9</v>
      </c>
      <c r="W39" s="508">
        <f t="shared" si="17"/>
        <v>3</v>
      </c>
      <c r="X39" s="508">
        <f t="shared" si="17"/>
        <v>1</v>
      </c>
      <c r="Y39" s="508" t="str">
        <f t="shared" si="17"/>
        <v>-</v>
      </c>
    </row>
    <row r="40" spans="1:25" ht="11.25">
      <c r="A40" s="542" t="s">
        <v>40</v>
      </c>
      <c r="B40" s="220" t="s">
        <v>72</v>
      </c>
      <c r="C40" s="538">
        <f t="shared" si="0"/>
        <v>42</v>
      </c>
      <c r="D40" s="353" t="s">
        <v>195</v>
      </c>
      <c r="E40" s="353" t="s">
        <v>195</v>
      </c>
      <c r="F40" s="353" t="s">
        <v>195</v>
      </c>
      <c r="G40" s="353" t="s">
        <v>195</v>
      </c>
      <c r="H40" s="353" t="s">
        <v>195</v>
      </c>
      <c r="I40" s="353" t="s">
        <v>195</v>
      </c>
      <c r="J40" s="353" t="s">
        <v>195</v>
      </c>
      <c r="K40" s="539">
        <v>1</v>
      </c>
      <c r="L40" s="539" t="s">
        <v>195</v>
      </c>
      <c r="M40" s="539" t="s">
        <v>195</v>
      </c>
      <c r="N40" s="539">
        <v>2</v>
      </c>
      <c r="O40" s="539">
        <v>1</v>
      </c>
      <c r="P40" s="539">
        <v>4</v>
      </c>
      <c r="Q40" s="539">
        <v>5</v>
      </c>
      <c r="R40" s="539">
        <v>3</v>
      </c>
      <c r="S40" s="539">
        <v>4</v>
      </c>
      <c r="T40" s="539">
        <v>9</v>
      </c>
      <c r="U40" s="539">
        <v>7</v>
      </c>
      <c r="V40" s="539">
        <v>4</v>
      </c>
      <c r="W40" s="539">
        <v>1</v>
      </c>
      <c r="X40" s="539">
        <v>1</v>
      </c>
      <c r="Y40" s="353" t="s">
        <v>195</v>
      </c>
    </row>
    <row r="41" spans="1:25" ht="11.25">
      <c r="A41" s="543"/>
      <c r="B41" s="225" t="s">
        <v>73</v>
      </c>
      <c r="C41" s="229">
        <f t="shared" si="0"/>
        <v>32</v>
      </c>
      <c r="D41" s="355" t="s">
        <v>195</v>
      </c>
      <c r="E41" s="355" t="s">
        <v>195</v>
      </c>
      <c r="F41" s="355" t="s">
        <v>195</v>
      </c>
      <c r="G41" s="355" t="s">
        <v>195</v>
      </c>
      <c r="H41" s="355" t="s">
        <v>195</v>
      </c>
      <c r="I41" s="355" t="s">
        <v>195</v>
      </c>
      <c r="J41" s="355" t="s">
        <v>195</v>
      </c>
      <c r="K41" s="540" t="s">
        <v>195</v>
      </c>
      <c r="L41" s="540" t="s">
        <v>195</v>
      </c>
      <c r="M41" s="540" t="s">
        <v>195</v>
      </c>
      <c r="N41" s="540" t="s">
        <v>195</v>
      </c>
      <c r="O41" s="540">
        <v>1</v>
      </c>
      <c r="P41" s="540">
        <v>1</v>
      </c>
      <c r="Q41" s="540">
        <v>1</v>
      </c>
      <c r="R41" s="540" t="s">
        <v>195</v>
      </c>
      <c r="S41" s="540">
        <v>3</v>
      </c>
      <c r="T41" s="540">
        <v>9</v>
      </c>
      <c r="U41" s="540">
        <v>10</v>
      </c>
      <c r="V41" s="540">
        <v>5</v>
      </c>
      <c r="W41" s="540">
        <v>2</v>
      </c>
      <c r="X41" s="540" t="s">
        <v>195</v>
      </c>
      <c r="Y41" s="355" t="s">
        <v>195</v>
      </c>
    </row>
    <row r="42" spans="1:25" ht="11.25">
      <c r="A42" s="233" t="s">
        <v>78</v>
      </c>
      <c r="B42" s="234" t="s">
        <v>70</v>
      </c>
      <c r="C42" s="255">
        <f t="shared" si="0"/>
        <v>12</v>
      </c>
      <c r="D42" s="92" t="str">
        <f t="shared" ref="D42:Y44" si="18">D45</f>
        <v>-</v>
      </c>
      <c r="E42" s="92" t="str">
        <f t="shared" si="18"/>
        <v>-</v>
      </c>
      <c r="F42" s="92" t="str">
        <f t="shared" si="18"/>
        <v>-</v>
      </c>
      <c r="G42" s="92" t="str">
        <f t="shared" si="18"/>
        <v>-</v>
      </c>
      <c r="H42" s="92" t="str">
        <f t="shared" si="18"/>
        <v>-</v>
      </c>
      <c r="I42" s="92" t="str">
        <f>I45</f>
        <v>-</v>
      </c>
      <c r="J42" s="92" t="str">
        <f t="shared" si="18"/>
        <v>-</v>
      </c>
      <c r="K42" s="92" t="str">
        <f t="shared" si="18"/>
        <v>-</v>
      </c>
      <c r="L42" s="92" t="str">
        <f t="shared" si="18"/>
        <v>-</v>
      </c>
      <c r="M42" s="92" t="str">
        <f t="shared" si="18"/>
        <v>-</v>
      </c>
      <c r="N42" s="92" t="str">
        <f t="shared" si="18"/>
        <v>-</v>
      </c>
      <c r="O42" s="92" t="str">
        <f t="shared" si="18"/>
        <v>-</v>
      </c>
      <c r="P42" s="92">
        <f t="shared" si="18"/>
        <v>2</v>
      </c>
      <c r="Q42" s="92">
        <f t="shared" si="18"/>
        <v>2</v>
      </c>
      <c r="R42" s="92">
        <f t="shared" si="18"/>
        <v>1</v>
      </c>
      <c r="S42" s="92">
        <f t="shared" si="18"/>
        <v>2</v>
      </c>
      <c r="T42" s="92" t="str">
        <f t="shared" si="18"/>
        <v>-</v>
      </c>
      <c r="U42" s="92">
        <f t="shared" si="18"/>
        <v>3</v>
      </c>
      <c r="V42" s="92">
        <f t="shared" si="18"/>
        <v>2</v>
      </c>
      <c r="W42" s="92" t="str">
        <f t="shared" si="18"/>
        <v>-</v>
      </c>
      <c r="X42" s="92" t="str">
        <f t="shared" si="18"/>
        <v>-</v>
      </c>
      <c r="Y42" s="92" t="str">
        <f t="shared" si="18"/>
        <v>-</v>
      </c>
    </row>
    <row r="43" spans="1:25" ht="11.25">
      <c r="A43" s="233" t="s">
        <v>80</v>
      </c>
      <c r="B43" s="359" t="s">
        <v>72</v>
      </c>
      <c r="C43" s="209">
        <f t="shared" si="0"/>
        <v>5</v>
      </c>
      <c r="D43" s="203" t="str">
        <f t="shared" si="18"/>
        <v>-</v>
      </c>
      <c r="E43" s="203" t="str">
        <f t="shared" si="18"/>
        <v>-</v>
      </c>
      <c r="F43" s="203" t="str">
        <f t="shared" si="18"/>
        <v>-</v>
      </c>
      <c r="G43" s="203" t="str">
        <f t="shared" si="18"/>
        <v>-</v>
      </c>
      <c r="H43" s="203" t="str">
        <f t="shared" si="18"/>
        <v>-</v>
      </c>
      <c r="I43" s="203" t="str">
        <f>I46</f>
        <v>-</v>
      </c>
      <c r="J43" s="203" t="str">
        <f t="shared" si="18"/>
        <v>-</v>
      </c>
      <c r="K43" s="203" t="str">
        <f t="shared" si="18"/>
        <v>-</v>
      </c>
      <c r="L43" s="203" t="str">
        <f t="shared" si="18"/>
        <v>-</v>
      </c>
      <c r="M43" s="203" t="str">
        <f t="shared" si="18"/>
        <v>-</v>
      </c>
      <c r="N43" s="203" t="str">
        <f t="shared" si="18"/>
        <v>-</v>
      </c>
      <c r="O43" s="203" t="str">
        <f t="shared" si="18"/>
        <v>-</v>
      </c>
      <c r="P43" s="203">
        <f t="shared" si="18"/>
        <v>1</v>
      </c>
      <c r="Q43" s="203" t="str">
        <f t="shared" si="18"/>
        <v>-</v>
      </c>
      <c r="R43" s="203">
        <f t="shared" si="18"/>
        <v>1</v>
      </c>
      <c r="S43" s="203">
        <f t="shared" si="18"/>
        <v>2</v>
      </c>
      <c r="T43" s="203" t="str">
        <f t="shared" si="18"/>
        <v>-</v>
      </c>
      <c r="U43" s="203">
        <f t="shared" si="18"/>
        <v>1</v>
      </c>
      <c r="V43" s="203" t="str">
        <f t="shared" si="18"/>
        <v>-</v>
      </c>
      <c r="W43" s="203" t="str">
        <f t="shared" si="18"/>
        <v>-</v>
      </c>
      <c r="X43" s="203" t="str">
        <f t="shared" si="18"/>
        <v>-</v>
      </c>
      <c r="Y43" s="203" t="str">
        <f t="shared" si="18"/>
        <v>-</v>
      </c>
    </row>
    <row r="44" spans="1:25" ht="11.25">
      <c r="A44" s="233" t="s">
        <v>76</v>
      </c>
      <c r="B44" s="360" t="s">
        <v>73</v>
      </c>
      <c r="C44" s="255">
        <f t="shared" si="0"/>
        <v>7</v>
      </c>
      <c r="D44" s="206" t="str">
        <f t="shared" si="18"/>
        <v>-</v>
      </c>
      <c r="E44" s="206" t="str">
        <f t="shared" si="18"/>
        <v>-</v>
      </c>
      <c r="F44" s="206" t="str">
        <f t="shared" si="18"/>
        <v>-</v>
      </c>
      <c r="G44" s="206" t="str">
        <f t="shared" si="18"/>
        <v>-</v>
      </c>
      <c r="H44" s="206" t="str">
        <f t="shared" si="18"/>
        <v>-</v>
      </c>
      <c r="I44" s="206" t="str">
        <f>I47</f>
        <v>-</v>
      </c>
      <c r="J44" s="206" t="str">
        <f t="shared" si="18"/>
        <v>-</v>
      </c>
      <c r="K44" s="206" t="str">
        <f t="shared" si="18"/>
        <v>-</v>
      </c>
      <c r="L44" s="206" t="str">
        <f t="shared" si="18"/>
        <v>-</v>
      </c>
      <c r="M44" s="206" t="str">
        <f t="shared" si="18"/>
        <v>-</v>
      </c>
      <c r="N44" s="206" t="str">
        <f t="shared" si="18"/>
        <v>-</v>
      </c>
      <c r="O44" s="206" t="str">
        <f t="shared" si="18"/>
        <v>-</v>
      </c>
      <c r="P44" s="206">
        <f t="shared" si="18"/>
        <v>1</v>
      </c>
      <c r="Q44" s="206">
        <f t="shared" si="18"/>
        <v>2</v>
      </c>
      <c r="R44" s="206" t="str">
        <f t="shared" si="18"/>
        <v>-</v>
      </c>
      <c r="S44" s="206" t="str">
        <f t="shared" si="18"/>
        <v>-</v>
      </c>
      <c r="T44" s="206" t="str">
        <f t="shared" si="18"/>
        <v>-</v>
      </c>
      <c r="U44" s="206">
        <f t="shared" si="18"/>
        <v>2</v>
      </c>
      <c r="V44" s="206">
        <f t="shared" si="18"/>
        <v>2</v>
      </c>
      <c r="W44" s="206" t="str">
        <f t="shared" si="18"/>
        <v>-</v>
      </c>
      <c r="X44" s="206" t="str">
        <f t="shared" si="18"/>
        <v>-</v>
      </c>
      <c r="Y44" s="206" t="str">
        <f t="shared" si="18"/>
        <v>-</v>
      </c>
    </row>
    <row r="45" spans="1:25" ht="11.25">
      <c r="A45" s="237"/>
      <c r="B45" s="234" t="s">
        <v>70</v>
      </c>
      <c r="C45" s="255">
        <f t="shared" si="0"/>
        <v>12</v>
      </c>
      <c r="D45" s="214" t="str">
        <f t="shared" ref="D45:Y45" si="19">IF(SUM(D46:D47)=0,"-",SUM(D46:D47))</f>
        <v>-</v>
      </c>
      <c r="E45" s="214" t="str">
        <f t="shared" si="19"/>
        <v>-</v>
      </c>
      <c r="F45" s="214" t="str">
        <f t="shared" si="19"/>
        <v>-</v>
      </c>
      <c r="G45" s="214" t="str">
        <f t="shared" si="19"/>
        <v>-</v>
      </c>
      <c r="H45" s="214" t="str">
        <f t="shared" si="19"/>
        <v>-</v>
      </c>
      <c r="I45" s="214" t="str">
        <f>IF(SUM(I46:I47)=0,"-",SUM(I46:I47))</f>
        <v>-</v>
      </c>
      <c r="J45" s="214" t="str">
        <f t="shared" si="19"/>
        <v>-</v>
      </c>
      <c r="K45" s="214" t="str">
        <f t="shared" si="19"/>
        <v>-</v>
      </c>
      <c r="L45" s="214" t="str">
        <f t="shared" si="19"/>
        <v>-</v>
      </c>
      <c r="M45" s="214" t="str">
        <f t="shared" si="19"/>
        <v>-</v>
      </c>
      <c r="N45" s="214" t="str">
        <f t="shared" si="19"/>
        <v>-</v>
      </c>
      <c r="O45" s="214" t="str">
        <f t="shared" si="19"/>
        <v>-</v>
      </c>
      <c r="P45" s="214">
        <f t="shared" si="19"/>
        <v>2</v>
      </c>
      <c r="Q45" s="214">
        <f t="shared" si="19"/>
        <v>2</v>
      </c>
      <c r="R45" s="214">
        <f t="shared" si="19"/>
        <v>1</v>
      </c>
      <c r="S45" s="214">
        <f t="shared" si="19"/>
        <v>2</v>
      </c>
      <c r="T45" s="214" t="str">
        <f t="shared" si="19"/>
        <v>-</v>
      </c>
      <c r="U45" s="214">
        <f t="shared" si="19"/>
        <v>3</v>
      </c>
      <c r="V45" s="214">
        <f t="shared" si="19"/>
        <v>2</v>
      </c>
      <c r="W45" s="214" t="str">
        <f t="shared" si="19"/>
        <v>-</v>
      </c>
      <c r="X45" s="214" t="str">
        <f t="shared" si="19"/>
        <v>-</v>
      </c>
      <c r="Y45" s="214" t="str">
        <f t="shared" si="19"/>
        <v>-</v>
      </c>
    </row>
    <row r="46" spans="1:25" ht="11.25">
      <c r="A46" s="240" t="s">
        <v>42</v>
      </c>
      <c r="B46" s="359" t="s">
        <v>72</v>
      </c>
      <c r="C46" s="209">
        <f t="shared" si="0"/>
        <v>5</v>
      </c>
      <c r="D46" s="215" t="str">
        <f>IF(SUM(D49,D52,D55,D58,D61)=0,"-",SUM(D49,D52,D55,D58,D61))</f>
        <v>-</v>
      </c>
      <c r="E46" s="215" t="str">
        <f t="shared" ref="E46:Y47" si="20">IF(SUM(E49,E52,E55,E58,E61)=0,"-",SUM(E49,E52,E55,E58,E61))</f>
        <v>-</v>
      </c>
      <c r="F46" s="215" t="str">
        <f t="shared" si="20"/>
        <v>-</v>
      </c>
      <c r="G46" s="215" t="str">
        <f t="shared" si="20"/>
        <v>-</v>
      </c>
      <c r="H46" s="215" t="str">
        <f t="shared" si="20"/>
        <v>-</v>
      </c>
      <c r="I46" s="215" t="str">
        <f>IF(SUM(I49,I52,I55,I58,I61)=0,"-",SUM(I49,I52,I55,I58,I61))</f>
        <v>-</v>
      </c>
      <c r="J46" s="215" t="str">
        <f t="shared" si="20"/>
        <v>-</v>
      </c>
      <c r="K46" s="215" t="str">
        <f t="shared" si="20"/>
        <v>-</v>
      </c>
      <c r="L46" s="215" t="str">
        <f t="shared" si="20"/>
        <v>-</v>
      </c>
      <c r="M46" s="215" t="str">
        <f t="shared" si="20"/>
        <v>-</v>
      </c>
      <c r="N46" s="215" t="str">
        <f t="shared" si="20"/>
        <v>-</v>
      </c>
      <c r="O46" s="215" t="str">
        <f t="shared" si="20"/>
        <v>-</v>
      </c>
      <c r="P46" s="215">
        <f t="shared" si="20"/>
        <v>1</v>
      </c>
      <c r="Q46" s="215" t="str">
        <f t="shared" si="20"/>
        <v>-</v>
      </c>
      <c r="R46" s="215">
        <f t="shared" si="20"/>
        <v>1</v>
      </c>
      <c r="S46" s="215">
        <f t="shared" si="20"/>
        <v>2</v>
      </c>
      <c r="T46" s="215" t="str">
        <f t="shared" si="20"/>
        <v>-</v>
      </c>
      <c r="U46" s="215">
        <f t="shared" si="20"/>
        <v>1</v>
      </c>
      <c r="V46" s="215" t="str">
        <f t="shared" si="20"/>
        <v>-</v>
      </c>
      <c r="W46" s="215" t="str">
        <f t="shared" si="20"/>
        <v>-</v>
      </c>
      <c r="X46" s="215" t="str">
        <f t="shared" si="20"/>
        <v>-</v>
      </c>
      <c r="Y46" s="215" t="str">
        <f t="shared" si="20"/>
        <v>-</v>
      </c>
    </row>
    <row r="47" spans="1:25" ht="11.25">
      <c r="A47" s="241"/>
      <c r="B47" s="360" t="s">
        <v>73</v>
      </c>
      <c r="C47" s="255">
        <f t="shared" si="0"/>
        <v>7</v>
      </c>
      <c r="D47" s="206" t="str">
        <f t="shared" ref="D47:P47" si="21">IF(SUM(D50,D53,D56,D59,D62)=0,"-",SUM(D50,D53,D56,D59,D62))</f>
        <v>-</v>
      </c>
      <c r="E47" s="206" t="str">
        <f t="shared" si="21"/>
        <v>-</v>
      </c>
      <c r="F47" s="206" t="str">
        <f t="shared" si="21"/>
        <v>-</v>
      </c>
      <c r="G47" s="206" t="str">
        <f t="shared" si="21"/>
        <v>-</v>
      </c>
      <c r="H47" s="206" t="str">
        <f t="shared" si="21"/>
        <v>-</v>
      </c>
      <c r="I47" s="206" t="str">
        <f>IF(SUM(I50,I53,I56,I59,I62)=0,"-",SUM(I50,I53,I56,I59,I62))</f>
        <v>-</v>
      </c>
      <c r="J47" s="206" t="str">
        <f t="shared" si="21"/>
        <v>-</v>
      </c>
      <c r="K47" s="206" t="str">
        <f t="shared" si="21"/>
        <v>-</v>
      </c>
      <c r="L47" s="206" t="str">
        <f t="shared" si="21"/>
        <v>-</v>
      </c>
      <c r="M47" s="206" t="str">
        <f t="shared" si="21"/>
        <v>-</v>
      </c>
      <c r="N47" s="206" t="str">
        <f t="shared" si="21"/>
        <v>-</v>
      </c>
      <c r="O47" s="206" t="str">
        <f t="shared" si="21"/>
        <v>-</v>
      </c>
      <c r="P47" s="206">
        <f t="shared" si="21"/>
        <v>1</v>
      </c>
      <c r="Q47" s="206">
        <f t="shared" si="20"/>
        <v>2</v>
      </c>
      <c r="R47" s="206" t="str">
        <f t="shared" si="20"/>
        <v>-</v>
      </c>
      <c r="S47" s="206" t="str">
        <f t="shared" si="20"/>
        <v>-</v>
      </c>
      <c r="T47" s="206" t="str">
        <f t="shared" si="20"/>
        <v>-</v>
      </c>
      <c r="U47" s="206">
        <f t="shared" si="20"/>
        <v>2</v>
      </c>
      <c r="V47" s="206">
        <f t="shared" si="20"/>
        <v>2</v>
      </c>
      <c r="W47" s="206" t="str">
        <f t="shared" si="20"/>
        <v>-</v>
      </c>
      <c r="X47" s="206" t="str">
        <f t="shared" si="20"/>
        <v>-</v>
      </c>
      <c r="Y47" s="206" t="str">
        <f t="shared" si="20"/>
        <v>-</v>
      </c>
    </row>
    <row r="48" spans="1:25" ht="11.25">
      <c r="A48" s="541"/>
      <c r="B48" s="217" t="s">
        <v>70</v>
      </c>
      <c r="C48" s="229">
        <f t="shared" si="0"/>
        <v>5</v>
      </c>
      <c r="D48" s="508" t="str">
        <f t="shared" ref="D48:Y48" si="22">IF(SUM(D49:D50)=0,"-",SUM(D49:D50))</f>
        <v>-</v>
      </c>
      <c r="E48" s="508" t="str">
        <f t="shared" si="22"/>
        <v>-</v>
      </c>
      <c r="F48" s="508" t="str">
        <f t="shared" si="22"/>
        <v>-</v>
      </c>
      <c r="G48" s="508" t="str">
        <f t="shared" si="22"/>
        <v>-</v>
      </c>
      <c r="H48" s="508" t="str">
        <f t="shared" si="22"/>
        <v>-</v>
      </c>
      <c r="I48" s="508" t="str">
        <f t="shared" si="22"/>
        <v>-</v>
      </c>
      <c r="J48" s="508" t="str">
        <f t="shared" si="22"/>
        <v>-</v>
      </c>
      <c r="K48" s="508" t="str">
        <f t="shared" si="22"/>
        <v>-</v>
      </c>
      <c r="L48" s="508" t="str">
        <f t="shared" si="22"/>
        <v>-</v>
      </c>
      <c r="M48" s="508" t="str">
        <f t="shared" si="22"/>
        <v>-</v>
      </c>
      <c r="N48" s="508" t="str">
        <f t="shared" si="22"/>
        <v>-</v>
      </c>
      <c r="O48" s="508" t="str">
        <f t="shared" si="22"/>
        <v>-</v>
      </c>
      <c r="P48" s="508">
        <f t="shared" si="22"/>
        <v>1</v>
      </c>
      <c r="Q48" s="508">
        <f t="shared" si="22"/>
        <v>2</v>
      </c>
      <c r="R48" s="508" t="str">
        <f t="shared" si="22"/>
        <v>-</v>
      </c>
      <c r="S48" s="508">
        <f t="shared" si="22"/>
        <v>1</v>
      </c>
      <c r="T48" s="508" t="str">
        <f t="shared" si="22"/>
        <v>-</v>
      </c>
      <c r="U48" s="508">
        <f t="shared" si="22"/>
        <v>1</v>
      </c>
      <c r="V48" s="508" t="str">
        <f t="shared" si="22"/>
        <v>-</v>
      </c>
      <c r="W48" s="508" t="str">
        <f t="shared" si="22"/>
        <v>-</v>
      </c>
      <c r="X48" s="508" t="str">
        <f t="shared" si="22"/>
        <v>-</v>
      </c>
      <c r="Y48" s="508" t="str">
        <f t="shared" si="22"/>
        <v>-</v>
      </c>
    </row>
    <row r="49" spans="1:25" ht="11.25">
      <c r="A49" s="542" t="s">
        <v>43</v>
      </c>
      <c r="B49" s="220" t="s">
        <v>72</v>
      </c>
      <c r="C49" s="538">
        <f t="shared" si="0"/>
        <v>2</v>
      </c>
      <c r="D49" s="354" t="s">
        <v>81</v>
      </c>
      <c r="E49" s="354" t="s">
        <v>81</v>
      </c>
      <c r="F49" s="354" t="s">
        <v>81</v>
      </c>
      <c r="G49" s="354" t="s">
        <v>81</v>
      </c>
      <c r="H49" s="354" t="s">
        <v>81</v>
      </c>
      <c r="I49" s="354" t="s">
        <v>81</v>
      </c>
      <c r="J49" s="354" t="s">
        <v>81</v>
      </c>
      <c r="K49" s="354" t="s">
        <v>81</v>
      </c>
      <c r="L49" s="354" t="s">
        <v>81</v>
      </c>
      <c r="M49" s="354" t="s">
        <v>81</v>
      </c>
      <c r="N49" s="354" t="s">
        <v>81</v>
      </c>
      <c r="O49" s="354" t="s">
        <v>81</v>
      </c>
      <c r="P49" s="354">
        <v>1</v>
      </c>
      <c r="Q49" s="354" t="s">
        <v>81</v>
      </c>
      <c r="R49" s="354" t="s">
        <v>81</v>
      </c>
      <c r="S49" s="354">
        <v>1</v>
      </c>
      <c r="T49" s="354" t="s">
        <v>81</v>
      </c>
      <c r="U49" s="354" t="s">
        <v>81</v>
      </c>
      <c r="V49" s="354" t="s">
        <v>81</v>
      </c>
      <c r="W49" s="354" t="s">
        <v>81</v>
      </c>
      <c r="X49" s="354" t="s">
        <v>81</v>
      </c>
      <c r="Y49" s="354" t="s">
        <v>81</v>
      </c>
    </row>
    <row r="50" spans="1:25" ht="11.25">
      <c r="A50" s="543"/>
      <c r="B50" s="225" t="s">
        <v>73</v>
      </c>
      <c r="C50" s="229">
        <f t="shared" si="0"/>
        <v>3</v>
      </c>
      <c r="D50" s="356" t="s">
        <v>81</v>
      </c>
      <c r="E50" s="356" t="s">
        <v>81</v>
      </c>
      <c r="F50" s="356" t="s">
        <v>81</v>
      </c>
      <c r="G50" s="356" t="s">
        <v>81</v>
      </c>
      <c r="H50" s="356" t="s">
        <v>81</v>
      </c>
      <c r="I50" s="356" t="s">
        <v>81</v>
      </c>
      <c r="J50" s="356" t="s">
        <v>81</v>
      </c>
      <c r="K50" s="356" t="s">
        <v>81</v>
      </c>
      <c r="L50" s="356" t="s">
        <v>81</v>
      </c>
      <c r="M50" s="356" t="s">
        <v>81</v>
      </c>
      <c r="N50" s="356" t="s">
        <v>81</v>
      </c>
      <c r="O50" s="356" t="s">
        <v>81</v>
      </c>
      <c r="P50" s="356" t="s">
        <v>81</v>
      </c>
      <c r="Q50" s="356">
        <v>2</v>
      </c>
      <c r="R50" s="356" t="s">
        <v>81</v>
      </c>
      <c r="S50" s="356" t="s">
        <v>81</v>
      </c>
      <c r="T50" s="356" t="s">
        <v>81</v>
      </c>
      <c r="U50" s="356">
        <v>1</v>
      </c>
      <c r="V50" s="356" t="s">
        <v>81</v>
      </c>
      <c r="W50" s="356" t="s">
        <v>81</v>
      </c>
      <c r="X50" s="356" t="s">
        <v>81</v>
      </c>
      <c r="Y50" s="356" t="s">
        <v>81</v>
      </c>
    </row>
    <row r="51" spans="1:25" ht="11.25">
      <c r="A51" s="541"/>
      <c r="B51" s="217" t="s">
        <v>70</v>
      </c>
      <c r="C51" s="229">
        <f t="shared" si="0"/>
        <v>1</v>
      </c>
      <c r="D51" s="508" t="str">
        <f t="shared" ref="D51:Y51" si="23">IF(SUM(D52:D53)=0,"-",SUM(D52:D53))</f>
        <v>-</v>
      </c>
      <c r="E51" s="508" t="str">
        <f t="shared" si="23"/>
        <v>-</v>
      </c>
      <c r="F51" s="508" t="str">
        <f t="shared" si="23"/>
        <v>-</v>
      </c>
      <c r="G51" s="508" t="str">
        <f t="shared" si="23"/>
        <v>-</v>
      </c>
      <c r="H51" s="508" t="str">
        <f t="shared" si="23"/>
        <v>-</v>
      </c>
      <c r="I51" s="508" t="str">
        <f t="shared" si="23"/>
        <v>-</v>
      </c>
      <c r="J51" s="508" t="str">
        <f t="shared" si="23"/>
        <v>-</v>
      </c>
      <c r="K51" s="508" t="str">
        <f t="shared" si="23"/>
        <v>-</v>
      </c>
      <c r="L51" s="508" t="str">
        <f t="shared" si="23"/>
        <v>-</v>
      </c>
      <c r="M51" s="508" t="str">
        <f t="shared" si="23"/>
        <v>-</v>
      </c>
      <c r="N51" s="508" t="str">
        <f t="shared" si="23"/>
        <v>-</v>
      </c>
      <c r="O51" s="508" t="str">
        <f t="shared" si="23"/>
        <v>-</v>
      </c>
      <c r="P51" s="508">
        <f t="shared" si="23"/>
        <v>1</v>
      </c>
      <c r="Q51" s="508" t="str">
        <f t="shared" si="23"/>
        <v>-</v>
      </c>
      <c r="R51" s="508" t="str">
        <f t="shared" si="23"/>
        <v>-</v>
      </c>
      <c r="S51" s="508" t="str">
        <f t="shared" si="23"/>
        <v>-</v>
      </c>
      <c r="T51" s="508" t="str">
        <f t="shared" si="23"/>
        <v>-</v>
      </c>
      <c r="U51" s="508" t="str">
        <f t="shared" si="23"/>
        <v>-</v>
      </c>
      <c r="V51" s="508" t="str">
        <f t="shared" si="23"/>
        <v>-</v>
      </c>
      <c r="W51" s="508" t="str">
        <f t="shared" si="23"/>
        <v>-</v>
      </c>
      <c r="X51" s="508" t="str">
        <f t="shared" si="23"/>
        <v>-</v>
      </c>
      <c r="Y51" s="508" t="str">
        <f t="shared" si="23"/>
        <v>-</v>
      </c>
    </row>
    <row r="52" spans="1:25" ht="11.25">
      <c r="A52" s="542" t="s">
        <v>45</v>
      </c>
      <c r="B52" s="220" t="s">
        <v>72</v>
      </c>
      <c r="C52" s="538" t="str">
        <f t="shared" si="0"/>
        <v>-</v>
      </c>
      <c r="D52" s="354" t="s">
        <v>82</v>
      </c>
      <c r="E52" s="354" t="s">
        <v>82</v>
      </c>
      <c r="F52" s="354" t="s">
        <v>82</v>
      </c>
      <c r="G52" s="354" t="s">
        <v>82</v>
      </c>
      <c r="H52" s="354" t="s">
        <v>82</v>
      </c>
      <c r="I52" s="354" t="s">
        <v>82</v>
      </c>
      <c r="J52" s="354" t="s">
        <v>82</v>
      </c>
      <c r="K52" s="354" t="s">
        <v>82</v>
      </c>
      <c r="L52" s="354" t="s">
        <v>82</v>
      </c>
      <c r="M52" s="354" t="s">
        <v>82</v>
      </c>
      <c r="N52" s="354" t="s">
        <v>82</v>
      </c>
      <c r="O52" s="354" t="s">
        <v>82</v>
      </c>
      <c r="P52" s="354" t="s">
        <v>82</v>
      </c>
      <c r="Q52" s="354" t="s">
        <v>82</v>
      </c>
      <c r="R52" s="354" t="s">
        <v>82</v>
      </c>
      <c r="S52" s="354" t="s">
        <v>82</v>
      </c>
      <c r="T52" s="354" t="s">
        <v>82</v>
      </c>
      <c r="U52" s="354" t="s">
        <v>82</v>
      </c>
      <c r="V52" s="354" t="s">
        <v>82</v>
      </c>
      <c r="W52" s="354" t="s">
        <v>82</v>
      </c>
      <c r="X52" s="354" t="s">
        <v>82</v>
      </c>
      <c r="Y52" s="354" t="s">
        <v>82</v>
      </c>
    </row>
    <row r="53" spans="1:25" ht="11.25">
      <c r="A53" s="543"/>
      <c r="B53" s="225" t="s">
        <v>73</v>
      </c>
      <c r="C53" s="229">
        <f t="shared" si="0"/>
        <v>1</v>
      </c>
      <c r="D53" s="356" t="s">
        <v>82</v>
      </c>
      <c r="E53" s="356" t="s">
        <v>82</v>
      </c>
      <c r="F53" s="356" t="s">
        <v>82</v>
      </c>
      <c r="G53" s="356" t="s">
        <v>82</v>
      </c>
      <c r="H53" s="356" t="s">
        <v>82</v>
      </c>
      <c r="I53" s="356" t="s">
        <v>82</v>
      </c>
      <c r="J53" s="356" t="s">
        <v>82</v>
      </c>
      <c r="K53" s="356" t="s">
        <v>82</v>
      </c>
      <c r="L53" s="356" t="s">
        <v>82</v>
      </c>
      <c r="M53" s="356" t="s">
        <v>82</v>
      </c>
      <c r="N53" s="356" t="s">
        <v>82</v>
      </c>
      <c r="O53" s="356" t="s">
        <v>82</v>
      </c>
      <c r="P53" s="356">
        <v>1</v>
      </c>
      <c r="Q53" s="356" t="s">
        <v>82</v>
      </c>
      <c r="R53" s="356" t="s">
        <v>82</v>
      </c>
      <c r="S53" s="356" t="s">
        <v>82</v>
      </c>
      <c r="T53" s="356" t="s">
        <v>82</v>
      </c>
      <c r="U53" s="356" t="s">
        <v>82</v>
      </c>
      <c r="V53" s="356" t="s">
        <v>82</v>
      </c>
      <c r="W53" s="356" t="s">
        <v>82</v>
      </c>
      <c r="X53" s="356" t="s">
        <v>82</v>
      </c>
      <c r="Y53" s="356" t="s">
        <v>82</v>
      </c>
    </row>
    <row r="54" spans="1:25" ht="11.25">
      <c r="A54" s="541"/>
      <c r="B54" s="217" t="s">
        <v>70</v>
      </c>
      <c r="C54" s="229">
        <f t="shared" si="0"/>
        <v>2</v>
      </c>
      <c r="D54" s="508" t="str">
        <f t="shared" ref="D54:Y54" si="24">IF(SUM(D55:D56)=0,"-",SUM(D55:D56))</f>
        <v>-</v>
      </c>
      <c r="E54" s="508" t="str">
        <f t="shared" si="24"/>
        <v>-</v>
      </c>
      <c r="F54" s="508" t="str">
        <f t="shared" si="24"/>
        <v>-</v>
      </c>
      <c r="G54" s="508" t="str">
        <f t="shared" si="24"/>
        <v>-</v>
      </c>
      <c r="H54" s="508" t="str">
        <f t="shared" si="24"/>
        <v>-</v>
      </c>
      <c r="I54" s="508" t="str">
        <f t="shared" si="24"/>
        <v>-</v>
      </c>
      <c r="J54" s="508" t="str">
        <f t="shared" si="24"/>
        <v>-</v>
      </c>
      <c r="K54" s="508" t="str">
        <f t="shared" si="24"/>
        <v>-</v>
      </c>
      <c r="L54" s="508" t="str">
        <f t="shared" si="24"/>
        <v>-</v>
      </c>
      <c r="M54" s="508" t="str">
        <f t="shared" si="24"/>
        <v>-</v>
      </c>
      <c r="N54" s="508" t="str">
        <f t="shared" si="24"/>
        <v>-</v>
      </c>
      <c r="O54" s="508" t="str">
        <f t="shared" si="24"/>
        <v>-</v>
      </c>
      <c r="P54" s="508" t="str">
        <f t="shared" si="24"/>
        <v>-</v>
      </c>
      <c r="Q54" s="508" t="str">
        <f t="shared" si="24"/>
        <v>-</v>
      </c>
      <c r="R54" s="508">
        <f t="shared" si="24"/>
        <v>1</v>
      </c>
      <c r="S54" s="508">
        <f t="shared" si="24"/>
        <v>1</v>
      </c>
      <c r="T54" s="508" t="str">
        <f t="shared" si="24"/>
        <v>-</v>
      </c>
      <c r="U54" s="508" t="str">
        <f t="shared" si="24"/>
        <v>-</v>
      </c>
      <c r="V54" s="508" t="str">
        <f t="shared" si="24"/>
        <v>-</v>
      </c>
      <c r="W54" s="508" t="str">
        <f t="shared" si="24"/>
        <v>-</v>
      </c>
      <c r="X54" s="508" t="str">
        <f t="shared" si="24"/>
        <v>-</v>
      </c>
      <c r="Y54" s="508" t="str">
        <f t="shared" si="24"/>
        <v>-</v>
      </c>
    </row>
    <row r="55" spans="1:25" ht="11.25">
      <c r="A55" s="542" t="s">
        <v>46</v>
      </c>
      <c r="B55" s="220" t="s">
        <v>72</v>
      </c>
      <c r="C55" s="538">
        <f t="shared" si="0"/>
        <v>2</v>
      </c>
      <c r="D55" s="354" t="s">
        <v>83</v>
      </c>
      <c r="E55" s="354" t="s">
        <v>83</v>
      </c>
      <c r="F55" s="354" t="s">
        <v>83</v>
      </c>
      <c r="G55" s="354" t="s">
        <v>83</v>
      </c>
      <c r="H55" s="354" t="s">
        <v>83</v>
      </c>
      <c r="I55" s="354" t="s">
        <v>83</v>
      </c>
      <c r="J55" s="354" t="s">
        <v>83</v>
      </c>
      <c r="K55" s="354" t="s">
        <v>83</v>
      </c>
      <c r="L55" s="354" t="s">
        <v>83</v>
      </c>
      <c r="M55" s="354" t="s">
        <v>83</v>
      </c>
      <c r="N55" s="354" t="s">
        <v>83</v>
      </c>
      <c r="O55" s="354" t="s">
        <v>83</v>
      </c>
      <c r="P55" s="354" t="s">
        <v>83</v>
      </c>
      <c r="Q55" s="354" t="s">
        <v>83</v>
      </c>
      <c r="R55" s="354">
        <v>1</v>
      </c>
      <c r="S55" s="354">
        <v>1</v>
      </c>
      <c r="T55" s="354" t="s">
        <v>83</v>
      </c>
      <c r="U55" s="354" t="s">
        <v>83</v>
      </c>
      <c r="V55" s="354" t="s">
        <v>83</v>
      </c>
      <c r="W55" s="354" t="s">
        <v>83</v>
      </c>
      <c r="X55" s="354" t="s">
        <v>83</v>
      </c>
      <c r="Y55" s="354" t="s">
        <v>83</v>
      </c>
    </row>
    <row r="56" spans="1:25" ht="11.25">
      <c r="A56" s="543"/>
      <c r="B56" s="225" t="s">
        <v>73</v>
      </c>
      <c r="C56" s="229" t="str">
        <f t="shared" si="0"/>
        <v>-</v>
      </c>
      <c r="D56" s="356" t="s">
        <v>83</v>
      </c>
      <c r="E56" s="356" t="s">
        <v>83</v>
      </c>
      <c r="F56" s="356" t="s">
        <v>83</v>
      </c>
      <c r="G56" s="356" t="s">
        <v>83</v>
      </c>
      <c r="H56" s="356" t="s">
        <v>83</v>
      </c>
      <c r="I56" s="356" t="s">
        <v>83</v>
      </c>
      <c r="J56" s="356" t="s">
        <v>83</v>
      </c>
      <c r="K56" s="356" t="s">
        <v>83</v>
      </c>
      <c r="L56" s="356" t="s">
        <v>83</v>
      </c>
      <c r="M56" s="356" t="s">
        <v>83</v>
      </c>
      <c r="N56" s="356" t="s">
        <v>83</v>
      </c>
      <c r="O56" s="356" t="s">
        <v>83</v>
      </c>
      <c r="P56" s="356" t="s">
        <v>83</v>
      </c>
      <c r="Q56" s="356" t="s">
        <v>83</v>
      </c>
      <c r="R56" s="356" t="s">
        <v>83</v>
      </c>
      <c r="S56" s="356" t="s">
        <v>83</v>
      </c>
      <c r="T56" s="356" t="s">
        <v>83</v>
      </c>
      <c r="U56" s="356" t="s">
        <v>83</v>
      </c>
      <c r="V56" s="356" t="s">
        <v>83</v>
      </c>
      <c r="W56" s="356" t="s">
        <v>83</v>
      </c>
      <c r="X56" s="356" t="s">
        <v>83</v>
      </c>
      <c r="Y56" s="356" t="s">
        <v>83</v>
      </c>
    </row>
    <row r="57" spans="1:25" ht="11.25">
      <c r="A57" s="547"/>
      <c r="B57" s="217" t="s">
        <v>70</v>
      </c>
      <c r="C57" s="229">
        <f t="shared" si="0"/>
        <v>1</v>
      </c>
      <c r="D57" s="508" t="str">
        <f t="shared" ref="D57:Y57" si="25">IF(SUM(D58:D59)=0,"-",SUM(D58:D59))</f>
        <v>-</v>
      </c>
      <c r="E57" s="508" t="str">
        <f t="shared" si="25"/>
        <v>-</v>
      </c>
      <c r="F57" s="508" t="str">
        <f t="shared" si="25"/>
        <v>-</v>
      </c>
      <c r="G57" s="508" t="str">
        <f t="shared" si="25"/>
        <v>-</v>
      </c>
      <c r="H57" s="508" t="str">
        <f t="shared" si="25"/>
        <v>-</v>
      </c>
      <c r="I57" s="508" t="str">
        <f t="shared" si="25"/>
        <v>-</v>
      </c>
      <c r="J57" s="508" t="str">
        <f t="shared" si="25"/>
        <v>-</v>
      </c>
      <c r="K57" s="508" t="str">
        <f t="shared" si="25"/>
        <v>-</v>
      </c>
      <c r="L57" s="508" t="str">
        <f t="shared" si="25"/>
        <v>-</v>
      </c>
      <c r="M57" s="508" t="str">
        <f t="shared" si="25"/>
        <v>-</v>
      </c>
      <c r="N57" s="508" t="str">
        <f t="shared" si="25"/>
        <v>-</v>
      </c>
      <c r="O57" s="508" t="str">
        <f t="shared" si="25"/>
        <v>-</v>
      </c>
      <c r="P57" s="508" t="str">
        <f t="shared" si="25"/>
        <v>-</v>
      </c>
      <c r="Q57" s="508" t="str">
        <f t="shared" si="25"/>
        <v>-</v>
      </c>
      <c r="R57" s="508" t="str">
        <f t="shared" si="25"/>
        <v>-</v>
      </c>
      <c r="S57" s="508" t="str">
        <f t="shared" si="25"/>
        <v>-</v>
      </c>
      <c r="T57" s="508" t="str">
        <f t="shared" si="25"/>
        <v>-</v>
      </c>
      <c r="U57" s="508">
        <f t="shared" si="25"/>
        <v>1</v>
      </c>
      <c r="V57" s="508" t="str">
        <f t="shared" si="25"/>
        <v>-</v>
      </c>
      <c r="W57" s="508" t="str">
        <f t="shared" si="25"/>
        <v>-</v>
      </c>
      <c r="X57" s="508" t="str">
        <f t="shared" si="25"/>
        <v>-</v>
      </c>
      <c r="Y57" s="508" t="str">
        <f t="shared" si="25"/>
        <v>-</v>
      </c>
    </row>
    <row r="58" spans="1:25" ht="11.25">
      <c r="A58" s="548" t="s">
        <v>47</v>
      </c>
      <c r="B58" s="220" t="s">
        <v>72</v>
      </c>
      <c r="C58" s="538" t="str">
        <f t="shared" si="0"/>
        <v>-</v>
      </c>
      <c r="D58" s="354" t="s">
        <v>84</v>
      </c>
      <c r="E58" s="354" t="s">
        <v>84</v>
      </c>
      <c r="F58" s="354" t="s">
        <v>84</v>
      </c>
      <c r="G58" s="354" t="s">
        <v>84</v>
      </c>
      <c r="H58" s="354" t="s">
        <v>84</v>
      </c>
      <c r="I58" s="354" t="s">
        <v>84</v>
      </c>
      <c r="J58" s="354" t="s">
        <v>84</v>
      </c>
      <c r="K58" s="354" t="s">
        <v>84</v>
      </c>
      <c r="L58" s="354" t="s">
        <v>84</v>
      </c>
      <c r="M58" s="354" t="s">
        <v>84</v>
      </c>
      <c r="N58" s="354" t="s">
        <v>84</v>
      </c>
      <c r="O58" s="354" t="s">
        <v>84</v>
      </c>
      <c r="P58" s="354" t="s">
        <v>84</v>
      </c>
      <c r="Q58" s="354" t="s">
        <v>84</v>
      </c>
      <c r="R58" s="354" t="s">
        <v>84</v>
      </c>
      <c r="S58" s="354" t="s">
        <v>84</v>
      </c>
      <c r="T58" s="354" t="s">
        <v>84</v>
      </c>
      <c r="U58" s="354" t="s">
        <v>84</v>
      </c>
      <c r="V58" s="354" t="s">
        <v>84</v>
      </c>
      <c r="W58" s="354" t="s">
        <v>84</v>
      </c>
      <c r="X58" s="354" t="s">
        <v>84</v>
      </c>
      <c r="Y58" s="354" t="s">
        <v>84</v>
      </c>
    </row>
    <row r="59" spans="1:25" ht="11.25">
      <c r="A59" s="550"/>
      <c r="B59" s="225" t="s">
        <v>73</v>
      </c>
      <c r="C59" s="229">
        <f t="shared" si="0"/>
        <v>1</v>
      </c>
      <c r="D59" s="356" t="s">
        <v>84</v>
      </c>
      <c r="E59" s="356" t="s">
        <v>84</v>
      </c>
      <c r="F59" s="356" t="s">
        <v>84</v>
      </c>
      <c r="G59" s="356" t="s">
        <v>84</v>
      </c>
      <c r="H59" s="356" t="s">
        <v>84</v>
      </c>
      <c r="I59" s="356" t="s">
        <v>84</v>
      </c>
      <c r="J59" s="356" t="s">
        <v>84</v>
      </c>
      <c r="K59" s="356" t="s">
        <v>84</v>
      </c>
      <c r="L59" s="356" t="s">
        <v>84</v>
      </c>
      <c r="M59" s="356" t="s">
        <v>84</v>
      </c>
      <c r="N59" s="356" t="s">
        <v>84</v>
      </c>
      <c r="O59" s="356" t="s">
        <v>84</v>
      </c>
      <c r="P59" s="356" t="s">
        <v>84</v>
      </c>
      <c r="Q59" s="356" t="s">
        <v>84</v>
      </c>
      <c r="R59" s="356" t="s">
        <v>84</v>
      </c>
      <c r="S59" s="356" t="s">
        <v>84</v>
      </c>
      <c r="T59" s="356" t="s">
        <v>84</v>
      </c>
      <c r="U59" s="356">
        <v>1</v>
      </c>
      <c r="V59" s="356" t="s">
        <v>84</v>
      </c>
      <c r="W59" s="356" t="s">
        <v>84</v>
      </c>
      <c r="X59" s="356" t="s">
        <v>84</v>
      </c>
      <c r="Y59" s="356" t="s">
        <v>84</v>
      </c>
    </row>
    <row r="60" spans="1:25" ht="11.25">
      <c r="A60" s="541"/>
      <c r="B60" s="217" t="s">
        <v>70</v>
      </c>
      <c r="C60" s="229">
        <f t="shared" si="0"/>
        <v>3</v>
      </c>
      <c r="D60" s="508" t="str">
        <f t="shared" ref="D60:Y60" si="26">IF(SUM(D61:D62)=0,"-",SUM(D61:D62))</f>
        <v>-</v>
      </c>
      <c r="E60" s="508" t="str">
        <f t="shared" si="26"/>
        <v>-</v>
      </c>
      <c r="F60" s="508" t="str">
        <f t="shared" si="26"/>
        <v>-</v>
      </c>
      <c r="G60" s="508" t="str">
        <f t="shared" si="26"/>
        <v>-</v>
      </c>
      <c r="H60" s="508" t="str">
        <f t="shared" si="26"/>
        <v>-</v>
      </c>
      <c r="I60" s="508" t="str">
        <f t="shared" si="26"/>
        <v>-</v>
      </c>
      <c r="J60" s="508" t="str">
        <f t="shared" si="26"/>
        <v>-</v>
      </c>
      <c r="K60" s="508" t="str">
        <f t="shared" si="26"/>
        <v>-</v>
      </c>
      <c r="L60" s="508" t="str">
        <f t="shared" si="26"/>
        <v>-</v>
      </c>
      <c r="M60" s="508" t="str">
        <f t="shared" si="26"/>
        <v>-</v>
      </c>
      <c r="N60" s="508" t="str">
        <f t="shared" si="26"/>
        <v>-</v>
      </c>
      <c r="O60" s="508" t="str">
        <f t="shared" si="26"/>
        <v>-</v>
      </c>
      <c r="P60" s="508" t="str">
        <f t="shared" si="26"/>
        <v>-</v>
      </c>
      <c r="Q60" s="508" t="str">
        <f t="shared" si="26"/>
        <v>-</v>
      </c>
      <c r="R60" s="508" t="str">
        <f t="shared" si="26"/>
        <v>-</v>
      </c>
      <c r="S60" s="508" t="str">
        <f t="shared" si="26"/>
        <v>-</v>
      </c>
      <c r="T60" s="508" t="str">
        <f t="shared" si="26"/>
        <v>-</v>
      </c>
      <c r="U60" s="508">
        <f t="shared" si="26"/>
        <v>1</v>
      </c>
      <c r="V60" s="508">
        <f t="shared" si="26"/>
        <v>2</v>
      </c>
      <c r="W60" s="508" t="str">
        <f t="shared" si="26"/>
        <v>-</v>
      </c>
      <c r="X60" s="508" t="str">
        <f t="shared" si="26"/>
        <v>-</v>
      </c>
      <c r="Y60" s="508" t="str">
        <f t="shared" si="26"/>
        <v>-</v>
      </c>
    </row>
    <row r="61" spans="1:25" ht="11.25">
      <c r="A61" s="542" t="s">
        <v>48</v>
      </c>
      <c r="B61" s="220" t="s">
        <v>72</v>
      </c>
      <c r="C61" s="538">
        <f t="shared" si="0"/>
        <v>1</v>
      </c>
      <c r="D61" s="354" t="s">
        <v>84</v>
      </c>
      <c r="E61" s="354" t="s">
        <v>84</v>
      </c>
      <c r="F61" s="354" t="s">
        <v>84</v>
      </c>
      <c r="G61" s="354" t="s">
        <v>84</v>
      </c>
      <c r="H61" s="354" t="s">
        <v>84</v>
      </c>
      <c r="I61" s="354" t="s">
        <v>84</v>
      </c>
      <c r="J61" s="354" t="s">
        <v>84</v>
      </c>
      <c r="K61" s="354" t="s">
        <v>84</v>
      </c>
      <c r="L61" s="354" t="s">
        <v>84</v>
      </c>
      <c r="M61" s="354" t="s">
        <v>84</v>
      </c>
      <c r="N61" s="354" t="s">
        <v>84</v>
      </c>
      <c r="O61" s="354" t="s">
        <v>84</v>
      </c>
      <c r="P61" s="354" t="s">
        <v>84</v>
      </c>
      <c r="Q61" s="354" t="s">
        <v>84</v>
      </c>
      <c r="R61" s="354" t="s">
        <v>84</v>
      </c>
      <c r="S61" s="354" t="s">
        <v>84</v>
      </c>
      <c r="T61" s="354" t="s">
        <v>84</v>
      </c>
      <c r="U61" s="354">
        <v>1</v>
      </c>
      <c r="V61" s="354" t="s">
        <v>84</v>
      </c>
      <c r="W61" s="354" t="s">
        <v>84</v>
      </c>
      <c r="X61" s="354" t="s">
        <v>84</v>
      </c>
      <c r="Y61" s="354" t="s">
        <v>84</v>
      </c>
    </row>
    <row r="62" spans="1:25" ht="11.25">
      <c r="A62" s="543"/>
      <c r="B62" s="225" t="s">
        <v>73</v>
      </c>
      <c r="C62" s="229">
        <f t="shared" si="0"/>
        <v>2</v>
      </c>
      <c r="D62" s="356" t="s">
        <v>84</v>
      </c>
      <c r="E62" s="356" t="s">
        <v>84</v>
      </c>
      <c r="F62" s="356" t="s">
        <v>84</v>
      </c>
      <c r="G62" s="356" t="s">
        <v>84</v>
      </c>
      <c r="H62" s="356" t="s">
        <v>84</v>
      </c>
      <c r="I62" s="356" t="s">
        <v>84</v>
      </c>
      <c r="J62" s="356" t="s">
        <v>84</v>
      </c>
      <c r="K62" s="356" t="s">
        <v>84</v>
      </c>
      <c r="L62" s="356" t="s">
        <v>84</v>
      </c>
      <c r="M62" s="356" t="s">
        <v>84</v>
      </c>
      <c r="N62" s="356" t="s">
        <v>84</v>
      </c>
      <c r="O62" s="356" t="s">
        <v>84</v>
      </c>
      <c r="P62" s="356" t="s">
        <v>84</v>
      </c>
      <c r="Q62" s="356" t="s">
        <v>84</v>
      </c>
      <c r="R62" s="356" t="s">
        <v>84</v>
      </c>
      <c r="S62" s="356" t="s">
        <v>84</v>
      </c>
      <c r="T62" s="356" t="s">
        <v>84</v>
      </c>
      <c r="U62" s="356" t="s">
        <v>84</v>
      </c>
      <c r="V62" s="356">
        <v>2</v>
      </c>
      <c r="W62" s="356" t="s">
        <v>84</v>
      </c>
      <c r="X62" s="356" t="s">
        <v>84</v>
      </c>
      <c r="Y62" s="356" t="s">
        <v>84</v>
      </c>
    </row>
    <row r="63" spans="1:25" ht="11.25">
      <c r="A63" s="237" t="s">
        <v>85</v>
      </c>
      <c r="B63" s="248" t="s">
        <v>86</v>
      </c>
      <c r="C63" s="249">
        <f t="shared" ref="C63:Y65" si="27">C66</f>
        <v>20</v>
      </c>
      <c r="D63" s="100" t="str">
        <f t="shared" si="27"/>
        <v>-</v>
      </c>
      <c r="E63" s="100" t="str">
        <f t="shared" si="27"/>
        <v>-</v>
      </c>
      <c r="F63" s="100" t="str">
        <f t="shared" si="27"/>
        <v>-</v>
      </c>
      <c r="G63" s="100" t="str">
        <f t="shared" si="27"/>
        <v>-</v>
      </c>
      <c r="H63" s="100" t="str">
        <f t="shared" si="27"/>
        <v>-</v>
      </c>
      <c r="I63" s="100" t="str">
        <f>I66</f>
        <v>-</v>
      </c>
      <c r="J63" s="100" t="str">
        <f t="shared" si="27"/>
        <v>-</v>
      </c>
      <c r="K63" s="100" t="str">
        <f t="shared" si="27"/>
        <v>-</v>
      </c>
      <c r="L63" s="100" t="str">
        <f t="shared" si="27"/>
        <v>-</v>
      </c>
      <c r="M63" s="100" t="str">
        <f t="shared" si="27"/>
        <v>-</v>
      </c>
      <c r="N63" s="100">
        <f t="shared" si="27"/>
        <v>1</v>
      </c>
      <c r="O63" s="100" t="str">
        <f t="shared" si="27"/>
        <v>-</v>
      </c>
      <c r="P63" s="100">
        <f t="shared" si="27"/>
        <v>1</v>
      </c>
      <c r="Q63" s="100">
        <f t="shared" si="27"/>
        <v>1</v>
      </c>
      <c r="R63" s="100" t="str">
        <f t="shared" si="27"/>
        <v>-</v>
      </c>
      <c r="S63" s="100">
        <f t="shared" si="27"/>
        <v>4</v>
      </c>
      <c r="T63" s="100">
        <f t="shared" si="27"/>
        <v>2</v>
      </c>
      <c r="U63" s="100">
        <f t="shared" si="27"/>
        <v>3</v>
      </c>
      <c r="V63" s="100">
        <f t="shared" si="27"/>
        <v>7</v>
      </c>
      <c r="W63" s="100">
        <f t="shared" si="27"/>
        <v>1</v>
      </c>
      <c r="X63" s="100" t="str">
        <f t="shared" si="27"/>
        <v>-</v>
      </c>
      <c r="Y63" s="100" t="str">
        <f t="shared" si="27"/>
        <v>-</v>
      </c>
    </row>
    <row r="64" spans="1:25" ht="11.25">
      <c r="A64" s="250" t="s">
        <v>87</v>
      </c>
      <c r="B64" s="235" t="s">
        <v>72</v>
      </c>
      <c r="C64" s="384">
        <f>C67</f>
        <v>10</v>
      </c>
      <c r="D64" s="251" t="str">
        <f>D67</f>
        <v>-</v>
      </c>
      <c r="E64" s="251" t="str">
        <f t="shared" si="27"/>
        <v>-</v>
      </c>
      <c r="F64" s="251" t="str">
        <f t="shared" si="27"/>
        <v>-</v>
      </c>
      <c r="G64" s="251" t="str">
        <f t="shared" si="27"/>
        <v>-</v>
      </c>
      <c r="H64" s="251" t="str">
        <f t="shared" si="27"/>
        <v>-</v>
      </c>
      <c r="I64" s="251" t="str">
        <f>I67</f>
        <v>-</v>
      </c>
      <c r="J64" s="251" t="str">
        <f t="shared" si="27"/>
        <v>-</v>
      </c>
      <c r="K64" s="251" t="str">
        <f t="shared" si="27"/>
        <v>-</v>
      </c>
      <c r="L64" s="251" t="str">
        <f t="shared" si="27"/>
        <v>-</v>
      </c>
      <c r="M64" s="251" t="str">
        <f t="shared" si="27"/>
        <v>-</v>
      </c>
      <c r="N64" s="251">
        <f t="shared" si="27"/>
        <v>1</v>
      </c>
      <c r="O64" s="251" t="str">
        <f t="shared" si="27"/>
        <v>-</v>
      </c>
      <c r="P64" s="251">
        <f t="shared" si="27"/>
        <v>1</v>
      </c>
      <c r="Q64" s="251">
        <f t="shared" si="27"/>
        <v>1</v>
      </c>
      <c r="R64" s="251" t="str">
        <f t="shared" si="27"/>
        <v>-</v>
      </c>
      <c r="S64" s="251">
        <f t="shared" si="27"/>
        <v>3</v>
      </c>
      <c r="T64" s="251">
        <f t="shared" si="27"/>
        <v>2</v>
      </c>
      <c r="U64" s="251" t="str">
        <f t="shared" si="27"/>
        <v>-</v>
      </c>
      <c r="V64" s="251">
        <f t="shared" si="27"/>
        <v>2</v>
      </c>
      <c r="W64" s="251" t="str">
        <f t="shared" si="27"/>
        <v>-</v>
      </c>
      <c r="X64" s="251" t="str">
        <f t="shared" si="27"/>
        <v>-</v>
      </c>
      <c r="Y64" s="251" t="str">
        <f t="shared" si="27"/>
        <v>-</v>
      </c>
    </row>
    <row r="65" spans="1:25" ht="11.25">
      <c r="A65" s="252" t="s">
        <v>88</v>
      </c>
      <c r="B65" s="236" t="s">
        <v>73</v>
      </c>
      <c r="C65" s="385">
        <f>C68</f>
        <v>10</v>
      </c>
      <c r="D65" s="253" t="str">
        <f>D68</f>
        <v>-</v>
      </c>
      <c r="E65" s="253" t="str">
        <f t="shared" si="27"/>
        <v>-</v>
      </c>
      <c r="F65" s="253" t="str">
        <f t="shared" si="27"/>
        <v>-</v>
      </c>
      <c r="G65" s="253" t="str">
        <f t="shared" si="27"/>
        <v>-</v>
      </c>
      <c r="H65" s="253" t="str">
        <f t="shared" si="27"/>
        <v>-</v>
      </c>
      <c r="I65" s="253" t="str">
        <f>I68</f>
        <v>-</v>
      </c>
      <c r="J65" s="253" t="str">
        <f t="shared" si="27"/>
        <v>-</v>
      </c>
      <c r="K65" s="253" t="str">
        <f t="shared" si="27"/>
        <v>-</v>
      </c>
      <c r="L65" s="253" t="str">
        <f t="shared" si="27"/>
        <v>-</v>
      </c>
      <c r="M65" s="253" t="str">
        <f t="shared" si="27"/>
        <v>-</v>
      </c>
      <c r="N65" s="253" t="str">
        <f t="shared" si="27"/>
        <v>-</v>
      </c>
      <c r="O65" s="253" t="str">
        <f t="shared" si="27"/>
        <v>-</v>
      </c>
      <c r="P65" s="253" t="str">
        <f t="shared" si="27"/>
        <v>-</v>
      </c>
      <c r="Q65" s="253" t="str">
        <f t="shared" si="27"/>
        <v>-</v>
      </c>
      <c r="R65" s="253" t="str">
        <f t="shared" si="27"/>
        <v>-</v>
      </c>
      <c r="S65" s="253">
        <f t="shared" si="27"/>
        <v>1</v>
      </c>
      <c r="T65" s="253" t="str">
        <f t="shared" si="27"/>
        <v>-</v>
      </c>
      <c r="U65" s="253">
        <f t="shared" si="27"/>
        <v>3</v>
      </c>
      <c r="V65" s="253">
        <f t="shared" si="27"/>
        <v>5</v>
      </c>
      <c r="W65" s="253">
        <f t="shared" si="27"/>
        <v>1</v>
      </c>
      <c r="X65" s="253" t="str">
        <f t="shared" si="27"/>
        <v>-</v>
      </c>
      <c r="Y65" s="253" t="str">
        <f t="shared" si="27"/>
        <v>-</v>
      </c>
    </row>
    <row r="66" spans="1:25" ht="11.25">
      <c r="A66" s="254"/>
      <c r="B66" s="234" t="s">
        <v>70</v>
      </c>
      <c r="C66" s="238">
        <f t="shared" ref="C66:Y68" si="28">IF(SUM(C69,C72,C75,C78,)=0,"-",SUM(C69,C72,C75,C78,))</f>
        <v>20</v>
      </c>
      <c r="D66" s="203" t="str">
        <f t="shared" si="28"/>
        <v>-</v>
      </c>
      <c r="E66" s="203" t="str">
        <f t="shared" si="28"/>
        <v>-</v>
      </c>
      <c r="F66" s="203" t="str">
        <f t="shared" si="28"/>
        <v>-</v>
      </c>
      <c r="G66" s="203" t="str">
        <f t="shared" si="28"/>
        <v>-</v>
      </c>
      <c r="H66" s="203" t="str">
        <f t="shared" si="28"/>
        <v>-</v>
      </c>
      <c r="I66" s="203" t="str">
        <f>IF(SUM(I69,I72,I75,I78,)=0,"-",SUM(I69,I72,I75,I78,))</f>
        <v>-</v>
      </c>
      <c r="J66" s="203" t="str">
        <f t="shared" si="28"/>
        <v>-</v>
      </c>
      <c r="K66" s="203" t="str">
        <f t="shared" si="28"/>
        <v>-</v>
      </c>
      <c r="L66" s="203" t="str">
        <f t="shared" si="28"/>
        <v>-</v>
      </c>
      <c r="M66" s="203" t="str">
        <f t="shared" si="28"/>
        <v>-</v>
      </c>
      <c r="N66" s="203">
        <f t="shared" si="28"/>
        <v>1</v>
      </c>
      <c r="O66" s="203" t="str">
        <f t="shared" si="28"/>
        <v>-</v>
      </c>
      <c r="P66" s="203">
        <f t="shared" si="28"/>
        <v>1</v>
      </c>
      <c r="Q66" s="203">
        <f t="shared" si="28"/>
        <v>1</v>
      </c>
      <c r="R66" s="203" t="str">
        <f t="shared" si="28"/>
        <v>-</v>
      </c>
      <c r="S66" s="203">
        <f t="shared" si="28"/>
        <v>4</v>
      </c>
      <c r="T66" s="203">
        <f t="shared" si="28"/>
        <v>2</v>
      </c>
      <c r="U66" s="203">
        <f t="shared" si="28"/>
        <v>3</v>
      </c>
      <c r="V66" s="203">
        <f t="shared" si="28"/>
        <v>7</v>
      </c>
      <c r="W66" s="203">
        <f t="shared" si="28"/>
        <v>1</v>
      </c>
      <c r="X66" s="203" t="str">
        <f t="shared" si="28"/>
        <v>-</v>
      </c>
      <c r="Y66" s="203" t="str">
        <f t="shared" si="28"/>
        <v>-</v>
      </c>
    </row>
    <row r="67" spans="1:25" ht="11.25">
      <c r="A67" s="254" t="s">
        <v>50</v>
      </c>
      <c r="B67" s="359" t="s">
        <v>72</v>
      </c>
      <c r="C67" s="238">
        <f t="shared" si="28"/>
        <v>10</v>
      </c>
      <c r="D67" s="203" t="str">
        <f t="shared" si="28"/>
        <v>-</v>
      </c>
      <c r="E67" s="203" t="str">
        <f t="shared" si="28"/>
        <v>-</v>
      </c>
      <c r="F67" s="203" t="str">
        <f t="shared" si="28"/>
        <v>-</v>
      </c>
      <c r="G67" s="203" t="str">
        <f t="shared" si="28"/>
        <v>-</v>
      </c>
      <c r="H67" s="203" t="str">
        <f t="shared" si="28"/>
        <v>-</v>
      </c>
      <c r="I67" s="203" t="str">
        <f>IF(SUM(I70,I73,I76,I79,)=0,"-",SUM(I70,I73,I76,I79,))</f>
        <v>-</v>
      </c>
      <c r="J67" s="203" t="str">
        <f t="shared" si="28"/>
        <v>-</v>
      </c>
      <c r="K67" s="203" t="str">
        <f t="shared" si="28"/>
        <v>-</v>
      </c>
      <c r="L67" s="203" t="str">
        <f t="shared" si="28"/>
        <v>-</v>
      </c>
      <c r="M67" s="203" t="str">
        <f t="shared" si="28"/>
        <v>-</v>
      </c>
      <c r="N67" s="203">
        <f t="shared" si="28"/>
        <v>1</v>
      </c>
      <c r="O67" s="203" t="str">
        <f t="shared" si="28"/>
        <v>-</v>
      </c>
      <c r="P67" s="203">
        <f t="shared" si="28"/>
        <v>1</v>
      </c>
      <c r="Q67" s="203">
        <f t="shared" si="28"/>
        <v>1</v>
      </c>
      <c r="R67" s="203" t="str">
        <f t="shared" si="28"/>
        <v>-</v>
      </c>
      <c r="S67" s="203">
        <f t="shared" si="28"/>
        <v>3</v>
      </c>
      <c r="T67" s="203">
        <f t="shared" si="28"/>
        <v>2</v>
      </c>
      <c r="U67" s="203" t="str">
        <f t="shared" si="28"/>
        <v>-</v>
      </c>
      <c r="V67" s="203">
        <f t="shared" si="28"/>
        <v>2</v>
      </c>
      <c r="W67" s="203" t="str">
        <f t="shared" si="28"/>
        <v>-</v>
      </c>
      <c r="X67" s="203" t="str">
        <f t="shared" si="28"/>
        <v>-</v>
      </c>
      <c r="Y67" s="203" t="str">
        <f t="shared" si="28"/>
        <v>-</v>
      </c>
    </row>
    <row r="68" spans="1:25" ht="11.25">
      <c r="A68" s="257"/>
      <c r="B68" s="360" t="s">
        <v>73</v>
      </c>
      <c r="C68" s="255">
        <f t="shared" si="28"/>
        <v>10</v>
      </c>
      <c r="D68" s="206" t="str">
        <f t="shared" si="28"/>
        <v>-</v>
      </c>
      <c r="E68" s="206" t="str">
        <f t="shared" si="28"/>
        <v>-</v>
      </c>
      <c r="F68" s="206" t="str">
        <f t="shared" si="28"/>
        <v>-</v>
      </c>
      <c r="G68" s="206" t="str">
        <f t="shared" si="28"/>
        <v>-</v>
      </c>
      <c r="H68" s="206" t="str">
        <f t="shared" si="28"/>
        <v>-</v>
      </c>
      <c r="I68" s="206" t="str">
        <f>IF(SUM(I71,I74,I77,I80,)=0,"-",SUM(I71,I74,I77,I80,))</f>
        <v>-</v>
      </c>
      <c r="J68" s="206" t="str">
        <f t="shared" si="28"/>
        <v>-</v>
      </c>
      <c r="K68" s="206" t="str">
        <f t="shared" si="28"/>
        <v>-</v>
      </c>
      <c r="L68" s="206" t="str">
        <f t="shared" si="28"/>
        <v>-</v>
      </c>
      <c r="M68" s="206" t="str">
        <f t="shared" si="28"/>
        <v>-</v>
      </c>
      <c r="N68" s="206" t="str">
        <f t="shared" si="28"/>
        <v>-</v>
      </c>
      <c r="O68" s="206" t="str">
        <f t="shared" si="28"/>
        <v>-</v>
      </c>
      <c r="P68" s="206" t="str">
        <f t="shared" si="28"/>
        <v>-</v>
      </c>
      <c r="Q68" s="206" t="str">
        <f t="shared" si="28"/>
        <v>-</v>
      </c>
      <c r="R68" s="206" t="str">
        <f t="shared" si="28"/>
        <v>-</v>
      </c>
      <c r="S68" s="206">
        <f t="shared" si="28"/>
        <v>1</v>
      </c>
      <c r="T68" s="206" t="str">
        <f t="shared" si="28"/>
        <v>-</v>
      </c>
      <c r="U68" s="206">
        <f t="shared" si="28"/>
        <v>3</v>
      </c>
      <c r="V68" s="206">
        <f t="shared" si="28"/>
        <v>5</v>
      </c>
      <c r="W68" s="206">
        <f t="shared" si="28"/>
        <v>1</v>
      </c>
      <c r="X68" s="206" t="str">
        <f t="shared" si="28"/>
        <v>-</v>
      </c>
      <c r="Y68" s="206" t="str">
        <f t="shared" si="28"/>
        <v>-</v>
      </c>
    </row>
    <row r="69" spans="1:25" ht="11.25">
      <c r="A69" s="541"/>
      <c r="B69" s="217" t="s">
        <v>70</v>
      </c>
      <c r="C69" s="229">
        <f>IF(SUM(D69:Y69)=0,"-",SUM(D69:Y69))</f>
        <v>4</v>
      </c>
      <c r="D69" s="260" t="str">
        <f>IF(SUM(D70:D71)=0,"-",SUM(D70:D71))</f>
        <v>-</v>
      </c>
      <c r="E69" s="260" t="str">
        <f t="shared" ref="E69:Y69" si="29">IF(SUM(E70:E71)=0,"-",SUM(E70:E71))</f>
        <v>-</v>
      </c>
      <c r="F69" s="260" t="str">
        <f t="shared" si="29"/>
        <v>-</v>
      </c>
      <c r="G69" s="260" t="str">
        <f t="shared" si="29"/>
        <v>-</v>
      </c>
      <c r="H69" s="260" t="str">
        <f t="shared" si="29"/>
        <v>-</v>
      </c>
      <c r="I69" s="260" t="str">
        <f t="shared" si="29"/>
        <v>-</v>
      </c>
      <c r="J69" s="260" t="str">
        <f t="shared" si="29"/>
        <v>-</v>
      </c>
      <c r="K69" s="260" t="str">
        <f t="shared" si="29"/>
        <v>-</v>
      </c>
      <c r="L69" s="260" t="str">
        <f t="shared" si="29"/>
        <v>-</v>
      </c>
      <c r="M69" s="260" t="str">
        <f t="shared" si="29"/>
        <v>-</v>
      </c>
      <c r="N69" s="260">
        <f t="shared" si="29"/>
        <v>1</v>
      </c>
      <c r="O69" s="260" t="str">
        <f t="shared" si="29"/>
        <v>-</v>
      </c>
      <c r="P69" s="260">
        <f t="shared" si="29"/>
        <v>1</v>
      </c>
      <c r="Q69" s="260" t="str">
        <f t="shared" si="29"/>
        <v>-</v>
      </c>
      <c r="R69" s="260" t="str">
        <f t="shared" si="29"/>
        <v>-</v>
      </c>
      <c r="S69" s="260" t="str">
        <f t="shared" si="29"/>
        <v>-</v>
      </c>
      <c r="T69" s="260" t="str">
        <f t="shared" si="29"/>
        <v>-</v>
      </c>
      <c r="U69" s="260" t="str">
        <f t="shared" si="29"/>
        <v>-</v>
      </c>
      <c r="V69" s="260">
        <f t="shared" si="29"/>
        <v>2</v>
      </c>
      <c r="W69" s="260" t="str">
        <f t="shared" si="29"/>
        <v>-</v>
      </c>
      <c r="X69" s="260" t="str">
        <f t="shared" si="29"/>
        <v>-</v>
      </c>
      <c r="Y69" s="260" t="str">
        <f t="shared" si="29"/>
        <v>-</v>
      </c>
    </row>
    <row r="70" spans="1:25" ht="11.25">
      <c r="A70" s="103" t="s">
        <v>51</v>
      </c>
      <c r="B70" s="220" t="s">
        <v>72</v>
      </c>
      <c r="C70" s="538">
        <f t="shared" ref="C70:C80" si="30">IF(SUM(D70:Y70)=0,"-",SUM(D70:Y70))</f>
        <v>4</v>
      </c>
      <c r="D70" s="354" t="s">
        <v>195</v>
      </c>
      <c r="E70" s="354" t="s">
        <v>195</v>
      </c>
      <c r="F70" s="354" t="s">
        <v>195</v>
      </c>
      <c r="G70" s="354" t="s">
        <v>195</v>
      </c>
      <c r="H70" s="354" t="s">
        <v>195</v>
      </c>
      <c r="I70" s="354" t="s">
        <v>195</v>
      </c>
      <c r="J70" s="354" t="s">
        <v>195</v>
      </c>
      <c r="K70" s="354" t="s">
        <v>195</v>
      </c>
      <c r="L70" s="354" t="s">
        <v>195</v>
      </c>
      <c r="M70" s="354" t="s">
        <v>195</v>
      </c>
      <c r="N70" s="354">
        <v>1</v>
      </c>
      <c r="O70" s="354" t="s">
        <v>195</v>
      </c>
      <c r="P70" s="354">
        <v>1</v>
      </c>
      <c r="Q70" s="354" t="s">
        <v>195</v>
      </c>
      <c r="R70" s="354" t="s">
        <v>195</v>
      </c>
      <c r="S70" s="354" t="s">
        <v>195</v>
      </c>
      <c r="T70" s="354" t="s">
        <v>195</v>
      </c>
      <c r="U70" s="354" t="s">
        <v>195</v>
      </c>
      <c r="V70" s="354">
        <v>2</v>
      </c>
      <c r="W70" s="354" t="s">
        <v>195</v>
      </c>
      <c r="X70" s="354" t="s">
        <v>195</v>
      </c>
      <c r="Y70" s="354" t="s">
        <v>195</v>
      </c>
    </row>
    <row r="71" spans="1:25" ht="11.25">
      <c r="A71" s="152"/>
      <c r="B71" s="225" t="s">
        <v>73</v>
      </c>
      <c r="C71" s="229" t="str">
        <f t="shared" si="30"/>
        <v>-</v>
      </c>
      <c r="D71" s="356" t="s">
        <v>195</v>
      </c>
      <c r="E71" s="356" t="s">
        <v>195</v>
      </c>
      <c r="F71" s="356" t="s">
        <v>195</v>
      </c>
      <c r="G71" s="356" t="s">
        <v>195</v>
      </c>
      <c r="H71" s="356" t="s">
        <v>195</v>
      </c>
      <c r="I71" s="356" t="s">
        <v>195</v>
      </c>
      <c r="J71" s="356" t="s">
        <v>195</v>
      </c>
      <c r="K71" s="356" t="s">
        <v>195</v>
      </c>
      <c r="L71" s="356" t="s">
        <v>195</v>
      </c>
      <c r="M71" s="356" t="s">
        <v>195</v>
      </c>
      <c r="N71" s="356" t="s">
        <v>195</v>
      </c>
      <c r="O71" s="356" t="s">
        <v>195</v>
      </c>
      <c r="P71" s="356" t="s">
        <v>195</v>
      </c>
      <c r="Q71" s="356" t="s">
        <v>195</v>
      </c>
      <c r="R71" s="356" t="s">
        <v>195</v>
      </c>
      <c r="S71" s="356" t="s">
        <v>195</v>
      </c>
      <c r="T71" s="356" t="s">
        <v>195</v>
      </c>
      <c r="U71" s="356" t="s">
        <v>195</v>
      </c>
      <c r="V71" s="356" t="s">
        <v>195</v>
      </c>
      <c r="W71" s="356" t="s">
        <v>195</v>
      </c>
      <c r="X71" s="356" t="s">
        <v>195</v>
      </c>
      <c r="Y71" s="356" t="s">
        <v>195</v>
      </c>
    </row>
    <row r="72" spans="1:25" ht="11.25">
      <c r="A72" s="541"/>
      <c r="B72" s="217" t="s">
        <v>70</v>
      </c>
      <c r="C72" s="229">
        <f t="shared" si="30"/>
        <v>8</v>
      </c>
      <c r="D72" s="260" t="str">
        <f>IF(SUM(D73:D74)=0,"-",SUM(D73:D74))</f>
        <v>-</v>
      </c>
      <c r="E72" s="260" t="str">
        <f t="shared" ref="E72:Y72" si="31">IF(SUM(E73:E74)=0,"-",SUM(E73:E74))</f>
        <v>-</v>
      </c>
      <c r="F72" s="260" t="str">
        <f t="shared" si="31"/>
        <v>-</v>
      </c>
      <c r="G72" s="260" t="str">
        <f t="shared" si="31"/>
        <v>-</v>
      </c>
      <c r="H72" s="260" t="str">
        <f t="shared" si="31"/>
        <v>-</v>
      </c>
      <c r="I72" s="260" t="str">
        <f t="shared" si="31"/>
        <v>-</v>
      </c>
      <c r="J72" s="260" t="str">
        <f t="shared" si="31"/>
        <v>-</v>
      </c>
      <c r="K72" s="260" t="str">
        <f t="shared" si="31"/>
        <v>-</v>
      </c>
      <c r="L72" s="260" t="str">
        <f t="shared" si="31"/>
        <v>-</v>
      </c>
      <c r="M72" s="260" t="str">
        <f t="shared" si="31"/>
        <v>-</v>
      </c>
      <c r="N72" s="260" t="str">
        <f t="shared" si="31"/>
        <v>-</v>
      </c>
      <c r="O72" s="260" t="str">
        <f t="shared" si="31"/>
        <v>-</v>
      </c>
      <c r="P72" s="260" t="str">
        <f t="shared" si="31"/>
        <v>-</v>
      </c>
      <c r="Q72" s="260" t="str">
        <f t="shared" si="31"/>
        <v>-</v>
      </c>
      <c r="R72" s="260" t="str">
        <f t="shared" si="31"/>
        <v>-</v>
      </c>
      <c r="S72" s="260">
        <f t="shared" si="31"/>
        <v>2</v>
      </c>
      <c r="T72" s="260">
        <f t="shared" si="31"/>
        <v>1</v>
      </c>
      <c r="U72" s="260">
        <f t="shared" si="31"/>
        <v>2</v>
      </c>
      <c r="V72" s="260">
        <f t="shared" si="31"/>
        <v>3</v>
      </c>
      <c r="W72" s="260" t="str">
        <f t="shared" si="31"/>
        <v>-</v>
      </c>
      <c r="X72" s="260" t="str">
        <f t="shared" si="31"/>
        <v>-</v>
      </c>
      <c r="Y72" s="260" t="str">
        <f t="shared" si="31"/>
        <v>-</v>
      </c>
    </row>
    <row r="73" spans="1:25" ht="11.25">
      <c r="A73" s="103" t="s">
        <v>52</v>
      </c>
      <c r="B73" s="220" t="s">
        <v>72</v>
      </c>
      <c r="C73" s="538">
        <f t="shared" si="30"/>
        <v>2</v>
      </c>
      <c r="D73" s="354" t="s">
        <v>195</v>
      </c>
      <c r="E73" s="354" t="s">
        <v>195</v>
      </c>
      <c r="F73" s="354" t="s">
        <v>195</v>
      </c>
      <c r="G73" s="354" t="s">
        <v>195</v>
      </c>
      <c r="H73" s="354" t="s">
        <v>195</v>
      </c>
      <c r="I73" s="354" t="s">
        <v>195</v>
      </c>
      <c r="J73" s="354" t="s">
        <v>195</v>
      </c>
      <c r="K73" s="354" t="s">
        <v>195</v>
      </c>
      <c r="L73" s="354" t="s">
        <v>195</v>
      </c>
      <c r="M73" s="354" t="s">
        <v>195</v>
      </c>
      <c r="N73" s="354" t="s">
        <v>195</v>
      </c>
      <c r="O73" s="354" t="s">
        <v>195</v>
      </c>
      <c r="P73" s="354" t="s">
        <v>195</v>
      </c>
      <c r="Q73" s="354" t="s">
        <v>195</v>
      </c>
      <c r="R73" s="354" t="s">
        <v>195</v>
      </c>
      <c r="S73" s="354">
        <v>1</v>
      </c>
      <c r="T73" s="354">
        <v>1</v>
      </c>
      <c r="U73" s="354" t="s">
        <v>195</v>
      </c>
      <c r="V73" s="354" t="s">
        <v>195</v>
      </c>
      <c r="W73" s="354" t="s">
        <v>195</v>
      </c>
      <c r="X73" s="354" t="s">
        <v>195</v>
      </c>
      <c r="Y73" s="354" t="s">
        <v>195</v>
      </c>
    </row>
    <row r="74" spans="1:25" ht="11.25">
      <c r="A74" s="152"/>
      <c r="B74" s="225" t="s">
        <v>73</v>
      </c>
      <c r="C74" s="229">
        <f t="shared" si="30"/>
        <v>6</v>
      </c>
      <c r="D74" s="356" t="s">
        <v>195</v>
      </c>
      <c r="E74" s="356" t="s">
        <v>195</v>
      </c>
      <c r="F74" s="356" t="s">
        <v>195</v>
      </c>
      <c r="G74" s="356" t="s">
        <v>195</v>
      </c>
      <c r="H74" s="356" t="s">
        <v>195</v>
      </c>
      <c r="I74" s="356" t="s">
        <v>195</v>
      </c>
      <c r="J74" s="356" t="s">
        <v>195</v>
      </c>
      <c r="K74" s="356" t="s">
        <v>195</v>
      </c>
      <c r="L74" s="356" t="s">
        <v>195</v>
      </c>
      <c r="M74" s="356" t="s">
        <v>195</v>
      </c>
      <c r="N74" s="356" t="s">
        <v>195</v>
      </c>
      <c r="O74" s="356" t="s">
        <v>195</v>
      </c>
      <c r="P74" s="356" t="s">
        <v>195</v>
      </c>
      <c r="Q74" s="356" t="s">
        <v>195</v>
      </c>
      <c r="R74" s="356" t="s">
        <v>195</v>
      </c>
      <c r="S74" s="356">
        <v>1</v>
      </c>
      <c r="T74" s="356" t="s">
        <v>195</v>
      </c>
      <c r="U74" s="356">
        <v>2</v>
      </c>
      <c r="V74" s="356">
        <v>3</v>
      </c>
      <c r="W74" s="356" t="s">
        <v>195</v>
      </c>
      <c r="X74" s="356" t="s">
        <v>195</v>
      </c>
      <c r="Y74" s="356" t="s">
        <v>195</v>
      </c>
    </row>
    <row r="75" spans="1:25" ht="11.25">
      <c r="A75" s="541"/>
      <c r="B75" s="217" t="s">
        <v>70</v>
      </c>
      <c r="C75" s="229">
        <f t="shared" si="30"/>
        <v>3</v>
      </c>
      <c r="D75" s="260" t="str">
        <f>IF(SUM(D76:D77)=0,"-",SUM(D76:D77))</f>
        <v>-</v>
      </c>
      <c r="E75" s="260" t="str">
        <f t="shared" ref="E75:Y75" si="32">IF(SUM(E76:E77)=0,"-",SUM(E76:E77))</f>
        <v>-</v>
      </c>
      <c r="F75" s="260" t="str">
        <f t="shared" si="32"/>
        <v>-</v>
      </c>
      <c r="G75" s="260" t="str">
        <f t="shared" si="32"/>
        <v>-</v>
      </c>
      <c r="H75" s="260" t="str">
        <f t="shared" si="32"/>
        <v>-</v>
      </c>
      <c r="I75" s="260" t="str">
        <f t="shared" si="32"/>
        <v>-</v>
      </c>
      <c r="J75" s="260" t="str">
        <f t="shared" si="32"/>
        <v>-</v>
      </c>
      <c r="K75" s="260" t="str">
        <f t="shared" si="32"/>
        <v>-</v>
      </c>
      <c r="L75" s="260" t="str">
        <f t="shared" si="32"/>
        <v>-</v>
      </c>
      <c r="M75" s="260" t="str">
        <f t="shared" si="32"/>
        <v>-</v>
      </c>
      <c r="N75" s="260" t="str">
        <f t="shared" si="32"/>
        <v>-</v>
      </c>
      <c r="O75" s="260" t="str">
        <f t="shared" si="32"/>
        <v>-</v>
      </c>
      <c r="P75" s="260" t="str">
        <f t="shared" si="32"/>
        <v>-</v>
      </c>
      <c r="Q75" s="260">
        <f t="shared" si="32"/>
        <v>1</v>
      </c>
      <c r="R75" s="260" t="str">
        <f t="shared" si="32"/>
        <v>-</v>
      </c>
      <c r="S75" s="260">
        <f t="shared" si="32"/>
        <v>1</v>
      </c>
      <c r="T75" s="260" t="str">
        <f t="shared" si="32"/>
        <v>-</v>
      </c>
      <c r="U75" s="260">
        <f t="shared" si="32"/>
        <v>1</v>
      </c>
      <c r="V75" s="260" t="str">
        <f t="shared" si="32"/>
        <v>-</v>
      </c>
      <c r="W75" s="260" t="str">
        <f t="shared" si="32"/>
        <v>-</v>
      </c>
      <c r="X75" s="260" t="str">
        <f t="shared" si="32"/>
        <v>-</v>
      </c>
      <c r="Y75" s="260" t="str">
        <f t="shared" si="32"/>
        <v>-</v>
      </c>
    </row>
    <row r="76" spans="1:25" ht="11.25">
      <c r="A76" s="231" t="s">
        <v>53</v>
      </c>
      <c r="B76" s="220" t="s">
        <v>72</v>
      </c>
      <c r="C76" s="538">
        <f t="shared" si="30"/>
        <v>2</v>
      </c>
      <c r="D76" s="354" t="s">
        <v>195</v>
      </c>
      <c r="E76" s="354" t="s">
        <v>195</v>
      </c>
      <c r="F76" s="354" t="s">
        <v>195</v>
      </c>
      <c r="G76" s="354" t="s">
        <v>195</v>
      </c>
      <c r="H76" s="354" t="s">
        <v>195</v>
      </c>
      <c r="I76" s="354" t="s">
        <v>195</v>
      </c>
      <c r="J76" s="354" t="s">
        <v>195</v>
      </c>
      <c r="K76" s="354" t="s">
        <v>195</v>
      </c>
      <c r="L76" s="354" t="s">
        <v>195</v>
      </c>
      <c r="M76" s="354" t="s">
        <v>195</v>
      </c>
      <c r="N76" s="354" t="s">
        <v>195</v>
      </c>
      <c r="O76" s="354" t="s">
        <v>195</v>
      </c>
      <c r="P76" s="354" t="s">
        <v>195</v>
      </c>
      <c r="Q76" s="354">
        <v>1</v>
      </c>
      <c r="R76" s="354" t="s">
        <v>195</v>
      </c>
      <c r="S76" s="354">
        <v>1</v>
      </c>
      <c r="T76" s="354" t="s">
        <v>195</v>
      </c>
      <c r="U76" s="354" t="s">
        <v>195</v>
      </c>
      <c r="V76" s="354" t="s">
        <v>195</v>
      </c>
      <c r="W76" s="354" t="s">
        <v>195</v>
      </c>
      <c r="X76" s="354" t="s">
        <v>195</v>
      </c>
      <c r="Y76" s="354" t="s">
        <v>195</v>
      </c>
    </row>
    <row r="77" spans="1:25" ht="11.25">
      <c r="A77" s="232"/>
      <c r="B77" s="225" t="s">
        <v>73</v>
      </c>
      <c r="C77" s="229">
        <f t="shared" si="30"/>
        <v>1</v>
      </c>
      <c r="D77" s="356" t="s">
        <v>195</v>
      </c>
      <c r="E77" s="356" t="s">
        <v>195</v>
      </c>
      <c r="F77" s="356" t="s">
        <v>195</v>
      </c>
      <c r="G77" s="356" t="s">
        <v>195</v>
      </c>
      <c r="H77" s="356" t="s">
        <v>195</v>
      </c>
      <c r="I77" s="356" t="s">
        <v>195</v>
      </c>
      <c r="J77" s="356" t="s">
        <v>195</v>
      </c>
      <c r="K77" s="356" t="s">
        <v>195</v>
      </c>
      <c r="L77" s="356" t="s">
        <v>195</v>
      </c>
      <c r="M77" s="356" t="s">
        <v>195</v>
      </c>
      <c r="N77" s="356" t="s">
        <v>195</v>
      </c>
      <c r="O77" s="356" t="s">
        <v>195</v>
      </c>
      <c r="P77" s="356" t="s">
        <v>195</v>
      </c>
      <c r="Q77" s="356" t="s">
        <v>195</v>
      </c>
      <c r="R77" s="356" t="s">
        <v>195</v>
      </c>
      <c r="S77" s="356" t="s">
        <v>195</v>
      </c>
      <c r="T77" s="356" t="s">
        <v>195</v>
      </c>
      <c r="U77" s="356">
        <v>1</v>
      </c>
      <c r="V77" s="356" t="s">
        <v>195</v>
      </c>
      <c r="W77" s="356" t="s">
        <v>195</v>
      </c>
      <c r="X77" s="356" t="s">
        <v>195</v>
      </c>
      <c r="Y77" s="356" t="s">
        <v>195</v>
      </c>
    </row>
    <row r="78" spans="1:25" ht="11.25">
      <c r="A78" s="541"/>
      <c r="B78" s="217" t="s">
        <v>70</v>
      </c>
      <c r="C78" s="229">
        <f t="shared" si="30"/>
        <v>5</v>
      </c>
      <c r="D78" s="260" t="str">
        <f>IF(SUM(D79:D80)=0,"-",SUM(D79:D80))</f>
        <v>-</v>
      </c>
      <c r="E78" s="260" t="str">
        <f t="shared" ref="E78:Y78" si="33">IF(SUM(E79:E80)=0,"-",SUM(E79:E80))</f>
        <v>-</v>
      </c>
      <c r="F78" s="260" t="str">
        <f t="shared" si="33"/>
        <v>-</v>
      </c>
      <c r="G78" s="260" t="str">
        <f t="shared" si="33"/>
        <v>-</v>
      </c>
      <c r="H78" s="260" t="str">
        <f t="shared" si="33"/>
        <v>-</v>
      </c>
      <c r="I78" s="260" t="str">
        <f t="shared" si="33"/>
        <v>-</v>
      </c>
      <c r="J78" s="260" t="str">
        <f t="shared" si="33"/>
        <v>-</v>
      </c>
      <c r="K78" s="260" t="str">
        <f t="shared" si="33"/>
        <v>-</v>
      </c>
      <c r="L78" s="260" t="str">
        <f t="shared" si="33"/>
        <v>-</v>
      </c>
      <c r="M78" s="260" t="str">
        <f t="shared" si="33"/>
        <v>-</v>
      </c>
      <c r="N78" s="260" t="str">
        <f t="shared" si="33"/>
        <v>-</v>
      </c>
      <c r="O78" s="260" t="str">
        <f t="shared" si="33"/>
        <v>-</v>
      </c>
      <c r="P78" s="260" t="str">
        <f t="shared" si="33"/>
        <v>-</v>
      </c>
      <c r="Q78" s="260" t="str">
        <f t="shared" si="33"/>
        <v>-</v>
      </c>
      <c r="R78" s="260" t="str">
        <f t="shared" si="33"/>
        <v>-</v>
      </c>
      <c r="S78" s="260">
        <f t="shared" si="33"/>
        <v>1</v>
      </c>
      <c r="T78" s="260">
        <f t="shared" si="33"/>
        <v>1</v>
      </c>
      <c r="U78" s="260" t="str">
        <f t="shared" si="33"/>
        <v>-</v>
      </c>
      <c r="V78" s="260">
        <f t="shared" si="33"/>
        <v>2</v>
      </c>
      <c r="W78" s="260">
        <f t="shared" si="33"/>
        <v>1</v>
      </c>
      <c r="X78" s="260" t="str">
        <f t="shared" si="33"/>
        <v>-</v>
      </c>
      <c r="Y78" s="260" t="str">
        <f t="shared" si="33"/>
        <v>-</v>
      </c>
    </row>
    <row r="79" spans="1:25" ht="11.25">
      <c r="A79" s="231" t="s">
        <v>196</v>
      </c>
      <c r="B79" s="220" t="s">
        <v>72</v>
      </c>
      <c r="C79" s="538">
        <f t="shared" si="30"/>
        <v>2</v>
      </c>
      <c r="D79" s="354" t="s">
        <v>195</v>
      </c>
      <c r="E79" s="354" t="s">
        <v>195</v>
      </c>
      <c r="F79" s="354" t="s">
        <v>195</v>
      </c>
      <c r="G79" s="354" t="s">
        <v>195</v>
      </c>
      <c r="H79" s="354" t="s">
        <v>195</v>
      </c>
      <c r="I79" s="354" t="s">
        <v>195</v>
      </c>
      <c r="J79" s="354" t="s">
        <v>195</v>
      </c>
      <c r="K79" s="354" t="s">
        <v>195</v>
      </c>
      <c r="L79" s="354" t="s">
        <v>195</v>
      </c>
      <c r="M79" s="354" t="s">
        <v>195</v>
      </c>
      <c r="N79" s="354" t="s">
        <v>195</v>
      </c>
      <c r="O79" s="354" t="s">
        <v>195</v>
      </c>
      <c r="P79" s="665" t="s">
        <v>195</v>
      </c>
      <c r="Q79" s="354" t="s">
        <v>195</v>
      </c>
      <c r="R79" s="354" t="s">
        <v>195</v>
      </c>
      <c r="S79" s="354">
        <v>1</v>
      </c>
      <c r="T79" s="354">
        <v>1</v>
      </c>
      <c r="U79" s="354" t="s">
        <v>195</v>
      </c>
      <c r="V79" s="354" t="s">
        <v>195</v>
      </c>
      <c r="W79" s="354" t="s">
        <v>195</v>
      </c>
      <c r="X79" s="354" t="s">
        <v>195</v>
      </c>
      <c r="Y79" s="354" t="s">
        <v>195</v>
      </c>
    </row>
    <row r="80" spans="1:25" ht="11.25">
      <c r="A80" s="232"/>
      <c r="B80" s="225" t="s">
        <v>73</v>
      </c>
      <c r="C80" s="229">
        <f t="shared" si="30"/>
        <v>3</v>
      </c>
      <c r="D80" s="356" t="s">
        <v>195</v>
      </c>
      <c r="E80" s="356" t="s">
        <v>195</v>
      </c>
      <c r="F80" s="356" t="s">
        <v>195</v>
      </c>
      <c r="G80" s="356" t="s">
        <v>195</v>
      </c>
      <c r="H80" s="356" t="s">
        <v>195</v>
      </c>
      <c r="I80" s="356" t="s">
        <v>195</v>
      </c>
      <c r="J80" s="356" t="s">
        <v>195</v>
      </c>
      <c r="K80" s="356" t="s">
        <v>195</v>
      </c>
      <c r="L80" s="356" t="s">
        <v>195</v>
      </c>
      <c r="M80" s="356" t="s">
        <v>195</v>
      </c>
      <c r="N80" s="356" t="s">
        <v>195</v>
      </c>
      <c r="O80" s="356" t="s">
        <v>195</v>
      </c>
      <c r="P80" s="356" t="s">
        <v>195</v>
      </c>
      <c r="Q80" s="356" t="s">
        <v>195</v>
      </c>
      <c r="R80" s="356" t="s">
        <v>195</v>
      </c>
      <c r="S80" s="356" t="s">
        <v>195</v>
      </c>
      <c r="T80" s="356" t="s">
        <v>195</v>
      </c>
      <c r="U80" s="356" t="s">
        <v>195</v>
      </c>
      <c r="V80" s="356">
        <v>2</v>
      </c>
      <c r="W80" s="356">
        <v>1</v>
      </c>
      <c r="X80" s="356" t="s">
        <v>195</v>
      </c>
      <c r="Y80" s="356" t="s">
        <v>195</v>
      </c>
    </row>
    <row r="81" spans="1:25" s="625" customFormat="1" ht="15.75" customHeight="1">
      <c r="A81" s="622" t="s">
        <v>55</v>
      </c>
      <c r="B81" s="623"/>
      <c r="C81" s="62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</row>
    <row r="82" spans="1:25" ht="10.5" customHeight="1">
      <c r="A82" s="626"/>
      <c r="B82" s="627"/>
      <c r="C82" s="628"/>
      <c r="D82" s="628"/>
      <c r="E82" s="628"/>
      <c r="F82" s="628"/>
      <c r="G82" s="628"/>
      <c r="H82" s="628"/>
      <c r="I82" s="666"/>
      <c r="J82" s="628"/>
      <c r="K82" s="628"/>
      <c r="L82" s="628"/>
      <c r="M82" s="628"/>
      <c r="N82" s="628"/>
      <c r="O82" s="628"/>
      <c r="P82" s="628"/>
      <c r="Q82" s="628"/>
      <c r="R82" s="628"/>
      <c r="S82" s="628"/>
      <c r="T82" s="628"/>
      <c r="U82" s="628"/>
      <c r="V82" s="628"/>
      <c r="W82" s="628"/>
      <c r="X82" s="628"/>
      <c r="Y82" s="628"/>
    </row>
    <row r="83" spans="1:25" ht="10.5" customHeight="1">
      <c r="A83" s="626" t="s">
        <v>56</v>
      </c>
      <c r="B83" s="627"/>
      <c r="C83" s="628"/>
      <c r="D83" s="628"/>
      <c r="E83" s="628"/>
      <c r="F83" s="628"/>
      <c r="G83" s="628"/>
      <c r="H83" s="628"/>
      <c r="I83" s="666"/>
      <c r="J83" s="628"/>
      <c r="K83" s="628"/>
      <c r="L83" s="628"/>
      <c r="M83" s="628"/>
      <c r="N83" s="628"/>
      <c r="O83" s="628"/>
      <c r="P83" s="628"/>
      <c r="Q83" s="628"/>
      <c r="R83" s="628"/>
      <c r="S83" s="628"/>
      <c r="T83" s="628"/>
      <c r="U83" s="628"/>
      <c r="V83" s="628"/>
      <c r="W83" s="628"/>
      <c r="X83" s="628"/>
      <c r="Y83" s="628"/>
    </row>
    <row r="84" spans="1:25" ht="10.5" customHeight="1">
      <c r="A84" s="626" t="s">
        <v>89</v>
      </c>
      <c r="B84" s="627"/>
      <c r="C84" s="628"/>
      <c r="D84" s="628"/>
      <c r="E84" s="628"/>
      <c r="F84" s="628"/>
      <c r="G84" s="628"/>
      <c r="H84" s="628"/>
      <c r="I84" s="666"/>
      <c r="J84" s="628"/>
      <c r="K84" s="628"/>
      <c r="L84" s="628"/>
      <c r="M84" s="628"/>
      <c r="N84" s="628"/>
      <c r="O84" s="628"/>
      <c r="P84" s="628"/>
      <c r="Q84" s="628"/>
      <c r="R84" s="628"/>
      <c r="S84" s="628"/>
      <c r="T84" s="628"/>
      <c r="U84" s="628"/>
      <c r="V84" s="628"/>
      <c r="W84" s="628"/>
      <c r="X84" s="628"/>
      <c r="Y84" s="628"/>
    </row>
    <row r="85" spans="1:25" ht="18" customHeight="1"/>
  </sheetData>
  <phoneticPr fontId="4"/>
  <pageMargins left="0.78740157480314965" right="0.78740157480314965" top="0.78740157480314965" bottom="0.25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showGridLines="0" view="pageBreakPreview" zoomScaleNormal="75" workbookViewId="0">
      <selection activeCell="C15" sqref="C15"/>
    </sheetView>
  </sheetViews>
  <sheetFormatPr defaultRowHeight="10.5" customHeight="1"/>
  <cols>
    <col min="1" max="1" width="11.5" style="629" customWidth="1"/>
    <col min="2" max="2" width="6.375" style="630" customWidth="1"/>
    <col min="3" max="3" width="9.25" style="533" customWidth="1"/>
    <col min="4" max="5" width="5.625" style="533" customWidth="1"/>
    <col min="6" max="13" width="6.625" style="533" customWidth="1"/>
    <col min="14" max="25" width="7.625" style="533" customWidth="1"/>
    <col min="26" max="16384" width="9" style="533"/>
  </cols>
  <sheetData>
    <row r="1" spans="1:25" s="605" customFormat="1" ht="13.5" customHeight="1">
      <c r="A1" s="651" t="s">
        <v>297</v>
      </c>
      <c r="B1" s="652"/>
      <c r="C1" s="8"/>
      <c r="D1" s="8"/>
      <c r="E1" s="8"/>
      <c r="F1" s="8"/>
      <c r="G1" s="8"/>
      <c r="H1" s="8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14" t="s">
        <v>1</v>
      </c>
    </row>
    <row r="2" spans="1:25" ht="17.25" customHeight="1">
      <c r="A2" s="606"/>
      <c r="B2" s="607"/>
      <c r="C2" s="608" t="s">
        <v>70</v>
      </c>
      <c r="D2" s="609" t="s">
        <v>203</v>
      </c>
      <c r="E2" s="610" t="s">
        <v>204</v>
      </c>
      <c r="F2" s="610" t="s">
        <v>205</v>
      </c>
      <c r="G2" s="610" t="s">
        <v>206</v>
      </c>
      <c r="H2" s="610" t="s">
        <v>207</v>
      </c>
      <c r="I2" s="610" t="s">
        <v>208</v>
      </c>
      <c r="J2" s="610" t="s">
        <v>209</v>
      </c>
      <c r="K2" s="610" t="s">
        <v>210</v>
      </c>
      <c r="L2" s="610" t="s">
        <v>211</v>
      </c>
      <c r="M2" s="610" t="s">
        <v>212</v>
      </c>
      <c r="N2" s="610" t="s">
        <v>213</v>
      </c>
      <c r="O2" s="610" t="s">
        <v>214</v>
      </c>
      <c r="P2" s="610" t="s">
        <v>215</v>
      </c>
      <c r="Q2" s="610" t="s">
        <v>216</v>
      </c>
      <c r="R2" s="610" t="s">
        <v>217</v>
      </c>
      <c r="S2" s="610" t="s">
        <v>218</v>
      </c>
      <c r="T2" s="610" t="s">
        <v>219</v>
      </c>
      <c r="U2" s="610" t="s">
        <v>220</v>
      </c>
      <c r="V2" s="610" t="s">
        <v>221</v>
      </c>
      <c r="W2" s="610" t="s">
        <v>222</v>
      </c>
      <c r="X2" s="610" t="s">
        <v>223</v>
      </c>
      <c r="Y2" s="610" t="s">
        <v>108</v>
      </c>
    </row>
    <row r="3" spans="1:25" ht="11.25">
      <c r="A3" s="611"/>
      <c r="B3" s="612" t="s">
        <v>70</v>
      </c>
      <c r="C3" s="663">
        <f t="shared" ref="C3:C62" si="0">IF(SUM(D3:Y3)=0,"-",SUM(D3:Y3))</f>
        <v>34576</v>
      </c>
      <c r="D3" s="91" t="str">
        <f t="shared" ref="D3:Y3" si="1">IF(SUM(D4:D5)=0,"-",SUM(D4:D5))</f>
        <v>-</v>
      </c>
      <c r="E3" s="91" t="str">
        <f t="shared" si="1"/>
        <v>-</v>
      </c>
      <c r="F3" s="91">
        <f t="shared" si="1"/>
        <v>3</v>
      </c>
      <c r="G3" s="91">
        <f t="shared" si="1"/>
        <v>5</v>
      </c>
      <c r="H3" s="91">
        <f t="shared" si="1"/>
        <v>22</v>
      </c>
      <c r="I3" s="91">
        <f t="shared" si="1"/>
        <v>31</v>
      </c>
      <c r="J3" s="91">
        <f t="shared" si="1"/>
        <v>69</v>
      </c>
      <c r="K3" s="91">
        <f t="shared" si="1"/>
        <v>155</v>
      </c>
      <c r="L3" s="91">
        <f t="shared" si="1"/>
        <v>300</v>
      </c>
      <c r="M3" s="91">
        <f t="shared" si="1"/>
        <v>381</v>
      </c>
      <c r="N3" s="91">
        <f t="shared" si="1"/>
        <v>731</v>
      </c>
      <c r="O3" s="91">
        <f t="shared" si="1"/>
        <v>1057</v>
      </c>
      <c r="P3" s="91">
        <f t="shared" si="1"/>
        <v>2173</v>
      </c>
      <c r="Q3" s="91">
        <f t="shared" si="1"/>
        <v>2415</v>
      </c>
      <c r="R3" s="91">
        <f t="shared" si="1"/>
        <v>3412</v>
      </c>
      <c r="S3" s="91">
        <f t="shared" si="1"/>
        <v>5099</v>
      </c>
      <c r="T3" s="91">
        <f t="shared" si="1"/>
        <v>6402</v>
      </c>
      <c r="U3" s="91">
        <f t="shared" si="1"/>
        <v>6195</v>
      </c>
      <c r="V3" s="91">
        <f t="shared" si="1"/>
        <v>4046</v>
      </c>
      <c r="W3" s="91">
        <f t="shared" si="1"/>
        <v>1708</v>
      </c>
      <c r="X3" s="91">
        <f t="shared" si="1"/>
        <v>354</v>
      </c>
      <c r="Y3" s="91">
        <f t="shared" si="1"/>
        <v>18</v>
      </c>
    </row>
    <row r="4" spans="1:25" ht="11.25">
      <c r="A4" s="613" t="s">
        <v>296</v>
      </c>
      <c r="B4" s="614" t="s">
        <v>72</v>
      </c>
      <c r="C4" s="668">
        <f t="shared" si="0"/>
        <v>19646</v>
      </c>
      <c r="D4" s="669">
        <v>0</v>
      </c>
      <c r="E4" s="669">
        <v>0</v>
      </c>
      <c r="F4" s="669">
        <v>2</v>
      </c>
      <c r="G4" s="669">
        <v>3</v>
      </c>
      <c r="H4" s="669">
        <v>18</v>
      </c>
      <c r="I4" s="669">
        <v>25</v>
      </c>
      <c r="J4" s="669">
        <v>59</v>
      </c>
      <c r="K4" s="669">
        <v>131</v>
      </c>
      <c r="L4" s="669">
        <v>238</v>
      </c>
      <c r="M4" s="669">
        <v>302</v>
      </c>
      <c r="N4" s="669">
        <v>618</v>
      </c>
      <c r="O4" s="669">
        <v>872</v>
      </c>
      <c r="P4" s="669">
        <v>1796</v>
      </c>
      <c r="Q4" s="669">
        <v>1830</v>
      </c>
      <c r="R4" s="669">
        <v>2418</v>
      </c>
      <c r="S4" s="669">
        <v>3148</v>
      </c>
      <c r="T4" s="669">
        <v>3582</v>
      </c>
      <c r="U4" s="669">
        <v>2748</v>
      </c>
      <c r="V4" s="669">
        <v>1346</v>
      </c>
      <c r="W4" s="669">
        <v>436</v>
      </c>
      <c r="X4" s="669">
        <v>58</v>
      </c>
      <c r="Y4" s="669">
        <v>16</v>
      </c>
    </row>
    <row r="5" spans="1:25" ht="11.25">
      <c r="A5" s="616"/>
      <c r="B5" s="617" t="s">
        <v>73</v>
      </c>
      <c r="C5" s="663">
        <f t="shared" si="0"/>
        <v>14930</v>
      </c>
      <c r="D5" s="670">
        <v>0</v>
      </c>
      <c r="E5" s="670">
        <v>0</v>
      </c>
      <c r="F5" s="670">
        <v>1</v>
      </c>
      <c r="G5" s="670">
        <v>2</v>
      </c>
      <c r="H5" s="670">
        <v>4</v>
      </c>
      <c r="I5" s="670">
        <v>6</v>
      </c>
      <c r="J5" s="670">
        <v>10</v>
      </c>
      <c r="K5" s="670">
        <v>24</v>
      </c>
      <c r="L5" s="670">
        <v>62</v>
      </c>
      <c r="M5" s="670">
        <v>79</v>
      </c>
      <c r="N5" s="670">
        <v>113</v>
      </c>
      <c r="O5" s="670">
        <v>185</v>
      </c>
      <c r="P5" s="670">
        <v>377</v>
      </c>
      <c r="Q5" s="670">
        <v>585</v>
      </c>
      <c r="R5" s="670">
        <v>994</v>
      </c>
      <c r="S5" s="670">
        <v>1951</v>
      </c>
      <c r="T5" s="670">
        <v>2820</v>
      </c>
      <c r="U5" s="670">
        <v>3447</v>
      </c>
      <c r="V5" s="670">
        <v>2700</v>
      </c>
      <c r="W5" s="670">
        <v>1272</v>
      </c>
      <c r="X5" s="670">
        <v>296</v>
      </c>
      <c r="Y5" s="670">
        <v>2</v>
      </c>
    </row>
    <row r="6" spans="1:25" ht="11.25">
      <c r="A6" s="611"/>
      <c r="B6" s="612" t="s">
        <v>70</v>
      </c>
      <c r="C6" s="663">
        <f t="shared" si="0"/>
        <v>1061</v>
      </c>
      <c r="D6" s="91" t="str">
        <f t="shared" ref="D6:Y6" si="2">IF(SUM(D7:D8)=0,"-",SUM(D7:D8))</f>
        <v>-</v>
      </c>
      <c r="E6" s="91" t="str">
        <f t="shared" si="2"/>
        <v>-</v>
      </c>
      <c r="F6" s="91" t="str">
        <f t="shared" si="2"/>
        <v>-</v>
      </c>
      <c r="G6" s="91" t="str">
        <f t="shared" si="2"/>
        <v>-</v>
      </c>
      <c r="H6" s="91" t="str">
        <f t="shared" si="2"/>
        <v>-</v>
      </c>
      <c r="I6" s="91">
        <f t="shared" si="2"/>
        <v>1</v>
      </c>
      <c r="J6" s="91">
        <f t="shared" si="2"/>
        <v>3</v>
      </c>
      <c r="K6" s="91">
        <f t="shared" si="2"/>
        <v>7</v>
      </c>
      <c r="L6" s="91">
        <f t="shared" si="2"/>
        <v>3</v>
      </c>
      <c r="M6" s="91">
        <f t="shared" si="2"/>
        <v>11</v>
      </c>
      <c r="N6" s="91">
        <f t="shared" si="2"/>
        <v>24</v>
      </c>
      <c r="O6" s="91">
        <f t="shared" si="2"/>
        <v>40</v>
      </c>
      <c r="P6" s="91">
        <f t="shared" si="2"/>
        <v>56</v>
      </c>
      <c r="Q6" s="91">
        <f t="shared" si="2"/>
        <v>64</v>
      </c>
      <c r="R6" s="91">
        <f t="shared" si="2"/>
        <v>81</v>
      </c>
      <c r="S6" s="91">
        <f t="shared" si="2"/>
        <v>123</v>
      </c>
      <c r="T6" s="91">
        <f t="shared" si="2"/>
        <v>202</v>
      </c>
      <c r="U6" s="91">
        <f t="shared" si="2"/>
        <v>241</v>
      </c>
      <c r="V6" s="91">
        <f t="shared" si="2"/>
        <v>123</v>
      </c>
      <c r="W6" s="91">
        <f t="shared" si="2"/>
        <v>73</v>
      </c>
      <c r="X6" s="91">
        <f t="shared" si="2"/>
        <v>9</v>
      </c>
      <c r="Y6" s="91" t="str">
        <f t="shared" si="2"/>
        <v>-</v>
      </c>
    </row>
    <row r="7" spans="1:25" ht="11.25">
      <c r="A7" s="613" t="s">
        <v>26</v>
      </c>
      <c r="B7" s="614" t="s">
        <v>72</v>
      </c>
      <c r="C7" s="668">
        <f t="shared" si="0"/>
        <v>637</v>
      </c>
      <c r="D7" s="669">
        <v>0</v>
      </c>
      <c r="E7" s="669">
        <v>0</v>
      </c>
      <c r="F7" s="669">
        <v>0</v>
      </c>
      <c r="G7" s="669">
        <v>0</v>
      </c>
      <c r="H7" s="669">
        <v>0</v>
      </c>
      <c r="I7" s="669">
        <v>1</v>
      </c>
      <c r="J7" s="669">
        <v>3</v>
      </c>
      <c r="K7" s="669">
        <v>6</v>
      </c>
      <c r="L7" s="669">
        <v>1</v>
      </c>
      <c r="M7" s="669">
        <v>8</v>
      </c>
      <c r="N7" s="669">
        <v>21</v>
      </c>
      <c r="O7" s="669">
        <v>32</v>
      </c>
      <c r="P7" s="669">
        <v>45</v>
      </c>
      <c r="Q7" s="669">
        <v>42</v>
      </c>
      <c r="R7" s="669">
        <v>68</v>
      </c>
      <c r="S7" s="669">
        <v>89</v>
      </c>
      <c r="T7" s="669">
        <v>132</v>
      </c>
      <c r="U7" s="669">
        <v>123</v>
      </c>
      <c r="V7" s="669">
        <v>39</v>
      </c>
      <c r="W7" s="669">
        <v>25</v>
      </c>
      <c r="X7" s="669">
        <v>2</v>
      </c>
      <c r="Y7" s="669">
        <v>0</v>
      </c>
    </row>
    <row r="8" spans="1:25" ht="11.25">
      <c r="A8" s="616"/>
      <c r="B8" s="617" t="s">
        <v>73</v>
      </c>
      <c r="C8" s="663">
        <f t="shared" si="0"/>
        <v>424</v>
      </c>
      <c r="D8" s="670">
        <v>0</v>
      </c>
      <c r="E8" s="670">
        <v>0</v>
      </c>
      <c r="F8" s="670">
        <v>0</v>
      </c>
      <c r="G8" s="670">
        <v>0</v>
      </c>
      <c r="H8" s="670">
        <v>0</v>
      </c>
      <c r="I8" s="670">
        <v>0</v>
      </c>
      <c r="J8" s="670">
        <v>0</v>
      </c>
      <c r="K8" s="670">
        <v>1</v>
      </c>
      <c r="L8" s="670">
        <v>2</v>
      </c>
      <c r="M8" s="670">
        <v>3</v>
      </c>
      <c r="N8" s="670">
        <v>3</v>
      </c>
      <c r="O8" s="670">
        <v>8</v>
      </c>
      <c r="P8" s="670">
        <v>11</v>
      </c>
      <c r="Q8" s="670">
        <v>22</v>
      </c>
      <c r="R8" s="670">
        <v>13</v>
      </c>
      <c r="S8" s="670">
        <v>34</v>
      </c>
      <c r="T8" s="670">
        <v>70</v>
      </c>
      <c r="U8" s="670">
        <v>118</v>
      </c>
      <c r="V8" s="670">
        <v>84</v>
      </c>
      <c r="W8" s="670">
        <v>48</v>
      </c>
      <c r="X8" s="670">
        <v>7</v>
      </c>
      <c r="Y8" s="670">
        <v>0</v>
      </c>
    </row>
    <row r="9" spans="1:25" ht="11.25">
      <c r="A9" s="210" t="s">
        <v>74</v>
      </c>
      <c r="B9" s="198" t="s">
        <v>70</v>
      </c>
      <c r="C9" s="663">
        <f t="shared" si="0"/>
        <v>124</v>
      </c>
      <c r="D9" s="91" t="str">
        <f t="shared" ref="D9:Y9" si="3">IF(SUM(D10:D11)=0,"-",SUM(D10:D11))</f>
        <v>-</v>
      </c>
      <c r="E9" s="91" t="str">
        <f t="shared" si="3"/>
        <v>-</v>
      </c>
      <c r="F9" s="91" t="str">
        <f t="shared" si="3"/>
        <v>-</v>
      </c>
      <c r="G9" s="91" t="str">
        <f t="shared" si="3"/>
        <v>-</v>
      </c>
      <c r="H9" s="91" t="str">
        <f t="shared" si="3"/>
        <v>-</v>
      </c>
      <c r="I9" s="91" t="str">
        <f t="shared" si="3"/>
        <v>-</v>
      </c>
      <c r="J9" s="91" t="str">
        <f t="shared" si="3"/>
        <v>-</v>
      </c>
      <c r="K9" s="91" t="str">
        <f t="shared" si="3"/>
        <v>-</v>
      </c>
      <c r="L9" s="91" t="str">
        <f t="shared" si="3"/>
        <v>-</v>
      </c>
      <c r="M9" s="91">
        <f t="shared" si="3"/>
        <v>2</v>
      </c>
      <c r="N9" s="91">
        <f t="shared" si="3"/>
        <v>1</v>
      </c>
      <c r="O9" s="91">
        <f t="shared" si="3"/>
        <v>1</v>
      </c>
      <c r="P9" s="91">
        <f t="shared" si="3"/>
        <v>2</v>
      </c>
      <c r="Q9" s="91">
        <f t="shared" si="3"/>
        <v>1</v>
      </c>
      <c r="R9" s="91">
        <f t="shared" si="3"/>
        <v>7</v>
      </c>
      <c r="S9" s="91">
        <f t="shared" si="3"/>
        <v>15</v>
      </c>
      <c r="T9" s="91">
        <f t="shared" si="3"/>
        <v>20</v>
      </c>
      <c r="U9" s="91">
        <f t="shared" si="3"/>
        <v>38</v>
      </c>
      <c r="V9" s="91">
        <f t="shared" si="3"/>
        <v>19</v>
      </c>
      <c r="W9" s="91">
        <f t="shared" si="3"/>
        <v>17</v>
      </c>
      <c r="X9" s="91">
        <f t="shared" si="3"/>
        <v>1</v>
      </c>
      <c r="Y9" s="91" t="str">
        <f t="shared" si="3"/>
        <v>-</v>
      </c>
    </row>
    <row r="10" spans="1:25" ht="11.25">
      <c r="A10" s="211" t="s">
        <v>75</v>
      </c>
      <c r="B10" s="202" t="s">
        <v>72</v>
      </c>
      <c r="C10" s="668">
        <f t="shared" si="0"/>
        <v>66</v>
      </c>
      <c r="D10" s="96" t="str">
        <f t="shared" ref="D10:Y11" si="4">IF(SUM(D13,D40)=0,"-",SUM(D13,D40))</f>
        <v>-</v>
      </c>
      <c r="E10" s="96" t="str">
        <f t="shared" si="4"/>
        <v>-</v>
      </c>
      <c r="F10" s="96" t="str">
        <f t="shared" si="4"/>
        <v>-</v>
      </c>
      <c r="G10" s="96" t="str">
        <f t="shared" si="4"/>
        <v>-</v>
      </c>
      <c r="H10" s="96" t="str">
        <f t="shared" si="4"/>
        <v>-</v>
      </c>
      <c r="I10" s="96" t="str">
        <f t="shared" si="4"/>
        <v>-</v>
      </c>
      <c r="J10" s="96" t="str">
        <f t="shared" si="4"/>
        <v>-</v>
      </c>
      <c r="K10" s="96" t="str">
        <f t="shared" si="4"/>
        <v>-</v>
      </c>
      <c r="L10" s="96" t="str">
        <f t="shared" si="4"/>
        <v>-</v>
      </c>
      <c r="M10" s="96">
        <f t="shared" si="4"/>
        <v>2</v>
      </c>
      <c r="N10" s="96">
        <f t="shared" si="4"/>
        <v>1</v>
      </c>
      <c r="O10" s="96">
        <f t="shared" si="4"/>
        <v>1</v>
      </c>
      <c r="P10" s="96">
        <f t="shared" si="4"/>
        <v>1</v>
      </c>
      <c r="Q10" s="96" t="str">
        <f t="shared" si="4"/>
        <v>-</v>
      </c>
      <c r="R10" s="96">
        <f t="shared" si="4"/>
        <v>7</v>
      </c>
      <c r="S10" s="96">
        <f t="shared" si="4"/>
        <v>9</v>
      </c>
      <c r="T10" s="96">
        <f t="shared" si="4"/>
        <v>15</v>
      </c>
      <c r="U10" s="96">
        <f t="shared" si="4"/>
        <v>16</v>
      </c>
      <c r="V10" s="96">
        <f t="shared" si="4"/>
        <v>7</v>
      </c>
      <c r="W10" s="96">
        <f t="shared" si="4"/>
        <v>6</v>
      </c>
      <c r="X10" s="96">
        <f t="shared" si="4"/>
        <v>1</v>
      </c>
      <c r="Y10" s="96" t="str">
        <f t="shared" si="4"/>
        <v>-</v>
      </c>
    </row>
    <row r="11" spans="1:25" ht="11.25">
      <c r="A11" s="212" t="s">
        <v>76</v>
      </c>
      <c r="B11" s="205" t="s">
        <v>73</v>
      </c>
      <c r="C11" s="663">
        <f t="shared" si="0"/>
        <v>58</v>
      </c>
      <c r="D11" s="213" t="str">
        <f t="shared" si="4"/>
        <v>-</v>
      </c>
      <c r="E11" s="213" t="str">
        <f t="shared" si="4"/>
        <v>-</v>
      </c>
      <c r="F11" s="213" t="str">
        <f t="shared" si="4"/>
        <v>-</v>
      </c>
      <c r="G11" s="213" t="str">
        <f t="shared" si="4"/>
        <v>-</v>
      </c>
      <c r="H11" s="213" t="str">
        <f t="shared" si="4"/>
        <v>-</v>
      </c>
      <c r="I11" s="213" t="str">
        <f t="shared" si="4"/>
        <v>-</v>
      </c>
      <c r="J11" s="213" t="str">
        <f t="shared" si="4"/>
        <v>-</v>
      </c>
      <c r="K11" s="213" t="str">
        <f t="shared" si="4"/>
        <v>-</v>
      </c>
      <c r="L11" s="213" t="str">
        <f t="shared" si="4"/>
        <v>-</v>
      </c>
      <c r="M11" s="213" t="str">
        <f t="shared" si="4"/>
        <v>-</v>
      </c>
      <c r="N11" s="213" t="str">
        <f t="shared" si="4"/>
        <v>-</v>
      </c>
      <c r="O11" s="213" t="str">
        <f t="shared" si="4"/>
        <v>-</v>
      </c>
      <c r="P11" s="213">
        <f t="shared" si="4"/>
        <v>1</v>
      </c>
      <c r="Q11" s="213">
        <f t="shared" si="4"/>
        <v>1</v>
      </c>
      <c r="R11" s="213" t="str">
        <f t="shared" si="4"/>
        <v>-</v>
      </c>
      <c r="S11" s="213">
        <f t="shared" si="4"/>
        <v>6</v>
      </c>
      <c r="T11" s="213">
        <f t="shared" si="4"/>
        <v>5</v>
      </c>
      <c r="U11" s="213">
        <f t="shared" si="4"/>
        <v>22</v>
      </c>
      <c r="V11" s="213">
        <f t="shared" si="4"/>
        <v>12</v>
      </c>
      <c r="W11" s="213">
        <f t="shared" si="4"/>
        <v>11</v>
      </c>
      <c r="X11" s="213" t="str">
        <f t="shared" si="4"/>
        <v>-</v>
      </c>
      <c r="Y11" s="213" t="str">
        <f t="shared" si="4"/>
        <v>-</v>
      </c>
    </row>
    <row r="12" spans="1:25" ht="11.25">
      <c r="A12" s="201"/>
      <c r="B12" s="234" t="s">
        <v>70</v>
      </c>
      <c r="C12" s="663">
        <f t="shared" si="0"/>
        <v>37</v>
      </c>
      <c r="D12" s="214" t="str">
        <f t="shared" ref="D12:Y12" si="5">IF(SUM(D13:D14)=0,"-",SUM(D13:D14))</f>
        <v>-</v>
      </c>
      <c r="E12" s="214" t="str">
        <f t="shared" si="5"/>
        <v>-</v>
      </c>
      <c r="F12" s="214" t="str">
        <f t="shared" si="5"/>
        <v>-</v>
      </c>
      <c r="G12" s="214" t="str">
        <f t="shared" si="5"/>
        <v>-</v>
      </c>
      <c r="H12" s="214" t="str">
        <f t="shared" si="5"/>
        <v>-</v>
      </c>
      <c r="I12" s="214" t="str">
        <f t="shared" si="5"/>
        <v>-</v>
      </c>
      <c r="J12" s="214" t="str">
        <f t="shared" si="5"/>
        <v>-</v>
      </c>
      <c r="K12" s="214" t="str">
        <f t="shared" si="5"/>
        <v>-</v>
      </c>
      <c r="L12" s="214" t="str">
        <f t="shared" si="5"/>
        <v>-</v>
      </c>
      <c r="M12" s="214" t="str">
        <f t="shared" si="5"/>
        <v>-</v>
      </c>
      <c r="N12" s="214" t="str">
        <f t="shared" si="5"/>
        <v>-</v>
      </c>
      <c r="O12" s="214" t="str">
        <f t="shared" si="5"/>
        <v>-</v>
      </c>
      <c r="P12" s="214">
        <f t="shared" si="5"/>
        <v>1</v>
      </c>
      <c r="Q12" s="214">
        <f t="shared" si="5"/>
        <v>1</v>
      </c>
      <c r="R12" s="214">
        <f t="shared" si="5"/>
        <v>3</v>
      </c>
      <c r="S12" s="214">
        <f t="shared" si="5"/>
        <v>4</v>
      </c>
      <c r="T12" s="214">
        <f t="shared" si="5"/>
        <v>7</v>
      </c>
      <c r="U12" s="214">
        <f t="shared" si="5"/>
        <v>10</v>
      </c>
      <c r="V12" s="214">
        <f t="shared" si="5"/>
        <v>7</v>
      </c>
      <c r="W12" s="214">
        <f t="shared" si="5"/>
        <v>3</v>
      </c>
      <c r="X12" s="214">
        <f t="shared" si="5"/>
        <v>1</v>
      </c>
      <c r="Y12" s="214" t="str">
        <f t="shared" si="5"/>
        <v>-</v>
      </c>
    </row>
    <row r="13" spans="1:25" ht="11.25">
      <c r="A13" s="201" t="s">
        <v>28</v>
      </c>
      <c r="B13" s="359" t="s">
        <v>72</v>
      </c>
      <c r="C13" s="668">
        <f t="shared" si="0"/>
        <v>21</v>
      </c>
      <c r="D13" s="215" t="str">
        <f t="shared" ref="D13:Y14" si="6">IF(SUM(D16,D19,D22,D25,D28,D31,D34,D37)=0,"-",SUM(D16,D19,D22,D25,D28,D31,D34,D37))</f>
        <v>-</v>
      </c>
      <c r="E13" s="215" t="str">
        <f t="shared" si="6"/>
        <v>-</v>
      </c>
      <c r="F13" s="215" t="str">
        <f t="shared" si="6"/>
        <v>-</v>
      </c>
      <c r="G13" s="215" t="str">
        <f>IF(SUM(G16,G19,G22,G25,G28,G31,G34,G37)=0,"-",SUM(G16,G19,G22,G25,G28,G31,G34,G37))</f>
        <v>-</v>
      </c>
      <c r="H13" s="215" t="str">
        <f t="shared" si="6"/>
        <v>-</v>
      </c>
      <c r="I13" s="215" t="str">
        <f t="shared" si="6"/>
        <v>-</v>
      </c>
      <c r="J13" s="215" t="str">
        <f t="shared" si="6"/>
        <v>-</v>
      </c>
      <c r="K13" s="215" t="str">
        <f t="shared" si="6"/>
        <v>-</v>
      </c>
      <c r="L13" s="215" t="str">
        <f t="shared" si="6"/>
        <v>-</v>
      </c>
      <c r="M13" s="215" t="str">
        <f t="shared" si="6"/>
        <v>-</v>
      </c>
      <c r="N13" s="215" t="str">
        <f t="shared" si="6"/>
        <v>-</v>
      </c>
      <c r="O13" s="215" t="str">
        <f t="shared" si="6"/>
        <v>-</v>
      </c>
      <c r="P13" s="215" t="str">
        <f t="shared" si="6"/>
        <v>-</v>
      </c>
      <c r="Q13" s="215" t="str">
        <f t="shared" si="6"/>
        <v>-</v>
      </c>
      <c r="R13" s="215">
        <f t="shared" si="6"/>
        <v>3</v>
      </c>
      <c r="S13" s="215">
        <f t="shared" si="6"/>
        <v>3</v>
      </c>
      <c r="T13" s="215">
        <f t="shared" si="6"/>
        <v>5</v>
      </c>
      <c r="U13" s="215">
        <f t="shared" si="6"/>
        <v>4</v>
      </c>
      <c r="V13" s="215">
        <f t="shared" si="6"/>
        <v>4</v>
      </c>
      <c r="W13" s="215">
        <f t="shared" si="6"/>
        <v>1</v>
      </c>
      <c r="X13" s="215">
        <f t="shared" si="6"/>
        <v>1</v>
      </c>
      <c r="Y13" s="215" t="str">
        <f t="shared" si="6"/>
        <v>-</v>
      </c>
    </row>
    <row r="14" spans="1:25" ht="11.25">
      <c r="A14" s="72"/>
      <c r="B14" s="360" t="s">
        <v>73</v>
      </c>
      <c r="C14" s="663">
        <f t="shared" si="0"/>
        <v>16</v>
      </c>
      <c r="D14" s="206" t="str">
        <f t="shared" si="6"/>
        <v>-</v>
      </c>
      <c r="E14" s="206" t="str">
        <f t="shared" si="6"/>
        <v>-</v>
      </c>
      <c r="F14" s="206" t="str">
        <f t="shared" si="6"/>
        <v>-</v>
      </c>
      <c r="G14" s="206" t="str">
        <f t="shared" si="6"/>
        <v>-</v>
      </c>
      <c r="H14" s="206" t="str">
        <f t="shared" si="6"/>
        <v>-</v>
      </c>
      <c r="I14" s="206" t="str">
        <f t="shared" si="6"/>
        <v>-</v>
      </c>
      <c r="J14" s="206" t="str">
        <f t="shared" si="6"/>
        <v>-</v>
      </c>
      <c r="K14" s="206" t="str">
        <f t="shared" si="6"/>
        <v>-</v>
      </c>
      <c r="L14" s="206" t="str">
        <f t="shared" si="6"/>
        <v>-</v>
      </c>
      <c r="M14" s="206" t="str">
        <f t="shared" si="6"/>
        <v>-</v>
      </c>
      <c r="N14" s="206" t="str">
        <f t="shared" si="6"/>
        <v>-</v>
      </c>
      <c r="O14" s="206" t="str">
        <f t="shared" si="6"/>
        <v>-</v>
      </c>
      <c r="P14" s="206">
        <f t="shared" si="6"/>
        <v>1</v>
      </c>
      <c r="Q14" s="206">
        <f t="shared" si="6"/>
        <v>1</v>
      </c>
      <c r="R14" s="206" t="str">
        <f t="shared" si="6"/>
        <v>-</v>
      </c>
      <c r="S14" s="206">
        <f t="shared" si="6"/>
        <v>1</v>
      </c>
      <c r="T14" s="206">
        <f t="shared" si="6"/>
        <v>2</v>
      </c>
      <c r="U14" s="206">
        <f t="shared" si="6"/>
        <v>6</v>
      </c>
      <c r="V14" s="206">
        <f t="shared" si="6"/>
        <v>3</v>
      </c>
      <c r="W14" s="206">
        <f t="shared" si="6"/>
        <v>2</v>
      </c>
      <c r="X14" s="206" t="str">
        <f t="shared" si="6"/>
        <v>-</v>
      </c>
      <c r="Y14" s="206" t="str">
        <f t="shared" si="6"/>
        <v>-</v>
      </c>
    </row>
    <row r="15" spans="1:25" ht="11.25">
      <c r="A15" s="138"/>
      <c r="B15" s="217" t="s">
        <v>70</v>
      </c>
      <c r="C15" s="671">
        <f t="shared" si="0"/>
        <v>15</v>
      </c>
      <c r="D15" s="508" t="str">
        <f t="shared" ref="D15:Y15" si="7">IF(SUM(D16:D17)=0,"-",SUM(D16:D17))</f>
        <v>-</v>
      </c>
      <c r="E15" s="508" t="str">
        <f t="shared" si="7"/>
        <v>-</v>
      </c>
      <c r="F15" s="508" t="str">
        <f t="shared" si="7"/>
        <v>-</v>
      </c>
      <c r="G15" s="508" t="str">
        <f t="shared" si="7"/>
        <v>-</v>
      </c>
      <c r="H15" s="508" t="str">
        <f t="shared" si="7"/>
        <v>-</v>
      </c>
      <c r="I15" s="508" t="str">
        <f t="shared" si="7"/>
        <v>-</v>
      </c>
      <c r="J15" s="508" t="str">
        <f t="shared" si="7"/>
        <v>-</v>
      </c>
      <c r="K15" s="508" t="str">
        <f t="shared" si="7"/>
        <v>-</v>
      </c>
      <c r="L15" s="508" t="str">
        <f t="shared" si="7"/>
        <v>-</v>
      </c>
      <c r="M15" s="508" t="str">
        <f t="shared" si="7"/>
        <v>-</v>
      </c>
      <c r="N15" s="508" t="str">
        <f t="shared" si="7"/>
        <v>-</v>
      </c>
      <c r="O15" s="508" t="str">
        <f t="shared" si="7"/>
        <v>-</v>
      </c>
      <c r="P15" s="508" t="str">
        <f t="shared" si="7"/>
        <v>-</v>
      </c>
      <c r="Q15" s="508" t="str">
        <f t="shared" si="7"/>
        <v>-</v>
      </c>
      <c r="R15" s="508">
        <f t="shared" si="7"/>
        <v>3</v>
      </c>
      <c r="S15" s="508" t="str">
        <f t="shared" si="7"/>
        <v>-</v>
      </c>
      <c r="T15" s="508">
        <f t="shared" si="7"/>
        <v>3</v>
      </c>
      <c r="U15" s="508">
        <f t="shared" si="7"/>
        <v>4</v>
      </c>
      <c r="V15" s="508">
        <f t="shared" si="7"/>
        <v>4</v>
      </c>
      <c r="W15" s="508">
        <f t="shared" si="7"/>
        <v>1</v>
      </c>
      <c r="X15" s="508" t="str">
        <f t="shared" si="7"/>
        <v>-</v>
      </c>
      <c r="Y15" s="508" t="str">
        <f t="shared" si="7"/>
        <v>-</v>
      </c>
    </row>
    <row r="16" spans="1:25" ht="11.25">
      <c r="A16" s="103" t="s">
        <v>29</v>
      </c>
      <c r="B16" s="220" t="s">
        <v>72</v>
      </c>
      <c r="C16" s="672">
        <f t="shared" si="0"/>
        <v>9</v>
      </c>
      <c r="D16" s="353" t="s">
        <v>298</v>
      </c>
      <c r="E16" s="353" t="s">
        <v>298</v>
      </c>
      <c r="F16" s="353" t="s">
        <v>298</v>
      </c>
      <c r="G16" s="353" t="s">
        <v>298</v>
      </c>
      <c r="H16" s="353" t="s">
        <v>298</v>
      </c>
      <c r="I16" s="353" t="s">
        <v>298</v>
      </c>
      <c r="J16" s="353" t="s">
        <v>298</v>
      </c>
      <c r="K16" s="353" t="s">
        <v>298</v>
      </c>
      <c r="L16" s="353" t="s">
        <v>298</v>
      </c>
      <c r="M16" s="353" t="s">
        <v>298</v>
      </c>
      <c r="N16" s="353" t="s">
        <v>298</v>
      </c>
      <c r="O16" s="353" t="s">
        <v>298</v>
      </c>
      <c r="P16" s="353" t="s">
        <v>298</v>
      </c>
      <c r="Q16" s="353" t="s">
        <v>298</v>
      </c>
      <c r="R16" s="539">
        <v>3</v>
      </c>
      <c r="S16" s="539" t="s">
        <v>298</v>
      </c>
      <c r="T16" s="539">
        <v>2</v>
      </c>
      <c r="U16" s="539">
        <v>2</v>
      </c>
      <c r="V16" s="539">
        <v>2</v>
      </c>
      <c r="W16" s="539" t="s">
        <v>298</v>
      </c>
      <c r="X16" s="539" t="s">
        <v>298</v>
      </c>
      <c r="Y16" s="353" t="s">
        <v>298</v>
      </c>
    </row>
    <row r="17" spans="1:25" ht="11.25">
      <c r="A17" s="152"/>
      <c r="B17" s="225" t="s">
        <v>73</v>
      </c>
      <c r="C17" s="671">
        <f t="shared" si="0"/>
        <v>6</v>
      </c>
      <c r="D17" s="355" t="s">
        <v>298</v>
      </c>
      <c r="E17" s="355" t="s">
        <v>298</v>
      </c>
      <c r="F17" s="355" t="s">
        <v>298</v>
      </c>
      <c r="G17" s="355" t="s">
        <v>298</v>
      </c>
      <c r="H17" s="355" t="s">
        <v>298</v>
      </c>
      <c r="I17" s="355" t="s">
        <v>298</v>
      </c>
      <c r="J17" s="355" t="s">
        <v>298</v>
      </c>
      <c r="K17" s="355" t="s">
        <v>298</v>
      </c>
      <c r="L17" s="355" t="s">
        <v>298</v>
      </c>
      <c r="M17" s="355" t="s">
        <v>298</v>
      </c>
      <c r="N17" s="355" t="s">
        <v>298</v>
      </c>
      <c r="O17" s="355" t="s">
        <v>298</v>
      </c>
      <c r="P17" s="355" t="s">
        <v>298</v>
      </c>
      <c r="Q17" s="355" t="s">
        <v>298</v>
      </c>
      <c r="R17" s="540" t="s">
        <v>298</v>
      </c>
      <c r="S17" s="540" t="s">
        <v>298</v>
      </c>
      <c r="T17" s="540">
        <v>1</v>
      </c>
      <c r="U17" s="540">
        <v>2</v>
      </c>
      <c r="V17" s="540">
        <v>2</v>
      </c>
      <c r="W17" s="540">
        <v>1</v>
      </c>
      <c r="X17" s="540" t="s">
        <v>298</v>
      </c>
      <c r="Y17" s="355" t="s">
        <v>298</v>
      </c>
    </row>
    <row r="18" spans="1:25" ht="11.25">
      <c r="A18" s="138"/>
      <c r="B18" s="217" t="s">
        <v>70</v>
      </c>
      <c r="C18" s="671">
        <f t="shared" si="0"/>
        <v>2</v>
      </c>
      <c r="D18" s="508" t="str">
        <f t="shared" ref="D18:Y18" si="8">IF(SUM(D19:D20)=0,"-",SUM(D19:D20))</f>
        <v>-</v>
      </c>
      <c r="E18" s="508" t="str">
        <f t="shared" si="8"/>
        <v>-</v>
      </c>
      <c r="F18" s="508" t="str">
        <f t="shared" si="8"/>
        <v>-</v>
      </c>
      <c r="G18" s="508" t="str">
        <f t="shared" si="8"/>
        <v>-</v>
      </c>
      <c r="H18" s="508" t="str">
        <f t="shared" si="8"/>
        <v>-</v>
      </c>
      <c r="I18" s="508" t="str">
        <f t="shared" si="8"/>
        <v>-</v>
      </c>
      <c r="J18" s="508" t="str">
        <f t="shared" si="8"/>
        <v>-</v>
      </c>
      <c r="K18" s="508" t="str">
        <f t="shared" si="8"/>
        <v>-</v>
      </c>
      <c r="L18" s="508" t="str">
        <f t="shared" si="8"/>
        <v>-</v>
      </c>
      <c r="M18" s="508" t="str">
        <f t="shared" si="8"/>
        <v>-</v>
      </c>
      <c r="N18" s="508" t="str">
        <f t="shared" si="8"/>
        <v>-</v>
      </c>
      <c r="O18" s="508" t="str">
        <f t="shared" si="8"/>
        <v>-</v>
      </c>
      <c r="P18" s="508" t="str">
        <f t="shared" si="8"/>
        <v>-</v>
      </c>
      <c r="Q18" s="508" t="str">
        <f t="shared" si="8"/>
        <v>-</v>
      </c>
      <c r="R18" s="508" t="str">
        <f t="shared" si="8"/>
        <v>-</v>
      </c>
      <c r="S18" s="508" t="str">
        <f t="shared" si="8"/>
        <v>-</v>
      </c>
      <c r="T18" s="508">
        <f t="shared" si="8"/>
        <v>1</v>
      </c>
      <c r="U18" s="508">
        <f t="shared" si="8"/>
        <v>1</v>
      </c>
      <c r="V18" s="508" t="str">
        <f t="shared" si="8"/>
        <v>-</v>
      </c>
      <c r="W18" s="508" t="str">
        <f t="shared" si="8"/>
        <v>-</v>
      </c>
      <c r="X18" s="508" t="str">
        <f t="shared" si="8"/>
        <v>-</v>
      </c>
      <c r="Y18" s="508" t="str">
        <f t="shared" si="8"/>
        <v>-</v>
      </c>
    </row>
    <row r="19" spans="1:25" ht="11.25">
      <c r="A19" s="103" t="s">
        <v>32</v>
      </c>
      <c r="B19" s="220" t="s">
        <v>72</v>
      </c>
      <c r="C19" s="672">
        <f t="shared" si="0"/>
        <v>1</v>
      </c>
      <c r="D19" s="353" t="s">
        <v>298</v>
      </c>
      <c r="E19" s="353" t="s">
        <v>298</v>
      </c>
      <c r="F19" s="353" t="s">
        <v>298</v>
      </c>
      <c r="G19" s="353" t="s">
        <v>298</v>
      </c>
      <c r="H19" s="353" t="s">
        <v>298</v>
      </c>
      <c r="I19" s="353" t="s">
        <v>298</v>
      </c>
      <c r="J19" s="353" t="s">
        <v>298</v>
      </c>
      <c r="K19" s="353" t="s">
        <v>298</v>
      </c>
      <c r="L19" s="353" t="s">
        <v>298</v>
      </c>
      <c r="M19" s="353" t="s">
        <v>298</v>
      </c>
      <c r="N19" s="353" t="s">
        <v>298</v>
      </c>
      <c r="O19" s="353" t="s">
        <v>298</v>
      </c>
      <c r="P19" s="353" t="s">
        <v>298</v>
      </c>
      <c r="Q19" s="353" t="s">
        <v>298</v>
      </c>
      <c r="R19" s="353" t="s">
        <v>298</v>
      </c>
      <c r="S19" s="353" t="s">
        <v>298</v>
      </c>
      <c r="T19" s="539">
        <v>1</v>
      </c>
      <c r="U19" s="539" t="s">
        <v>298</v>
      </c>
      <c r="V19" s="539" t="s">
        <v>298</v>
      </c>
      <c r="W19" s="539" t="s">
        <v>298</v>
      </c>
      <c r="X19" s="539" t="s">
        <v>298</v>
      </c>
      <c r="Y19" s="353" t="s">
        <v>298</v>
      </c>
    </row>
    <row r="20" spans="1:25" ht="11.25">
      <c r="A20" s="152"/>
      <c r="B20" s="225" t="s">
        <v>73</v>
      </c>
      <c r="C20" s="671">
        <f t="shared" si="0"/>
        <v>1</v>
      </c>
      <c r="D20" s="355" t="s">
        <v>298</v>
      </c>
      <c r="E20" s="355" t="s">
        <v>298</v>
      </c>
      <c r="F20" s="355" t="s">
        <v>298</v>
      </c>
      <c r="G20" s="355" t="s">
        <v>298</v>
      </c>
      <c r="H20" s="355" t="s">
        <v>298</v>
      </c>
      <c r="I20" s="355" t="s">
        <v>298</v>
      </c>
      <c r="J20" s="355" t="s">
        <v>298</v>
      </c>
      <c r="K20" s="355" t="s">
        <v>298</v>
      </c>
      <c r="L20" s="355" t="s">
        <v>298</v>
      </c>
      <c r="M20" s="355" t="s">
        <v>298</v>
      </c>
      <c r="N20" s="355" t="s">
        <v>298</v>
      </c>
      <c r="O20" s="355" t="s">
        <v>298</v>
      </c>
      <c r="P20" s="355" t="s">
        <v>298</v>
      </c>
      <c r="Q20" s="355" t="s">
        <v>298</v>
      </c>
      <c r="R20" s="355" t="s">
        <v>298</v>
      </c>
      <c r="S20" s="355" t="s">
        <v>298</v>
      </c>
      <c r="T20" s="540" t="s">
        <v>298</v>
      </c>
      <c r="U20" s="540">
        <v>1</v>
      </c>
      <c r="V20" s="540" t="s">
        <v>298</v>
      </c>
      <c r="W20" s="540" t="s">
        <v>298</v>
      </c>
      <c r="X20" s="540" t="s">
        <v>298</v>
      </c>
      <c r="Y20" s="355" t="s">
        <v>298</v>
      </c>
    </row>
    <row r="21" spans="1:25" ht="11.25">
      <c r="A21" s="230"/>
      <c r="B21" s="217" t="s">
        <v>70</v>
      </c>
      <c r="C21" s="671">
        <f t="shared" si="0"/>
        <v>5</v>
      </c>
      <c r="D21" s="508" t="str">
        <f t="shared" ref="D21:Y21" si="9">IF(SUM(D22:D23)=0,"-",SUM(D22:D23))</f>
        <v>-</v>
      </c>
      <c r="E21" s="508" t="str">
        <f t="shared" si="9"/>
        <v>-</v>
      </c>
      <c r="F21" s="508" t="str">
        <f t="shared" si="9"/>
        <v>-</v>
      </c>
      <c r="G21" s="508" t="str">
        <f t="shared" si="9"/>
        <v>-</v>
      </c>
      <c r="H21" s="508" t="str">
        <f t="shared" si="9"/>
        <v>-</v>
      </c>
      <c r="I21" s="508" t="str">
        <f t="shared" si="9"/>
        <v>-</v>
      </c>
      <c r="J21" s="508" t="str">
        <f t="shared" si="9"/>
        <v>-</v>
      </c>
      <c r="K21" s="508" t="str">
        <f t="shared" si="9"/>
        <v>-</v>
      </c>
      <c r="L21" s="508" t="str">
        <f t="shared" si="9"/>
        <v>-</v>
      </c>
      <c r="M21" s="508" t="str">
        <f t="shared" si="9"/>
        <v>-</v>
      </c>
      <c r="N21" s="508" t="str">
        <f t="shared" si="9"/>
        <v>-</v>
      </c>
      <c r="O21" s="508" t="str">
        <f t="shared" si="9"/>
        <v>-</v>
      </c>
      <c r="P21" s="508">
        <f t="shared" si="9"/>
        <v>1</v>
      </c>
      <c r="Q21" s="508" t="str">
        <f t="shared" si="9"/>
        <v>-</v>
      </c>
      <c r="R21" s="508" t="str">
        <f t="shared" si="9"/>
        <v>-</v>
      </c>
      <c r="S21" s="508">
        <f t="shared" si="9"/>
        <v>2</v>
      </c>
      <c r="T21" s="508" t="str">
        <f t="shared" si="9"/>
        <v>-</v>
      </c>
      <c r="U21" s="508">
        <f t="shared" si="9"/>
        <v>1</v>
      </c>
      <c r="V21" s="508">
        <f t="shared" si="9"/>
        <v>1</v>
      </c>
      <c r="W21" s="508" t="str">
        <f t="shared" si="9"/>
        <v>-</v>
      </c>
      <c r="X21" s="508" t="str">
        <f t="shared" si="9"/>
        <v>-</v>
      </c>
      <c r="Y21" s="508" t="str">
        <f t="shared" si="9"/>
        <v>-</v>
      </c>
    </row>
    <row r="22" spans="1:25" ht="11.25">
      <c r="A22" s="231" t="s">
        <v>33</v>
      </c>
      <c r="B22" s="220" t="s">
        <v>72</v>
      </c>
      <c r="C22" s="672">
        <f t="shared" si="0"/>
        <v>1</v>
      </c>
      <c r="D22" s="353" t="s">
        <v>298</v>
      </c>
      <c r="E22" s="353" t="s">
        <v>298</v>
      </c>
      <c r="F22" s="353" t="s">
        <v>298</v>
      </c>
      <c r="G22" s="353" t="s">
        <v>298</v>
      </c>
      <c r="H22" s="353" t="s">
        <v>298</v>
      </c>
      <c r="I22" s="353" t="s">
        <v>298</v>
      </c>
      <c r="J22" s="353" t="s">
        <v>298</v>
      </c>
      <c r="K22" s="353" t="s">
        <v>298</v>
      </c>
      <c r="L22" s="353" t="s">
        <v>298</v>
      </c>
      <c r="M22" s="353" t="s">
        <v>298</v>
      </c>
      <c r="N22" s="353" t="s">
        <v>298</v>
      </c>
      <c r="O22" s="353" t="s">
        <v>298</v>
      </c>
      <c r="P22" s="539" t="s">
        <v>298</v>
      </c>
      <c r="Q22" s="539" t="s">
        <v>298</v>
      </c>
      <c r="R22" s="539" t="s">
        <v>298</v>
      </c>
      <c r="S22" s="539">
        <v>1</v>
      </c>
      <c r="T22" s="539" t="s">
        <v>298</v>
      </c>
      <c r="U22" s="539" t="s">
        <v>298</v>
      </c>
      <c r="V22" s="539" t="s">
        <v>298</v>
      </c>
      <c r="W22" s="539" t="s">
        <v>298</v>
      </c>
      <c r="X22" s="539" t="s">
        <v>298</v>
      </c>
      <c r="Y22" s="353" t="s">
        <v>298</v>
      </c>
    </row>
    <row r="23" spans="1:25" ht="11.25">
      <c r="A23" s="232"/>
      <c r="B23" s="225" t="s">
        <v>73</v>
      </c>
      <c r="C23" s="671">
        <f t="shared" si="0"/>
        <v>4</v>
      </c>
      <c r="D23" s="355" t="s">
        <v>298</v>
      </c>
      <c r="E23" s="355" t="s">
        <v>298</v>
      </c>
      <c r="F23" s="355" t="s">
        <v>298</v>
      </c>
      <c r="G23" s="355" t="s">
        <v>298</v>
      </c>
      <c r="H23" s="355" t="s">
        <v>298</v>
      </c>
      <c r="I23" s="355" t="s">
        <v>298</v>
      </c>
      <c r="J23" s="355" t="s">
        <v>298</v>
      </c>
      <c r="K23" s="355" t="s">
        <v>298</v>
      </c>
      <c r="L23" s="355" t="s">
        <v>298</v>
      </c>
      <c r="M23" s="355" t="s">
        <v>298</v>
      </c>
      <c r="N23" s="355" t="s">
        <v>298</v>
      </c>
      <c r="O23" s="355" t="s">
        <v>298</v>
      </c>
      <c r="P23" s="540">
        <v>1</v>
      </c>
      <c r="Q23" s="540" t="s">
        <v>298</v>
      </c>
      <c r="R23" s="540" t="s">
        <v>298</v>
      </c>
      <c r="S23" s="540">
        <v>1</v>
      </c>
      <c r="T23" s="540" t="s">
        <v>298</v>
      </c>
      <c r="U23" s="540">
        <v>1</v>
      </c>
      <c r="V23" s="540">
        <v>1</v>
      </c>
      <c r="W23" s="540" t="s">
        <v>298</v>
      </c>
      <c r="X23" s="540" t="s">
        <v>298</v>
      </c>
      <c r="Y23" s="355" t="s">
        <v>298</v>
      </c>
    </row>
    <row r="24" spans="1:25" ht="11.25">
      <c r="A24" s="230"/>
      <c r="B24" s="217" t="s">
        <v>70</v>
      </c>
      <c r="C24" s="671">
        <f t="shared" si="0"/>
        <v>3</v>
      </c>
      <c r="D24" s="508" t="str">
        <f t="shared" ref="D24:Y24" si="10">IF(SUM(D25:D26)=0,"-",SUM(D25:D26))</f>
        <v>-</v>
      </c>
      <c r="E24" s="508" t="str">
        <f t="shared" si="10"/>
        <v>-</v>
      </c>
      <c r="F24" s="508" t="str">
        <f t="shared" si="10"/>
        <v>-</v>
      </c>
      <c r="G24" s="508" t="str">
        <f t="shared" si="10"/>
        <v>-</v>
      </c>
      <c r="H24" s="508" t="str">
        <f t="shared" si="10"/>
        <v>-</v>
      </c>
      <c r="I24" s="508" t="str">
        <f t="shared" si="10"/>
        <v>-</v>
      </c>
      <c r="J24" s="508" t="str">
        <f t="shared" si="10"/>
        <v>-</v>
      </c>
      <c r="K24" s="508" t="str">
        <f t="shared" si="10"/>
        <v>-</v>
      </c>
      <c r="L24" s="508" t="str">
        <f t="shared" si="10"/>
        <v>-</v>
      </c>
      <c r="M24" s="508" t="str">
        <f t="shared" si="10"/>
        <v>-</v>
      </c>
      <c r="N24" s="508" t="str">
        <f t="shared" si="10"/>
        <v>-</v>
      </c>
      <c r="O24" s="508" t="str">
        <f t="shared" si="10"/>
        <v>-</v>
      </c>
      <c r="P24" s="508" t="str">
        <f t="shared" si="10"/>
        <v>-</v>
      </c>
      <c r="Q24" s="508" t="str">
        <f t="shared" si="10"/>
        <v>-</v>
      </c>
      <c r="R24" s="508" t="str">
        <f t="shared" si="10"/>
        <v>-</v>
      </c>
      <c r="S24" s="508">
        <f t="shared" si="10"/>
        <v>1</v>
      </c>
      <c r="T24" s="508" t="str">
        <f t="shared" si="10"/>
        <v>-</v>
      </c>
      <c r="U24" s="508">
        <f t="shared" si="10"/>
        <v>1</v>
      </c>
      <c r="V24" s="508" t="str">
        <f t="shared" si="10"/>
        <v>-</v>
      </c>
      <c r="W24" s="508" t="str">
        <f t="shared" si="10"/>
        <v>-</v>
      </c>
      <c r="X24" s="508">
        <f t="shared" si="10"/>
        <v>1</v>
      </c>
      <c r="Y24" s="508" t="str">
        <f t="shared" si="10"/>
        <v>-</v>
      </c>
    </row>
    <row r="25" spans="1:25" ht="11.25">
      <c r="A25" s="231" t="s">
        <v>35</v>
      </c>
      <c r="B25" s="220" t="s">
        <v>72</v>
      </c>
      <c r="C25" s="672">
        <f t="shared" si="0"/>
        <v>2</v>
      </c>
      <c r="D25" s="353" t="s">
        <v>298</v>
      </c>
      <c r="E25" s="353" t="s">
        <v>298</v>
      </c>
      <c r="F25" s="353" t="s">
        <v>298</v>
      </c>
      <c r="G25" s="353" t="s">
        <v>298</v>
      </c>
      <c r="H25" s="353" t="s">
        <v>298</v>
      </c>
      <c r="I25" s="353" t="s">
        <v>298</v>
      </c>
      <c r="J25" s="353" t="s">
        <v>298</v>
      </c>
      <c r="K25" s="353" t="s">
        <v>298</v>
      </c>
      <c r="L25" s="353" t="s">
        <v>298</v>
      </c>
      <c r="M25" s="353" t="s">
        <v>298</v>
      </c>
      <c r="N25" s="353" t="s">
        <v>298</v>
      </c>
      <c r="O25" s="353" t="s">
        <v>298</v>
      </c>
      <c r="P25" s="353" t="s">
        <v>298</v>
      </c>
      <c r="Q25" s="353" t="s">
        <v>298</v>
      </c>
      <c r="R25" s="353" t="s">
        <v>298</v>
      </c>
      <c r="S25" s="539">
        <v>1</v>
      </c>
      <c r="T25" s="539" t="s">
        <v>298</v>
      </c>
      <c r="U25" s="539" t="s">
        <v>298</v>
      </c>
      <c r="V25" s="539" t="s">
        <v>298</v>
      </c>
      <c r="W25" s="539" t="s">
        <v>298</v>
      </c>
      <c r="X25" s="539">
        <v>1</v>
      </c>
      <c r="Y25" s="353" t="s">
        <v>298</v>
      </c>
    </row>
    <row r="26" spans="1:25" ht="11.25">
      <c r="A26" s="232"/>
      <c r="B26" s="225" t="s">
        <v>73</v>
      </c>
      <c r="C26" s="671">
        <f t="shared" si="0"/>
        <v>1</v>
      </c>
      <c r="D26" s="355" t="s">
        <v>298</v>
      </c>
      <c r="E26" s="355" t="s">
        <v>298</v>
      </c>
      <c r="F26" s="355" t="s">
        <v>298</v>
      </c>
      <c r="G26" s="355" t="s">
        <v>298</v>
      </c>
      <c r="H26" s="355" t="s">
        <v>298</v>
      </c>
      <c r="I26" s="355" t="s">
        <v>298</v>
      </c>
      <c r="J26" s="355" t="s">
        <v>298</v>
      </c>
      <c r="K26" s="355" t="s">
        <v>298</v>
      </c>
      <c r="L26" s="355" t="s">
        <v>298</v>
      </c>
      <c r="M26" s="355" t="s">
        <v>298</v>
      </c>
      <c r="N26" s="355" t="s">
        <v>298</v>
      </c>
      <c r="O26" s="355" t="s">
        <v>298</v>
      </c>
      <c r="P26" s="355" t="s">
        <v>298</v>
      </c>
      <c r="Q26" s="355" t="s">
        <v>298</v>
      </c>
      <c r="R26" s="355" t="s">
        <v>298</v>
      </c>
      <c r="S26" s="540" t="s">
        <v>298</v>
      </c>
      <c r="T26" s="540" t="s">
        <v>298</v>
      </c>
      <c r="U26" s="540">
        <v>1</v>
      </c>
      <c r="V26" s="540" t="s">
        <v>298</v>
      </c>
      <c r="W26" s="540" t="s">
        <v>298</v>
      </c>
      <c r="X26" s="540" t="s">
        <v>298</v>
      </c>
      <c r="Y26" s="355" t="s">
        <v>298</v>
      </c>
    </row>
    <row r="27" spans="1:25" ht="11.25">
      <c r="A27" s="230"/>
      <c r="B27" s="217" t="s">
        <v>70</v>
      </c>
      <c r="C27" s="671">
        <f t="shared" si="0"/>
        <v>2</v>
      </c>
      <c r="D27" s="508" t="str">
        <f t="shared" ref="D27:Y27" si="11">IF(SUM(D28:D29)=0,"-",SUM(D28:D29))</f>
        <v>-</v>
      </c>
      <c r="E27" s="508" t="str">
        <f t="shared" si="11"/>
        <v>-</v>
      </c>
      <c r="F27" s="508" t="str">
        <f t="shared" si="11"/>
        <v>-</v>
      </c>
      <c r="G27" s="508" t="str">
        <f t="shared" si="11"/>
        <v>-</v>
      </c>
      <c r="H27" s="508" t="str">
        <f t="shared" si="11"/>
        <v>-</v>
      </c>
      <c r="I27" s="508" t="str">
        <f t="shared" si="11"/>
        <v>-</v>
      </c>
      <c r="J27" s="508" t="str">
        <f t="shared" si="11"/>
        <v>-</v>
      </c>
      <c r="K27" s="508" t="str">
        <f t="shared" si="11"/>
        <v>-</v>
      </c>
      <c r="L27" s="508" t="str">
        <f t="shared" si="11"/>
        <v>-</v>
      </c>
      <c r="M27" s="508" t="str">
        <f t="shared" si="11"/>
        <v>-</v>
      </c>
      <c r="N27" s="508" t="str">
        <f t="shared" si="11"/>
        <v>-</v>
      </c>
      <c r="O27" s="508" t="str">
        <f t="shared" si="11"/>
        <v>-</v>
      </c>
      <c r="P27" s="508" t="str">
        <f t="shared" si="11"/>
        <v>-</v>
      </c>
      <c r="Q27" s="508" t="str">
        <f t="shared" si="11"/>
        <v>-</v>
      </c>
      <c r="R27" s="508" t="str">
        <f t="shared" si="11"/>
        <v>-</v>
      </c>
      <c r="S27" s="508">
        <f t="shared" si="11"/>
        <v>1</v>
      </c>
      <c r="T27" s="508" t="str">
        <f t="shared" si="11"/>
        <v>-</v>
      </c>
      <c r="U27" s="508" t="str">
        <f t="shared" si="11"/>
        <v>-</v>
      </c>
      <c r="V27" s="508">
        <f t="shared" si="11"/>
        <v>1</v>
      </c>
      <c r="W27" s="508" t="str">
        <f t="shared" si="11"/>
        <v>-</v>
      </c>
      <c r="X27" s="508" t="str">
        <f t="shared" si="11"/>
        <v>-</v>
      </c>
      <c r="Y27" s="508" t="str">
        <f t="shared" si="11"/>
        <v>-</v>
      </c>
    </row>
    <row r="28" spans="1:25" ht="11.25">
      <c r="A28" s="231" t="s">
        <v>36</v>
      </c>
      <c r="B28" s="220" t="s">
        <v>72</v>
      </c>
      <c r="C28" s="672">
        <f t="shared" si="0"/>
        <v>2</v>
      </c>
      <c r="D28" s="353" t="s">
        <v>298</v>
      </c>
      <c r="E28" s="353" t="s">
        <v>298</v>
      </c>
      <c r="F28" s="353" t="s">
        <v>298</v>
      </c>
      <c r="G28" s="353" t="s">
        <v>298</v>
      </c>
      <c r="H28" s="353" t="s">
        <v>298</v>
      </c>
      <c r="I28" s="353" t="s">
        <v>298</v>
      </c>
      <c r="J28" s="353" t="s">
        <v>298</v>
      </c>
      <c r="K28" s="353" t="s">
        <v>298</v>
      </c>
      <c r="L28" s="353" t="s">
        <v>298</v>
      </c>
      <c r="M28" s="353" t="s">
        <v>298</v>
      </c>
      <c r="N28" s="353" t="s">
        <v>298</v>
      </c>
      <c r="O28" s="353" t="s">
        <v>298</v>
      </c>
      <c r="P28" s="353" t="s">
        <v>298</v>
      </c>
      <c r="Q28" s="353" t="s">
        <v>298</v>
      </c>
      <c r="R28" s="353" t="s">
        <v>298</v>
      </c>
      <c r="S28" s="539">
        <v>1</v>
      </c>
      <c r="T28" s="539" t="s">
        <v>298</v>
      </c>
      <c r="U28" s="539" t="s">
        <v>298</v>
      </c>
      <c r="V28" s="539">
        <v>1</v>
      </c>
      <c r="W28" s="539" t="s">
        <v>298</v>
      </c>
      <c r="X28" s="539" t="s">
        <v>298</v>
      </c>
      <c r="Y28" s="353" t="s">
        <v>298</v>
      </c>
    </row>
    <row r="29" spans="1:25" ht="11.25">
      <c r="A29" s="232"/>
      <c r="B29" s="225" t="s">
        <v>73</v>
      </c>
      <c r="C29" s="671" t="str">
        <f t="shared" si="0"/>
        <v>-</v>
      </c>
      <c r="D29" s="355" t="s">
        <v>298</v>
      </c>
      <c r="E29" s="355" t="s">
        <v>298</v>
      </c>
      <c r="F29" s="355" t="s">
        <v>298</v>
      </c>
      <c r="G29" s="355" t="s">
        <v>298</v>
      </c>
      <c r="H29" s="355" t="s">
        <v>298</v>
      </c>
      <c r="I29" s="355" t="s">
        <v>298</v>
      </c>
      <c r="J29" s="355" t="s">
        <v>298</v>
      </c>
      <c r="K29" s="355" t="s">
        <v>298</v>
      </c>
      <c r="L29" s="355" t="s">
        <v>298</v>
      </c>
      <c r="M29" s="355" t="s">
        <v>298</v>
      </c>
      <c r="N29" s="355" t="s">
        <v>298</v>
      </c>
      <c r="O29" s="355" t="s">
        <v>298</v>
      </c>
      <c r="P29" s="355" t="s">
        <v>298</v>
      </c>
      <c r="Q29" s="355" t="s">
        <v>298</v>
      </c>
      <c r="R29" s="355" t="s">
        <v>298</v>
      </c>
      <c r="S29" s="540" t="s">
        <v>298</v>
      </c>
      <c r="T29" s="540" t="s">
        <v>298</v>
      </c>
      <c r="U29" s="540" t="s">
        <v>298</v>
      </c>
      <c r="V29" s="540" t="s">
        <v>298</v>
      </c>
      <c r="W29" s="540" t="s">
        <v>298</v>
      </c>
      <c r="X29" s="540" t="s">
        <v>298</v>
      </c>
      <c r="Y29" s="355" t="s">
        <v>298</v>
      </c>
    </row>
    <row r="30" spans="1:25" ht="11.25">
      <c r="A30" s="230"/>
      <c r="B30" s="217" t="s">
        <v>70</v>
      </c>
      <c r="C30" s="671">
        <f t="shared" si="0"/>
        <v>5</v>
      </c>
      <c r="D30" s="508" t="str">
        <f t="shared" ref="D30:Y30" si="12">IF(SUM(D31:D32)=0,"-",SUM(D31:D32))</f>
        <v>-</v>
      </c>
      <c r="E30" s="508" t="str">
        <f t="shared" si="12"/>
        <v>-</v>
      </c>
      <c r="F30" s="508" t="str">
        <f t="shared" si="12"/>
        <v>-</v>
      </c>
      <c r="G30" s="508" t="str">
        <f t="shared" si="12"/>
        <v>-</v>
      </c>
      <c r="H30" s="508" t="str">
        <f t="shared" si="12"/>
        <v>-</v>
      </c>
      <c r="I30" s="508" t="str">
        <f t="shared" si="12"/>
        <v>-</v>
      </c>
      <c r="J30" s="508" t="str">
        <f t="shared" si="12"/>
        <v>-</v>
      </c>
      <c r="K30" s="508" t="str">
        <f t="shared" si="12"/>
        <v>-</v>
      </c>
      <c r="L30" s="508" t="str">
        <f t="shared" si="12"/>
        <v>-</v>
      </c>
      <c r="M30" s="508" t="str">
        <f t="shared" si="12"/>
        <v>-</v>
      </c>
      <c r="N30" s="508" t="str">
        <f t="shared" si="12"/>
        <v>-</v>
      </c>
      <c r="O30" s="508" t="str">
        <f t="shared" si="12"/>
        <v>-</v>
      </c>
      <c r="P30" s="508" t="str">
        <f t="shared" si="12"/>
        <v>-</v>
      </c>
      <c r="Q30" s="508">
        <f t="shared" si="12"/>
        <v>1</v>
      </c>
      <c r="R30" s="508" t="str">
        <f t="shared" si="12"/>
        <v>-</v>
      </c>
      <c r="S30" s="508" t="str">
        <f t="shared" si="12"/>
        <v>-</v>
      </c>
      <c r="T30" s="508">
        <f t="shared" si="12"/>
        <v>1</v>
      </c>
      <c r="U30" s="508">
        <f t="shared" si="12"/>
        <v>1</v>
      </c>
      <c r="V30" s="508" t="str">
        <f t="shared" si="12"/>
        <v>-</v>
      </c>
      <c r="W30" s="508">
        <f t="shared" si="12"/>
        <v>2</v>
      </c>
      <c r="X30" s="508" t="str">
        <f t="shared" si="12"/>
        <v>-</v>
      </c>
      <c r="Y30" s="508" t="str">
        <f t="shared" si="12"/>
        <v>-</v>
      </c>
    </row>
    <row r="31" spans="1:25" ht="11.25">
      <c r="A31" s="231" t="s">
        <v>37</v>
      </c>
      <c r="B31" s="220" t="s">
        <v>72</v>
      </c>
      <c r="C31" s="672">
        <f t="shared" si="0"/>
        <v>3</v>
      </c>
      <c r="D31" s="353" t="s">
        <v>298</v>
      </c>
      <c r="E31" s="353" t="s">
        <v>298</v>
      </c>
      <c r="F31" s="353" t="s">
        <v>298</v>
      </c>
      <c r="G31" s="353" t="s">
        <v>298</v>
      </c>
      <c r="H31" s="353" t="s">
        <v>298</v>
      </c>
      <c r="I31" s="353" t="s">
        <v>298</v>
      </c>
      <c r="J31" s="353" t="s">
        <v>298</v>
      </c>
      <c r="K31" s="353" t="s">
        <v>298</v>
      </c>
      <c r="L31" s="353" t="s">
        <v>298</v>
      </c>
      <c r="M31" s="353" t="s">
        <v>298</v>
      </c>
      <c r="N31" s="353" t="s">
        <v>298</v>
      </c>
      <c r="O31" s="353" t="s">
        <v>298</v>
      </c>
      <c r="P31" s="353" t="s">
        <v>298</v>
      </c>
      <c r="Q31" s="539" t="s">
        <v>298</v>
      </c>
      <c r="R31" s="539" t="s">
        <v>298</v>
      </c>
      <c r="S31" s="539" t="s">
        <v>298</v>
      </c>
      <c r="T31" s="539">
        <v>1</v>
      </c>
      <c r="U31" s="539">
        <v>1</v>
      </c>
      <c r="V31" s="539" t="s">
        <v>298</v>
      </c>
      <c r="W31" s="539">
        <v>1</v>
      </c>
      <c r="X31" s="539" t="s">
        <v>298</v>
      </c>
      <c r="Y31" s="353" t="s">
        <v>298</v>
      </c>
    </row>
    <row r="32" spans="1:25" ht="11.25">
      <c r="A32" s="232"/>
      <c r="B32" s="225" t="s">
        <v>73</v>
      </c>
      <c r="C32" s="671">
        <f t="shared" si="0"/>
        <v>2</v>
      </c>
      <c r="D32" s="355" t="s">
        <v>298</v>
      </c>
      <c r="E32" s="355" t="s">
        <v>298</v>
      </c>
      <c r="F32" s="355" t="s">
        <v>298</v>
      </c>
      <c r="G32" s="355" t="s">
        <v>298</v>
      </c>
      <c r="H32" s="355" t="s">
        <v>298</v>
      </c>
      <c r="I32" s="355" t="s">
        <v>298</v>
      </c>
      <c r="J32" s="355" t="s">
        <v>298</v>
      </c>
      <c r="K32" s="355" t="s">
        <v>298</v>
      </c>
      <c r="L32" s="355" t="s">
        <v>298</v>
      </c>
      <c r="M32" s="355" t="s">
        <v>298</v>
      </c>
      <c r="N32" s="355" t="s">
        <v>298</v>
      </c>
      <c r="O32" s="355" t="s">
        <v>298</v>
      </c>
      <c r="P32" s="355" t="s">
        <v>298</v>
      </c>
      <c r="Q32" s="540">
        <v>1</v>
      </c>
      <c r="R32" s="540" t="s">
        <v>298</v>
      </c>
      <c r="S32" s="540" t="s">
        <v>298</v>
      </c>
      <c r="T32" s="540" t="s">
        <v>298</v>
      </c>
      <c r="U32" s="540" t="s">
        <v>298</v>
      </c>
      <c r="V32" s="540" t="s">
        <v>298</v>
      </c>
      <c r="W32" s="540">
        <v>1</v>
      </c>
      <c r="X32" s="540" t="s">
        <v>298</v>
      </c>
      <c r="Y32" s="355" t="s">
        <v>298</v>
      </c>
    </row>
    <row r="33" spans="1:25" ht="11.25">
      <c r="A33" s="230"/>
      <c r="B33" s="217" t="s">
        <v>70</v>
      </c>
      <c r="C33" s="671">
        <f t="shared" si="0"/>
        <v>1</v>
      </c>
      <c r="D33" s="508" t="str">
        <f t="shared" ref="D33:Y33" si="13">IF(SUM(D34:D35)=0,"-",SUM(D34:D35))</f>
        <v>-</v>
      </c>
      <c r="E33" s="508" t="str">
        <f t="shared" si="13"/>
        <v>-</v>
      </c>
      <c r="F33" s="508" t="str">
        <f t="shared" si="13"/>
        <v>-</v>
      </c>
      <c r="G33" s="508" t="str">
        <f t="shared" si="13"/>
        <v>-</v>
      </c>
      <c r="H33" s="508" t="str">
        <f t="shared" si="13"/>
        <v>-</v>
      </c>
      <c r="I33" s="508" t="str">
        <f t="shared" si="13"/>
        <v>-</v>
      </c>
      <c r="J33" s="508" t="str">
        <f t="shared" si="13"/>
        <v>-</v>
      </c>
      <c r="K33" s="508" t="str">
        <f t="shared" si="13"/>
        <v>-</v>
      </c>
      <c r="L33" s="508" t="str">
        <f t="shared" si="13"/>
        <v>-</v>
      </c>
      <c r="M33" s="508" t="str">
        <f t="shared" si="13"/>
        <v>-</v>
      </c>
      <c r="N33" s="508" t="str">
        <f t="shared" si="13"/>
        <v>-</v>
      </c>
      <c r="O33" s="508" t="str">
        <f t="shared" si="13"/>
        <v>-</v>
      </c>
      <c r="P33" s="508" t="str">
        <f t="shared" si="13"/>
        <v>-</v>
      </c>
      <c r="Q33" s="508" t="str">
        <f t="shared" si="13"/>
        <v>-</v>
      </c>
      <c r="R33" s="508" t="str">
        <f t="shared" si="13"/>
        <v>-</v>
      </c>
      <c r="S33" s="508" t="str">
        <f t="shared" si="13"/>
        <v>-</v>
      </c>
      <c r="T33" s="508" t="str">
        <f t="shared" si="13"/>
        <v>-</v>
      </c>
      <c r="U33" s="508">
        <f t="shared" si="13"/>
        <v>1</v>
      </c>
      <c r="V33" s="508" t="str">
        <f t="shared" si="13"/>
        <v>-</v>
      </c>
      <c r="W33" s="508" t="str">
        <f t="shared" si="13"/>
        <v>-</v>
      </c>
      <c r="X33" s="508" t="str">
        <f t="shared" si="13"/>
        <v>-</v>
      </c>
      <c r="Y33" s="508" t="str">
        <f t="shared" si="13"/>
        <v>-</v>
      </c>
    </row>
    <row r="34" spans="1:25" ht="11.25">
      <c r="A34" s="231" t="s">
        <v>38</v>
      </c>
      <c r="B34" s="220" t="s">
        <v>72</v>
      </c>
      <c r="C34" s="672" t="str">
        <f t="shared" si="0"/>
        <v>-</v>
      </c>
      <c r="D34" s="353" t="s">
        <v>298</v>
      </c>
      <c r="E34" s="353" t="s">
        <v>298</v>
      </c>
      <c r="F34" s="353" t="s">
        <v>298</v>
      </c>
      <c r="G34" s="353" t="s">
        <v>298</v>
      </c>
      <c r="H34" s="353" t="s">
        <v>298</v>
      </c>
      <c r="I34" s="353" t="s">
        <v>298</v>
      </c>
      <c r="J34" s="353" t="s">
        <v>298</v>
      </c>
      <c r="K34" s="353" t="s">
        <v>298</v>
      </c>
      <c r="L34" s="353" t="s">
        <v>298</v>
      </c>
      <c r="M34" s="353" t="s">
        <v>298</v>
      </c>
      <c r="N34" s="353" t="s">
        <v>298</v>
      </c>
      <c r="O34" s="353" t="s">
        <v>298</v>
      </c>
      <c r="P34" s="353" t="s">
        <v>298</v>
      </c>
      <c r="Q34" s="353" t="s">
        <v>298</v>
      </c>
      <c r="R34" s="353" t="s">
        <v>298</v>
      </c>
      <c r="S34" s="353" t="s">
        <v>298</v>
      </c>
      <c r="T34" s="353" t="s">
        <v>298</v>
      </c>
      <c r="U34" s="539" t="s">
        <v>298</v>
      </c>
      <c r="V34" s="539" t="s">
        <v>298</v>
      </c>
      <c r="W34" s="539" t="s">
        <v>298</v>
      </c>
      <c r="X34" s="539" t="s">
        <v>298</v>
      </c>
      <c r="Y34" s="353" t="s">
        <v>298</v>
      </c>
    </row>
    <row r="35" spans="1:25" ht="11.25">
      <c r="A35" s="232"/>
      <c r="B35" s="225" t="s">
        <v>73</v>
      </c>
      <c r="C35" s="671">
        <f t="shared" si="0"/>
        <v>1</v>
      </c>
      <c r="D35" s="355" t="s">
        <v>298</v>
      </c>
      <c r="E35" s="355" t="s">
        <v>298</v>
      </c>
      <c r="F35" s="355" t="s">
        <v>298</v>
      </c>
      <c r="G35" s="355" t="s">
        <v>298</v>
      </c>
      <c r="H35" s="355" t="s">
        <v>298</v>
      </c>
      <c r="I35" s="355" t="s">
        <v>298</v>
      </c>
      <c r="J35" s="355" t="s">
        <v>298</v>
      </c>
      <c r="K35" s="355" t="s">
        <v>298</v>
      </c>
      <c r="L35" s="355" t="s">
        <v>298</v>
      </c>
      <c r="M35" s="355" t="s">
        <v>298</v>
      </c>
      <c r="N35" s="355" t="s">
        <v>298</v>
      </c>
      <c r="O35" s="355" t="s">
        <v>298</v>
      </c>
      <c r="P35" s="355" t="s">
        <v>298</v>
      </c>
      <c r="Q35" s="355" t="s">
        <v>298</v>
      </c>
      <c r="R35" s="355" t="s">
        <v>298</v>
      </c>
      <c r="S35" s="355" t="s">
        <v>298</v>
      </c>
      <c r="T35" s="355" t="s">
        <v>298</v>
      </c>
      <c r="U35" s="540">
        <v>1</v>
      </c>
      <c r="V35" s="540" t="s">
        <v>298</v>
      </c>
      <c r="W35" s="540" t="s">
        <v>298</v>
      </c>
      <c r="X35" s="540" t="s">
        <v>298</v>
      </c>
      <c r="Y35" s="355" t="s">
        <v>298</v>
      </c>
    </row>
    <row r="36" spans="1:25" ht="11.25">
      <c r="A36" s="230"/>
      <c r="B36" s="217" t="s">
        <v>70</v>
      </c>
      <c r="C36" s="671">
        <f t="shared" si="0"/>
        <v>4</v>
      </c>
      <c r="D36" s="508" t="str">
        <f t="shared" ref="D36:Y36" si="14">IF(SUM(D37:D38)=0,"-",SUM(D37:D38))</f>
        <v>-</v>
      </c>
      <c r="E36" s="508" t="str">
        <f t="shared" si="14"/>
        <v>-</v>
      </c>
      <c r="F36" s="508" t="str">
        <f t="shared" si="14"/>
        <v>-</v>
      </c>
      <c r="G36" s="508" t="str">
        <f t="shared" si="14"/>
        <v>-</v>
      </c>
      <c r="H36" s="508" t="str">
        <f t="shared" si="14"/>
        <v>-</v>
      </c>
      <c r="I36" s="508" t="str">
        <f t="shared" si="14"/>
        <v>-</v>
      </c>
      <c r="J36" s="508" t="str">
        <f t="shared" si="14"/>
        <v>-</v>
      </c>
      <c r="K36" s="508" t="str">
        <f t="shared" si="14"/>
        <v>-</v>
      </c>
      <c r="L36" s="508" t="str">
        <f t="shared" si="14"/>
        <v>-</v>
      </c>
      <c r="M36" s="508" t="str">
        <f t="shared" si="14"/>
        <v>-</v>
      </c>
      <c r="N36" s="508" t="str">
        <f t="shared" si="14"/>
        <v>-</v>
      </c>
      <c r="O36" s="508" t="str">
        <f t="shared" si="14"/>
        <v>-</v>
      </c>
      <c r="P36" s="508" t="str">
        <f t="shared" si="14"/>
        <v>-</v>
      </c>
      <c r="Q36" s="508" t="str">
        <f t="shared" si="14"/>
        <v>-</v>
      </c>
      <c r="R36" s="508" t="str">
        <f t="shared" si="14"/>
        <v>-</v>
      </c>
      <c r="S36" s="508" t="str">
        <f t="shared" si="14"/>
        <v>-</v>
      </c>
      <c r="T36" s="508">
        <f t="shared" si="14"/>
        <v>2</v>
      </c>
      <c r="U36" s="508">
        <f t="shared" si="14"/>
        <v>1</v>
      </c>
      <c r="V36" s="508">
        <f t="shared" si="14"/>
        <v>1</v>
      </c>
      <c r="W36" s="508" t="str">
        <f t="shared" si="14"/>
        <v>-</v>
      </c>
      <c r="X36" s="508" t="str">
        <f t="shared" si="14"/>
        <v>-</v>
      </c>
      <c r="Y36" s="508" t="str">
        <f t="shared" si="14"/>
        <v>-</v>
      </c>
    </row>
    <row r="37" spans="1:25" ht="11.25">
      <c r="A37" s="231" t="s">
        <v>77</v>
      </c>
      <c r="B37" s="220" t="s">
        <v>72</v>
      </c>
      <c r="C37" s="672">
        <f t="shared" si="0"/>
        <v>3</v>
      </c>
      <c r="D37" s="353" t="s">
        <v>298</v>
      </c>
      <c r="E37" s="353" t="s">
        <v>298</v>
      </c>
      <c r="F37" s="353" t="s">
        <v>298</v>
      </c>
      <c r="G37" s="353" t="s">
        <v>298</v>
      </c>
      <c r="H37" s="353" t="s">
        <v>298</v>
      </c>
      <c r="I37" s="353" t="s">
        <v>298</v>
      </c>
      <c r="J37" s="353" t="s">
        <v>298</v>
      </c>
      <c r="K37" s="353" t="s">
        <v>298</v>
      </c>
      <c r="L37" s="353" t="s">
        <v>298</v>
      </c>
      <c r="M37" s="353" t="s">
        <v>298</v>
      </c>
      <c r="N37" s="353" t="s">
        <v>298</v>
      </c>
      <c r="O37" s="353" t="s">
        <v>298</v>
      </c>
      <c r="P37" s="353" t="s">
        <v>298</v>
      </c>
      <c r="Q37" s="353" t="s">
        <v>298</v>
      </c>
      <c r="R37" s="353" t="s">
        <v>298</v>
      </c>
      <c r="S37" s="353" t="s">
        <v>298</v>
      </c>
      <c r="T37" s="539">
        <v>1</v>
      </c>
      <c r="U37" s="539">
        <v>1</v>
      </c>
      <c r="V37" s="539">
        <v>1</v>
      </c>
      <c r="W37" s="539" t="s">
        <v>298</v>
      </c>
      <c r="X37" s="539" t="s">
        <v>298</v>
      </c>
      <c r="Y37" s="353" t="s">
        <v>298</v>
      </c>
    </row>
    <row r="38" spans="1:25" ht="11.25">
      <c r="A38" s="232"/>
      <c r="B38" s="225" t="s">
        <v>73</v>
      </c>
      <c r="C38" s="671">
        <f t="shared" si="0"/>
        <v>1</v>
      </c>
      <c r="D38" s="355" t="s">
        <v>298</v>
      </c>
      <c r="E38" s="355" t="s">
        <v>298</v>
      </c>
      <c r="F38" s="355" t="s">
        <v>298</v>
      </c>
      <c r="G38" s="355" t="s">
        <v>298</v>
      </c>
      <c r="H38" s="355" t="s">
        <v>298</v>
      </c>
      <c r="I38" s="355" t="s">
        <v>298</v>
      </c>
      <c r="J38" s="355" t="s">
        <v>298</v>
      </c>
      <c r="K38" s="355" t="s">
        <v>298</v>
      </c>
      <c r="L38" s="355" t="s">
        <v>298</v>
      </c>
      <c r="M38" s="355" t="s">
        <v>298</v>
      </c>
      <c r="N38" s="355" t="s">
        <v>298</v>
      </c>
      <c r="O38" s="355" t="s">
        <v>298</v>
      </c>
      <c r="P38" s="355" t="s">
        <v>298</v>
      </c>
      <c r="Q38" s="355" t="s">
        <v>298</v>
      </c>
      <c r="R38" s="355" t="s">
        <v>298</v>
      </c>
      <c r="S38" s="355" t="s">
        <v>298</v>
      </c>
      <c r="T38" s="540">
        <v>1</v>
      </c>
      <c r="U38" s="540" t="s">
        <v>298</v>
      </c>
      <c r="V38" s="540" t="s">
        <v>298</v>
      </c>
      <c r="W38" s="540" t="s">
        <v>298</v>
      </c>
      <c r="X38" s="540" t="s">
        <v>298</v>
      </c>
      <c r="Y38" s="355" t="s">
        <v>298</v>
      </c>
    </row>
    <row r="39" spans="1:25" ht="11.25">
      <c r="A39" s="541"/>
      <c r="B39" s="217" t="s">
        <v>70</v>
      </c>
      <c r="C39" s="671">
        <f t="shared" si="0"/>
        <v>87</v>
      </c>
      <c r="D39" s="508" t="str">
        <f t="shared" ref="D39:Y39" si="15">IF(SUM(D40:D41)=0,"-",SUM(D40:D41))</f>
        <v>-</v>
      </c>
      <c r="E39" s="508" t="str">
        <f t="shared" si="15"/>
        <v>-</v>
      </c>
      <c r="F39" s="508" t="str">
        <f t="shared" si="15"/>
        <v>-</v>
      </c>
      <c r="G39" s="508" t="str">
        <f t="shared" si="15"/>
        <v>-</v>
      </c>
      <c r="H39" s="508" t="str">
        <f t="shared" si="15"/>
        <v>-</v>
      </c>
      <c r="I39" s="508" t="str">
        <f t="shared" si="15"/>
        <v>-</v>
      </c>
      <c r="J39" s="508" t="str">
        <f t="shared" si="15"/>
        <v>-</v>
      </c>
      <c r="K39" s="508" t="str">
        <f t="shared" si="15"/>
        <v>-</v>
      </c>
      <c r="L39" s="508" t="str">
        <f t="shared" si="15"/>
        <v>-</v>
      </c>
      <c r="M39" s="508">
        <f t="shared" si="15"/>
        <v>2</v>
      </c>
      <c r="N39" s="508">
        <f t="shared" si="15"/>
        <v>1</v>
      </c>
      <c r="O39" s="508">
        <f t="shared" si="15"/>
        <v>1</v>
      </c>
      <c r="P39" s="508">
        <f t="shared" si="15"/>
        <v>1</v>
      </c>
      <c r="Q39" s="508" t="str">
        <f t="shared" si="15"/>
        <v>-</v>
      </c>
      <c r="R39" s="508">
        <f t="shared" si="15"/>
        <v>4</v>
      </c>
      <c r="S39" s="508">
        <f t="shared" si="15"/>
        <v>11</v>
      </c>
      <c r="T39" s="508">
        <f t="shared" si="15"/>
        <v>13</v>
      </c>
      <c r="U39" s="508">
        <f t="shared" si="15"/>
        <v>28</v>
      </c>
      <c r="V39" s="508">
        <f t="shared" si="15"/>
        <v>12</v>
      </c>
      <c r="W39" s="508">
        <f t="shared" si="15"/>
        <v>14</v>
      </c>
      <c r="X39" s="508" t="str">
        <f t="shared" si="15"/>
        <v>-</v>
      </c>
      <c r="Y39" s="508" t="str">
        <f t="shared" si="15"/>
        <v>-</v>
      </c>
    </row>
    <row r="40" spans="1:25" ht="11.25">
      <c r="A40" s="542" t="s">
        <v>40</v>
      </c>
      <c r="B40" s="220" t="s">
        <v>72</v>
      </c>
      <c r="C40" s="672">
        <f t="shared" si="0"/>
        <v>45</v>
      </c>
      <c r="D40" s="353" t="s">
        <v>298</v>
      </c>
      <c r="E40" s="353" t="s">
        <v>298</v>
      </c>
      <c r="F40" s="353" t="s">
        <v>298</v>
      </c>
      <c r="G40" s="353" t="s">
        <v>298</v>
      </c>
      <c r="H40" s="353" t="s">
        <v>298</v>
      </c>
      <c r="I40" s="353" t="s">
        <v>298</v>
      </c>
      <c r="J40" s="353" t="s">
        <v>298</v>
      </c>
      <c r="K40" s="353" t="s">
        <v>298</v>
      </c>
      <c r="L40" s="353" t="s">
        <v>298</v>
      </c>
      <c r="M40" s="539">
        <v>2</v>
      </c>
      <c r="N40" s="539">
        <v>1</v>
      </c>
      <c r="O40" s="539">
        <v>1</v>
      </c>
      <c r="P40" s="539">
        <v>1</v>
      </c>
      <c r="Q40" s="539" t="s">
        <v>298</v>
      </c>
      <c r="R40" s="539">
        <v>4</v>
      </c>
      <c r="S40" s="539">
        <v>6</v>
      </c>
      <c r="T40" s="539">
        <v>10</v>
      </c>
      <c r="U40" s="539">
        <v>12</v>
      </c>
      <c r="V40" s="539">
        <v>3</v>
      </c>
      <c r="W40" s="539">
        <v>5</v>
      </c>
      <c r="X40" s="539" t="s">
        <v>298</v>
      </c>
      <c r="Y40" s="353" t="s">
        <v>298</v>
      </c>
    </row>
    <row r="41" spans="1:25" ht="11.25">
      <c r="A41" s="543"/>
      <c r="B41" s="225" t="s">
        <v>73</v>
      </c>
      <c r="C41" s="671">
        <f t="shared" si="0"/>
        <v>42</v>
      </c>
      <c r="D41" s="355" t="s">
        <v>298</v>
      </c>
      <c r="E41" s="355" t="s">
        <v>298</v>
      </c>
      <c r="F41" s="355" t="s">
        <v>298</v>
      </c>
      <c r="G41" s="355" t="s">
        <v>298</v>
      </c>
      <c r="H41" s="355" t="s">
        <v>298</v>
      </c>
      <c r="I41" s="355" t="s">
        <v>298</v>
      </c>
      <c r="J41" s="355" t="s">
        <v>298</v>
      </c>
      <c r="K41" s="355" t="s">
        <v>298</v>
      </c>
      <c r="L41" s="355" t="s">
        <v>298</v>
      </c>
      <c r="M41" s="540" t="s">
        <v>298</v>
      </c>
      <c r="N41" s="540" t="s">
        <v>298</v>
      </c>
      <c r="O41" s="540" t="s">
        <v>298</v>
      </c>
      <c r="P41" s="540" t="s">
        <v>298</v>
      </c>
      <c r="Q41" s="540" t="s">
        <v>298</v>
      </c>
      <c r="R41" s="540" t="s">
        <v>298</v>
      </c>
      <c r="S41" s="540">
        <v>5</v>
      </c>
      <c r="T41" s="540">
        <v>3</v>
      </c>
      <c r="U41" s="540">
        <v>16</v>
      </c>
      <c r="V41" s="540">
        <v>9</v>
      </c>
      <c r="W41" s="540">
        <v>9</v>
      </c>
      <c r="X41" s="540" t="s">
        <v>298</v>
      </c>
      <c r="Y41" s="355" t="s">
        <v>298</v>
      </c>
    </row>
    <row r="42" spans="1:25" ht="11.25">
      <c r="A42" s="233" t="s">
        <v>78</v>
      </c>
      <c r="B42" s="234" t="s">
        <v>70</v>
      </c>
      <c r="C42" s="663">
        <f t="shared" si="0"/>
        <v>3</v>
      </c>
      <c r="D42" s="92" t="str">
        <f t="shared" ref="D42:Y44" si="16">D45</f>
        <v>-</v>
      </c>
      <c r="E42" s="92" t="str">
        <f t="shared" si="16"/>
        <v>-</v>
      </c>
      <c r="F42" s="92" t="str">
        <f t="shared" si="16"/>
        <v>-</v>
      </c>
      <c r="G42" s="92" t="str">
        <f t="shared" si="16"/>
        <v>-</v>
      </c>
      <c r="H42" s="92" t="str">
        <f t="shared" si="16"/>
        <v>-</v>
      </c>
      <c r="I42" s="92" t="str">
        <f t="shared" si="16"/>
        <v>-</v>
      </c>
      <c r="J42" s="92" t="str">
        <f t="shared" si="16"/>
        <v>-</v>
      </c>
      <c r="K42" s="92" t="str">
        <f t="shared" si="16"/>
        <v>-</v>
      </c>
      <c r="L42" s="92" t="str">
        <f t="shared" si="16"/>
        <v>-</v>
      </c>
      <c r="M42" s="92" t="str">
        <f t="shared" si="16"/>
        <v>-</v>
      </c>
      <c r="N42" s="92" t="str">
        <f t="shared" si="16"/>
        <v>-</v>
      </c>
      <c r="O42" s="92" t="str">
        <f t="shared" si="16"/>
        <v>-</v>
      </c>
      <c r="P42" s="92" t="str">
        <f t="shared" si="16"/>
        <v>-</v>
      </c>
      <c r="Q42" s="92" t="str">
        <f t="shared" si="16"/>
        <v>-</v>
      </c>
      <c r="R42" s="92">
        <f t="shared" si="16"/>
        <v>2</v>
      </c>
      <c r="S42" s="92">
        <f t="shared" si="16"/>
        <v>1</v>
      </c>
      <c r="T42" s="92" t="str">
        <f t="shared" si="16"/>
        <v>-</v>
      </c>
      <c r="U42" s="92" t="str">
        <f t="shared" si="16"/>
        <v>-</v>
      </c>
      <c r="V42" s="92" t="str">
        <f t="shared" si="16"/>
        <v>-</v>
      </c>
      <c r="W42" s="92" t="str">
        <f t="shared" si="16"/>
        <v>-</v>
      </c>
      <c r="X42" s="92" t="str">
        <f t="shared" si="16"/>
        <v>-</v>
      </c>
      <c r="Y42" s="92" t="str">
        <f t="shared" si="16"/>
        <v>-</v>
      </c>
    </row>
    <row r="43" spans="1:25" ht="11.25">
      <c r="A43" s="233" t="s">
        <v>80</v>
      </c>
      <c r="B43" s="359" t="s">
        <v>72</v>
      </c>
      <c r="C43" s="668">
        <f t="shared" si="0"/>
        <v>3</v>
      </c>
      <c r="D43" s="203" t="str">
        <f t="shared" si="16"/>
        <v>-</v>
      </c>
      <c r="E43" s="203" t="str">
        <f t="shared" si="16"/>
        <v>-</v>
      </c>
      <c r="F43" s="203" t="str">
        <f t="shared" si="16"/>
        <v>-</v>
      </c>
      <c r="G43" s="203" t="str">
        <f t="shared" si="16"/>
        <v>-</v>
      </c>
      <c r="H43" s="203" t="str">
        <f t="shared" si="16"/>
        <v>-</v>
      </c>
      <c r="I43" s="203" t="str">
        <f t="shared" si="16"/>
        <v>-</v>
      </c>
      <c r="J43" s="203" t="str">
        <f t="shared" si="16"/>
        <v>-</v>
      </c>
      <c r="K43" s="203" t="str">
        <f t="shared" si="16"/>
        <v>-</v>
      </c>
      <c r="L43" s="203" t="str">
        <f t="shared" si="16"/>
        <v>-</v>
      </c>
      <c r="M43" s="203" t="str">
        <f t="shared" si="16"/>
        <v>-</v>
      </c>
      <c r="N43" s="203" t="str">
        <f t="shared" si="16"/>
        <v>-</v>
      </c>
      <c r="O43" s="203" t="str">
        <f t="shared" si="16"/>
        <v>-</v>
      </c>
      <c r="P43" s="203" t="str">
        <f t="shared" si="16"/>
        <v>-</v>
      </c>
      <c r="Q43" s="203" t="str">
        <f t="shared" si="16"/>
        <v>-</v>
      </c>
      <c r="R43" s="203">
        <f t="shared" si="16"/>
        <v>2</v>
      </c>
      <c r="S43" s="203">
        <f t="shared" si="16"/>
        <v>1</v>
      </c>
      <c r="T43" s="203" t="str">
        <f t="shared" si="16"/>
        <v>-</v>
      </c>
      <c r="U43" s="203" t="str">
        <f t="shared" si="16"/>
        <v>-</v>
      </c>
      <c r="V43" s="203" t="str">
        <f t="shared" si="16"/>
        <v>-</v>
      </c>
      <c r="W43" s="203" t="str">
        <f t="shared" si="16"/>
        <v>-</v>
      </c>
      <c r="X43" s="203" t="str">
        <f t="shared" si="16"/>
        <v>-</v>
      </c>
      <c r="Y43" s="203" t="str">
        <f t="shared" si="16"/>
        <v>-</v>
      </c>
    </row>
    <row r="44" spans="1:25" ht="11.25">
      <c r="A44" s="233" t="s">
        <v>76</v>
      </c>
      <c r="B44" s="360" t="s">
        <v>73</v>
      </c>
      <c r="C44" s="663" t="str">
        <f t="shared" si="0"/>
        <v>-</v>
      </c>
      <c r="D44" s="206" t="str">
        <f t="shared" si="16"/>
        <v>-</v>
      </c>
      <c r="E44" s="206" t="str">
        <f t="shared" si="16"/>
        <v>-</v>
      </c>
      <c r="F44" s="206" t="str">
        <f t="shared" si="16"/>
        <v>-</v>
      </c>
      <c r="G44" s="206" t="str">
        <f t="shared" si="16"/>
        <v>-</v>
      </c>
      <c r="H44" s="206" t="str">
        <f t="shared" si="16"/>
        <v>-</v>
      </c>
      <c r="I44" s="206" t="str">
        <f t="shared" si="16"/>
        <v>-</v>
      </c>
      <c r="J44" s="206" t="str">
        <f t="shared" si="16"/>
        <v>-</v>
      </c>
      <c r="K44" s="206" t="str">
        <f t="shared" si="16"/>
        <v>-</v>
      </c>
      <c r="L44" s="206" t="str">
        <f t="shared" si="16"/>
        <v>-</v>
      </c>
      <c r="M44" s="206" t="str">
        <f t="shared" si="16"/>
        <v>-</v>
      </c>
      <c r="N44" s="206" t="str">
        <f t="shared" si="16"/>
        <v>-</v>
      </c>
      <c r="O44" s="206" t="str">
        <f t="shared" si="16"/>
        <v>-</v>
      </c>
      <c r="P44" s="206" t="str">
        <f t="shared" si="16"/>
        <v>-</v>
      </c>
      <c r="Q44" s="206" t="str">
        <f t="shared" si="16"/>
        <v>-</v>
      </c>
      <c r="R44" s="206" t="str">
        <f t="shared" si="16"/>
        <v>-</v>
      </c>
      <c r="S44" s="206" t="str">
        <f t="shared" si="16"/>
        <v>-</v>
      </c>
      <c r="T44" s="206" t="str">
        <f t="shared" si="16"/>
        <v>-</v>
      </c>
      <c r="U44" s="206" t="str">
        <f t="shared" si="16"/>
        <v>-</v>
      </c>
      <c r="V44" s="206" t="str">
        <f t="shared" si="16"/>
        <v>-</v>
      </c>
      <c r="W44" s="206" t="str">
        <f t="shared" si="16"/>
        <v>-</v>
      </c>
      <c r="X44" s="206" t="str">
        <f t="shared" si="16"/>
        <v>-</v>
      </c>
      <c r="Y44" s="206" t="str">
        <f t="shared" si="16"/>
        <v>-</v>
      </c>
    </row>
    <row r="45" spans="1:25" ht="11.25">
      <c r="A45" s="237"/>
      <c r="B45" s="234" t="s">
        <v>70</v>
      </c>
      <c r="C45" s="663">
        <f t="shared" si="0"/>
        <v>3</v>
      </c>
      <c r="D45" s="214" t="str">
        <f t="shared" ref="D45:Y45" si="17">IF(SUM(D46:D47)=0,"-",SUM(D46:D47))</f>
        <v>-</v>
      </c>
      <c r="E45" s="214" t="str">
        <f t="shared" si="17"/>
        <v>-</v>
      </c>
      <c r="F45" s="214" t="str">
        <f t="shared" si="17"/>
        <v>-</v>
      </c>
      <c r="G45" s="214" t="str">
        <f t="shared" si="17"/>
        <v>-</v>
      </c>
      <c r="H45" s="214" t="str">
        <f t="shared" si="17"/>
        <v>-</v>
      </c>
      <c r="I45" s="214" t="str">
        <f t="shared" si="17"/>
        <v>-</v>
      </c>
      <c r="J45" s="214" t="str">
        <f t="shared" si="17"/>
        <v>-</v>
      </c>
      <c r="K45" s="214" t="str">
        <f t="shared" si="17"/>
        <v>-</v>
      </c>
      <c r="L45" s="214" t="str">
        <f t="shared" si="17"/>
        <v>-</v>
      </c>
      <c r="M45" s="214" t="str">
        <f t="shared" si="17"/>
        <v>-</v>
      </c>
      <c r="N45" s="214" t="str">
        <f t="shared" si="17"/>
        <v>-</v>
      </c>
      <c r="O45" s="214" t="str">
        <f t="shared" si="17"/>
        <v>-</v>
      </c>
      <c r="P45" s="214" t="str">
        <f t="shared" si="17"/>
        <v>-</v>
      </c>
      <c r="Q45" s="214" t="str">
        <f t="shared" si="17"/>
        <v>-</v>
      </c>
      <c r="R45" s="214">
        <f t="shared" si="17"/>
        <v>2</v>
      </c>
      <c r="S45" s="214">
        <f t="shared" si="17"/>
        <v>1</v>
      </c>
      <c r="T45" s="214" t="str">
        <f t="shared" si="17"/>
        <v>-</v>
      </c>
      <c r="U45" s="214" t="str">
        <f t="shared" si="17"/>
        <v>-</v>
      </c>
      <c r="V45" s="214" t="str">
        <f t="shared" si="17"/>
        <v>-</v>
      </c>
      <c r="W45" s="214" t="str">
        <f t="shared" si="17"/>
        <v>-</v>
      </c>
      <c r="X45" s="214" t="str">
        <f t="shared" si="17"/>
        <v>-</v>
      </c>
      <c r="Y45" s="214" t="str">
        <f t="shared" si="17"/>
        <v>-</v>
      </c>
    </row>
    <row r="46" spans="1:25" ht="11.25">
      <c r="A46" s="240" t="s">
        <v>42</v>
      </c>
      <c r="B46" s="359" t="s">
        <v>72</v>
      </c>
      <c r="C46" s="668">
        <f t="shared" si="0"/>
        <v>3</v>
      </c>
      <c r="D46" s="215" t="str">
        <f t="shared" ref="D46:Y47" si="18">IF(SUM(D49,D52,D55,D58,D61)=0,"-",SUM(D49,D52,D55,D58,D61))</f>
        <v>-</v>
      </c>
      <c r="E46" s="215" t="str">
        <f t="shared" si="18"/>
        <v>-</v>
      </c>
      <c r="F46" s="215" t="str">
        <f t="shared" si="18"/>
        <v>-</v>
      </c>
      <c r="G46" s="215" t="str">
        <f t="shared" si="18"/>
        <v>-</v>
      </c>
      <c r="H46" s="215" t="str">
        <f t="shared" si="18"/>
        <v>-</v>
      </c>
      <c r="I46" s="215" t="str">
        <f t="shared" si="18"/>
        <v>-</v>
      </c>
      <c r="J46" s="215" t="str">
        <f t="shared" si="18"/>
        <v>-</v>
      </c>
      <c r="K46" s="215" t="str">
        <f t="shared" si="18"/>
        <v>-</v>
      </c>
      <c r="L46" s="215" t="str">
        <f t="shared" si="18"/>
        <v>-</v>
      </c>
      <c r="M46" s="215" t="str">
        <f t="shared" si="18"/>
        <v>-</v>
      </c>
      <c r="N46" s="215" t="str">
        <f t="shared" si="18"/>
        <v>-</v>
      </c>
      <c r="O46" s="215" t="str">
        <f t="shared" si="18"/>
        <v>-</v>
      </c>
      <c r="P46" s="215" t="str">
        <f t="shared" si="18"/>
        <v>-</v>
      </c>
      <c r="Q46" s="215" t="str">
        <f t="shared" si="18"/>
        <v>-</v>
      </c>
      <c r="R46" s="215">
        <f t="shared" si="18"/>
        <v>2</v>
      </c>
      <c r="S46" s="215">
        <f t="shared" si="18"/>
        <v>1</v>
      </c>
      <c r="T46" s="215" t="str">
        <f t="shared" si="18"/>
        <v>-</v>
      </c>
      <c r="U46" s="215" t="str">
        <f t="shared" si="18"/>
        <v>-</v>
      </c>
      <c r="V46" s="215" t="str">
        <f t="shared" si="18"/>
        <v>-</v>
      </c>
      <c r="W46" s="215" t="str">
        <f t="shared" si="18"/>
        <v>-</v>
      </c>
      <c r="X46" s="215" t="str">
        <f t="shared" si="18"/>
        <v>-</v>
      </c>
      <c r="Y46" s="215" t="str">
        <f t="shared" si="18"/>
        <v>-</v>
      </c>
    </row>
    <row r="47" spans="1:25" ht="11.25">
      <c r="A47" s="241"/>
      <c r="B47" s="360" t="s">
        <v>73</v>
      </c>
      <c r="C47" s="663" t="str">
        <f t="shared" si="0"/>
        <v>-</v>
      </c>
      <c r="D47" s="206" t="str">
        <f t="shared" si="18"/>
        <v>-</v>
      </c>
      <c r="E47" s="206" t="str">
        <f t="shared" si="18"/>
        <v>-</v>
      </c>
      <c r="F47" s="206" t="str">
        <f t="shared" si="18"/>
        <v>-</v>
      </c>
      <c r="G47" s="206" t="str">
        <f t="shared" si="18"/>
        <v>-</v>
      </c>
      <c r="H47" s="206" t="str">
        <f t="shared" si="18"/>
        <v>-</v>
      </c>
      <c r="I47" s="206" t="str">
        <f t="shared" si="18"/>
        <v>-</v>
      </c>
      <c r="J47" s="206" t="str">
        <f t="shared" si="18"/>
        <v>-</v>
      </c>
      <c r="K47" s="206" t="str">
        <f t="shared" si="18"/>
        <v>-</v>
      </c>
      <c r="L47" s="206" t="str">
        <f t="shared" si="18"/>
        <v>-</v>
      </c>
      <c r="M47" s="206" t="str">
        <f t="shared" si="18"/>
        <v>-</v>
      </c>
      <c r="N47" s="206" t="str">
        <f t="shared" si="18"/>
        <v>-</v>
      </c>
      <c r="O47" s="206" t="str">
        <f t="shared" si="18"/>
        <v>-</v>
      </c>
      <c r="P47" s="206" t="str">
        <f t="shared" si="18"/>
        <v>-</v>
      </c>
      <c r="Q47" s="206" t="str">
        <f t="shared" si="18"/>
        <v>-</v>
      </c>
      <c r="R47" s="206" t="str">
        <f t="shared" si="18"/>
        <v>-</v>
      </c>
      <c r="S47" s="206" t="str">
        <f t="shared" si="18"/>
        <v>-</v>
      </c>
      <c r="T47" s="206" t="str">
        <f t="shared" si="18"/>
        <v>-</v>
      </c>
      <c r="U47" s="206" t="str">
        <f t="shared" si="18"/>
        <v>-</v>
      </c>
      <c r="V47" s="206" t="str">
        <f t="shared" si="18"/>
        <v>-</v>
      </c>
      <c r="W47" s="206" t="str">
        <f t="shared" si="18"/>
        <v>-</v>
      </c>
      <c r="X47" s="206" t="str">
        <f t="shared" si="18"/>
        <v>-</v>
      </c>
      <c r="Y47" s="206" t="str">
        <f t="shared" si="18"/>
        <v>-</v>
      </c>
    </row>
    <row r="48" spans="1:25" ht="11.25">
      <c r="A48" s="541"/>
      <c r="B48" s="217" t="s">
        <v>70</v>
      </c>
      <c r="C48" s="671" t="str">
        <f t="shared" si="0"/>
        <v>-</v>
      </c>
      <c r="D48" s="508" t="str">
        <f t="shared" ref="D48:Y48" si="19">IF(SUM(D49:D50)=0,"-",SUM(D49:D50))</f>
        <v>-</v>
      </c>
      <c r="E48" s="508" t="str">
        <f t="shared" si="19"/>
        <v>-</v>
      </c>
      <c r="F48" s="508" t="str">
        <f t="shared" si="19"/>
        <v>-</v>
      </c>
      <c r="G48" s="508" t="str">
        <f t="shared" si="19"/>
        <v>-</v>
      </c>
      <c r="H48" s="508" t="str">
        <f t="shared" si="19"/>
        <v>-</v>
      </c>
      <c r="I48" s="508" t="str">
        <f t="shared" si="19"/>
        <v>-</v>
      </c>
      <c r="J48" s="508" t="str">
        <f t="shared" si="19"/>
        <v>-</v>
      </c>
      <c r="K48" s="508" t="str">
        <f t="shared" si="19"/>
        <v>-</v>
      </c>
      <c r="L48" s="508" t="str">
        <f t="shared" si="19"/>
        <v>-</v>
      </c>
      <c r="M48" s="508" t="str">
        <f t="shared" si="19"/>
        <v>-</v>
      </c>
      <c r="N48" s="508" t="str">
        <f t="shared" si="19"/>
        <v>-</v>
      </c>
      <c r="O48" s="508" t="str">
        <f t="shared" si="19"/>
        <v>-</v>
      </c>
      <c r="P48" s="508" t="str">
        <f t="shared" si="19"/>
        <v>-</v>
      </c>
      <c r="Q48" s="508" t="str">
        <f t="shared" si="19"/>
        <v>-</v>
      </c>
      <c r="R48" s="508" t="str">
        <f t="shared" si="19"/>
        <v>-</v>
      </c>
      <c r="S48" s="508" t="str">
        <f t="shared" si="19"/>
        <v>-</v>
      </c>
      <c r="T48" s="508" t="str">
        <f t="shared" si="19"/>
        <v>-</v>
      </c>
      <c r="U48" s="508" t="str">
        <f t="shared" si="19"/>
        <v>-</v>
      </c>
      <c r="V48" s="508" t="str">
        <f t="shared" si="19"/>
        <v>-</v>
      </c>
      <c r="W48" s="508" t="str">
        <f t="shared" si="19"/>
        <v>-</v>
      </c>
      <c r="X48" s="508" t="str">
        <f t="shared" si="19"/>
        <v>-</v>
      </c>
      <c r="Y48" s="508" t="str">
        <f t="shared" si="19"/>
        <v>-</v>
      </c>
    </row>
    <row r="49" spans="1:25" ht="11.25">
      <c r="A49" s="542" t="s">
        <v>43</v>
      </c>
      <c r="B49" s="220" t="s">
        <v>72</v>
      </c>
      <c r="C49" s="672" t="str">
        <f t="shared" si="0"/>
        <v>-</v>
      </c>
      <c r="D49" s="353" t="s">
        <v>31</v>
      </c>
      <c r="E49" s="353" t="s">
        <v>31</v>
      </c>
      <c r="F49" s="353" t="s">
        <v>31</v>
      </c>
      <c r="G49" s="353" t="s">
        <v>31</v>
      </c>
      <c r="H49" s="353" t="s">
        <v>31</v>
      </c>
      <c r="I49" s="353" t="s">
        <v>31</v>
      </c>
      <c r="J49" s="353" t="s">
        <v>31</v>
      </c>
      <c r="K49" s="353" t="s">
        <v>31</v>
      </c>
      <c r="L49" s="353" t="s">
        <v>31</v>
      </c>
      <c r="M49" s="354" t="s">
        <v>31</v>
      </c>
      <c r="N49" s="354" t="s">
        <v>81</v>
      </c>
      <c r="O49" s="353" t="s">
        <v>31</v>
      </c>
      <c r="P49" s="353" t="s">
        <v>31</v>
      </c>
      <c r="Q49" s="353" t="s">
        <v>31</v>
      </c>
      <c r="R49" s="354" t="s">
        <v>31</v>
      </c>
      <c r="S49" s="354" t="s">
        <v>81</v>
      </c>
      <c r="T49" s="353" t="s">
        <v>31</v>
      </c>
      <c r="U49" s="353" t="s">
        <v>31</v>
      </c>
      <c r="V49" s="353" t="s">
        <v>31</v>
      </c>
      <c r="W49" s="353" t="s">
        <v>31</v>
      </c>
      <c r="X49" s="353" t="s">
        <v>31</v>
      </c>
      <c r="Y49" s="353" t="s">
        <v>31</v>
      </c>
    </row>
    <row r="50" spans="1:25" ht="11.25">
      <c r="A50" s="543"/>
      <c r="B50" s="225" t="s">
        <v>73</v>
      </c>
      <c r="C50" s="671" t="str">
        <f t="shared" si="0"/>
        <v>-</v>
      </c>
      <c r="D50" s="355" t="s">
        <v>31</v>
      </c>
      <c r="E50" s="355" t="s">
        <v>31</v>
      </c>
      <c r="F50" s="355" t="s">
        <v>31</v>
      </c>
      <c r="G50" s="355" t="s">
        <v>31</v>
      </c>
      <c r="H50" s="355" t="s">
        <v>31</v>
      </c>
      <c r="I50" s="355" t="s">
        <v>31</v>
      </c>
      <c r="J50" s="355" t="s">
        <v>31</v>
      </c>
      <c r="K50" s="355" t="s">
        <v>31</v>
      </c>
      <c r="L50" s="355" t="s">
        <v>31</v>
      </c>
      <c r="M50" s="356" t="s">
        <v>31</v>
      </c>
      <c r="N50" s="356" t="s">
        <v>31</v>
      </c>
      <c r="O50" s="355" t="s">
        <v>31</v>
      </c>
      <c r="P50" s="355" t="s">
        <v>31</v>
      </c>
      <c r="Q50" s="355" t="s">
        <v>31</v>
      </c>
      <c r="R50" s="355" t="s">
        <v>31</v>
      </c>
      <c r="S50" s="355" t="s">
        <v>31</v>
      </c>
      <c r="T50" s="355" t="s">
        <v>31</v>
      </c>
      <c r="U50" s="355" t="s">
        <v>31</v>
      </c>
      <c r="V50" s="355" t="s">
        <v>31</v>
      </c>
      <c r="W50" s="355" t="s">
        <v>31</v>
      </c>
      <c r="X50" s="355" t="s">
        <v>31</v>
      </c>
      <c r="Y50" s="355" t="s">
        <v>31</v>
      </c>
    </row>
    <row r="51" spans="1:25" ht="11.25">
      <c r="A51" s="541"/>
      <c r="B51" s="217" t="s">
        <v>70</v>
      </c>
      <c r="C51" s="671">
        <f t="shared" si="0"/>
        <v>2</v>
      </c>
      <c r="D51" s="508" t="str">
        <f t="shared" ref="D51:Y51" si="20">IF(SUM(D52:D53)=0,"-",SUM(D52:D53))</f>
        <v>-</v>
      </c>
      <c r="E51" s="508" t="str">
        <f t="shared" si="20"/>
        <v>-</v>
      </c>
      <c r="F51" s="508" t="str">
        <f t="shared" si="20"/>
        <v>-</v>
      </c>
      <c r="G51" s="508" t="str">
        <f t="shared" si="20"/>
        <v>-</v>
      </c>
      <c r="H51" s="508" t="str">
        <f t="shared" si="20"/>
        <v>-</v>
      </c>
      <c r="I51" s="508" t="str">
        <f t="shared" si="20"/>
        <v>-</v>
      </c>
      <c r="J51" s="508" t="str">
        <f t="shared" si="20"/>
        <v>-</v>
      </c>
      <c r="K51" s="508" t="str">
        <f t="shared" si="20"/>
        <v>-</v>
      </c>
      <c r="L51" s="508" t="str">
        <f t="shared" si="20"/>
        <v>-</v>
      </c>
      <c r="M51" s="508" t="str">
        <f t="shared" si="20"/>
        <v>-</v>
      </c>
      <c r="N51" s="508" t="str">
        <f t="shared" si="20"/>
        <v>-</v>
      </c>
      <c r="O51" s="508" t="str">
        <f t="shared" si="20"/>
        <v>-</v>
      </c>
      <c r="P51" s="508" t="str">
        <f t="shared" si="20"/>
        <v>-</v>
      </c>
      <c r="Q51" s="508" t="str">
        <f t="shared" si="20"/>
        <v>-</v>
      </c>
      <c r="R51" s="508">
        <f t="shared" si="20"/>
        <v>2</v>
      </c>
      <c r="S51" s="508" t="str">
        <f t="shared" si="20"/>
        <v>-</v>
      </c>
      <c r="T51" s="508" t="str">
        <f t="shared" si="20"/>
        <v>-</v>
      </c>
      <c r="U51" s="508" t="str">
        <f t="shared" si="20"/>
        <v>-</v>
      </c>
      <c r="V51" s="508" t="str">
        <f t="shared" si="20"/>
        <v>-</v>
      </c>
      <c r="W51" s="508" t="str">
        <f t="shared" si="20"/>
        <v>-</v>
      </c>
      <c r="X51" s="508" t="str">
        <f t="shared" si="20"/>
        <v>-</v>
      </c>
      <c r="Y51" s="508" t="str">
        <f t="shared" si="20"/>
        <v>-</v>
      </c>
    </row>
    <row r="52" spans="1:25" ht="13.5">
      <c r="A52" s="542" t="s">
        <v>45</v>
      </c>
      <c r="B52" s="220" t="s">
        <v>72</v>
      </c>
      <c r="C52" s="672">
        <f t="shared" si="0"/>
        <v>2</v>
      </c>
      <c r="D52" s="506" t="s">
        <v>82</v>
      </c>
      <c r="E52" s="506" t="s">
        <v>82</v>
      </c>
      <c r="F52" s="506" t="s">
        <v>82</v>
      </c>
      <c r="G52" s="506" t="s">
        <v>82</v>
      </c>
      <c r="H52" s="506" t="s">
        <v>82</v>
      </c>
      <c r="I52" s="506" t="s">
        <v>82</v>
      </c>
      <c r="J52" s="506" t="s">
        <v>82</v>
      </c>
      <c r="K52" s="506" t="s">
        <v>82</v>
      </c>
      <c r="L52" s="506" t="s">
        <v>82</v>
      </c>
      <c r="M52" s="506" t="s">
        <v>82</v>
      </c>
      <c r="N52" s="506" t="s">
        <v>82</v>
      </c>
      <c r="O52" s="506" t="s">
        <v>82</v>
      </c>
      <c r="P52" s="506" t="s">
        <v>82</v>
      </c>
      <c r="Q52" s="506" t="s">
        <v>82</v>
      </c>
      <c r="R52" s="354">
        <v>2</v>
      </c>
      <c r="S52" s="506" t="s">
        <v>82</v>
      </c>
      <c r="T52" s="506" t="s">
        <v>82</v>
      </c>
      <c r="U52" s="506" t="s">
        <v>82</v>
      </c>
      <c r="V52" s="506" t="s">
        <v>82</v>
      </c>
      <c r="W52" s="506" t="s">
        <v>82</v>
      </c>
      <c r="X52" s="506" t="s">
        <v>82</v>
      </c>
      <c r="Y52" s="506" t="s">
        <v>82</v>
      </c>
    </row>
    <row r="53" spans="1:25" ht="13.5">
      <c r="A53" s="543"/>
      <c r="B53" s="225" t="s">
        <v>73</v>
      </c>
      <c r="C53" s="671" t="str">
        <f t="shared" si="0"/>
        <v>-</v>
      </c>
      <c r="D53" s="510" t="s">
        <v>82</v>
      </c>
      <c r="E53" s="510" t="s">
        <v>82</v>
      </c>
      <c r="F53" s="510" t="s">
        <v>82</v>
      </c>
      <c r="G53" s="510" t="s">
        <v>82</v>
      </c>
      <c r="H53" s="510" t="s">
        <v>82</v>
      </c>
      <c r="I53" s="510" t="s">
        <v>82</v>
      </c>
      <c r="J53" s="510" t="s">
        <v>82</v>
      </c>
      <c r="K53" s="510" t="s">
        <v>82</v>
      </c>
      <c r="L53" s="510" t="s">
        <v>82</v>
      </c>
      <c r="M53" s="510" t="s">
        <v>82</v>
      </c>
      <c r="N53" s="510" t="s">
        <v>82</v>
      </c>
      <c r="O53" s="510" t="s">
        <v>82</v>
      </c>
      <c r="P53" s="510" t="s">
        <v>82</v>
      </c>
      <c r="Q53" s="510" t="s">
        <v>82</v>
      </c>
      <c r="R53" s="510" t="s">
        <v>82</v>
      </c>
      <c r="S53" s="510" t="s">
        <v>82</v>
      </c>
      <c r="T53" s="510" t="s">
        <v>82</v>
      </c>
      <c r="U53" s="510" t="s">
        <v>82</v>
      </c>
      <c r="V53" s="510" t="s">
        <v>82</v>
      </c>
      <c r="W53" s="510" t="s">
        <v>82</v>
      </c>
      <c r="X53" s="510" t="s">
        <v>82</v>
      </c>
      <c r="Y53" s="510" t="s">
        <v>82</v>
      </c>
    </row>
    <row r="54" spans="1:25" ht="11.25">
      <c r="A54" s="541"/>
      <c r="B54" s="217" t="s">
        <v>70</v>
      </c>
      <c r="C54" s="671">
        <f t="shared" si="0"/>
        <v>1</v>
      </c>
      <c r="D54" s="508" t="str">
        <f t="shared" ref="D54:Y54" si="21">IF(SUM(D55:D56)=0,"-",SUM(D55:D56))</f>
        <v>-</v>
      </c>
      <c r="E54" s="508" t="str">
        <f t="shared" si="21"/>
        <v>-</v>
      </c>
      <c r="F54" s="508" t="str">
        <f t="shared" si="21"/>
        <v>-</v>
      </c>
      <c r="G54" s="508" t="str">
        <f t="shared" si="21"/>
        <v>-</v>
      </c>
      <c r="H54" s="508" t="str">
        <f t="shared" si="21"/>
        <v>-</v>
      </c>
      <c r="I54" s="508" t="str">
        <f t="shared" si="21"/>
        <v>-</v>
      </c>
      <c r="J54" s="508" t="str">
        <f t="shared" si="21"/>
        <v>-</v>
      </c>
      <c r="K54" s="508" t="str">
        <f t="shared" si="21"/>
        <v>-</v>
      </c>
      <c r="L54" s="508" t="str">
        <f t="shared" si="21"/>
        <v>-</v>
      </c>
      <c r="M54" s="508" t="str">
        <f t="shared" si="21"/>
        <v>-</v>
      </c>
      <c r="N54" s="508" t="str">
        <f t="shared" si="21"/>
        <v>-</v>
      </c>
      <c r="O54" s="508" t="str">
        <f t="shared" si="21"/>
        <v>-</v>
      </c>
      <c r="P54" s="508" t="str">
        <f t="shared" si="21"/>
        <v>-</v>
      </c>
      <c r="Q54" s="508" t="str">
        <f t="shared" si="21"/>
        <v>-</v>
      </c>
      <c r="R54" s="508" t="str">
        <f t="shared" si="21"/>
        <v>-</v>
      </c>
      <c r="S54" s="508">
        <f t="shared" si="21"/>
        <v>1</v>
      </c>
      <c r="T54" s="508" t="str">
        <f t="shared" si="21"/>
        <v>-</v>
      </c>
      <c r="U54" s="508" t="str">
        <f t="shared" si="21"/>
        <v>-</v>
      </c>
      <c r="V54" s="508" t="str">
        <f t="shared" si="21"/>
        <v>-</v>
      </c>
      <c r="W54" s="508" t="str">
        <f t="shared" si="21"/>
        <v>-</v>
      </c>
      <c r="X54" s="508" t="str">
        <f t="shared" si="21"/>
        <v>-</v>
      </c>
      <c r="Y54" s="508" t="str">
        <f t="shared" si="21"/>
        <v>-</v>
      </c>
    </row>
    <row r="55" spans="1:25" ht="13.5">
      <c r="A55" s="542" t="s">
        <v>46</v>
      </c>
      <c r="B55" s="220" t="s">
        <v>72</v>
      </c>
      <c r="C55" s="672">
        <f t="shared" si="0"/>
        <v>1</v>
      </c>
      <c r="D55" s="506" t="s">
        <v>83</v>
      </c>
      <c r="E55" s="506" t="s">
        <v>83</v>
      </c>
      <c r="F55" s="506" t="s">
        <v>83</v>
      </c>
      <c r="G55" s="506" t="s">
        <v>83</v>
      </c>
      <c r="H55" s="506" t="s">
        <v>83</v>
      </c>
      <c r="I55" s="506" t="s">
        <v>83</v>
      </c>
      <c r="J55" s="506" t="s">
        <v>83</v>
      </c>
      <c r="K55" s="506" t="s">
        <v>83</v>
      </c>
      <c r="L55" s="506" t="s">
        <v>83</v>
      </c>
      <c r="M55" s="506" t="s">
        <v>83</v>
      </c>
      <c r="N55" s="506" t="s">
        <v>83</v>
      </c>
      <c r="O55" s="506" t="s">
        <v>83</v>
      </c>
      <c r="P55" s="506" t="s">
        <v>83</v>
      </c>
      <c r="Q55" s="506" t="s">
        <v>83</v>
      </c>
      <c r="R55" s="506" t="s">
        <v>83</v>
      </c>
      <c r="S55" s="354">
        <v>1</v>
      </c>
      <c r="T55" s="506" t="s">
        <v>83</v>
      </c>
      <c r="U55" s="506" t="s">
        <v>83</v>
      </c>
      <c r="V55" s="506" t="s">
        <v>83</v>
      </c>
      <c r="W55" s="506" t="s">
        <v>83</v>
      </c>
      <c r="X55" s="506" t="s">
        <v>83</v>
      </c>
      <c r="Y55" s="506" t="s">
        <v>83</v>
      </c>
    </row>
    <row r="56" spans="1:25" ht="13.5">
      <c r="A56" s="543"/>
      <c r="B56" s="225" t="s">
        <v>73</v>
      </c>
      <c r="C56" s="671" t="str">
        <f t="shared" si="0"/>
        <v>-</v>
      </c>
      <c r="D56" s="510" t="s">
        <v>83</v>
      </c>
      <c r="E56" s="510" t="s">
        <v>83</v>
      </c>
      <c r="F56" s="510" t="s">
        <v>83</v>
      </c>
      <c r="G56" s="510" t="s">
        <v>83</v>
      </c>
      <c r="H56" s="510" t="s">
        <v>83</v>
      </c>
      <c r="I56" s="510" t="s">
        <v>83</v>
      </c>
      <c r="J56" s="510" t="s">
        <v>83</v>
      </c>
      <c r="K56" s="510" t="s">
        <v>83</v>
      </c>
      <c r="L56" s="510" t="s">
        <v>83</v>
      </c>
      <c r="M56" s="510" t="s">
        <v>83</v>
      </c>
      <c r="N56" s="510" t="s">
        <v>83</v>
      </c>
      <c r="O56" s="510" t="s">
        <v>83</v>
      </c>
      <c r="P56" s="510" t="s">
        <v>83</v>
      </c>
      <c r="Q56" s="510" t="s">
        <v>83</v>
      </c>
      <c r="R56" s="510" t="s">
        <v>83</v>
      </c>
      <c r="S56" s="510" t="s">
        <v>83</v>
      </c>
      <c r="T56" s="510" t="s">
        <v>83</v>
      </c>
      <c r="U56" s="510" t="s">
        <v>83</v>
      </c>
      <c r="V56" s="510" t="s">
        <v>83</v>
      </c>
      <c r="W56" s="510" t="s">
        <v>83</v>
      </c>
      <c r="X56" s="510" t="s">
        <v>83</v>
      </c>
      <c r="Y56" s="510" t="s">
        <v>83</v>
      </c>
    </row>
    <row r="57" spans="1:25" ht="11.25">
      <c r="A57" s="547"/>
      <c r="B57" s="217" t="s">
        <v>70</v>
      </c>
      <c r="C57" s="671" t="str">
        <f t="shared" si="0"/>
        <v>-</v>
      </c>
      <c r="D57" s="508" t="str">
        <f t="shared" ref="D57:Y57" si="22">IF(SUM(D58:D59)=0,"-",SUM(D58:D59))</f>
        <v>-</v>
      </c>
      <c r="E57" s="508" t="str">
        <f t="shared" si="22"/>
        <v>-</v>
      </c>
      <c r="F57" s="508" t="str">
        <f t="shared" si="22"/>
        <v>-</v>
      </c>
      <c r="G57" s="508" t="str">
        <f t="shared" si="22"/>
        <v>-</v>
      </c>
      <c r="H57" s="508" t="str">
        <f t="shared" si="22"/>
        <v>-</v>
      </c>
      <c r="I57" s="508" t="str">
        <f t="shared" si="22"/>
        <v>-</v>
      </c>
      <c r="J57" s="508" t="str">
        <f t="shared" si="22"/>
        <v>-</v>
      </c>
      <c r="K57" s="508" t="str">
        <f t="shared" si="22"/>
        <v>-</v>
      </c>
      <c r="L57" s="508" t="str">
        <f t="shared" si="22"/>
        <v>-</v>
      </c>
      <c r="M57" s="508" t="str">
        <f t="shared" si="22"/>
        <v>-</v>
      </c>
      <c r="N57" s="508" t="str">
        <f t="shared" si="22"/>
        <v>-</v>
      </c>
      <c r="O57" s="508" t="str">
        <f t="shared" si="22"/>
        <v>-</v>
      </c>
      <c r="P57" s="508" t="str">
        <f t="shared" si="22"/>
        <v>-</v>
      </c>
      <c r="Q57" s="508" t="str">
        <f t="shared" si="22"/>
        <v>-</v>
      </c>
      <c r="R57" s="508" t="str">
        <f t="shared" si="22"/>
        <v>-</v>
      </c>
      <c r="S57" s="508" t="str">
        <f t="shared" si="22"/>
        <v>-</v>
      </c>
      <c r="T57" s="508" t="str">
        <f t="shared" si="22"/>
        <v>-</v>
      </c>
      <c r="U57" s="508" t="str">
        <f t="shared" si="22"/>
        <v>-</v>
      </c>
      <c r="V57" s="508" t="str">
        <f t="shared" si="22"/>
        <v>-</v>
      </c>
      <c r="W57" s="508" t="str">
        <f t="shared" si="22"/>
        <v>-</v>
      </c>
      <c r="X57" s="508" t="str">
        <f t="shared" si="22"/>
        <v>-</v>
      </c>
      <c r="Y57" s="508" t="str">
        <f t="shared" si="22"/>
        <v>-</v>
      </c>
    </row>
    <row r="58" spans="1:25" ht="11.25">
      <c r="A58" s="548" t="s">
        <v>47</v>
      </c>
      <c r="B58" s="220" t="s">
        <v>72</v>
      </c>
      <c r="C58" s="672" t="str">
        <f t="shared" si="0"/>
        <v>-</v>
      </c>
      <c r="D58" s="353" t="s">
        <v>31</v>
      </c>
      <c r="E58" s="353" t="s">
        <v>31</v>
      </c>
      <c r="F58" s="353" t="s">
        <v>31</v>
      </c>
      <c r="G58" s="353" t="s">
        <v>31</v>
      </c>
      <c r="H58" s="353" t="s">
        <v>31</v>
      </c>
      <c r="I58" s="353" t="s">
        <v>31</v>
      </c>
      <c r="J58" s="353" t="s">
        <v>31</v>
      </c>
      <c r="K58" s="353" t="s">
        <v>31</v>
      </c>
      <c r="L58" s="353" t="s">
        <v>31</v>
      </c>
      <c r="M58" s="354" t="s">
        <v>31</v>
      </c>
      <c r="N58" s="354" t="s">
        <v>31</v>
      </c>
      <c r="O58" s="353" t="s">
        <v>31</v>
      </c>
      <c r="P58" s="353" t="s">
        <v>31</v>
      </c>
      <c r="Q58" s="353" t="s">
        <v>31</v>
      </c>
      <c r="R58" s="353" t="s">
        <v>31</v>
      </c>
      <c r="S58" s="353" t="s">
        <v>31</v>
      </c>
      <c r="T58" s="353" t="s">
        <v>31</v>
      </c>
      <c r="U58" s="353" t="s">
        <v>84</v>
      </c>
      <c r="V58" s="353" t="s">
        <v>31</v>
      </c>
      <c r="W58" s="353" t="s">
        <v>31</v>
      </c>
      <c r="X58" s="353" t="s">
        <v>31</v>
      </c>
      <c r="Y58" s="353" t="s">
        <v>31</v>
      </c>
    </row>
    <row r="59" spans="1:25" ht="11.25">
      <c r="A59" s="550"/>
      <c r="B59" s="225" t="s">
        <v>73</v>
      </c>
      <c r="C59" s="671" t="str">
        <f t="shared" si="0"/>
        <v>-</v>
      </c>
      <c r="D59" s="355" t="s">
        <v>31</v>
      </c>
      <c r="E59" s="355" t="s">
        <v>31</v>
      </c>
      <c r="F59" s="355" t="s">
        <v>31</v>
      </c>
      <c r="G59" s="355" t="s">
        <v>31</v>
      </c>
      <c r="H59" s="355" t="s">
        <v>31</v>
      </c>
      <c r="I59" s="355" t="s">
        <v>31</v>
      </c>
      <c r="J59" s="355" t="s">
        <v>31</v>
      </c>
      <c r="K59" s="355" t="s">
        <v>31</v>
      </c>
      <c r="L59" s="355" t="s">
        <v>31</v>
      </c>
      <c r="M59" s="356" t="s">
        <v>31</v>
      </c>
      <c r="N59" s="356" t="s">
        <v>31</v>
      </c>
      <c r="O59" s="355" t="s">
        <v>31</v>
      </c>
      <c r="P59" s="355" t="s">
        <v>31</v>
      </c>
      <c r="Q59" s="355" t="s">
        <v>31</v>
      </c>
      <c r="R59" s="355" t="s">
        <v>31</v>
      </c>
      <c r="S59" s="355" t="s">
        <v>31</v>
      </c>
      <c r="T59" s="355" t="s">
        <v>31</v>
      </c>
      <c r="U59" s="355" t="s">
        <v>31</v>
      </c>
      <c r="V59" s="355" t="s">
        <v>31</v>
      </c>
      <c r="W59" s="355" t="s">
        <v>31</v>
      </c>
      <c r="X59" s="355" t="s">
        <v>31</v>
      </c>
      <c r="Y59" s="355" t="s">
        <v>31</v>
      </c>
    </row>
    <row r="60" spans="1:25" ht="11.25">
      <c r="A60" s="541"/>
      <c r="B60" s="217" t="s">
        <v>70</v>
      </c>
      <c r="C60" s="671" t="str">
        <f t="shared" si="0"/>
        <v>-</v>
      </c>
      <c r="D60" s="508" t="str">
        <f t="shared" ref="D60:Y60" si="23">IF(SUM(D61:D62)=0,"-",SUM(D61:D62))</f>
        <v>-</v>
      </c>
      <c r="E60" s="508" t="str">
        <f t="shared" si="23"/>
        <v>-</v>
      </c>
      <c r="F60" s="508" t="str">
        <f t="shared" si="23"/>
        <v>-</v>
      </c>
      <c r="G60" s="508" t="str">
        <f t="shared" si="23"/>
        <v>-</v>
      </c>
      <c r="H60" s="508" t="str">
        <f t="shared" si="23"/>
        <v>-</v>
      </c>
      <c r="I60" s="508" t="str">
        <f t="shared" si="23"/>
        <v>-</v>
      </c>
      <c r="J60" s="508" t="str">
        <f t="shared" si="23"/>
        <v>-</v>
      </c>
      <c r="K60" s="508" t="str">
        <f t="shared" si="23"/>
        <v>-</v>
      </c>
      <c r="L60" s="508" t="str">
        <f t="shared" si="23"/>
        <v>-</v>
      </c>
      <c r="M60" s="508" t="str">
        <f t="shared" si="23"/>
        <v>-</v>
      </c>
      <c r="N60" s="508" t="str">
        <f t="shared" si="23"/>
        <v>-</v>
      </c>
      <c r="O60" s="508" t="str">
        <f t="shared" si="23"/>
        <v>-</v>
      </c>
      <c r="P60" s="508" t="str">
        <f t="shared" si="23"/>
        <v>-</v>
      </c>
      <c r="Q60" s="508" t="str">
        <f t="shared" si="23"/>
        <v>-</v>
      </c>
      <c r="R60" s="508" t="str">
        <f t="shared" si="23"/>
        <v>-</v>
      </c>
      <c r="S60" s="508" t="str">
        <f t="shared" si="23"/>
        <v>-</v>
      </c>
      <c r="T60" s="508" t="str">
        <f t="shared" si="23"/>
        <v>-</v>
      </c>
      <c r="U60" s="508" t="str">
        <f t="shared" si="23"/>
        <v>-</v>
      </c>
      <c r="V60" s="508" t="str">
        <f t="shared" si="23"/>
        <v>-</v>
      </c>
      <c r="W60" s="508" t="str">
        <f t="shared" si="23"/>
        <v>-</v>
      </c>
      <c r="X60" s="508" t="str">
        <f t="shared" si="23"/>
        <v>-</v>
      </c>
      <c r="Y60" s="508" t="str">
        <f t="shared" si="23"/>
        <v>-</v>
      </c>
    </row>
    <row r="61" spans="1:25" ht="11.25">
      <c r="A61" s="542" t="s">
        <v>48</v>
      </c>
      <c r="B61" s="220" t="s">
        <v>72</v>
      </c>
      <c r="C61" s="672" t="str">
        <f t="shared" si="0"/>
        <v>-</v>
      </c>
      <c r="D61" s="353" t="s">
        <v>31</v>
      </c>
      <c r="E61" s="353" t="s">
        <v>31</v>
      </c>
      <c r="F61" s="353" t="s">
        <v>31</v>
      </c>
      <c r="G61" s="353" t="s">
        <v>31</v>
      </c>
      <c r="H61" s="353" t="s">
        <v>31</v>
      </c>
      <c r="I61" s="353" t="s">
        <v>31</v>
      </c>
      <c r="J61" s="353" t="s">
        <v>31</v>
      </c>
      <c r="K61" s="353" t="s">
        <v>31</v>
      </c>
      <c r="L61" s="353" t="s">
        <v>31</v>
      </c>
      <c r="M61" s="354" t="s">
        <v>31</v>
      </c>
      <c r="N61" s="354" t="s">
        <v>31</v>
      </c>
      <c r="O61" s="353" t="s">
        <v>31</v>
      </c>
      <c r="P61" s="353" t="s">
        <v>31</v>
      </c>
      <c r="Q61" s="353" t="s">
        <v>31</v>
      </c>
      <c r="R61" s="353" t="s">
        <v>31</v>
      </c>
      <c r="S61" s="353" t="s">
        <v>31</v>
      </c>
      <c r="T61" s="353" t="s">
        <v>31</v>
      </c>
      <c r="U61" s="353" t="s">
        <v>31</v>
      </c>
      <c r="V61" s="353" t="s">
        <v>31</v>
      </c>
      <c r="W61" s="353" t="s">
        <v>31</v>
      </c>
      <c r="X61" s="353" t="s">
        <v>31</v>
      </c>
      <c r="Y61" s="353" t="s">
        <v>31</v>
      </c>
    </row>
    <row r="62" spans="1:25" ht="11.25">
      <c r="A62" s="543"/>
      <c r="B62" s="225" t="s">
        <v>73</v>
      </c>
      <c r="C62" s="671" t="str">
        <f t="shared" si="0"/>
        <v>-</v>
      </c>
      <c r="D62" s="355" t="s">
        <v>31</v>
      </c>
      <c r="E62" s="355" t="s">
        <v>31</v>
      </c>
      <c r="F62" s="355" t="s">
        <v>31</v>
      </c>
      <c r="G62" s="355" t="s">
        <v>31</v>
      </c>
      <c r="H62" s="355" t="s">
        <v>31</v>
      </c>
      <c r="I62" s="355" t="s">
        <v>31</v>
      </c>
      <c r="J62" s="355" t="s">
        <v>31</v>
      </c>
      <c r="K62" s="355" t="s">
        <v>31</v>
      </c>
      <c r="L62" s="355" t="s">
        <v>31</v>
      </c>
      <c r="M62" s="356" t="s">
        <v>31</v>
      </c>
      <c r="N62" s="356" t="s">
        <v>31</v>
      </c>
      <c r="O62" s="355" t="s">
        <v>31</v>
      </c>
      <c r="P62" s="355" t="s">
        <v>31</v>
      </c>
      <c r="Q62" s="355" t="s">
        <v>31</v>
      </c>
      <c r="R62" s="355" t="s">
        <v>31</v>
      </c>
      <c r="S62" s="355" t="s">
        <v>31</v>
      </c>
      <c r="T62" s="355" t="s">
        <v>31</v>
      </c>
      <c r="U62" s="355" t="s">
        <v>31</v>
      </c>
      <c r="V62" s="355" t="s">
        <v>31</v>
      </c>
      <c r="W62" s="355" t="s">
        <v>31</v>
      </c>
      <c r="X62" s="355" t="s">
        <v>31</v>
      </c>
      <c r="Y62" s="355" t="s">
        <v>31</v>
      </c>
    </row>
    <row r="63" spans="1:25" ht="11.25">
      <c r="A63" s="237" t="s">
        <v>85</v>
      </c>
      <c r="B63" s="248" t="s">
        <v>86</v>
      </c>
      <c r="C63" s="673">
        <f t="shared" ref="C63:Y65" si="24">C66</f>
        <v>6</v>
      </c>
      <c r="D63" s="100" t="str">
        <f t="shared" si="24"/>
        <v>-</v>
      </c>
      <c r="E63" s="100" t="str">
        <f t="shared" si="24"/>
        <v>-</v>
      </c>
      <c r="F63" s="100" t="str">
        <f t="shared" si="24"/>
        <v>-</v>
      </c>
      <c r="G63" s="100" t="str">
        <f t="shared" si="24"/>
        <v>-</v>
      </c>
      <c r="H63" s="100" t="str">
        <f t="shared" si="24"/>
        <v>-</v>
      </c>
      <c r="I63" s="100" t="str">
        <f t="shared" si="24"/>
        <v>-</v>
      </c>
      <c r="J63" s="100" t="str">
        <f t="shared" si="24"/>
        <v>-</v>
      </c>
      <c r="K63" s="100" t="str">
        <f t="shared" si="24"/>
        <v>-</v>
      </c>
      <c r="L63" s="100" t="str">
        <f t="shared" si="24"/>
        <v>-</v>
      </c>
      <c r="M63" s="100" t="str">
        <f t="shared" si="24"/>
        <v>-</v>
      </c>
      <c r="N63" s="100" t="str">
        <f t="shared" si="24"/>
        <v>-</v>
      </c>
      <c r="O63" s="100" t="str">
        <f t="shared" si="24"/>
        <v>-</v>
      </c>
      <c r="P63" s="100" t="str">
        <f t="shared" si="24"/>
        <v>-</v>
      </c>
      <c r="Q63" s="100">
        <f t="shared" si="24"/>
        <v>1</v>
      </c>
      <c r="R63" s="100">
        <f t="shared" si="24"/>
        <v>1</v>
      </c>
      <c r="S63" s="100">
        <f t="shared" si="24"/>
        <v>1</v>
      </c>
      <c r="T63" s="100" t="str">
        <f t="shared" si="24"/>
        <v>-</v>
      </c>
      <c r="U63" s="100">
        <f t="shared" si="24"/>
        <v>1</v>
      </c>
      <c r="V63" s="100">
        <f t="shared" si="24"/>
        <v>1</v>
      </c>
      <c r="W63" s="100">
        <f t="shared" si="24"/>
        <v>1</v>
      </c>
      <c r="X63" s="100" t="str">
        <f t="shared" si="24"/>
        <v>-</v>
      </c>
      <c r="Y63" s="100" t="str">
        <f t="shared" si="24"/>
        <v>-</v>
      </c>
    </row>
    <row r="64" spans="1:25" ht="11.25">
      <c r="A64" s="250" t="s">
        <v>87</v>
      </c>
      <c r="B64" s="235" t="s">
        <v>72</v>
      </c>
      <c r="C64" s="674">
        <f>C67</f>
        <v>4</v>
      </c>
      <c r="D64" s="251" t="str">
        <f>D67</f>
        <v>-</v>
      </c>
      <c r="E64" s="251" t="str">
        <f t="shared" si="24"/>
        <v>-</v>
      </c>
      <c r="F64" s="251" t="str">
        <f t="shared" si="24"/>
        <v>-</v>
      </c>
      <c r="G64" s="251" t="str">
        <f t="shared" si="24"/>
        <v>-</v>
      </c>
      <c r="H64" s="251" t="str">
        <f t="shared" si="24"/>
        <v>-</v>
      </c>
      <c r="I64" s="251" t="str">
        <f t="shared" si="24"/>
        <v>-</v>
      </c>
      <c r="J64" s="251" t="str">
        <f t="shared" si="24"/>
        <v>-</v>
      </c>
      <c r="K64" s="251" t="str">
        <f t="shared" si="24"/>
        <v>-</v>
      </c>
      <c r="L64" s="251" t="str">
        <f t="shared" si="24"/>
        <v>-</v>
      </c>
      <c r="M64" s="251" t="str">
        <f t="shared" si="24"/>
        <v>-</v>
      </c>
      <c r="N64" s="251" t="str">
        <f t="shared" si="24"/>
        <v>-</v>
      </c>
      <c r="O64" s="251" t="str">
        <f t="shared" si="24"/>
        <v>-</v>
      </c>
      <c r="P64" s="251" t="str">
        <f t="shared" si="24"/>
        <v>-</v>
      </c>
      <c r="Q64" s="251">
        <f t="shared" si="24"/>
        <v>1</v>
      </c>
      <c r="R64" s="251">
        <f t="shared" si="24"/>
        <v>1</v>
      </c>
      <c r="S64" s="251" t="str">
        <f t="shared" si="24"/>
        <v>-</v>
      </c>
      <c r="T64" s="251" t="str">
        <f t="shared" si="24"/>
        <v>-</v>
      </c>
      <c r="U64" s="251">
        <f t="shared" si="24"/>
        <v>1</v>
      </c>
      <c r="V64" s="251">
        <f t="shared" si="24"/>
        <v>1</v>
      </c>
      <c r="W64" s="251" t="str">
        <f t="shared" si="24"/>
        <v>-</v>
      </c>
      <c r="X64" s="251" t="str">
        <f t="shared" si="24"/>
        <v>-</v>
      </c>
      <c r="Y64" s="251" t="str">
        <f t="shared" si="24"/>
        <v>-</v>
      </c>
    </row>
    <row r="65" spans="1:25" ht="11.25">
      <c r="A65" s="252" t="s">
        <v>88</v>
      </c>
      <c r="B65" s="236" t="s">
        <v>73</v>
      </c>
      <c r="C65" s="675">
        <f>C68</f>
        <v>2</v>
      </c>
      <c r="D65" s="253" t="str">
        <f>D68</f>
        <v>-</v>
      </c>
      <c r="E65" s="253" t="str">
        <f t="shared" si="24"/>
        <v>-</v>
      </c>
      <c r="F65" s="253" t="str">
        <f t="shared" si="24"/>
        <v>-</v>
      </c>
      <c r="G65" s="253" t="str">
        <f t="shared" si="24"/>
        <v>-</v>
      </c>
      <c r="H65" s="253" t="str">
        <f t="shared" si="24"/>
        <v>-</v>
      </c>
      <c r="I65" s="253" t="str">
        <f t="shared" si="24"/>
        <v>-</v>
      </c>
      <c r="J65" s="253" t="str">
        <f t="shared" si="24"/>
        <v>-</v>
      </c>
      <c r="K65" s="253" t="str">
        <f t="shared" si="24"/>
        <v>-</v>
      </c>
      <c r="L65" s="253" t="str">
        <f t="shared" si="24"/>
        <v>-</v>
      </c>
      <c r="M65" s="253" t="str">
        <f t="shared" si="24"/>
        <v>-</v>
      </c>
      <c r="N65" s="253" t="str">
        <f t="shared" si="24"/>
        <v>-</v>
      </c>
      <c r="O65" s="253" t="str">
        <f t="shared" si="24"/>
        <v>-</v>
      </c>
      <c r="P65" s="253" t="str">
        <f t="shared" si="24"/>
        <v>-</v>
      </c>
      <c r="Q65" s="253" t="str">
        <f t="shared" si="24"/>
        <v>-</v>
      </c>
      <c r="R65" s="253" t="str">
        <f t="shared" si="24"/>
        <v>-</v>
      </c>
      <c r="S65" s="253">
        <f t="shared" si="24"/>
        <v>1</v>
      </c>
      <c r="T65" s="253" t="str">
        <f t="shared" si="24"/>
        <v>-</v>
      </c>
      <c r="U65" s="253" t="str">
        <f t="shared" si="24"/>
        <v>-</v>
      </c>
      <c r="V65" s="253" t="str">
        <f t="shared" si="24"/>
        <v>-</v>
      </c>
      <c r="W65" s="253">
        <f t="shared" si="24"/>
        <v>1</v>
      </c>
      <c r="X65" s="253" t="str">
        <f t="shared" si="24"/>
        <v>-</v>
      </c>
      <c r="Y65" s="253" t="str">
        <f t="shared" si="24"/>
        <v>-</v>
      </c>
    </row>
    <row r="66" spans="1:25" ht="11.25" customHeight="1">
      <c r="A66" s="254"/>
      <c r="B66" s="234" t="s">
        <v>70</v>
      </c>
      <c r="C66" s="676">
        <f t="shared" ref="C66:Y68" si="25">IF(SUM(C69,C72,C75,C78,)=0,"-",SUM(C69,C72,C75,C78,))</f>
        <v>6</v>
      </c>
      <c r="D66" s="203" t="str">
        <f t="shared" si="25"/>
        <v>-</v>
      </c>
      <c r="E66" s="203" t="str">
        <f t="shared" si="25"/>
        <v>-</v>
      </c>
      <c r="F66" s="203" t="str">
        <f t="shared" si="25"/>
        <v>-</v>
      </c>
      <c r="G66" s="203" t="str">
        <f t="shared" si="25"/>
        <v>-</v>
      </c>
      <c r="H66" s="203" t="str">
        <f t="shared" si="25"/>
        <v>-</v>
      </c>
      <c r="I66" s="203" t="str">
        <f t="shared" si="25"/>
        <v>-</v>
      </c>
      <c r="J66" s="203" t="str">
        <f t="shared" si="25"/>
        <v>-</v>
      </c>
      <c r="K66" s="203" t="str">
        <f t="shared" si="25"/>
        <v>-</v>
      </c>
      <c r="L66" s="203" t="str">
        <f t="shared" si="25"/>
        <v>-</v>
      </c>
      <c r="M66" s="203" t="str">
        <f t="shared" si="25"/>
        <v>-</v>
      </c>
      <c r="N66" s="203" t="str">
        <f t="shared" si="25"/>
        <v>-</v>
      </c>
      <c r="O66" s="203" t="str">
        <f t="shared" si="25"/>
        <v>-</v>
      </c>
      <c r="P66" s="203" t="str">
        <f t="shared" si="25"/>
        <v>-</v>
      </c>
      <c r="Q66" s="203">
        <f t="shared" si="25"/>
        <v>1</v>
      </c>
      <c r="R66" s="203">
        <f t="shared" si="25"/>
        <v>1</v>
      </c>
      <c r="S66" s="203">
        <f t="shared" si="25"/>
        <v>1</v>
      </c>
      <c r="T66" s="203" t="str">
        <f t="shared" si="25"/>
        <v>-</v>
      </c>
      <c r="U66" s="203">
        <f t="shared" si="25"/>
        <v>1</v>
      </c>
      <c r="V66" s="203">
        <f t="shared" si="25"/>
        <v>1</v>
      </c>
      <c r="W66" s="203">
        <f t="shared" si="25"/>
        <v>1</v>
      </c>
      <c r="X66" s="203" t="str">
        <f t="shared" si="25"/>
        <v>-</v>
      </c>
      <c r="Y66" s="203" t="str">
        <f t="shared" si="25"/>
        <v>-</v>
      </c>
    </row>
    <row r="67" spans="1:25" ht="11.25">
      <c r="A67" s="254" t="s">
        <v>50</v>
      </c>
      <c r="B67" s="359" t="s">
        <v>72</v>
      </c>
      <c r="C67" s="676">
        <f t="shared" si="25"/>
        <v>4</v>
      </c>
      <c r="D67" s="203" t="str">
        <f t="shared" si="25"/>
        <v>-</v>
      </c>
      <c r="E67" s="203" t="str">
        <f t="shared" si="25"/>
        <v>-</v>
      </c>
      <c r="F67" s="203" t="str">
        <f t="shared" si="25"/>
        <v>-</v>
      </c>
      <c r="G67" s="203" t="str">
        <f t="shared" si="25"/>
        <v>-</v>
      </c>
      <c r="H67" s="203" t="str">
        <f t="shared" si="25"/>
        <v>-</v>
      </c>
      <c r="I67" s="203" t="str">
        <f t="shared" si="25"/>
        <v>-</v>
      </c>
      <c r="J67" s="203" t="str">
        <f t="shared" si="25"/>
        <v>-</v>
      </c>
      <c r="K67" s="203" t="str">
        <f t="shared" si="25"/>
        <v>-</v>
      </c>
      <c r="L67" s="203" t="str">
        <f t="shared" si="25"/>
        <v>-</v>
      </c>
      <c r="M67" s="203" t="str">
        <f t="shared" si="25"/>
        <v>-</v>
      </c>
      <c r="N67" s="203" t="str">
        <f t="shared" si="25"/>
        <v>-</v>
      </c>
      <c r="O67" s="203" t="str">
        <f t="shared" si="25"/>
        <v>-</v>
      </c>
      <c r="P67" s="203" t="str">
        <f t="shared" si="25"/>
        <v>-</v>
      </c>
      <c r="Q67" s="203">
        <f t="shared" si="25"/>
        <v>1</v>
      </c>
      <c r="R67" s="203">
        <f t="shared" si="25"/>
        <v>1</v>
      </c>
      <c r="S67" s="203" t="str">
        <f t="shared" si="25"/>
        <v>-</v>
      </c>
      <c r="T67" s="203" t="str">
        <f t="shared" si="25"/>
        <v>-</v>
      </c>
      <c r="U67" s="203">
        <f t="shared" si="25"/>
        <v>1</v>
      </c>
      <c r="V67" s="203">
        <f t="shared" si="25"/>
        <v>1</v>
      </c>
      <c r="W67" s="203" t="str">
        <f t="shared" si="25"/>
        <v>-</v>
      </c>
      <c r="X67" s="203" t="str">
        <f t="shared" si="25"/>
        <v>-</v>
      </c>
      <c r="Y67" s="203" t="str">
        <f t="shared" si="25"/>
        <v>-</v>
      </c>
    </row>
    <row r="68" spans="1:25" ht="11.25">
      <c r="A68" s="257"/>
      <c r="B68" s="360" t="s">
        <v>73</v>
      </c>
      <c r="C68" s="663">
        <f t="shared" si="25"/>
        <v>2</v>
      </c>
      <c r="D68" s="206" t="str">
        <f t="shared" si="25"/>
        <v>-</v>
      </c>
      <c r="E68" s="206" t="str">
        <f t="shared" si="25"/>
        <v>-</v>
      </c>
      <c r="F68" s="206" t="str">
        <f t="shared" si="25"/>
        <v>-</v>
      </c>
      <c r="G68" s="206" t="str">
        <f t="shared" si="25"/>
        <v>-</v>
      </c>
      <c r="H68" s="206" t="str">
        <f t="shared" si="25"/>
        <v>-</v>
      </c>
      <c r="I68" s="206" t="str">
        <f t="shared" si="25"/>
        <v>-</v>
      </c>
      <c r="J68" s="206" t="str">
        <f t="shared" si="25"/>
        <v>-</v>
      </c>
      <c r="K68" s="206" t="str">
        <f t="shared" si="25"/>
        <v>-</v>
      </c>
      <c r="L68" s="206" t="str">
        <f t="shared" si="25"/>
        <v>-</v>
      </c>
      <c r="M68" s="206" t="str">
        <f t="shared" si="25"/>
        <v>-</v>
      </c>
      <c r="N68" s="206" t="str">
        <f t="shared" si="25"/>
        <v>-</v>
      </c>
      <c r="O68" s="206" t="str">
        <f t="shared" si="25"/>
        <v>-</v>
      </c>
      <c r="P68" s="206" t="str">
        <f t="shared" si="25"/>
        <v>-</v>
      </c>
      <c r="Q68" s="206" t="str">
        <f t="shared" si="25"/>
        <v>-</v>
      </c>
      <c r="R68" s="206" t="str">
        <f t="shared" si="25"/>
        <v>-</v>
      </c>
      <c r="S68" s="206">
        <f t="shared" si="25"/>
        <v>1</v>
      </c>
      <c r="T68" s="206" t="str">
        <f t="shared" si="25"/>
        <v>-</v>
      </c>
      <c r="U68" s="206" t="str">
        <f t="shared" si="25"/>
        <v>-</v>
      </c>
      <c r="V68" s="206" t="str">
        <f t="shared" si="25"/>
        <v>-</v>
      </c>
      <c r="W68" s="206">
        <f t="shared" si="25"/>
        <v>1</v>
      </c>
      <c r="X68" s="206" t="str">
        <f t="shared" si="25"/>
        <v>-</v>
      </c>
      <c r="Y68" s="206" t="str">
        <f t="shared" si="25"/>
        <v>-</v>
      </c>
    </row>
    <row r="69" spans="1:25" ht="11.25">
      <c r="A69" s="541"/>
      <c r="B69" s="217" t="s">
        <v>70</v>
      </c>
      <c r="C69" s="671">
        <f>IF(SUM(D69:Y69)=0,"-",SUM(D69:Y69))</f>
        <v>2</v>
      </c>
      <c r="D69" s="260" t="str">
        <f>IF(SUM(D70:D71)=0,"-",SUM(D70:D71))</f>
        <v>-</v>
      </c>
      <c r="E69" s="260" t="str">
        <f t="shared" ref="E69:Y69" si="26">IF(SUM(E70:E71)=0,"-",SUM(E70:E71))</f>
        <v>-</v>
      </c>
      <c r="F69" s="260" t="str">
        <f t="shared" si="26"/>
        <v>-</v>
      </c>
      <c r="G69" s="260" t="str">
        <f t="shared" si="26"/>
        <v>-</v>
      </c>
      <c r="H69" s="260" t="str">
        <f t="shared" si="26"/>
        <v>-</v>
      </c>
      <c r="I69" s="260" t="str">
        <f t="shared" si="26"/>
        <v>-</v>
      </c>
      <c r="J69" s="260" t="str">
        <f t="shared" si="26"/>
        <v>-</v>
      </c>
      <c r="K69" s="260" t="str">
        <f t="shared" si="26"/>
        <v>-</v>
      </c>
      <c r="L69" s="260" t="str">
        <f t="shared" si="26"/>
        <v>-</v>
      </c>
      <c r="M69" s="260" t="str">
        <f t="shared" si="26"/>
        <v>-</v>
      </c>
      <c r="N69" s="260" t="str">
        <f t="shared" si="26"/>
        <v>-</v>
      </c>
      <c r="O69" s="260" t="str">
        <f t="shared" si="26"/>
        <v>-</v>
      </c>
      <c r="P69" s="260" t="str">
        <f t="shared" si="26"/>
        <v>-</v>
      </c>
      <c r="Q69" s="260" t="str">
        <f t="shared" si="26"/>
        <v>-</v>
      </c>
      <c r="R69" s="260">
        <f t="shared" si="26"/>
        <v>1</v>
      </c>
      <c r="S69" s="260" t="str">
        <f t="shared" si="26"/>
        <v>-</v>
      </c>
      <c r="T69" s="260" t="str">
        <f t="shared" si="26"/>
        <v>-</v>
      </c>
      <c r="U69" s="260" t="str">
        <f t="shared" si="26"/>
        <v>-</v>
      </c>
      <c r="V69" s="260" t="str">
        <f t="shared" si="26"/>
        <v>-</v>
      </c>
      <c r="W69" s="260">
        <f t="shared" si="26"/>
        <v>1</v>
      </c>
      <c r="X69" s="260" t="str">
        <f t="shared" si="26"/>
        <v>-</v>
      </c>
      <c r="Y69" s="260" t="str">
        <f t="shared" si="26"/>
        <v>-</v>
      </c>
    </row>
    <row r="70" spans="1:25" ht="11.25">
      <c r="A70" s="103" t="s">
        <v>51</v>
      </c>
      <c r="B70" s="220" t="s">
        <v>72</v>
      </c>
      <c r="C70" s="672">
        <f t="shared" ref="C70:C80" si="27">IF(SUM(D70:Y70)=0,"-",SUM(D70:Y70))</f>
        <v>1</v>
      </c>
      <c r="D70" s="354" t="s">
        <v>44</v>
      </c>
      <c r="E70" s="354" t="s">
        <v>44</v>
      </c>
      <c r="F70" s="354" t="s">
        <v>44</v>
      </c>
      <c r="G70" s="354" t="s">
        <v>44</v>
      </c>
      <c r="H70" s="354" t="s">
        <v>44</v>
      </c>
      <c r="I70" s="354" t="s">
        <v>44</v>
      </c>
      <c r="J70" s="354" t="s">
        <v>44</v>
      </c>
      <c r="K70" s="354" t="s">
        <v>44</v>
      </c>
      <c r="L70" s="354" t="s">
        <v>44</v>
      </c>
      <c r="M70" s="354" t="s">
        <v>44</v>
      </c>
      <c r="N70" s="354" t="s">
        <v>44</v>
      </c>
      <c r="O70" s="354" t="s">
        <v>44</v>
      </c>
      <c r="P70" s="354" t="s">
        <v>44</v>
      </c>
      <c r="Q70" s="354" t="s">
        <v>44</v>
      </c>
      <c r="R70" s="354">
        <v>1</v>
      </c>
      <c r="S70" s="354" t="s">
        <v>44</v>
      </c>
      <c r="T70" s="354" t="s">
        <v>44</v>
      </c>
      <c r="U70" s="354" t="s">
        <v>44</v>
      </c>
      <c r="V70" s="354" t="s">
        <v>44</v>
      </c>
      <c r="W70" s="354" t="s">
        <v>44</v>
      </c>
      <c r="X70" s="354" t="s">
        <v>44</v>
      </c>
      <c r="Y70" s="354" t="s">
        <v>44</v>
      </c>
    </row>
    <row r="71" spans="1:25" ht="11.25">
      <c r="A71" s="152"/>
      <c r="B71" s="225" t="s">
        <v>73</v>
      </c>
      <c r="C71" s="671">
        <f t="shared" si="27"/>
        <v>1</v>
      </c>
      <c r="D71" s="356" t="s">
        <v>44</v>
      </c>
      <c r="E71" s="356" t="s">
        <v>44</v>
      </c>
      <c r="F71" s="356" t="s">
        <v>44</v>
      </c>
      <c r="G71" s="356" t="s">
        <v>44</v>
      </c>
      <c r="H71" s="356" t="s">
        <v>44</v>
      </c>
      <c r="I71" s="356" t="s">
        <v>44</v>
      </c>
      <c r="J71" s="356" t="s">
        <v>44</v>
      </c>
      <c r="K71" s="356" t="s">
        <v>44</v>
      </c>
      <c r="L71" s="356" t="s">
        <v>44</v>
      </c>
      <c r="M71" s="356" t="s">
        <v>44</v>
      </c>
      <c r="N71" s="356" t="s">
        <v>44</v>
      </c>
      <c r="O71" s="356" t="s">
        <v>44</v>
      </c>
      <c r="P71" s="356" t="s">
        <v>44</v>
      </c>
      <c r="Q71" s="356" t="s">
        <v>44</v>
      </c>
      <c r="R71" s="356" t="s">
        <v>44</v>
      </c>
      <c r="S71" s="356" t="s">
        <v>44</v>
      </c>
      <c r="T71" s="356" t="s">
        <v>44</v>
      </c>
      <c r="U71" s="356" t="s">
        <v>44</v>
      </c>
      <c r="V71" s="356" t="s">
        <v>44</v>
      </c>
      <c r="W71" s="356">
        <v>1</v>
      </c>
      <c r="X71" s="356" t="s">
        <v>44</v>
      </c>
      <c r="Y71" s="356" t="s">
        <v>44</v>
      </c>
    </row>
    <row r="72" spans="1:25" ht="11.25">
      <c r="A72" s="541"/>
      <c r="B72" s="217" t="s">
        <v>70</v>
      </c>
      <c r="C72" s="671">
        <f t="shared" si="27"/>
        <v>1</v>
      </c>
      <c r="D72" s="260" t="str">
        <f>IF(SUM(D73:D74)=0,"-",SUM(D73:D74))</f>
        <v>-</v>
      </c>
      <c r="E72" s="260" t="str">
        <f t="shared" ref="E72:Y72" si="28">IF(SUM(E73:E74)=0,"-",SUM(E73:E74))</f>
        <v>-</v>
      </c>
      <c r="F72" s="260" t="str">
        <f t="shared" si="28"/>
        <v>-</v>
      </c>
      <c r="G72" s="260" t="str">
        <f t="shared" si="28"/>
        <v>-</v>
      </c>
      <c r="H72" s="260" t="str">
        <f t="shared" si="28"/>
        <v>-</v>
      </c>
      <c r="I72" s="260" t="str">
        <f t="shared" si="28"/>
        <v>-</v>
      </c>
      <c r="J72" s="260" t="str">
        <f t="shared" si="28"/>
        <v>-</v>
      </c>
      <c r="K72" s="260" t="str">
        <f t="shared" si="28"/>
        <v>-</v>
      </c>
      <c r="L72" s="260" t="str">
        <f t="shared" si="28"/>
        <v>-</v>
      </c>
      <c r="M72" s="260" t="str">
        <f t="shared" si="28"/>
        <v>-</v>
      </c>
      <c r="N72" s="260" t="str">
        <f t="shared" si="28"/>
        <v>-</v>
      </c>
      <c r="O72" s="260" t="str">
        <f t="shared" si="28"/>
        <v>-</v>
      </c>
      <c r="P72" s="260" t="str">
        <f t="shared" si="28"/>
        <v>-</v>
      </c>
      <c r="Q72" s="260">
        <f t="shared" si="28"/>
        <v>1</v>
      </c>
      <c r="R72" s="260" t="str">
        <f t="shared" si="28"/>
        <v>-</v>
      </c>
      <c r="S72" s="260" t="str">
        <f t="shared" si="28"/>
        <v>-</v>
      </c>
      <c r="T72" s="260" t="str">
        <f t="shared" si="28"/>
        <v>-</v>
      </c>
      <c r="U72" s="260" t="str">
        <f t="shared" si="28"/>
        <v>-</v>
      </c>
      <c r="V72" s="260" t="str">
        <f t="shared" si="28"/>
        <v>-</v>
      </c>
      <c r="W72" s="260" t="str">
        <f t="shared" si="28"/>
        <v>-</v>
      </c>
      <c r="X72" s="260" t="str">
        <f t="shared" si="28"/>
        <v>-</v>
      </c>
      <c r="Y72" s="260" t="str">
        <f t="shared" si="28"/>
        <v>-</v>
      </c>
    </row>
    <row r="73" spans="1:25" ht="11.25">
      <c r="A73" s="103" t="s">
        <v>52</v>
      </c>
      <c r="B73" s="220" t="s">
        <v>72</v>
      </c>
      <c r="C73" s="672">
        <f t="shared" si="27"/>
        <v>1</v>
      </c>
      <c r="D73" s="354" t="s">
        <v>44</v>
      </c>
      <c r="E73" s="354" t="s">
        <v>44</v>
      </c>
      <c r="F73" s="354" t="s">
        <v>44</v>
      </c>
      <c r="G73" s="354" t="s">
        <v>44</v>
      </c>
      <c r="H73" s="354" t="s">
        <v>44</v>
      </c>
      <c r="I73" s="354" t="s">
        <v>44</v>
      </c>
      <c r="J73" s="354" t="s">
        <v>44</v>
      </c>
      <c r="K73" s="354" t="s">
        <v>44</v>
      </c>
      <c r="L73" s="354" t="s">
        <v>44</v>
      </c>
      <c r="M73" s="354" t="s">
        <v>44</v>
      </c>
      <c r="N73" s="354" t="s">
        <v>44</v>
      </c>
      <c r="O73" s="354" t="s">
        <v>44</v>
      </c>
      <c r="P73" s="354" t="s">
        <v>44</v>
      </c>
      <c r="Q73" s="354">
        <v>1</v>
      </c>
      <c r="R73" s="354" t="s">
        <v>44</v>
      </c>
      <c r="S73" s="354" t="s">
        <v>44</v>
      </c>
      <c r="T73" s="354" t="s">
        <v>44</v>
      </c>
      <c r="U73" s="354" t="s">
        <v>44</v>
      </c>
      <c r="V73" s="354" t="s">
        <v>44</v>
      </c>
      <c r="W73" s="354" t="s">
        <v>44</v>
      </c>
      <c r="X73" s="354" t="s">
        <v>44</v>
      </c>
      <c r="Y73" s="354" t="s">
        <v>44</v>
      </c>
    </row>
    <row r="74" spans="1:25" ht="11.25">
      <c r="A74" s="152"/>
      <c r="B74" s="225" t="s">
        <v>73</v>
      </c>
      <c r="C74" s="671" t="str">
        <f t="shared" si="27"/>
        <v>-</v>
      </c>
      <c r="D74" s="356" t="s">
        <v>44</v>
      </c>
      <c r="E74" s="356" t="s">
        <v>44</v>
      </c>
      <c r="F74" s="356" t="s">
        <v>44</v>
      </c>
      <c r="G74" s="356" t="s">
        <v>44</v>
      </c>
      <c r="H74" s="356" t="s">
        <v>44</v>
      </c>
      <c r="I74" s="356" t="s">
        <v>44</v>
      </c>
      <c r="J74" s="356" t="s">
        <v>44</v>
      </c>
      <c r="K74" s="356" t="s">
        <v>44</v>
      </c>
      <c r="L74" s="356" t="s">
        <v>44</v>
      </c>
      <c r="M74" s="356" t="s">
        <v>44</v>
      </c>
      <c r="N74" s="356" t="s">
        <v>44</v>
      </c>
      <c r="O74" s="356" t="s">
        <v>44</v>
      </c>
      <c r="P74" s="356" t="s">
        <v>44</v>
      </c>
      <c r="Q74" s="356" t="s">
        <v>44</v>
      </c>
      <c r="R74" s="356" t="s">
        <v>44</v>
      </c>
      <c r="S74" s="356" t="s">
        <v>44</v>
      </c>
      <c r="T74" s="356" t="s">
        <v>44</v>
      </c>
      <c r="U74" s="356" t="s">
        <v>44</v>
      </c>
      <c r="V74" s="356" t="s">
        <v>44</v>
      </c>
      <c r="W74" s="356" t="s">
        <v>44</v>
      </c>
      <c r="X74" s="356" t="s">
        <v>44</v>
      </c>
      <c r="Y74" s="356" t="s">
        <v>44</v>
      </c>
    </row>
    <row r="75" spans="1:25" ht="11.25">
      <c r="A75" s="541"/>
      <c r="B75" s="217" t="s">
        <v>70</v>
      </c>
      <c r="C75" s="671">
        <f>IF(SUM(D75:Y75)=0,"-",SUM(D75:Y75))</f>
        <v>1</v>
      </c>
      <c r="D75" s="260" t="str">
        <f>IF(SUM(D76:D77)=0,"-",SUM(D76:D77))</f>
        <v>-</v>
      </c>
      <c r="E75" s="260" t="str">
        <f t="shared" ref="E75:Y75" si="29">IF(SUM(E76:E77)=0,"-",SUM(E76:E77))</f>
        <v>-</v>
      </c>
      <c r="F75" s="260" t="str">
        <f t="shared" si="29"/>
        <v>-</v>
      </c>
      <c r="G75" s="260" t="str">
        <f t="shared" si="29"/>
        <v>-</v>
      </c>
      <c r="H75" s="260" t="str">
        <f t="shared" si="29"/>
        <v>-</v>
      </c>
      <c r="I75" s="260" t="str">
        <f t="shared" si="29"/>
        <v>-</v>
      </c>
      <c r="J75" s="260" t="str">
        <f t="shared" si="29"/>
        <v>-</v>
      </c>
      <c r="K75" s="260" t="str">
        <f t="shared" si="29"/>
        <v>-</v>
      </c>
      <c r="L75" s="260" t="str">
        <f t="shared" si="29"/>
        <v>-</v>
      </c>
      <c r="M75" s="260" t="str">
        <f t="shared" si="29"/>
        <v>-</v>
      </c>
      <c r="N75" s="260" t="str">
        <f t="shared" si="29"/>
        <v>-</v>
      </c>
      <c r="O75" s="260" t="str">
        <f t="shared" si="29"/>
        <v>-</v>
      </c>
      <c r="P75" s="260" t="str">
        <f t="shared" si="29"/>
        <v>-</v>
      </c>
      <c r="Q75" s="260" t="str">
        <f t="shared" si="29"/>
        <v>-</v>
      </c>
      <c r="R75" s="260" t="str">
        <f t="shared" si="29"/>
        <v>-</v>
      </c>
      <c r="S75" s="260" t="str">
        <f t="shared" si="29"/>
        <v>-</v>
      </c>
      <c r="T75" s="260" t="str">
        <f t="shared" si="29"/>
        <v>-</v>
      </c>
      <c r="U75" s="260">
        <f t="shared" si="29"/>
        <v>1</v>
      </c>
      <c r="V75" s="260" t="str">
        <f t="shared" si="29"/>
        <v>-</v>
      </c>
      <c r="W75" s="260" t="str">
        <f t="shared" si="29"/>
        <v>-</v>
      </c>
      <c r="X75" s="260" t="str">
        <f t="shared" si="29"/>
        <v>-</v>
      </c>
      <c r="Y75" s="260" t="str">
        <f t="shared" si="29"/>
        <v>-</v>
      </c>
    </row>
    <row r="76" spans="1:25" ht="11.25">
      <c r="A76" s="231" t="s">
        <v>53</v>
      </c>
      <c r="B76" s="220" t="s">
        <v>72</v>
      </c>
      <c r="C76" s="672">
        <f t="shared" si="27"/>
        <v>1</v>
      </c>
      <c r="D76" s="354" t="s">
        <v>44</v>
      </c>
      <c r="E76" s="354" t="s">
        <v>44</v>
      </c>
      <c r="F76" s="354" t="s">
        <v>44</v>
      </c>
      <c r="G76" s="354" t="s">
        <v>44</v>
      </c>
      <c r="H76" s="354" t="s">
        <v>44</v>
      </c>
      <c r="I76" s="354" t="s">
        <v>44</v>
      </c>
      <c r="J76" s="354" t="s">
        <v>44</v>
      </c>
      <c r="K76" s="354" t="s">
        <v>44</v>
      </c>
      <c r="L76" s="354" t="s">
        <v>44</v>
      </c>
      <c r="M76" s="354" t="s">
        <v>44</v>
      </c>
      <c r="N76" s="354" t="s">
        <v>44</v>
      </c>
      <c r="O76" s="354" t="s">
        <v>44</v>
      </c>
      <c r="P76" s="354" t="s">
        <v>44</v>
      </c>
      <c r="Q76" s="354" t="s">
        <v>44</v>
      </c>
      <c r="R76" s="354" t="s">
        <v>44</v>
      </c>
      <c r="S76" s="354" t="s">
        <v>44</v>
      </c>
      <c r="T76" s="354" t="s">
        <v>44</v>
      </c>
      <c r="U76" s="354">
        <v>1</v>
      </c>
      <c r="V76" s="354" t="s">
        <v>44</v>
      </c>
      <c r="W76" s="354" t="s">
        <v>44</v>
      </c>
      <c r="X76" s="354" t="s">
        <v>44</v>
      </c>
      <c r="Y76" s="354" t="s">
        <v>44</v>
      </c>
    </row>
    <row r="77" spans="1:25" ht="11.25">
      <c r="A77" s="232"/>
      <c r="B77" s="225" t="s">
        <v>73</v>
      </c>
      <c r="C77" s="671" t="str">
        <f t="shared" si="27"/>
        <v>-</v>
      </c>
      <c r="D77" s="356" t="s">
        <v>44</v>
      </c>
      <c r="E77" s="356" t="s">
        <v>44</v>
      </c>
      <c r="F77" s="356" t="s">
        <v>44</v>
      </c>
      <c r="G77" s="356" t="s">
        <v>44</v>
      </c>
      <c r="H77" s="356" t="s">
        <v>44</v>
      </c>
      <c r="I77" s="356" t="s">
        <v>44</v>
      </c>
      <c r="J77" s="356" t="s">
        <v>44</v>
      </c>
      <c r="K77" s="356" t="s">
        <v>44</v>
      </c>
      <c r="L77" s="356" t="s">
        <v>44</v>
      </c>
      <c r="M77" s="356" t="s">
        <v>44</v>
      </c>
      <c r="N77" s="356" t="s">
        <v>44</v>
      </c>
      <c r="O77" s="356" t="s">
        <v>44</v>
      </c>
      <c r="P77" s="356" t="s">
        <v>44</v>
      </c>
      <c r="Q77" s="356" t="s">
        <v>44</v>
      </c>
      <c r="R77" s="356" t="s">
        <v>44</v>
      </c>
      <c r="S77" s="356" t="s">
        <v>44</v>
      </c>
      <c r="T77" s="356" t="s">
        <v>44</v>
      </c>
      <c r="U77" s="356" t="s">
        <v>44</v>
      </c>
      <c r="V77" s="356" t="s">
        <v>44</v>
      </c>
      <c r="W77" s="356" t="s">
        <v>44</v>
      </c>
      <c r="X77" s="356" t="s">
        <v>44</v>
      </c>
      <c r="Y77" s="356" t="s">
        <v>44</v>
      </c>
    </row>
    <row r="78" spans="1:25" ht="11.25">
      <c r="A78" s="541"/>
      <c r="B78" s="217" t="s">
        <v>70</v>
      </c>
      <c r="C78" s="671">
        <f>IF(SUM(D78:Y78)=0,"-",SUM(D78:Y78))</f>
        <v>2</v>
      </c>
      <c r="D78" s="260" t="str">
        <f>IF(SUM(D79:D80)=0,"-",SUM(D79:D80))</f>
        <v>-</v>
      </c>
      <c r="E78" s="260" t="str">
        <f t="shared" ref="E78:Y78" si="30">IF(SUM(E79:E80)=0,"-",SUM(E79:E80))</f>
        <v>-</v>
      </c>
      <c r="F78" s="260" t="str">
        <f t="shared" si="30"/>
        <v>-</v>
      </c>
      <c r="G78" s="260" t="str">
        <f t="shared" si="30"/>
        <v>-</v>
      </c>
      <c r="H78" s="260" t="str">
        <f t="shared" si="30"/>
        <v>-</v>
      </c>
      <c r="I78" s="260" t="str">
        <f t="shared" si="30"/>
        <v>-</v>
      </c>
      <c r="J78" s="260" t="str">
        <f t="shared" si="30"/>
        <v>-</v>
      </c>
      <c r="K78" s="260" t="str">
        <f t="shared" si="30"/>
        <v>-</v>
      </c>
      <c r="L78" s="260" t="str">
        <f t="shared" si="30"/>
        <v>-</v>
      </c>
      <c r="M78" s="260" t="str">
        <f t="shared" si="30"/>
        <v>-</v>
      </c>
      <c r="N78" s="260" t="str">
        <f t="shared" si="30"/>
        <v>-</v>
      </c>
      <c r="O78" s="260" t="str">
        <f t="shared" si="30"/>
        <v>-</v>
      </c>
      <c r="P78" s="260" t="str">
        <f t="shared" si="30"/>
        <v>-</v>
      </c>
      <c r="Q78" s="260" t="str">
        <f t="shared" si="30"/>
        <v>-</v>
      </c>
      <c r="R78" s="260" t="str">
        <f t="shared" si="30"/>
        <v>-</v>
      </c>
      <c r="S78" s="260">
        <f t="shared" si="30"/>
        <v>1</v>
      </c>
      <c r="T78" s="260" t="str">
        <f t="shared" si="30"/>
        <v>-</v>
      </c>
      <c r="U78" s="260" t="str">
        <f t="shared" si="30"/>
        <v>-</v>
      </c>
      <c r="V78" s="260">
        <f t="shared" si="30"/>
        <v>1</v>
      </c>
      <c r="W78" s="260" t="str">
        <f t="shared" si="30"/>
        <v>-</v>
      </c>
      <c r="X78" s="260" t="str">
        <f t="shared" si="30"/>
        <v>-</v>
      </c>
      <c r="Y78" s="260" t="str">
        <f t="shared" si="30"/>
        <v>-</v>
      </c>
    </row>
    <row r="79" spans="1:25" ht="11.25">
      <c r="A79" s="231" t="s">
        <v>54</v>
      </c>
      <c r="B79" s="220" t="s">
        <v>72</v>
      </c>
      <c r="C79" s="672">
        <f t="shared" si="27"/>
        <v>1</v>
      </c>
      <c r="D79" s="354" t="s">
        <v>44</v>
      </c>
      <c r="E79" s="354" t="s">
        <v>44</v>
      </c>
      <c r="F79" s="354" t="s">
        <v>44</v>
      </c>
      <c r="G79" s="354" t="s">
        <v>44</v>
      </c>
      <c r="H79" s="354" t="s">
        <v>44</v>
      </c>
      <c r="I79" s="354" t="s">
        <v>44</v>
      </c>
      <c r="J79" s="354" t="s">
        <v>44</v>
      </c>
      <c r="K79" s="354" t="s">
        <v>44</v>
      </c>
      <c r="L79" s="354" t="s">
        <v>44</v>
      </c>
      <c r="M79" s="354" t="s">
        <v>44</v>
      </c>
      <c r="N79" s="354" t="s">
        <v>44</v>
      </c>
      <c r="O79" s="354" t="s">
        <v>44</v>
      </c>
      <c r="P79" s="354" t="s">
        <v>44</v>
      </c>
      <c r="Q79" s="354" t="s">
        <v>44</v>
      </c>
      <c r="R79" s="354" t="s">
        <v>44</v>
      </c>
      <c r="S79" s="354" t="s">
        <v>44</v>
      </c>
      <c r="T79" s="354" t="s">
        <v>44</v>
      </c>
      <c r="U79" s="354" t="s">
        <v>44</v>
      </c>
      <c r="V79" s="354">
        <v>1</v>
      </c>
      <c r="W79" s="354" t="s">
        <v>44</v>
      </c>
      <c r="X79" s="354" t="s">
        <v>44</v>
      </c>
      <c r="Y79" s="354" t="s">
        <v>44</v>
      </c>
    </row>
    <row r="80" spans="1:25" ht="11.25">
      <c r="A80" s="232"/>
      <c r="B80" s="225" t="s">
        <v>73</v>
      </c>
      <c r="C80" s="671">
        <f t="shared" si="27"/>
        <v>1</v>
      </c>
      <c r="D80" s="356" t="s">
        <v>44</v>
      </c>
      <c r="E80" s="356" t="s">
        <v>44</v>
      </c>
      <c r="F80" s="356" t="s">
        <v>44</v>
      </c>
      <c r="G80" s="356" t="s">
        <v>44</v>
      </c>
      <c r="H80" s="356" t="s">
        <v>44</v>
      </c>
      <c r="I80" s="356" t="s">
        <v>44</v>
      </c>
      <c r="J80" s="356" t="s">
        <v>44</v>
      </c>
      <c r="K80" s="356" t="s">
        <v>44</v>
      </c>
      <c r="L80" s="356" t="s">
        <v>44</v>
      </c>
      <c r="M80" s="356" t="s">
        <v>44</v>
      </c>
      <c r="N80" s="356" t="s">
        <v>44</v>
      </c>
      <c r="O80" s="356" t="s">
        <v>44</v>
      </c>
      <c r="P80" s="356" t="s">
        <v>44</v>
      </c>
      <c r="Q80" s="356" t="s">
        <v>44</v>
      </c>
      <c r="R80" s="356" t="s">
        <v>44</v>
      </c>
      <c r="S80" s="356">
        <v>1</v>
      </c>
      <c r="T80" s="356" t="s">
        <v>44</v>
      </c>
      <c r="U80" s="356" t="s">
        <v>44</v>
      </c>
      <c r="V80" s="356" t="s">
        <v>44</v>
      </c>
      <c r="W80" s="356" t="s">
        <v>44</v>
      </c>
      <c r="X80" s="356" t="s">
        <v>44</v>
      </c>
      <c r="Y80" s="356" t="s">
        <v>44</v>
      </c>
    </row>
    <row r="81" spans="1:25" s="625" customFormat="1" ht="15.75" customHeight="1">
      <c r="A81" s="622" t="s">
        <v>55</v>
      </c>
      <c r="B81" s="623"/>
      <c r="C81" s="62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</row>
    <row r="82" spans="1:25" ht="10.5" customHeight="1">
      <c r="A82" s="626"/>
      <c r="B82" s="627"/>
      <c r="C82" s="628"/>
      <c r="D82" s="628"/>
      <c r="E82" s="628"/>
      <c r="F82" s="628"/>
      <c r="G82" s="628"/>
      <c r="H82" s="628"/>
      <c r="I82" s="628"/>
      <c r="J82" s="628"/>
      <c r="K82" s="628"/>
      <c r="L82" s="628"/>
      <c r="M82" s="628"/>
      <c r="N82" s="628"/>
      <c r="O82" s="628"/>
      <c r="P82" s="628"/>
      <c r="Q82" s="628"/>
      <c r="R82" s="628"/>
      <c r="S82" s="628"/>
      <c r="T82" s="628"/>
      <c r="U82" s="628"/>
      <c r="V82" s="628"/>
      <c r="W82" s="628"/>
      <c r="X82" s="628"/>
      <c r="Y82" s="628"/>
    </row>
    <row r="83" spans="1:25" ht="10.5" customHeight="1">
      <c r="A83" s="626" t="s">
        <v>56</v>
      </c>
      <c r="B83" s="627"/>
      <c r="C83" s="628"/>
      <c r="D83" s="628"/>
      <c r="E83" s="628"/>
      <c r="F83" s="628"/>
      <c r="G83" s="628"/>
      <c r="H83" s="628"/>
      <c r="I83" s="628"/>
      <c r="J83" s="628"/>
      <c r="K83" s="628"/>
      <c r="L83" s="628"/>
      <c r="M83" s="628"/>
      <c r="N83" s="628"/>
      <c r="O83" s="628"/>
      <c r="P83" s="628"/>
      <c r="Q83" s="628"/>
      <c r="R83" s="628"/>
      <c r="S83" s="628"/>
      <c r="T83" s="628"/>
      <c r="U83" s="628"/>
      <c r="V83" s="628"/>
      <c r="W83" s="628"/>
      <c r="X83" s="628"/>
      <c r="Y83" s="628"/>
    </row>
    <row r="84" spans="1:25" ht="10.5" customHeight="1">
      <c r="A84" s="626" t="s">
        <v>89</v>
      </c>
      <c r="B84" s="627"/>
      <c r="C84" s="628"/>
      <c r="D84" s="628"/>
      <c r="E84" s="628"/>
      <c r="F84" s="628"/>
      <c r="G84" s="628"/>
      <c r="H84" s="628"/>
      <c r="I84" s="628"/>
      <c r="J84" s="628"/>
      <c r="K84" s="628"/>
      <c r="L84" s="628"/>
      <c r="M84" s="628"/>
      <c r="N84" s="628"/>
      <c r="O84" s="628"/>
      <c r="P84" s="628"/>
      <c r="Q84" s="628"/>
      <c r="R84" s="628"/>
      <c r="S84" s="628"/>
      <c r="T84" s="628"/>
      <c r="U84" s="628"/>
      <c r="V84" s="628"/>
      <c r="W84" s="628"/>
      <c r="X84" s="628"/>
      <c r="Y84" s="628"/>
    </row>
    <row r="85" spans="1:25" ht="18" customHeight="1"/>
  </sheetData>
  <phoneticPr fontId="4"/>
  <pageMargins left="0.78740157480314965" right="0.78740157480314965" top="0.78740157480314965" bottom="0.78740157480314965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84"/>
  <sheetViews>
    <sheetView showGridLines="0" view="pageBreakPreview" zoomScaleNormal="75" workbookViewId="0">
      <selection activeCell="C15" sqref="C15"/>
    </sheetView>
  </sheetViews>
  <sheetFormatPr defaultRowHeight="10.5" customHeight="1"/>
  <cols>
    <col min="1" max="1" width="11.25" style="601" customWidth="1"/>
    <col min="2" max="2" width="5.625" style="567" customWidth="1"/>
    <col min="3" max="3" width="8.75" style="575" customWidth="1"/>
    <col min="4" max="5" width="6.125" style="575" customWidth="1"/>
    <col min="6" max="11" width="6.625" style="575" customWidth="1"/>
    <col min="12" max="25" width="7.625" style="575" customWidth="1"/>
    <col min="26" max="16384" width="9" style="575"/>
  </cols>
  <sheetData>
    <row r="1" spans="1:25" s="677" customFormat="1" ht="13.5" customHeight="1">
      <c r="A1" s="261" t="s">
        <v>299</v>
      </c>
      <c r="B1" s="560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4" t="s">
        <v>1</v>
      </c>
    </row>
    <row r="2" spans="1:25" ht="13.5" customHeight="1">
      <c r="A2" s="678"/>
      <c r="B2" s="679"/>
      <c r="C2" s="680" t="s">
        <v>70</v>
      </c>
      <c r="D2" s="460" t="s">
        <v>203</v>
      </c>
      <c r="E2" s="462" t="s">
        <v>204</v>
      </c>
      <c r="F2" s="462" t="s">
        <v>205</v>
      </c>
      <c r="G2" s="462" t="s">
        <v>206</v>
      </c>
      <c r="H2" s="462" t="s">
        <v>207</v>
      </c>
      <c r="I2" s="462" t="s">
        <v>208</v>
      </c>
      <c r="J2" s="462" t="s">
        <v>209</v>
      </c>
      <c r="K2" s="462" t="s">
        <v>210</v>
      </c>
      <c r="L2" s="462" t="s">
        <v>211</v>
      </c>
      <c r="M2" s="462" t="s">
        <v>212</v>
      </c>
      <c r="N2" s="462" t="s">
        <v>213</v>
      </c>
      <c r="O2" s="462" t="s">
        <v>214</v>
      </c>
      <c r="P2" s="462" t="s">
        <v>215</v>
      </c>
      <c r="Q2" s="462" t="s">
        <v>216</v>
      </c>
      <c r="R2" s="462" t="s">
        <v>217</v>
      </c>
      <c r="S2" s="462" t="s">
        <v>218</v>
      </c>
      <c r="T2" s="462" t="s">
        <v>219</v>
      </c>
      <c r="U2" s="462" t="s">
        <v>220</v>
      </c>
      <c r="V2" s="462" t="s">
        <v>221</v>
      </c>
      <c r="W2" s="462" t="s">
        <v>222</v>
      </c>
      <c r="X2" s="462" t="s">
        <v>223</v>
      </c>
      <c r="Y2" s="681" t="s">
        <v>108</v>
      </c>
    </row>
    <row r="3" spans="1:25" ht="11.25">
      <c r="A3" s="347"/>
      <c r="B3" s="573" t="s">
        <v>70</v>
      </c>
      <c r="C3" s="663">
        <f t="shared" ref="C3:C8" si="0">IF(SUM(D3:Y3)=0,"-",SUM(D3:Y3))</f>
        <v>123867</v>
      </c>
      <c r="D3" s="91">
        <f t="shared" ref="D3:Y3" si="1">IF(SUM(D4:D5)=0,"-",SUM(D4:D5))</f>
        <v>13</v>
      </c>
      <c r="E3" s="91">
        <f t="shared" si="1"/>
        <v>7</v>
      </c>
      <c r="F3" s="91">
        <f t="shared" si="1"/>
        <v>19</v>
      </c>
      <c r="G3" s="91">
        <f t="shared" si="1"/>
        <v>11</v>
      </c>
      <c r="H3" s="91">
        <f t="shared" si="1"/>
        <v>28</v>
      </c>
      <c r="I3" s="91">
        <f t="shared" si="1"/>
        <v>62</v>
      </c>
      <c r="J3" s="91">
        <f t="shared" si="1"/>
        <v>153</v>
      </c>
      <c r="K3" s="91">
        <f t="shared" si="1"/>
        <v>476</v>
      </c>
      <c r="L3" s="91">
        <f t="shared" si="1"/>
        <v>870</v>
      </c>
      <c r="M3" s="91">
        <f t="shared" si="1"/>
        <v>1271</v>
      </c>
      <c r="N3" s="91">
        <f t="shared" si="1"/>
        <v>1858</v>
      </c>
      <c r="O3" s="91">
        <f t="shared" si="1"/>
        <v>2787</v>
      </c>
      <c r="P3" s="91">
        <f t="shared" si="1"/>
        <v>5331</v>
      </c>
      <c r="Q3" s="91">
        <f t="shared" si="1"/>
        <v>6242</v>
      </c>
      <c r="R3" s="91">
        <f t="shared" si="1"/>
        <v>9663</v>
      </c>
      <c r="S3" s="91">
        <f t="shared" si="1"/>
        <v>16007</v>
      </c>
      <c r="T3" s="91">
        <f t="shared" si="1"/>
        <v>23742</v>
      </c>
      <c r="U3" s="91">
        <f t="shared" si="1"/>
        <v>25606</v>
      </c>
      <c r="V3" s="91">
        <f t="shared" si="1"/>
        <v>19131</v>
      </c>
      <c r="W3" s="91">
        <f t="shared" si="1"/>
        <v>8825</v>
      </c>
      <c r="X3" s="91">
        <f t="shared" si="1"/>
        <v>1745</v>
      </c>
      <c r="Y3" s="91">
        <f t="shared" si="1"/>
        <v>20</v>
      </c>
    </row>
    <row r="4" spans="1:25" ht="11.25">
      <c r="A4" s="201" t="s">
        <v>25</v>
      </c>
      <c r="B4" s="576" t="s">
        <v>72</v>
      </c>
      <c r="C4" s="668">
        <f t="shared" si="0"/>
        <v>59616</v>
      </c>
      <c r="D4" s="682">
        <v>10</v>
      </c>
      <c r="E4" s="682">
        <v>2</v>
      </c>
      <c r="F4" s="682">
        <v>10</v>
      </c>
      <c r="G4" s="682">
        <v>5</v>
      </c>
      <c r="H4" s="682">
        <v>17</v>
      </c>
      <c r="I4" s="682">
        <v>39</v>
      </c>
      <c r="J4" s="682">
        <v>101</v>
      </c>
      <c r="K4" s="682">
        <v>317</v>
      </c>
      <c r="L4" s="682">
        <v>596</v>
      </c>
      <c r="M4" s="682">
        <v>855</v>
      </c>
      <c r="N4" s="682">
        <v>1276</v>
      </c>
      <c r="O4" s="682">
        <v>1958</v>
      </c>
      <c r="P4" s="682">
        <v>3698</v>
      </c>
      <c r="Q4" s="682">
        <v>4332</v>
      </c>
      <c r="R4" s="682">
        <v>6367</v>
      </c>
      <c r="S4" s="682">
        <v>9813</v>
      </c>
      <c r="T4" s="682">
        <v>12623</v>
      </c>
      <c r="U4" s="682">
        <v>10304</v>
      </c>
      <c r="V4" s="682">
        <v>5337</v>
      </c>
      <c r="W4" s="682">
        <v>1727</v>
      </c>
      <c r="X4" s="682">
        <v>214</v>
      </c>
      <c r="Y4" s="682">
        <v>15</v>
      </c>
    </row>
    <row r="5" spans="1:25" ht="11.25">
      <c r="A5" s="72"/>
      <c r="B5" s="581" t="s">
        <v>73</v>
      </c>
      <c r="C5" s="663">
        <f t="shared" si="0"/>
        <v>64251</v>
      </c>
      <c r="D5" s="683">
        <v>3</v>
      </c>
      <c r="E5" s="683">
        <v>5</v>
      </c>
      <c r="F5" s="683">
        <v>9</v>
      </c>
      <c r="G5" s="683">
        <v>6</v>
      </c>
      <c r="H5" s="683">
        <v>11</v>
      </c>
      <c r="I5" s="683">
        <v>23</v>
      </c>
      <c r="J5" s="683">
        <v>52</v>
      </c>
      <c r="K5" s="683">
        <v>159</v>
      </c>
      <c r="L5" s="683">
        <v>274</v>
      </c>
      <c r="M5" s="683">
        <v>416</v>
      </c>
      <c r="N5" s="683">
        <v>582</v>
      </c>
      <c r="O5" s="683">
        <v>829</v>
      </c>
      <c r="P5" s="683">
        <v>1633</v>
      </c>
      <c r="Q5" s="683">
        <v>1910</v>
      </c>
      <c r="R5" s="683">
        <v>3296</v>
      </c>
      <c r="S5" s="683">
        <v>6194</v>
      </c>
      <c r="T5" s="683">
        <v>11119</v>
      </c>
      <c r="U5" s="683">
        <v>15302</v>
      </c>
      <c r="V5" s="683">
        <v>13794</v>
      </c>
      <c r="W5" s="683">
        <v>7098</v>
      </c>
      <c r="X5" s="683">
        <v>1531</v>
      </c>
      <c r="Y5" s="683">
        <v>5</v>
      </c>
    </row>
    <row r="6" spans="1:25" ht="11.25">
      <c r="A6" s="347"/>
      <c r="B6" s="573" t="s">
        <v>70</v>
      </c>
      <c r="C6" s="663">
        <f t="shared" si="0"/>
        <v>5291</v>
      </c>
      <c r="D6" s="91" t="str">
        <f t="shared" ref="D6:Y6" si="2">IF(SUM(D7:D8)=0,"-",SUM(D7:D8))</f>
        <v>-</v>
      </c>
      <c r="E6" s="91" t="str">
        <f t="shared" si="2"/>
        <v>-</v>
      </c>
      <c r="F6" s="91" t="str">
        <f t="shared" si="2"/>
        <v>-</v>
      </c>
      <c r="G6" s="91" t="str">
        <f t="shared" si="2"/>
        <v>-</v>
      </c>
      <c r="H6" s="91">
        <f t="shared" si="2"/>
        <v>1</v>
      </c>
      <c r="I6" s="91">
        <f t="shared" si="2"/>
        <v>6</v>
      </c>
      <c r="J6" s="91">
        <f t="shared" si="2"/>
        <v>10</v>
      </c>
      <c r="K6" s="91">
        <f t="shared" si="2"/>
        <v>22</v>
      </c>
      <c r="L6" s="91">
        <f t="shared" si="2"/>
        <v>41</v>
      </c>
      <c r="M6" s="91">
        <f t="shared" si="2"/>
        <v>55</v>
      </c>
      <c r="N6" s="91">
        <f t="shared" si="2"/>
        <v>77</v>
      </c>
      <c r="O6" s="91">
        <f t="shared" si="2"/>
        <v>129</v>
      </c>
      <c r="P6" s="91">
        <f t="shared" si="2"/>
        <v>237</v>
      </c>
      <c r="Q6" s="91">
        <f t="shared" si="2"/>
        <v>295</v>
      </c>
      <c r="R6" s="91">
        <f t="shared" si="2"/>
        <v>411</v>
      </c>
      <c r="S6" s="91">
        <f t="shared" si="2"/>
        <v>657</v>
      </c>
      <c r="T6" s="91">
        <f t="shared" si="2"/>
        <v>1047</v>
      </c>
      <c r="U6" s="91">
        <f t="shared" si="2"/>
        <v>1082</v>
      </c>
      <c r="V6" s="91">
        <f t="shared" si="2"/>
        <v>790</v>
      </c>
      <c r="W6" s="91">
        <f t="shared" si="2"/>
        <v>356</v>
      </c>
      <c r="X6" s="91">
        <f t="shared" si="2"/>
        <v>75</v>
      </c>
      <c r="Y6" s="91" t="str">
        <f t="shared" si="2"/>
        <v>-</v>
      </c>
    </row>
    <row r="7" spans="1:25" ht="11.25">
      <c r="A7" s="201" t="s">
        <v>26</v>
      </c>
      <c r="B7" s="576" t="s">
        <v>72</v>
      </c>
      <c r="C7" s="668">
        <f t="shared" si="0"/>
        <v>2634</v>
      </c>
      <c r="D7" s="684">
        <v>0</v>
      </c>
      <c r="E7" s="684">
        <v>0</v>
      </c>
      <c r="F7" s="684">
        <v>0</v>
      </c>
      <c r="G7" s="684">
        <v>0</v>
      </c>
      <c r="H7" s="684">
        <v>1</v>
      </c>
      <c r="I7" s="684">
        <v>5</v>
      </c>
      <c r="J7" s="684">
        <v>5</v>
      </c>
      <c r="K7" s="684">
        <v>17</v>
      </c>
      <c r="L7" s="684">
        <v>29</v>
      </c>
      <c r="M7" s="684">
        <v>39</v>
      </c>
      <c r="N7" s="684">
        <v>54</v>
      </c>
      <c r="O7" s="684">
        <v>86</v>
      </c>
      <c r="P7" s="684">
        <v>154</v>
      </c>
      <c r="Q7" s="684">
        <v>204</v>
      </c>
      <c r="R7" s="684">
        <v>262</v>
      </c>
      <c r="S7" s="684">
        <v>388</v>
      </c>
      <c r="T7" s="684">
        <v>586</v>
      </c>
      <c r="U7" s="684">
        <v>459</v>
      </c>
      <c r="V7" s="684">
        <v>240</v>
      </c>
      <c r="W7" s="684">
        <v>95</v>
      </c>
      <c r="X7" s="684">
        <v>10</v>
      </c>
      <c r="Y7" s="400">
        <v>0</v>
      </c>
    </row>
    <row r="8" spans="1:25" ht="11.25">
      <c r="A8" s="72"/>
      <c r="B8" s="581" t="s">
        <v>73</v>
      </c>
      <c r="C8" s="663">
        <f t="shared" si="0"/>
        <v>2657</v>
      </c>
      <c r="D8" s="685">
        <v>0</v>
      </c>
      <c r="E8" s="685">
        <v>0</v>
      </c>
      <c r="F8" s="685">
        <v>0</v>
      </c>
      <c r="G8" s="685">
        <v>0</v>
      </c>
      <c r="H8" s="685">
        <v>0</v>
      </c>
      <c r="I8" s="685">
        <v>1</v>
      </c>
      <c r="J8" s="685">
        <v>5</v>
      </c>
      <c r="K8" s="685">
        <v>5</v>
      </c>
      <c r="L8" s="685">
        <v>12</v>
      </c>
      <c r="M8" s="685">
        <v>16</v>
      </c>
      <c r="N8" s="685">
        <v>23</v>
      </c>
      <c r="O8" s="685">
        <v>43</v>
      </c>
      <c r="P8" s="685">
        <v>83</v>
      </c>
      <c r="Q8" s="685">
        <v>91</v>
      </c>
      <c r="R8" s="685">
        <v>149</v>
      </c>
      <c r="S8" s="685">
        <v>269</v>
      </c>
      <c r="T8" s="685">
        <v>461</v>
      </c>
      <c r="U8" s="685">
        <v>623</v>
      </c>
      <c r="V8" s="685">
        <v>550</v>
      </c>
      <c r="W8" s="685">
        <v>261</v>
      </c>
      <c r="X8" s="685">
        <v>65</v>
      </c>
      <c r="Y8" s="350">
        <v>0</v>
      </c>
    </row>
    <row r="9" spans="1:25" ht="11.25">
      <c r="A9" s="210" t="s">
        <v>74</v>
      </c>
      <c r="B9" s="198" t="s">
        <v>70</v>
      </c>
      <c r="C9" s="663">
        <f t="shared" ref="C9:C14" si="3">IF(SUM(D9:Y9)=0,"-",SUM(D9:Y9))</f>
        <v>439</v>
      </c>
      <c r="D9" s="91" t="str">
        <f t="shared" ref="D9:Y9" si="4">IF(SUM(D10:D11)=0,"-",SUM(D10:D11))</f>
        <v>-</v>
      </c>
      <c r="E9" s="91" t="str">
        <f t="shared" si="4"/>
        <v>-</v>
      </c>
      <c r="F9" s="91" t="str">
        <f t="shared" si="4"/>
        <v>-</v>
      </c>
      <c r="G9" s="91" t="str">
        <f t="shared" si="4"/>
        <v>-</v>
      </c>
      <c r="H9" s="91">
        <f t="shared" si="4"/>
        <v>1</v>
      </c>
      <c r="I9" s="91" t="str">
        <f t="shared" si="4"/>
        <v>-</v>
      </c>
      <c r="J9" s="91" t="str">
        <f t="shared" si="4"/>
        <v>-</v>
      </c>
      <c r="K9" s="91">
        <f t="shared" si="4"/>
        <v>2</v>
      </c>
      <c r="L9" s="91">
        <f t="shared" si="4"/>
        <v>1</v>
      </c>
      <c r="M9" s="91">
        <f t="shared" si="4"/>
        <v>8</v>
      </c>
      <c r="N9" s="91">
        <f t="shared" si="4"/>
        <v>5</v>
      </c>
      <c r="O9" s="91">
        <f t="shared" si="4"/>
        <v>10</v>
      </c>
      <c r="P9" s="91">
        <f t="shared" si="4"/>
        <v>23</v>
      </c>
      <c r="Q9" s="91">
        <f t="shared" si="4"/>
        <v>28</v>
      </c>
      <c r="R9" s="91">
        <f t="shared" si="4"/>
        <v>43</v>
      </c>
      <c r="S9" s="91">
        <f t="shared" si="4"/>
        <v>61</v>
      </c>
      <c r="T9" s="91">
        <f t="shared" si="4"/>
        <v>75</v>
      </c>
      <c r="U9" s="91">
        <f t="shared" si="4"/>
        <v>86</v>
      </c>
      <c r="V9" s="91">
        <f t="shared" si="4"/>
        <v>65</v>
      </c>
      <c r="W9" s="91">
        <f t="shared" si="4"/>
        <v>25</v>
      </c>
      <c r="X9" s="91">
        <f t="shared" si="4"/>
        <v>6</v>
      </c>
      <c r="Y9" s="91" t="str">
        <f t="shared" si="4"/>
        <v>-</v>
      </c>
    </row>
    <row r="10" spans="1:25" ht="11.25">
      <c r="A10" s="211" t="s">
        <v>75</v>
      </c>
      <c r="B10" s="202" t="s">
        <v>72</v>
      </c>
      <c r="C10" s="668">
        <f t="shared" si="3"/>
        <v>209</v>
      </c>
      <c r="D10" s="96" t="str">
        <f t="shared" ref="D10:Y11" si="5">IF(SUM(D13,D40)=0,"-",SUM(D13,D40))</f>
        <v>-</v>
      </c>
      <c r="E10" s="96" t="str">
        <f t="shared" si="5"/>
        <v>-</v>
      </c>
      <c r="F10" s="96" t="str">
        <f t="shared" si="5"/>
        <v>-</v>
      </c>
      <c r="G10" s="96" t="str">
        <f t="shared" si="5"/>
        <v>-</v>
      </c>
      <c r="H10" s="96">
        <f t="shared" si="5"/>
        <v>1</v>
      </c>
      <c r="I10" s="96" t="str">
        <f t="shared" si="5"/>
        <v>-</v>
      </c>
      <c r="J10" s="96" t="str">
        <f t="shared" si="5"/>
        <v>-</v>
      </c>
      <c r="K10" s="96">
        <f t="shared" si="5"/>
        <v>2</v>
      </c>
      <c r="L10" s="96" t="str">
        <f t="shared" si="5"/>
        <v>-</v>
      </c>
      <c r="M10" s="96">
        <f t="shared" si="5"/>
        <v>5</v>
      </c>
      <c r="N10" s="96">
        <f t="shared" si="5"/>
        <v>4</v>
      </c>
      <c r="O10" s="96">
        <f t="shared" si="5"/>
        <v>10</v>
      </c>
      <c r="P10" s="96">
        <f t="shared" si="5"/>
        <v>11</v>
      </c>
      <c r="Q10" s="96">
        <f t="shared" si="5"/>
        <v>18</v>
      </c>
      <c r="R10" s="96">
        <f t="shared" si="5"/>
        <v>26</v>
      </c>
      <c r="S10" s="96">
        <f t="shared" si="5"/>
        <v>39</v>
      </c>
      <c r="T10" s="96">
        <f t="shared" si="5"/>
        <v>43</v>
      </c>
      <c r="U10" s="96">
        <f t="shared" si="5"/>
        <v>20</v>
      </c>
      <c r="V10" s="96">
        <f t="shared" si="5"/>
        <v>25</v>
      </c>
      <c r="W10" s="96">
        <f t="shared" si="5"/>
        <v>5</v>
      </c>
      <c r="X10" s="96" t="str">
        <f t="shared" si="5"/>
        <v>-</v>
      </c>
      <c r="Y10" s="96" t="str">
        <f t="shared" si="5"/>
        <v>-</v>
      </c>
    </row>
    <row r="11" spans="1:25" ht="11.25">
      <c r="A11" s="212" t="s">
        <v>76</v>
      </c>
      <c r="B11" s="205" t="s">
        <v>73</v>
      </c>
      <c r="C11" s="663">
        <f t="shared" si="3"/>
        <v>230</v>
      </c>
      <c r="D11" s="213" t="str">
        <f t="shared" si="5"/>
        <v>-</v>
      </c>
      <c r="E11" s="213" t="str">
        <f t="shared" si="5"/>
        <v>-</v>
      </c>
      <c r="F11" s="213" t="str">
        <f t="shared" si="5"/>
        <v>-</v>
      </c>
      <c r="G11" s="213" t="str">
        <f t="shared" si="5"/>
        <v>-</v>
      </c>
      <c r="H11" s="213" t="str">
        <f t="shared" si="5"/>
        <v>-</v>
      </c>
      <c r="I11" s="213" t="str">
        <f t="shared" si="5"/>
        <v>-</v>
      </c>
      <c r="J11" s="213" t="str">
        <f t="shared" si="5"/>
        <v>-</v>
      </c>
      <c r="K11" s="213" t="str">
        <f t="shared" si="5"/>
        <v>-</v>
      </c>
      <c r="L11" s="213">
        <f t="shared" si="5"/>
        <v>1</v>
      </c>
      <c r="M11" s="213">
        <f t="shared" si="5"/>
        <v>3</v>
      </c>
      <c r="N11" s="213">
        <f t="shared" si="5"/>
        <v>1</v>
      </c>
      <c r="O11" s="213" t="str">
        <f t="shared" si="5"/>
        <v>-</v>
      </c>
      <c r="P11" s="213">
        <f t="shared" si="5"/>
        <v>12</v>
      </c>
      <c r="Q11" s="213">
        <f t="shared" si="5"/>
        <v>10</v>
      </c>
      <c r="R11" s="213">
        <f t="shared" si="5"/>
        <v>17</v>
      </c>
      <c r="S11" s="213">
        <f t="shared" si="5"/>
        <v>22</v>
      </c>
      <c r="T11" s="213">
        <f t="shared" si="5"/>
        <v>32</v>
      </c>
      <c r="U11" s="213">
        <f t="shared" si="5"/>
        <v>66</v>
      </c>
      <c r="V11" s="213">
        <f t="shared" si="5"/>
        <v>40</v>
      </c>
      <c r="W11" s="213">
        <f t="shared" si="5"/>
        <v>20</v>
      </c>
      <c r="X11" s="213">
        <f t="shared" si="5"/>
        <v>6</v>
      </c>
      <c r="Y11" s="213" t="str">
        <f t="shared" si="5"/>
        <v>-</v>
      </c>
    </row>
    <row r="12" spans="1:25" ht="11.25">
      <c r="A12" s="201"/>
      <c r="B12" s="593" t="s">
        <v>70</v>
      </c>
      <c r="C12" s="663">
        <f t="shared" si="3"/>
        <v>139</v>
      </c>
      <c r="D12" s="214" t="str">
        <f t="shared" ref="D12:Y12" si="6">IF(SUM(D13:D14)=0,"-",SUM(D13:D14))</f>
        <v>-</v>
      </c>
      <c r="E12" s="214" t="str">
        <f t="shared" si="6"/>
        <v>-</v>
      </c>
      <c r="F12" s="214" t="str">
        <f t="shared" si="6"/>
        <v>-</v>
      </c>
      <c r="G12" s="214" t="str">
        <f t="shared" si="6"/>
        <v>-</v>
      </c>
      <c r="H12" s="214" t="str">
        <f t="shared" si="6"/>
        <v>-</v>
      </c>
      <c r="I12" s="214" t="str">
        <f t="shared" si="6"/>
        <v>-</v>
      </c>
      <c r="J12" s="214" t="str">
        <f t="shared" si="6"/>
        <v>-</v>
      </c>
      <c r="K12" s="214">
        <f t="shared" si="6"/>
        <v>1</v>
      </c>
      <c r="L12" s="214" t="str">
        <f>IF(SUM(L13:L14)=0,"-",SUM(L13:L14))</f>
        <v>-</v>
      </c>
      <c r="M12" s="214">
        <f t="shared" si="6"/>
        <v>3</v>
      </c>
      <c r="N12" s="214">
        <f t="shared" si="6"/>
        <v>1</v>
      </c>
      <c r="O12" s="214">
        <f t="shared" si="6"/>
        <v>2</v>
      </c>
      <c r="P12" s="214">
        <f t="shared" si="6"/>
        <v>10</v>
      </c>
      <c r="Q12" s="214">
        <f t="shared" si="6"/>
        <v>5</v>
      </c>
      <c r="R12" s="214">
        <f t="shared" si="6"/>
        <v>8</v>
      </c>
      <c r="S12" s="214">
        <f t="shared" si="6"/>
        <v>28</v>
      </c>
      <c r="T12" s="214">
        <f t="shared" si="6"/>
        <v>23</v>
      </c>
      <c r="U12" s="214">
        <f t="shared" si="6"/>
        <v>22</v>
      </c>
      <c r="V12" s="214">
        <f t="shared" si="6"/>
        <v>22</v>
      </c>
      <c r="W12" s="214">
        <f t="shared" si="6"/>
        <v>12</v>
      </c>
      <c r="X12" s="214">
        <f t="shared" si="6"/>
        <v>2</v>
      </c>
      <c r="Y12" s="214" t="str">
        <f t="shared" si="6"/>
        <v>-</v>
      </c>
    </row>
    <row r="13" spans="1:25" ht="11.25">
      <c r="A13" s="201" t="s">
        <v>28</v>
      </c>
      <c r="B13" s="594" t="s">
        <v>72</v>
      </c>
      <c r="C13" s="668">
        <f t="shared" si="3"/>
        <v>67</v>
      </c>
      <c r="D13" s="215" t="str">
        <f t="shared" ref="D13:Y14" si="7">IF(SUM(D16,D19,D22,D25,D28,D31,D34,D37)=0,"-",SUM(D16,D19,D22,D25,D28,D31,D34,D37))</f>
        <v>-</v>
      </c>
      <c r="E13" s="215" t="str">
        <f t="shared" si="7"/>
        <v>-</v>
      </c>
      <c r="F13" s="215" t="str">
        <f t="shared" si="7"/>
        <v>-</v>
      </c>
      <c r="G13" s="215" t="str">
        <f t="shared" si="7"/>
        <v>-</v>
      </c>
      <c r="H13" s="215" t="str">
        <f t="shared" si="7"/>
        <v>-</v>
      </c>
      <c r="I13" s="215" t="str">
        <f t="shared" si="7"/>
        <v>-</v>
      </c>
      <c r="J13" s="215" t="str">
        <f t="shared" si="7"/>
        <v>-</v>
      </c>
      <c r="K13" s="215">
        <f t="shared" si="7"/>
        <v>1</v>
      </c>
      <c r="L13" s="215" t="str">
        <f t="shared" si="7"/>
        <v>-</v>
      </c>
      <c r="M13" s="215">
        <f t="shared" si="7"/>
        <v>1</v>
      </c>
      <c r="N13" s="215" t="str">
        <f t="shared" si="7"/>
        <v>-</v>
      </c>
      <c r="O13" s="215">
        <f t="shared" si="7"/>
        <v>2</v>
      </c>
      <c r="P13" s="215">
        <f t="shared" si="7"/>
        <v>5</v>
      </c>
      <c r="Q13" s="215">
        <f t="shared" si="7"/>
        <v>2</v>
      </c>
      <c r="R13" s="215">
        <f t="shared" si="7"/>
        <v>7</v>
      </c>
      <c r="S13" s="215">
        <f t="shared" si="7"/>
        <v>17</v>
      </c>
      <c r="T13" s="215">
        <f t="shared" si="7"/>
        <v>15</v>
      </c>
      <c r="U13" s="215">
        <f t="shared" si="7"/>
        <v>5</v>
      </c>
      <c r="V13" s="215">
        <f t="shared" si="7"/>
        <v>10</v>
      </c>
      <c r="W13" s="215">
        <f t="shared" si="7"/>
        <v>2</v>
      </c>
      <c r="X13" s="215" t="str">
        <f t="shared" si="7"/>
        <v>-</v>
      </c>
      <c r="Y13" s="215" t="str">
        <f t="shared" si="7"/>
        <v>-</v>
      </c>
    </row>
    <row r="14" spans="1:25" ht="11.25">
      <c r="A14" s="72"/>
      <c r="B14" s="595" t="s">
        <v>73</v>
      </c>
      <c r="C14" s="663">
        <f t="shared" si="3"/>
        <v>72</v>
      </c>
      <c r="D14" s="206" t="str">
        <f t="shared" si="7"/>
        <v>-</v>
      </c>
      <c r="E14" s="206" t="str">
        <f t="shared" si="7"/>
        <v>-</v>
      </c>
      <c r="F14" s="206" t="str">
        <f t="shared" si="7"/>
        <v>-</v>
      </c>
      <c r="G14" s="206" t="str">
        <f t="shared" si="7"/>
        <v>-</v>
      </c>
      <c r="H14" s="206" t="str">
        <f t="shared" si="7"/>
        <v>-</v>
      </c>
      <c r="I14" s="206" t="str">
        <f t="shared" si="7"/>
        <v>-</v>
      </c>
      <c r="J14" s="206" t="str">
        <f t="shared" si="7"/>
        <v>-</v>
      </c>
      <c r="K14" s="206" t="str">
        <f t="shared" si="7"/>
        <v>-</v>
      </c>
      <c r="L14" s="206" t="str">
        <f t="shared" si="7"/>
        <v>-</v>
      </c>
      <c r="M14" s="206">
        <f t="shared" si="7"/>
        <v>2</v>
      </c>
      <c r="N14" s="206">
        <f t="shared" si="7"/>
        <v>1</v>
      </c>
      <c r="O14" s="206" t="str">
        <f t="shared" si="7"/>
        <v>-</v>
      </c>
      <c r="P14" s="206">
        <f t="shared" si="7"/>
        <v>5</v>
      </c>
      <c r="Q14" s="206">
        <f t="shared" si="7"/>
        <v>3</v>
      </c>
      <c r="R14" s="206">
        <f t="shared" si="7"/>
        <v>1</v>
      </c>
      <c r="S14" s="206">
        <f t="shared" si="7"/>
        <v>11</v>
      </c>
      <c r="T14" s="206">
        <f t="shared" si="7"/>
        <v>8</v>
      </c>
      <c r="U14" s="206">
        <f t="shared" si="7"/>
        <v>17</v>
      </c>
      <c r="V14" s="206">
        <f t="shared" si="7"/>
        <v>12</v>
      </c>
      <c r="W14" s="206">
        <f t="shared" si="7"/>
        <v>10</v>
      </c>
      <c r="X14" s="206">
        <f t="shared" si="7"/>
        <v>2</v>
      </c>
      <c r="Y14" s="206" t="str">
        <f t="shared" si="7"/>
        <v>-</v>
      </c>
    </row>
    <row r="15" spans="1:25" ht="11.25">
      <c r="A15" s="138"/>
      <c r="B15" s="587" t="s">
        <v>70</v>
      </c>
      <c r="C15" s="671">
        <f t="shared" ref="C15:C62" si="8">IF(SUM(D15:Y15)=0,"-",SUM(D15:Y15))</f>
        <v>44</v>
      </c>
      <c r="D15" s="508" t="str">
        <f t="shared" ref="D15:Y15" si="9">IF(SUM(D16:D17)=0,"-",SUM(D16:D17))</f>
        <v>-</v>
      </c>
      <c r="E15" s="508" t="str">
        <f t="shared" si="9"/>
        <v>-</v>
      </c>
      <c r="F15" s="508" t="str">
        <f t="shared" si="9"/>
        <v>-</v>
      </c>
      <c r="G15" s="508" t="str">
        <f t="shared" si="9"/>
        <v>-</v>
      </c>
      <c r="H15" s="508" t="str">
        <f t="shared" si="9"/>
        <v>-</v>
      </c>
      <c r="I15" s="508" t="str">
        <f t="shared" si="9"/>
        <v>-</v>
      </c>
      <c r="J15" s="508" t="str">
        <f t="shared" si="9"/>
        <v>-</v>
      </c>
      <c r="K15" s="508" t="str">
        <f t="shared" si="9"/>
        <v>-</v>
      </c>
      <c r="L15" s="508" t="str">
        <f t="shared" si="9"/>
        <v>-</v>
      </c>
      <c r="M15" s="508">
        <f t="shared" si="9"/>
        <v>3</v>
      </c>
      <c r="N15" s="508">
        <f t="shared" si="9"/>
        <v>1</v>
      </c>
      <c r="O15" s="508">
        <f t="shared" si="9"/>
        <v>1</v>
      </c>
      <c r="P15" s="508">
        <f t="shared" si="9"/>
        <v>5</v>
      </c>
      <c r="Q15" s="508">
        <f t="shared" si="9"/>
        <v>1</v>
      </c>
      <c r="R15" s="508">
        <f t="shared" si="9"/>
        <v>2</v>
      </c>
      <c r="S15" s="508">
        <f t="shared" si="9"/>
        <v>7</v>
      </c>
      <c r="T15" s="508">
        <f t="shared" si="9"/>
        <v>8</v>
      </c>
      <c r="U15" s="508">
        <f t="shared" si="9"/>
        <v>4</v>
      </c>
      <c r="V15" s="508">
        <f t="shared" si="9"/>
        <v>7</v>
      </c>
      <c r="W15" s="508">
        <f t="shared" si="9"/>
        <v>5</v>
      </c>
      <c r="X15" s="508" t="str">
        <f t="shared" si="9"/>
        <v>-</v>
      </c>
      <c r="Y15" s="508" t="str">
        <f t="shared" si="9"/>
        <v>-</v>
      </c>
    </row>
    <row r="16" spans="1:25" ht="11.25">
      <c r="A16" s="103" t="s">
        <v>29</v>
      </c>
      <c r="B16" s="590" t="s">
        <v>72</v>
      </c>
      <c r="C16" s="672">
        <f t="shared" si="8"/>
        <v>22</v>
      </c>
      <c r="D16" s="353" t="s">
        <v>298</v>
      </c>
      <c r="E16" s="353" t="s">
        <v>298</v>
      </c>
      <c r="F16" s="353" t="s">
        <v>298</v>
      </c>
      <c r="G16" s="353" t="s">
        <v>298</v>
      </c>
      <c r="H16" s="353" t="s">
        <v>298</v>
      </c>
      <c r="I16" s="353" t="s">
        <v>298</v>
      </c>
      <c r="J16" s="353" t="s">
        <v>298</v>
      </c>
      <c r="K16" s="353" t="s">
        <v>298</v>
      </c>
      <c r="L16" s="353" t="s">
        <v>298</v>
      </c>
      <c r="M16" s="539">
        <v>1</v>
      </c>
      <c r="N16" s="539" t="s">
        <v>298</v>
      </c>
      <c r="O16" s="539">
        <v>1</v>
      </c>
      <c r="P16" s="539">
        <v>3</v>
      </c>
      <c r="Q16" s="539">
        <v>1</v>
      </c>
      <c r="R16" s="539">
        <v>2</v>
      </c>
      <c r="S16" s="539">
        <v>5</v>
      </c>
      <c r="T16" s="539">
        <v>5</v>
      </c>
      <c r="U16" s="539" t="s">
        <v>298</v>
      </c>
      <c r="V16" s="539">
        <v>4</v>
      </c>
      <c r="W16" s="539" t="s">
        <v>298</v>
      </c>
      <c r="X16" s="539" t="s">
        <v>298</v>
      </c>
      <c r="Y16" s="353" t="s">
        <v>298</v>
      </c>
    </row>
    <row r="17" spans="1:25" ht="11.25">
      <c r="A17" s="152"/>
      <c r="B17" s="592" t="s">
        <v>73</v>
      </c>
      <c r="C17" s="671">
        <f t="shared" si="8"/>
        <v>22</v>
      </c>
      <c r="D17" s="355" t="s">
        <v>298</v>
      </c>
      <c r="E17" s="355" t="s">
        <v>298</v>
      </c>
      <c r="F17" s="355" t="s">
        <v>298</v>
      </c>
      <c r="G17" s="355" t="s">
        <v>298</v>
      </c>
      <c r="H17" s="355" t="s">
        <v>298</v>
      </c>
      <c r="I17" s="355" t="s">
        <v>298</v>
      </c>
      <c r="J17" s="355" t="s">
        <v>298</v>
      </c>
      <c r="K17" s="355" t="s">
        <v>298</v>
      </c>
      <c r="L17" s="355" t="s">
        <v>298</v>
      </c>
      <c r="M17" s="540">
        <v>2</v>
      </c>
      <c r="N17" s="540">
        <v>1</v>
      </c>
      <c r="O17" s="540" t="s">
        <v>298</v>
      </c>
      <c r="P17" s="540">
        <v>2</v>
      </c>
      <c r="Q17" s="540" t="s">
        <v>298</v>
      </c>
      <c r="R17" s="540" t="s">
        <v>298</v>
      </c>
      <c r="S17" s="540">
        <v>2</v>
      </c>
      <c r="T17" s="540">
        <v>3</v>
      </c>
      <c r="U17" s="540">
        <v>4</v>
      </c>
      <c r="V17" s="540">
        <v>3</v>
      </c>
      <c r="W17" s="540">
        <v>5</v>
      </c>
      <c r="X17" s="540" t="s">
        <v>298</v>
      </c>
      <c r="Y17" s="355" t="s">
        <v>298</v>
      </c>
    </row>
    <row r="18" spans="1:25" ht="11.25">
      <c r="A18" s="138"/>
      <c r="B18" s="587" t="s">
        <v>70</v>
      </c>
      <c r="C18" s="671">
        <f t="shared" si="8"/>
        <v>19</v>
      </c>
      <c r="D18" s="508" t="str">
        <f t="shared" ref="D18:Y18" si="10">IF(SUM(D19:D20)=0,"-",SUM(D19:D20))</f>
        <v>-</v>
      </c>
      <c r="E18" s="508" t="str">
        <f t="shared" si="10"/>
        <v>-</v>
      </c>
      <c r="F18" s="508" t="str">
        <f t="shared" si="10"/>
        <v>-</v>
      </c>
      <c r="G18" s="508" t="str">
        <f t="shared" si="10"/>
        <v>-</v>
      </c>
      <c r="H18" s="508" t="str">
        <f t="shared" si="10"/>
        <v>-</v>
      </c>
      <c r="I18" s="508" t="str">
        <f t="shared" si="10"/>
        <v>-</v>
      </c>
      <c r="J18" s="508" t="str">
        <f t="shared" si="10"/>
        <v>-</v>
      </c>
      <c r="K18" s="508" t="str">
        <f t="shared" si="10"/>
        <v>-</v>
      </c>
      <c r="L18" s="508" t="str">
        <f t="shared" si="10"/>
        <v>-</v>
      </c>
      <c r="M18" s="508" t="str">
        <f t="shared" si="10"/>
        <v>-</v>
      </c>
      <c r="N18" s="508" t="str">
        <f t="shared" si="10"/>
        <v>-</v>
      </c>
      <c r="O18" s="508" t="str">
        <f t="shared" si="10"/>
        <v>-</v>
      </c>
      <c r="P18" s="508" t="str">
        <f t="shared" si="10"/>
        <v>-</v>
      </c>
      <c r="Q18" s="508" t="str">
        <f t="shared" si="10"/>
        <v>-</v>
      </c>
      <c r="R18" s="508">
        <f t="shared" si="10"/>
        <v>1</v>
      </c>
      <c r="S18" s="508">
        <f t="shared" si="10"/>
        <v>4</v>
      </c>
      <c r="T18" s="508">
        <f t="shared" si="10"/>
        <v>9</v>
      </c>
      <c r="U18" s="508">
        <f t="shared" si="10"/>
        <v>2</v>
      </c>
      <c r="V18" s="508">
        <f t="shared" si="10"/>
        <v>2</v>
      </c>
      <c r="W18" s="508">
        <f t="shared" si="10"/>
        <v>1</v>
      </c>
      <c r="X18" s="508" t="str">
        <f t="shared" si="10"/>
        <v>-</v>
      </c>
      <c r="Y18" s="508" t="str">
        <f t="shared" si="10"/>
        <v>-</v>
      </c>
    </row>
    <row r="19" spans="1:25" ht="11.25">
      <c r="A19" s="103" t="s">
        <v>32</v>
      </c>
      <c r="B19" s="590" t="s">
        <v>72</v>
      </c>
      <c r="C19" s="672">
        <f t="shared" si="8"/>
        <v>9</v>
      </c>
      <c r="D19" s="353" t="s">
        <v>298</v>
      </c>
      <c r="E19" s="353" t="s">
        <v>298</v>
      </c>
      <c r="F19" s="353" t="s">
        <v>298</v>
      </c>
      <c r="G19" s="353" t="s">
        <v>298</v>
      </c>
      <c r="H19" s="353" t="s">
        <v>298</v>
      </c>
      <c r="I19" s="353" t="s">
        <v>298</v>
      </c>
      <c r="J19" s="353" t="s">
        <v>298</v>
      </c>
      <c r="K19" s="353" t="s">
        <v>298</v>
      </c>
      <c r="L19" s="353" t="s">
        <v>298</v>
      </c>
      <c r="M19" s="353" t="s">
        <v>298</v>
      </c>
      <c r="N19" s="353" t="s">
        <v>298</v>
      </c>
      <c r="O19" s="353" t="s">
        <v>298</v>
      </c>
      <c r="P19" s="353" t="s">
        <v>298</v>
      </c>
      <c r="Q19" s="353" t="s">
        <v>298</v>
      </c>
      <c r="R19" s="539">
        <v>1</v>
      </c>
      <c r="S19" s="539">
        <v>1</v>
      </c>
      <c r="T19" s="539">
        <v>6</v>
      </c>
      <c r="U19" s="539" t="s">
        <v>298</v>
      </c>
      <c r="V19" s="539">
        <v>1</v>
      </c>
      <c r="W19" s="539" t="s">
        <v>298</v>
      </c>
      <c r="X19" s="539" t="s">
        <v>298</v>
      </c>
      <c r="Y19" s="353" t="s">
        <v>298</v>
      </c>
    </row>
    <row r="20" spans="1:25" ht="11.25">
      <c r="A20" s="152"/>
      <c r="B20" s="592" t="s">
        <v>73</v>
      </c>
      <c r="C20" s="671">
        <f t="shared" si="8"/>
        <v>10</v>
      </c>
      <c r="D20" s="355" t="s">
        <v>298</v>
      </c>
      <c r="E20" s="355" t="s">
        <v>298</v>
      </c>
      <c r="F20" s="355" t="s">
        <v>298</v>
      </c>
      <c r="G20" s="355" t="s">
        <v>298</v>
      </c>
      <c r="H20" s="355" t="s">
        <v>298</v>
      </c>
      <c r="I20" s="355" t="s">
        <v>298</v>
      </c>
      <c r="J20" s="355" t="s">
        <v>298</v>
      </c>
      <c r="K20" s="355" t="s">
        <v>298</v>
      </c>
      <c r="L20" s="355" t="s">
        <v>298</v>
      </c>
      <c r="M20" s="355" t="s">
        <v>298</v>
      </c>
      <c r="N20" s="355" t="s">
        <v>298</v>
      </c>
      <c r="O20" s="355" t="s">
        <v>298</v>
      </c>
      <c r="P20" s="355" t="s">
        <v>298</v>
      </c>
      <c r="Q20" s="355" t="s">
        <v>298</v>
      </c>
      <c r="R20" s="540" t="s">
        <v>298</v>
      </c>
      <c r="S20" s="540">
        <v>3</v>
      </c>
      <c r="T20" s="540">
        <v>3</v>
      </c>
      <c r="U20" s="540">
        <v>2</v>
      </c>
      <c r="V20" s="540">
        <v>1</v>
      </c>
      <c r="W20" s="540">
        <v>1</v>
      </c>
      <c r="X20" s="540" t="s">
        <v>298</v>
      </c>
      <c r="Y20" s="355" t="s">
        <v>298</v>
      </c>
    </row>
    <row r="21" spans="1:25" ht="11.25">
      <c r="A21" s="230"/>
      <c r="B21" s="587" t="s">
        <v>70</v>
      </c>
      <c r="C21" s="671">
        <f t="shared" si="8"/>
        <v>7</v>
      </c>
      <c r="D21" s="508" t="str">
        <f t="shared" ref="D21:Y21" si="11">IF(SUM(D22:D23)=0,"-",SUM(D22:D23))</f>
        <v>-</v>
      </c>
      <c r="E21" s="508" t="str">
        <f t="shared" si="11"/>
        <v>-</v>
      </c>
      <c r="F21" s="508" t="str">
        <f t="shared" si="11"/>
        <v>-</v>
      </c>
      <c r="G21" s="508" t="str">
        <f t="shared" si="11"/>
        <v>-</v>
      </c>
      <c r="H21" s="508" t="str">
        <f t="shared" si="11"/>
        <v>-</v>
      </c>
      <c r="I21" s="508" t="str">
        <f t="shared" si="11"/>
        <v>-</v>
      </c>
      <c r="J21" s="508" t="str">
        <f t="shared" si="11"/>
        <v>-</v>
      </c>
      <c r="K21" s="508" t="str">
        <f t="shared" si="11"/>
        <v>-</v>
      </c>
      <c r="L21" s="508" t="str">
        <f t="shared" si="11"/>
        <v>-</v>
      </c>
      <c r="M21" s="508" t="str">
        <f t="shared" si="11"/>
        <v>-</v>
      </c>
      <c r="N21" s="508" t="str">
        <f t="shared" si="11"/>
        <v>-</v>
      </c>
      <c r="O21" s="508" t="str">
        <f t="shared" si="11"/>
        <v>-</v>
      </c>
      <c r="P21" s="508" t="str">
        <f t="shared" si="11"/>
        <v>-</v>
      </c>
      <c r="Q21" s="508" t="str">
        <f t="shared" si="11"/>
        <v>-</v>
      </c>
      <c r="R21" s="508" t="str">
        <f t="shared" si="11"/>
        <v>-</v>
      </c>
      <c r="S21" s="508">
        <f t="shared" si="11"/>
        <v>2</v>
      </c>
      <c r="T21" s="508" t="str">
        <f t="shared" si="11"/>
        <v>-</v>
      </c>
      <c r="U21" s="508">
        <f t="shared" si="11"/>
        <v>2</v>
      </c>
      <c r="V21" s="508">
        <f t="shared" si="11"/>
        <v>3</v>
      </c>
      <c r="W21" s="508" t="str">
        <f t="shared" si="11"/>
        <v>-</v>
      </c>
      <c r="X21" s="508" t="str">
        <f t="shared" si="11"/>
        <v>-</v>
      </c>
      <c r="Y21" s="508" t="str">
        <f t="shared" si="11"/>
        <v>-</v>
      </c>
    </row>
    <row r="22" spans="1:25" ht="11.25">
      <c r="A22" s="231" t="s">
        <v>33</v>
      </c>
      <c r="B22" s="590" t="s">
        <v>72</v>
      </c>
      <c r="C22" s="672">
        <f t="shared" si="8"/>
        <v>3</v>
      </c>
      <c r="D22" s="353" t="s">
        <v>298</v>
      </c>
      <c r="E22" s="353" t="s">
        <v>298</v>
      </c>
      <c r="F22" s="353" t="s">
        <v>298</v>
      </c>
      <c r="G22" s="353" t="s">
        <v>298</v>
      </c>
      <c r="H22" s="353" t="s">
        <v>298</v>
      </c>
      <c r="I22" s="353" t="s">
        <v>298</v>
      </c>
      <c r="J22" s="353" t="s">
        <v>298</v>
      </c>
      <c r="K22" s="353" t="s">
        <v>298</v>
      </c>
      <c r="L22" s="353" t="s">
        <v>298</v>
      </c>
      <c r="M22" s="353" t="s">
        <v>298</v>
      </c>
      <c r="N22" s="353" t="s">
        <v>298</v>
      </c>
      <c r="O22" s="353" t="s">
        <v>298</v>
      </c>
      <c r="P22" s="353" t="s">
        <v>298</v>
      </c>
      <c r="Q22" s="353" t="s">
        <v>298</v>
      </c>
      <c r="R22" s="353" t="s">
        <v>298</v>
      </c>
      <c r="S22" s="539">
        <v>2</v>
      </c>
      <c r="T22" s="539" t="s">
        <v>298</v>
      </c>
      <c r="U22" s="539">
        <v>1</v>
      </c>
      <c r="V22" s="539" t="s">
        <v>298</v>
      </c>
      <c r="W22" s="539" t="s">
        <v>298</v>
      </c>
      <c r="X22" s="539" t="s">
        <v>298</v>
      </c>
      <c r="Y22" s="353" t="s">
        <v>298</v>
      </c>
    </row>
    <row r="23" spans="1:25" ht="11.25">
      <c r="A23" s="232"/>
      <c r="B23" s="592" t="s">
        <v>73</v>
      </c>
      <c r="C23" s="671">
        <f t="shared" si="8"/>
        <v>4</v>
      </c>
      <c r="D23" s="355" t="s">
        <v>298</v>
      </c>
      <c r="E23" s="355" t="s">
        <v>298</v>
      </c>
      <c r="F23" s="355" t="s">
        <v>298</v>
      </c>
      <c r="G23" s="355" t="s">
        <v>298</v>
      </c>
      <c r="H23" s="355" t="s">
        <v>298</v>
      </c>
      <c r="I23" s="355" t="s">
        <v>298</v>
      </c>
      <c r="J23" s="355" t="s">
        <v>298</v>
      </c>
      <c r="K23" s="355" t="s">
        <v>298</v>
      </c>
      <c r="L23" s="355" t="s">
        <v>298</v>
      </c>
      <c r="M23" s="355" t="s">
        <v>298</v>
      </c>
      <c r="N23" s="355" t="s">
        <v>298</v>
      </c>
      <c r="O23" s="355" t="s">
        <v>298</v>
      </c>
      <c r="P23" s="355" t="s">
        <v>298</v>
      </c>
      <c r="Q23" s="355" t="s">
        <v>298</v>
      </c>
      <c r="R23" s="355" t="s">
        <v>298</v>
      </c>
      <c r="S23" s="540" t="s">
        <v>298</v>
      </c>
      <c r="T23" s="540" t="s">
        <v>298</v>
      </c>
      <c r="U23" s="540">
        <v>1</v>
      </c>
      <c r="V23" s="540">
        <v>3</v>
      </c>
      <c r="W23" s="540" t="s">
        <v>298</v>
      </c>
      <c r="X23" s="540" t="s">
        <v>298</v>
      </c>
      <c r="Y23" s="355" t="s">
        <v>298</v>
      </c>
    </row>
    <row r="24" spans="1:25" ht="11.25">
      <c r="A24" s="230"/>
      <c r="B24" s="587" t="s">
        <v>70</v>
      </c>
      <c r="C24" s="671">
        <f t="shared" si="8"/>
        <v>4</v>
      </c>
      <c r="D24" s="508" t="str">
        <f t="shared" ref="D24:Y24" si="12">IF(SUM(D25:D26)=0,"-",SUM(D25:D26))</f>
        <v>-</v>
      </c>
      <c r="E24" s="508" t="str">
        <f t="shared" si="12"/>
        <v>-</v>
      </c>
      <c r="F24" s="508" t="str">
        <f t="shared" si="12"/>
        <v>-</v>
      </c>
      <c r="G24" s="508" t="str">
        <f t="shared" si="12"/>
        <v>-</v>
      </c>
      <c r="H24" s="508" t="str">
        <f t="shared" si="12"/>
        <v>-</v>
      </c>
      <c r="I24" s="508" t="str">
        <f t="shared" si="12"/>
        <v>-</v>
      </c>
      <c r="J24" s="508" t="str">
        <f t="shared" si="12"/>
        <v>-</v>
      </c>
      <c r="K24" s="508" t="str">
        <f t="shared" si="12"/>
        <v>-</v>
      </c>
      <c r="L24" s="508" t="str">
        <f t="shared" si="12"/>
        <v>-</v>
      </c>
      <c r="M24" s="508" t="str">
        <f t="shared" si="12"/>
        <v>-</v>
      </c>
      <c r="N24" s="508" t="str">
        <f t="shared" si="12"/>
        <v>-</v>
      </c>
      <c r="O24" s="508" t="str">
        <f t="shared" si="12"/>
        <v>-</v>
      </c>
      <c r="P24" s="508" t="str">
        <f t="shared" si="12"/>
        <v>-</v>
      </c>
      <c r="Q24" s="508" t="str">
        <f t="shared" si="12"/>
        <v>-</v>
      </c>
      <c r="R24" s="508" t="str">
        <f t="shared" si="12"/>
        <v>-</v>
      </c>
      <c r="S24" s="508">
        <f t="shared" si="12"/>
        <v>2</v>
      </c>
      <c r="T24" s="508" t="str">
        <f t="shared" si="12"/>
        <v>-</v>
      </c>
      <c r="U24" s="508" t="str">
        <f t="shared" si="12"/>
        <v>-</v>
      </c>
      <c r="V24" s="508">
        <f t="shared" si="12"/>
        <v>1</v>
      </c>
      <c r="W24" s="508" t="str">
        <f t="shared" si="12"/>
        <v>-</v>
      </c>
      <c r="X24" s="508">
        <f t="shared" si="12"/>
        <v>1</v>
      </c>
      <c r="Y24" s="508" t="str">
        <f t="shared" si="12"/>
        <v>-</v>
      </c>
    </row>
    <row r="25" spans="1:25" ht="11.25">
      <c r="A25" s="231" t="s">
        <v>35</v>
      </c>
      <c r="B25" s="590" t="s">
        <v>72</v>
      </c>
      <c r="C25" s="672">
        <f t="shared" si="8"/>
        <v>1</v>
      </c>
      <c r="D25" s="353" t="s">
        <v>298</v>
      </c>
      <c r="E25" s="353" t="s">
        <v>298</v>
      </c>
      <c r="F25" s="353" t="s">
        <v>298</v>
      </c>
      <c r="G25" s="353" t="s">
        <v>298</v>
      </c>
      <c r="H25" s="353" t="s">
        <v>298</v>
      </c>
      <c r="I25" s="353" t="s">
        <v>298</v>
      </c>
      <c r="J25" s="353" t="s">
        <v>298</v>
      </c>
      <c r="K25" s="353" t="s">
        <v>298</v>
      </c>
      <c r="L25" s="353" t="s">
        <v>298</v>
      </c>
      <c r="M25" s="353" t="s">
        <v>298</v>
      </c>
      <c r="N25" s="353" t="s">
        <v>298</v>
      </c>
      <c r="O25" s="353" t="s">
        <v>298</v>
      </c>
      <c r="P25" s="353" t="s">
        <v>298</v>
      </c>
      <c r="Q25" s="353" t="s">
        <v>298</v>
      </c>
      <c r="R25" s="353" t="s">
        <v>298</v>
      </c>
      <c r="S25" s="539" t="s">
        <v>298</v>
      </c>
      <c r="T25" s="539" t="s">
        <v>298</v>
      </c>
      <c r="U25" s="539" t="s">
        <v>298</v>
      </c>
      <c r="V25" s="539">
        <v>1</v>
      </c>
      <c r="W25" s="539" t="s">
        <v>298</v>
      </c>
      <c r="X25" s="539" t="s">
        <v>298</v>
      </c>
      <c r="Y25" s="353" t="s">
        <v>298</v>
      </c>
    </row>
    <row r="26" spans="1:25" ht="11.25">
      <c r="A26" s="232"/>
      <c r="B26" s="592" t="s">
        <v>73</v>
      </c>
      <c r="C26" s="671">
        <f t="shared" si="8"/>
        <v>3</v>
      </c>
      <c r="D26" s="355" t="s">
        <v>298</v>
      </c>
      <c r="E26" s="355" t="s">
        <v>298</v>
      </c>
      <c r="F26" s="355" t="s">
        <v>298</v>
      </c>
      <c r="G26" s="355" t="s">
        <v>298</v>
      </c>
      <c r="H26" s="355" t="s">
        <v>298</v>
      </c>
      <c r="I26" s="355" t="s">
        <v>298</v>
      </c>
      <c r="J26" s="355" t="s">
        <v>298</v>
      </c>
      <c r="K26" s="355" t="s">
        <v>298</v>
      </c>
      <c r="L26" s="355" t="s">
        <v>298</v>
      </c>
      <c r="M26" s="355" t="s">
        <v>298</v>
      </c>
      <c r="N26" s="355" t="s">
        <v>298</v>
      </c>
      <c r="O26" s="355" t="s">
        <v>298</v>
      </c>
      <c r="P26" s="355" t="s">
        <v>298</v>
      </c>
      <c r="Q26" s="355" t="s">
        <v>298</v>
      </c>
      <c r="R26" s="355" t="s">
        <v>298</v>
      </c>
      <c r="S26" s="540">
        <v>2</v>
      </c>
      <c r="T26" s="540" t="s">
        <v>298</v>
      </c>
      <c r="U26" s="540" t="s">
        <v>298</v>
      </c>
      <c r="V26" s="540" t="s">
        <v>298</v>
      </c>
      <c r="W26" s="540" t="s">
        <v>298</v>
      </c>
      <c r="X26" s="540">
        <v>1</v>
      </c>
      <c r="Y26" s="355" t="s">
        <v>298</v>
      </c>
    </row>
    <row r="27" spans="1:25" ht="11.25">
      <c r="A27" s="230"/>
      <c r="B27" s="587" t="s">
        <v>70</v>
      </c>
      <c r="C27" s="671">
        <f t="shared" si="8"/>
        <v>13</v>
      </c>
      <c r="D27" s="508" t="str">
        <f t="shared" ref="D27:Y27" si="13">IF(SUM(D28:D29)=0,"-",SUM(D28:D29))</f>
        <v>-</v>
      </c>
      <c r="E27" s="508" t="str">
        <f t="shared" si="13"/>
        <v>-</v>
      </c>
      <c r="F27" s="508" t="str">
        <f t="shared" si="13"/>
        <v>-</v>
      </c>
      <c r="G27" s="508" t="str">
        <f t="shared" si="13"/>
        <v>-</v>
      </c>
      <c r="H27" s="508" t="str">
        <f t="shared" si="13"/>
        <v>-</v>
      </c>
      <c r="I27" s="508" t="str">
        <f t="shared" si="13"/>
        <v>-</v>
      </c>
      <c r="J27" s="508" t="str">
        <f t="shared" si="13"/>
        <v>-</v>
      </c>
      <c r="K27" s="508" t="str">
        <f t="shared" si="13"/>
        <v>-</v>
      </c>
      <c r="L27" s="508" t="str">
        <f t="shared" si="13"/>
        <v>-</v>
      </c>
      <c r="M27" s="508" t="str">
        <f t="shared" si="13"/>
        <v>-</v>
      </c>
      <c r="N27" s="508" t="str">
        <f t="shared" si="13"/>
        <v>-</v>
      </c>
      <c r="O27" s="508" t="str">
        <f t="shared" si="13"/>
        <v>-</v>
      </c>
      <c r="P27" s="508" t="str">
        <f t="shared" si="13"/>
        <v>-</v>
      </c>
      <c r="Q27" s="508">
        <f t="shared" si="13"/>
        <v>1</v>
      </c>
      <c r="R27" s="508" t="str">
        <f t="shared" si="13"/>
        <v>-</v>
      </c>
      <c r="S27" s="508">
        <f t="shared" si="13"/>
        <v>2</v>
      </c>
      <c r="T27" s="508">
        <f t="shared" si="13"/>
        <v>2</v>
      </c>
      <c r="U27" s="508">
        <f t="shared" si="13"/>
        <v>1</v>
      </c>
      <c r="V27" s="508">
        <f t="shared" si="13"/>
        <v>6</v>
      </c>
      <c r="W27" s="508">
        <f t="shared" si="13"/>
        <v>1</v>
      </c>
      <c r="X27" s="508" t="str">
        <f t="shared" si="13"/>
        <v>-</v>
      </c>
      <c r="Y27" s="508" t="str">
        <f t="shared" si="13"/>
        <v>-</v>
      </c>
    </row>
    <row r="28" spans="1:25" ht="11.25">
      <c r="A28" s="231" t="s">
        <v>36</v>
      </c>
      <c r="B28" s="590" t="s">
        <v>72</v>
      </c>
      <c r="C28" s="672">
        <f t="shared" si="8"/>
        <v>9</v>
      </c>
      <c r="D28" s="353" t="s">
        <v>298</v>
      </c>
      <c r="E28" s="353" t="s">
        <v>298</v>
      </c>
      <c r="F28" s="353" t="s">
        <v>298</v>
      </c>
      <c r="G28" s="353" t="s">
        <v>298</v>
      </c>
      <c r="H28" s="353" t="s">
        <v>298</v>
      </c>
      <c r="I28" s="353" t="s">
        <v>298</v>
      </c>
      <c r="J28" s="353" t="s">
        <v>298</v>
      </c>
      <c r="K28" s="353" t="s">
        <v>298</v>
      </c>
      <c r="L28" s="353" t="s">
        <v>298</v>
      </c>
      <c r="M28" s="353" t="s">
        <v>298</v>
      </c>
      <c r="N28" s="353" t="s">
        <v>298</v>
      </c>
      <c r="O28" s="353" t="s">
        <v>298</v>
      </c>
      <c r="P28" s="353" t="s">
        <v>298</v>
      </c>
      <c r="Q28" s="539" t="s">
        <v>298</v>
      </c>
      <c r="R28" s="539" t="s">
        <v>298</v>
      </c>
      <c r="S28" s="539">
        <v>2</v>
      </c>
      <c r="T28" s="539">
        <v>1</v>
      </c>
      <c r="U28" s="539">
        <v>1</v>
      </c>
      <c r="V28" s="539">
        <v>4</v>
      </c>
      <c r="W28" s="539">
        <v>1</v>
      </c>
      <c r="X28" s="539" t="s">
        <v>298</v>
      </c>
      <c r="Y28" s="353" t="s">
        <v>298</v>
      </c>
    </row>
    <row r="29" spans="1:25" ht="11.25">
      <c r="A29" s="232"/>
      <c r="B29" s="592" t="s">
        <v>73</v>
      </c>
      <c r="C29" s="671">
        <f t="shared" si="8"/>
        <v>4</v>
      </c>
      <c r="D29" s="355" t="s">
        <v>298</v>
      </c>
      <c r="E29" s="355" t="s">
        <v>298</v>
      </c>
      <c r="F29" s="355" t="s">
        <v>298</v>
      </c>
      <c r="G29" s="355" t="s">
        <v>298</v>
      </c>
      <c r="H29" s="355" t="s">
        <v>298</v>
      </c>
      <c r="I29" s="355" t="s">
        <v>298</v>
      </c>
      <c r="J29" s="355" t="s">
        <v>298</v>
      </c>
      <c r="K29" s="355" t="s">
        <v>298</v>
      </c>
      <c r="L29" s="355" t="s">
        <v>298</v>
      </c>
      <c r="M29" s="355" t="s">
        <v>298</v>
      </c>
      <c r="N29" s="355" t="s">
        <v>298</v>
      </c>
      <c r="O29" s="355" t="s">
        <v>298</v>
      </c>
      <c r="P29" s="355" t="s">
        <v>298</v>
      </c>
      <c r="Q29" s="540">
        <v>1</v>
      </c>
      <c r="R29" s="540" t="s">
        <v>298</v>
      </c>
      <c r="S29" s="540" t="s">
        <v>298</v>
      </c>
      <c r="T29" s="540">
        <v>1</v>
      </c>
      <c r="U29" s="540" t="s">
        <v>298</v>
      </c>
      <c r="V29" s="540">
        <v>2</v>
      </c>
      <c r="W29" s="540" t="s">
        <v>298</v>
      </c>
      <c r="X29" s="540" t="s">
        <v>298</v>
      </c>
      <c r="Y29" s="355" t="s">
        <v>298</v>
      </c>
    </row>
    <row r="30" spans="1:25" ht="11.25">
      <c r="A30" s="230"/>
      <c r="B30" s="587" t="s">
        <v>70</v>
      </c>
      <c r="C30" s="671">
        <f t="shared" si="8"/>
        <v>27</v>
      </c>
      <c r="D30" s="508" t="str">
        <f t="shared" ref="D30:Y30" si="14">IF(SUM(D31:D32)=0,"-",SUM(D31:D32))</f>
        <v>-</v>
      </c>
      <c r="E30" s="508" t="str">
        <f t="shared" si="14"/>
        <v>-</v>
      </c>
      <c r="F30" s="508" t="str">
        <f t="shared" si="14"/>
        <v>-</v>
      </c>
      <c r="G30" s="508" t="str">
        <f t="shared" si="14"/>
        <v>-</v>
      </c>
      <c r="H30" s="508" t="str">
        <f t="shared" si="14"/>
        <v>-</v>
      </c>
      <c r="I30" s="508" t="str">
        <f t="shared" si="14"/>
        <v>-</v>
      </c>
      <c r="J30" s="508" t="str">
        <f t="shared" si="14"/>
        <v>-</v>
      </c>
      <c r="K30" s="508" t="str">
        <f t="shared" si="14"/>
        <v>-</v>
      </c>
      <c r="L30" s="508" t="str">
        <f t="shared" si="14"/>
        <v>-</v>
      </c>
      <c r="M30" s="508" t="str">
        <f t="shared" si="14"/>
        <v>-</v>
      </c>
      <c r="N30" s="508" t="str">
        <f t="shared" si="14"/>
        <v>-</v>
      </c>
      <c r="O30" s="508" t="str">
        <f t="shared" si="14"/>
        <v>-</v>
      </c>
      <c r="P30" s="508">
        <f t="shared" si="14"/>
        <v>1</v>
      </c>
      <c r="Q30" s="508">
        <f t="shared" si="14"/>
        <v>3</v>
      </c>
      <c r="R30" s="508">
        <f t="shared" si="14"/>
        <v>2</v>
      </c>
      <c r="S30" s="508">
        <f t="shared" si="14"/>
        <v>6</v>
      </c>
      <c r="T30" s="508">
        <f t="shared" si="14"/>
        <v>3</v>
      </c>
      <c r="U30" s="508">
        <f t="shared" si="14"/>
        <v>7</v>
      </c>
      <c r="V30" s="508">
        <f t="shared" si="14"/>
        <v>1</v>
      </c>
      <c r="W30" s="508">
        <f t="shared" si="14"/>
        <v>4</v>
      </c>
      <c r="X30" s="508" t="str">
        <f t="shared" si="14"/>
        <v>-</v>
      </c>
      <c r="Y30" s="508" t="str">
        <f t="shared" si="14"/>
        <v>-</v>
      </c>
    </row>
    <row r="31" spans="1:25" ht="11.25">
      <c r="A31" s="231" t="s">
        <v>37</v>
      </c>
      <c r="B31" s="590" t="s">
        <v>72</v>
      </c>
      <c r="C31" s="672">
        <f t="shared" si="8"/>
        <v>12</v>
      </c>
      <c r="D31" s="353" t="s">
        <v>298</v>
      </c>
      <c r="E31" s="353" t="s">
        <v>298</v>
      </c>
      <c r="F31" s="353" t="s">
        <v>298</v>
      </c>
      <c r="G31" s="353" t="s">
        <v>298</v>
      </c>
      <c r="H31" s="353" t="s">
        <v>298</v>
      </c>
      <c r="I31" s="353" t="s">
        <v>298</v>
      </c>
      <c r="J31" s="353" t="s">
        <v>298</v>
      </c>
      <c r="K31" s="353" t="s">
        <v>298</v>
      </c>
      <c r="L31" s="353" t="s">
        <v>298</v>
      </c>
      <c r="M31" s="353" t="s">
        <v>298</v>
      </c>
      <c r="N31" s="353" t="s">
        <v>298</v>
      </c>
      <c r="O31" s="353" t="s">
        <v>298</v>
      </c>
      <c r="P31" s="539">
        <v>1</v>
      </c>
      <c r="Q31" s="539">
        <v>1</v>
      </c>
      <c r="R31" s="539">
        <v>2</v>
      </c>
      <c r="S31" s="539">
        <v>4</v>
      </c>
      <c r="T31" s="539">
        <v>2</v>
      </c>
      <c r="U31" s="539">
        <v>1</v>
      </c>
      <c r="V31" s="539" t="s">
        <v>298</v>
      </c>
      <c r="W31" s="539">
        <v>1</v>
      </c>
      <c r="X31" s="539" t="s">
        <v>298</v>
      </c>
      <c r="Y31" s="353" t="s">
        <v>298</v>
      </c>
    </row>
    <row r="32" spans="1:25" ht="11.25">
      <c r="A32" s="232"/>
      <c r="B32" s="592" t="s">
        <v>73</v>
      </c>
      <c r="C32" s="671">
        <f t="shared" si="8"/>
        <v>15</v>
      </c>
      <c r="D32" s="355" t="s">
        <v>298</v>
      </c>
      <c r="E32" s="355" t="s">
        <v>298</v>
      </c>
      <c r="F32" s="355" t="s">
        <v>298</v>
      </c>
      <c r="G32" s="355" t="s">
        <v>298</v>
      </c>
      <c r="H32" s="355" t="s">
        <v>298</v>
      </c>
      <c r="I32" s="355" t="s">
        <v>298</v>
      </c>
      <c r="J32" s="355" t="s">
        <v>298</v>
      </c>
      <c r="K32" s="355" t="s">
        <v>298</v>
      </c>
      <c r="L32" s="355" t="s">
        <v>298</v>
      </c>
      <c r="M32" s="355" t="s">
        <v>298</v>
      </c>
      <c r="N32" s="355" t="s">
        <v>298</v>
      </c>
      <c r="O32" s="355" t="s">
        <v>298</v>
      </c>
      <c r="P32" s="540" t="s">
        <v>298</v>
      </c>
      <c r="Q32" s="540">
        <v>2</v>
      </c>
      <c r="R32" s="540" t="s">
        <v>298</v>
      </c>
      <c r="S32" s="540">
        <v>2</v>
      </c>
      <c r="T32" s="540">
        <v>1</v>
      </c>
      <c r="U32" s="540">
        <v>6</v>
      </c>
      <c r="V32" s="540">
        <v>1</v>
      </c>
      <c r="W32" s="540">
        <v>3</v>
      </c>
      <c r="X32" s="540" t="s">
        <v>298</v>
      </c>
      <c r="Y32" s="355" t="s">
        <v>298</v>
      </c>
    </row>
    <row r="33" spans="1:25" ht="11.25">
      <c r="A33" s="230"/>
      <c r="B33" s="587" t="s">
        <v>70</v>
      </c>
      <c r="C33" s="671">
        <f t="shared" si="8"/>
        <v>1</v>
      </c>
      <c r="D33" s="508" t="str">
        <f t="shared" ref="D33:Y33" si="15">IF(SUM(D34:D35)=0,"-",SUM(D34:D35))</f>
        <v>-</v>
      </c>
      <c r="E33" s="508" t="str">
        <f t="shared" si="15"/>
        <v>-</v>
      </c>
      <c r="F33" s="508" t="str">
        <f t="shared" si="15"/>
        <v>-</v>
      </c>
      <c r="G33" s="508" t="str">
        <f t="shared" si="15"/>
        <v>-</v>
      </c>
      <c r="H33" s="508" t="str">
        <f t="shared" si="15"/>
        <v>-</v>
      </c>
      <c r="I33" s="508" t="str">
        <f t="shared" si="15"/>
        <v>-</v>
      </c>
      <c r="J33" s="508" t="str">
        <f t="shared" si="15"/>
        <v>-</v>
      </c>
      <c r="K33" s="508" t="str">
        <f t="shared" si="15"/>
        <v>-</v>
      </c>
      <c r="L33" s="508" t="str">
        <f t="shared" si="15"/>
        <v>-</v>
      </c>
      <c r="M33" s="508" t="str">
        <f t="shared" si="15"/>
        <v>-</v>
      </c>
      <c r="N33" s="508" t="str">
        <f t="shared" si="15"/>
        <v>-</v>
      </c>
      <c r="O33" s="508" t="str">
        <f t="shared" si="15"/>
        <v>-</v>
      </c>
      <c r="P33" s="508" t="str">
        <f t="shared" si="15"/>
        <v>-</v>
      </c>
      <c r="Q33" s="508" t="str">
        <f t="shared" si="15"/>
        <v>-</v>
      </c>
      <c r="R33" s="508">
        <f t="shared" si="15"/>
        <v>1</v>
      </c>
      <c r="S33" s="508" t="str">
        <f t="shared" si="15"/>
        <v>-</v>
      </c>
      <c r="T33" s="508" t="str">
        <f t="shared" si="15"/>
        <v>-</v>
      </c>
      <c r="U33" s="508" t="str">
        <f t="shared" si="15"/>
        <v>-</v>
      </c>
      <c r="V33" s="508" t="str">
        <f t="shared" si="15"/>
        <v>-</v>
      </c>
      <c r="W33" s="508" t="str">
        <f t="shared" si="15"/>
        <v>-</v>
      </c>
      <c r="X33" s="508" t="str">
        <f t="shared" si="15"/>
        <v>-</v>
      </c>
      <c r="Y33" s="508" t="str">
        <f t="shared" si="15"/>
        <v>-</v>
      </c>
    </row>
    <row r="34" spans="1:25" ht="11.25">
      <c r="A34" s="231" t="s">
        <v>38</v>
      </c>
      <c r="B34" s="590" t="s">
        <v>72</v>
      </c>
      <c r="C34" s="672">
        <f t="shared" si="8"/>
        <v>1</v>
      </c>
      <c r="D34" s="353" t="s">
        <v>298</v>
      </c>
      <c r="E34" s="353" t="s">
        <v>298</v>
      </c>
      <c r="F34" s="353" t="s">
        <v>298</v>
      </c>
      <c r="G34" s="353" t="s">
        <v>298</v>
      </c>
      <c r="H34" s="353" t="s">
        <v>298</v>
      </c>
      <c r="I34" s="353" t="s">
        <v>298</v>
      </c>
      <c r="J34" s="353" t="s">
        <v>298</v>
      </c>
      <c r="K34" s="353" t="s">
        <v>298</v>
      </c>
      <c r="L34" s="353" t="s">
        <v>298</v>
      </c>
      <c r="M34" s="353" t="s">
        <v>298</v>
      </c>
      <c r="N34" s="353" t="s">
        <v>298</v>
      </c>
      <c r="O34" s="353" t="s">
        <v>298</v>
      </c>
      <c r="P34" s="353" t="s">
        <v>298</v>
      </c>
      <c r="Q34" s="353" t="s">
        <v>298</v>
      </c>
      <c r="R34" s="539">
        <v>1</v>
      </c>
      <c r="S34" s="539" t="s">
        <v>298</v>
      </c>
      <c r="T34" s="539" t="s">
        <v>298</v>
      </c>
      <c r="U34" s="539" t="s">
        <v>298</v>
      </c>
      <c r="V34" s="539" t="s">
        <v>298</v>
      </c>
      <c r="W34" s="539" t="s">
        <v>298</v>
      </c>
      <c r="X34" s="539" t="s">
        <v>298</v>
      </c>
      <c r="Y34" s="353" t="s">
        <v>298</v>
      </c>
    </row>
    <row r="35" spans="1:25" ht="11.25">
      <c r="A35" s="232"/>
      <c r="B35" s="592" t="s">
        <v>73</v>
      </c>
      <c r="C35" s="671" t="str">
        <f t="shared" si="8"/>
        <v>-</v>
      </c>
      <c r="D35" s="355" t="s">
        <v>298</v>
      </c>
      <c r="E35" s="355" t="s">
        <v>298</v>
      </c>
      <c r="F35" s="355" t="s">
        <v>298</v>
      </c>
      <c r="G35" s="355" t="s">
        <v>298</v>
      </c>
      <c r="H35" s="355" t="s">
        <v>298</v>
      </c>
      <c r="I35" s="355" t="s">
        <v>298</v>
      </c>
      <c r="J35" s="355" t="s">
        <v>298</v>
      </c>
      <c r="K35" s="355" t="s">
        <v>298</v>
      </c>
      <c r="L35" s="355" t="s">
        <v>298</v>
      </c>
      <c r="M35" s="355" t="s">
        <v>298</v>
      </c>
      <c r="N35" s="355" t="s">
        <v>298</v>
      </c>
      <c r="O35" s="355" t="s">
        <v>298</v>
      </c>
      <c r="P35" s="355" t="s">
        <v>298</v>
      </c>
      <c r="Q35" s="355" t="s">
        <v>298</v>
      </c>
      <c r="R35" s="540" t="s">
        <v>298</v>
      </c>
      <c r="S35" s="540" t="s">
        <v>298</v>
      </c>
      <c r="T35" s="540" t="s">
        <v>298</v>
      </c>
      <c r="U35" s="540" t="s">
        <v>298</v>
      </c>
      <c r="V35" s="540" t="s">
        <v>298</v>
      </c>
      <c r="W35" s="540" t="s">
        <v>298</v>
      </c>
      <c r="X35" s="540" t="s">
        <v>298</v>
      </c>
      <c r="Y35" s="355" t="s">
        <v>298</v>
      </c>
    </row>
    <row r="36" spans="1:25" ht="11.25">
      <c r="A36" s="230"/>
      <c r="B36" s="587" t="s">
        <v>70</v>
      </c>
      <c r="C36" s="671">
        <f t="shared" si="8"/>
        <v>24</v>
      </c>
      <c r="D36" s="508" t="str">
        <f t="shared" ref="D36:Y36" si="16">IF(SUM(D37:D38)=0,"-",SUM(D37:D38))</f>
        <v>-</v>
      </c>
      <c r="E36" s="508" t="str">
        <f t="shared" si="16"/>
        <v>-</v>
      </c>
      <c r="F36" s="508" t="str">
        <f t="shared" si="16"/>
        <v>-</v>
      </c>
      <c r="G36" s="508" t="str">
        <f t="shared" si="16"/>
        <v>-</v>
      </c>
      <c r="H36" s="508" t="str">
        <f t="shared" si="16"/>
        <v>-</v>
      </c>
      <c r="I36" s="508" t="str">
        <f t="shared" si="16"/>
        <v>-</v>
      </c>
      <c r="J36" s="508" t="str">
        <f t="shared" si="16"/>
        <v>-</v>
      </c>
      <c r="K36" s="508">
        <f t="shared" si="16"/>
        <v>1</v>
      </c>
      <c r="L36" s="508" t="str">
        <f t="shared" si="16"/>
        <v>-</v>
      </c>
      <c r="M36" s="508" t="str">
        <f t="shared" si="16"/>
        <v>-</v>
      </c>
      <c r="N36" s="508" t="str">
        <f t="shared" si="16"/>
        <v>-</v>
      </c>
      <c r="O36" s="508">
        <f t="shared" si="16"/>
        <v>1</v>
      </c>
      <c r="P36" s="508">
        <f t="shared" si="16"/>
        <v>4</v>
      </c>
      <c r="Q36" s="508" t="str">
        <f t="shared" si="16"/>
        <v>-</v>
      </c>
      <c r="R36" s="508">
        <f t="shared" si="16"/>
        <v>2</v>
      </c>
      <c r="S36" s="508">
        <f t="shared" si="16"/>
        <v>5</v>
      </c>
      <c r="T36" s="508">
        <f t="shared" si="16"/>
        <v>1</v>
      </c>
      <c r="U36" s="508">
        <f t="shared" si="16"/>
        <v>6</v>
      </c>
      <c r="V36" s="508">
        <f t="shared" si="16"/>
        <v>2</v>
      </c>
      <c r="W36" s="508">
        <f t="shared" si="16"/>
        <v>1</v>
      </c>
      <c r="X36" s="508">
        <f t="shared" si="16"/>
        <v>1</v>
      </c>
      <c r="Y36" s="508" t="str">
        <f t="shared" si="16"/>
        <v>-</v>
      </c>
    </row>
    <row r="37" spans="1:25" ht="11.25">
      <c r="A37" s="231" t="s">
        <v>77</v>
      </c>
      <c r="B37" s="590" t="s">
        <v>72</v>
      </c>
      <c r="C37" s="672">
        <f t="shared" si="8"/>
        <v>10</v>
      </c>
      <c r="D37" s="353" t="s">
        <v>298</v>
      </c>
      <c r="E37" s="353" t="s">
        <v>298</v>
      </c>
      <c r="F37" s="353" t="s">
        <v>298</v>
      </c>
      <c r="G37" s="353" t="s">
        <v>298</v>
      </c>
      <c r="H37" s="353" t="s">
        <v>298</v>
      </c>
      <c r="I37" s="353" t="s">
        <v>298</v>
      </c>
      <c r="J37" s="353" t="s">
        <v>298</v>
      </c>
      <c r="K37" s="539">
        <v>1</v>
      </c>
      <c r="L37" s="539" t="s">
        <v>298</v>
      </c>
      <c r="M37" s="539" t="s">
        <v>298</v>
      </c>
      <c r="N37" s="539" t="s">
        <v>298</v>
      </c>
      <c r="O37" s="539">
        <v>1</v>
      </c>
      <c r="P37" s="539">
        <v>1</v>
      </c>
      <c r="Q37" s="539" t="s">
        <v>298</v>
      </c>
      <c r="R37" s="539">
        <v>1</v>
      </c>
      <c r="S37" s="539">
        <v>3</v>
      </c>
      <c r="T37" s="539">
        <v>1</v>
      </c>
      <c r="U37" s="539">
        <v>2</v>
      </c>
      <c r="V37" s="539" t="s">
        <v>298</v>
      </c>
      <c r="W37" s="539" t="s">
        <v>298</v>
      </c>
      <c r="X37" s="539" t="s">
        <v>298</v>
      </c>
      <c r="Y37" s="353" t="s">
        <v>298</v>
      </c>
    </row>
    <row r="38" spans="1:25" ht="11.25">
      <c r="A38" s="232"/>
      <c r="B38" s="592" t="s">
        <v>73</v>
      </c>
      <c r="C38" s="671">
        <f t="shared" si="8"/>
        <v>14</v>
      </c>
      <c r="D38" s="355" t="s">
        <v>298</v>
      </c>
      <c r="E38" s="355" t="s">
        <v>298</v>
      </c>
      <c r="F38" s="355" t="s">
        <v>298</v>
      </c>
      <c r="G38" s="355" t="s">
        <v>298</v>
      </c>
      <c r="H38" s="355" t="s">
        <v>298</v>
      </c>
      <c r="I38" s="355" t="s">
        <v>298</v>
      </c>
      <c r="J38" s="355" t="s">
        <v>298</v>
      </c>
      <c r="K38" s="540" t="s">
        <v>298</v>
      </c>
      <c r="L38" s="540" t="s">
        <v>298</v>
      </c>
      <c r="M38" s="540" t="s">
        <v>298</v>
      </c>
      <c r="N38" s="540" t="s">
        <v>298</v>
      </c>
      <c r="O38" s="540" t="s">
        <v>298</v>
      </c>
      <c r="P38" s="540">
        <v>3</v>
      </c>
      <c r="Q38" s="540" t="s">
        <v>298</v>
      </c>
      <c r="R38" s="540">
        <v>1</v>
      </c>
      <c r="S38" s="540">
        <v>2</v>
      </c>
      <c r="T38" s="540" t="s">
        <v>298</v>
      </c>
      <c r="U38" s="540">
        <v>4</v>
      </c>
      <c r="V38" s="540">
        <v>2</v>
      </c>
      <c r="W38" s="540">
        <v>1</v>
      </c>
      <c r="X38" s="540">
        <v>1</v>
      </c>
      <c r="Y38" s="355" t="s">
        <v>298</v>
      </c>
    </row>
    <row r="39" spans="1:25" ht="11.25">
      <c r="A39" s="230"/>
      <c r="B39" s="587" t="s">
        <v>70</v>
      </c>
      <c r="C39" s="671">
        <f t="shared" si="8"/>
        <v>300</v>
      </c>
      <c r="D39" s="508" t="str">
        <f t="shared" ref="D39:Y39" si="17">IF(SUM(D40:D41)=0,"-",SUM(D40:D41))</f>
        <v>-</v>
      </c>
      <c r="E39" s="508" t="str">
        <f t="shared" si="17"/>
        <v>-</v>
      </c>
      <c r="F39" s="508" t="str">
        <f t="shared" si="17"/>
        <v>-</v>
      </c>
      <c r="G39" s="508" t="str">
        <f t="shared" si="17"/>
        <v>-</v>
      </c>
      <c r="H39" s="508">
        <f t="shared" si="17"/>
        <v>1</v>
      </c>
      <c r="I39" s="508" t="str">
        <f t="shared" si="17"/>
        <v>-</v>
      </c>
      <c r="J39" s="508" t="str">
        <f t="shared" si="17"/>
        <v>-</v>
      </c>
      <c r="K39" s="508">
        <f t="shared" si="17"/>
        <v>1</v>
      </c>
      <c r="L39" s="508">
        <f t="shared" si="17"/>
        <v>1</v>
      </c>
      <c r="M39" s="508">
        <f t="shared" si="17"/>
        <v>5</v>
      </c>
      <c r="N39" s="508">
        <f t="shared" si="17"/>
        <v>4</v>
      </c>
      <c r="O39" s="508">
        <f t="shared" si="17"/>
        <v>8</v>
      </c>
      <c r="P39" s="508">
        <f t="shared" si="17"/>
        <v>13</v>
      </c>
      <c r="Q39" s="508">
        <f t="shared" si="17"/>
        <v>23</v>
      </c>
      <c r="R39" s="508">
        <f t="shared" si="17"/>
        <v>35</v>
      </c>
      <c r="S39" s="508">
        <f t="shared" si="17"/>
        <v>33</v>
      </c>
      <c r="T39" s="508">
        <f t="shared" si="17"/>
        <v>52</v>
      </c>
      <c r="U39" s="508">
        <f t="shared" si="17"/>
        <v>64</v>
      </c>
      <c r="V39" s="508">
        <f t="shared" si="17"/>
        <v>43</v>
      </c>
      <c r="W39" s="508">
        <f t="shared" si="17"/>
        <v>13</v>
      </c>
      <c r="X39" s="508">
        <f t="shared" si="17"/>
        <v>4</v>
      </c>
      <c r="Y39" s="508" t="str">
        <f t="shared" si="17"/>
        <v>-</v>
      </c>
    </row>
    <row r="40" spans="1:25" ht="11.25">
      <c r="A40" s="231" t="s">
        <v>40</v>
      </c>
      <c r="B40" s="590" t="s">
        <v>72</v>
      </c>
      <c r="C40" s="672">
        <f t="shared" si="8"/>
        <v>142</v>
      </c>
      <c r="D40" s="353" t="s">
        <v>298</v>
      </c>
      <c r="E40" s="353" t="s">
        <v>298</v>
      </c>
      <c r="F40" s="353" t="s">
        <v>298</v>
      </c>
      <c r="G40" s="353" t="s">
        <v>298</v>
      </c>
      <c r="H40" s="539">
        <v>1</v>
      </c>
      <c r="I40" s="539" t="s">
        <v>298</v>
      </c>
      <c r="J40" s="539" t="s">
        <v>298</v>
      </c>
      <c r="K40" s="539">
        <v>1</v>
      </c>
      <c r="L40" s="539" t="s">
        <v>298</v>
      </c>
      <c r="M40" s="539">
        <v>4</v>
      </c>
      <c r="N40" s="539">
        <v>4</v>
      </c>
      <c r="O40" s="539">
        <v>8</v>
      </c>
      <c r="P40" s="539">
        <v>6</v>
      </c>
      <c r="Q40" s="539">
        <v>16</v>
      </c>
      <c r="R40" s="539">
        <v>19</v>
      </c>
      <c r="S40" s="539">
        <v>22</v>
      </c>
      <c r="T40" s="539">
        <v>28</v>
      </c>
      <c r="U40" s="539">
        <v>15</v>
      </c>
      <c r="V40" s="539">
        <v>15</v>
      </c>
      <c r="W40" s="539">
        <v>3</v>
      </c>
      <c r="X40" s="539" t="s">
        <v>298</v>
      </c>
      <c r="Y40" s="353" t="s">
        <v>298</v>
      </c>
    </row>
    <row r="41" spans="1:25" ht="11.25">
      <c r="A41" s="232"/>
      <c r="B41" s="592" t="s">
        <v>73</v>
      </c>
      <c r="C41" s="671">
        <f t="shared" si="8"/>
        <v>158</v>
      </c>
      <c r="D41" s="355" t="s">
        <v>298</v>
      </c>
      <c r="E41" s="355" t="s">
        <v>298</v>
      </c>
      <c r="F41" s="355" t="s">
        <v>298</v>
      </c>
      <c r="G41" s="355" t="s">
        <v>298</v>
      </c>
      <c r="H41" s="540" t="s">
        <v>298</v>
      </c>
      <c r="I41" s="540" t="s">
        <v>298</v>
      </c>
      <c r="J41" s="540" t="s">
        <v>298</v>
      </c>
      <c r="K41" s="540" t="s">
        <v>298</v>
      </c>
      <c r="L41" s="540">
        <v>1</v>
      </c>
      <c r="M41" s="540">
        <v>1</v>
      </c>
      <c r="N41" s="540" t="s">
        <v>298</v>
      </c>
      <c r="O41" s="540" t="s">
        <v>298</v>
      </c>
      <c r="P41" s="540">
        <v>7</v>
      </c>
      <c r="Q41" s="540">
        <v>7</v>
      </c>
      <c r="R41" s="540">
        <v>16</v>
      </c>
      <c r="S41" s="540">
        <v>11</v>
      </c>
      <c r="T41" s="540">
        <v>24</v>
      </c>
      <c r="U41" s="540">
        <v>49</v>
      </c>
      <c r="V41" s="540">
        <v>28</v>
      </c>
      <c r="W41" s="540">
        <v>10</v>
      </c>
      <c r="X41" s="540">
        <v>4</v>
      </c>
      <c r="Y41" s="355" t="s">
        <v>298</v>
      </c>
    </row>
    <row r="42" spans="1:25" ht="11.25">
      <c r="A42" s="233" t="s">
        <v>78</v>
      </c>
      <c r="B42" s="593" t="s">
        <v>70</v>
      </c>
      <c r="C42" s="663">
        <f t="shared" si="8"/>
        <v>43</v>
      </c>
      <c r="D42" s="92" t="str">
        <f t="shared" ref="D42:Y44" si="18">D45</f>
        <v>-</v>
      </c>
      <c r="E42" s="92" t="str">
        <f t="shared" si="18"/>
        <v>-</v>
      </c>
      <c r="F42" s="92" t="str">
        <f t="shared" si="18"/>
        <v>-</v>
      </c>
      <c r="G42" s="92" t="str">
        <f t="shared" si="18"/>
        <v>-</v>
      </c>
      <c r="H42" s="92" t="str">
        <f t="shared" si="18"/>
        <v>-</v>
      </c>
      <c r="I42" s="92" t="str">
        <f t="shared" si="18"/>
        <v>-</v>
      </c>
      <c r="J42" s="92" t="str">
        <f t="shared" si="18"/>
        <v>-</v>
      </c>
      <c r="K42" s="92" t="str">
        <f t="shared" si="18"/>
        <v>-</v>
      </c>
      <c r="L42" s="92" t="str">
        <f t="shared" si="18"/>
        <v>-</v>
      </c>
      <c r="M42" s="92" t="str">
        <f t="shared" si="18"/>
        <v>-</v>
      </c>
      <c r="N42" s="92">
        <f t="shared" si="18"/>
        <v>2</v>
      </c>
      <c r="O42" s="92" t="str">
        <f t="shared" si="18"/>
        <v>-</v>
      </c>
      <c r="P42" s="92">
        <f t="shared" si="18"/>
        <v>1</v>
      </c>
      <c r="Q42" s="92">
        <f t="shared" si="18"/>
        <v>3</v>
      </c>
      <c r="R42" s="92">
        <f t="shared" si="18"/>
        <v>2</v>
      </c>
      <c r="S42" s="92">
        <f t="shared" si="18"/>
        <v>4</v>
      </c>
      <c r="T42" s="92">
        <f t="shared" si="18"/>
        <v>13</v>
      </c>
      <c r="U42" s="92">
        <f t="shared" si="18"/>
        <v>11</v>
      </c>
      <c r="V42" s="92">
        <f t="shared" si="18"/>
        <v>4</v>
      </c>
      <c r="W42" s="92">
        <f t="shared" si="18"/>
        <v>2</v>
      </c>
      <c r="X42" s="92">
        <f t="shared" si="18"/>
        <v>1</v>
      </c>
      <c r="Y42" s="92" t="str">
        <f t="shared" si="18"/>
        <v>-</v>
      </c>
    </row>
    <row r="43" spans="1:25" ht="11.25">
      <c r="A43" s="233" t="s">
        <v>80</v>
      </c>
      <c r="B43" s="594" t="s">
        <v>72</v>
      </c>
      <c r="C43" s="668">
        <f t="shared" si="8"/>
        <v>22</v>
      </c>
      <c r="D43" s="203" t="str">
        <f t="shared" si="18"/>
        <v>-</v>
      </c>
      <c r="E43" s="203" t="str">
        <f t="shared" si="18"/>
        <v>-</v>
      </c>
      <c r="F43" s="203" t="str">
        <f t="shared" si="18"/>
        <v>-</v>
      </c>
      <c r="G43" s="203" t="str">
        <f t="shared" si="18"/>
        <v>-</v>
      </c>
      <c r="H43" s="203" t="str">
        <f t="shared" si="18"/>
        <v>-</v>
      </c>
      <c r="I43" s="203" t="str">
        <f t="shared" si="18"/>
        <v>-</v>
      </c>
      <c r="J43" s="203" t="str">
        <f t="shared" si="18"/>
        <v>-</v>
      </c>
      <c r="K43" s="203" t="str">
        <f t="shared" si="18"/>
        <v>-</v>
      </c>
      <c r="L43" s="203" t="str">
        <f t="shared" si="18"/>
        <v>-</v>
      </c>
      <c r="M43" s="203" t="str">
        <f t="shared" si="18"/>
        <v>-</v>
      </c>
      <c r="N43" s="203">
        <f t="shared" si="18"/>
        <v>1</v>
      </c>
      <c r="O43" s="203" t="str">
        <f t="shared" si="18"/>
        <v>-</v>
      </c>
      <c r="P43" s="203">
        <f t="shared" si="18"/>
        <v>1</v>
      </c>
      <c r="Q43" s="203">
        <f t="shared" si="18"/>
        <v>2</v>
      </c>
      <c r="R43" s="203">
        <f t="shared" si="18"/>
        <v>1</v>
      </c>
      <c r="S43" s="203">
        <f t="shared" si="18"/>
        <v>3</v>
      </c>
      <c r="T43" s="203">
        <f t="shared" si="18"/>
        <v>7</v>
      </c>
      <c r="U43" s="203">
        <f t="shared" si="18"/>
        <v>5</v>
      </c>
      <c r="V43" s="203">
        <f t="shared" si="18"/>
        <v>2</v>
      </c>
      <c r="W43" s="203" t="str">
        <f t="shared" si="18"/>
        <v>-</v>
      </c>
      <c r="X43" s="203" t="str">
        <f t="shared" si="18"/>
        <v>-</v>
      </c>
      <c r="Y43" s="203" t="str">
        <f t="shared" si="18"/>
        <v>-</v>
      </c>
    </row>
    <row r="44" spans="1:25" ht="11.25">
      <c r="A44" s="233" t="s">
        <v>76</v>
      </c>
      <c r="B44" s="595" t="s">
        <v>73</v>
      </c>
      <c r="C44" s="663">
        <f t="shared" si="8"/>
        <v>21</v>
      </c>
      <c r="D44" s="206" t="str">
        <f t="shared" si="18"/>
        <v>-</v>
      </c>
      <c r="E44" s="206" t="str">
        <f t="shared" si="18"/>
        <v>-</v>
      </c>
      <c r="F44" s="206" t="str">
        <f t="shared" si="18"/>
        <v>-</v>
      </c>
      <c r="G44" s="206" t="str">
        <f t="shared" si="18"/>
        <v>-</v>
      </c>
      <c r="H44" s="206" t="str">
        <f t="shared" si="18"/>
        <v>-</v>
      </c>
      <c r="I44" s="206" t="str">
        <f t="shared" si="18"/>
        <v>-</v>
      </c>
      <c r="J44" s="206" t="str">
        <f t="shared" si="18"/>
        <v>-</v>
      </c>
      <c r="K44" s="206" t="str">
        <f t="shared" si="18"/>
        <v>-</v>
      </c>
      <c r="L44" s="206" t="str">
        <f t="shared" si="18"/>
        <v>-</v>
      </c>
      <c r="M44" s="206" t="str">
        <f t="shared" si="18"/>
        <v>-</v>
      </c>
      <c r="N44" s="206">
        <f t="shared" si="18"/>
        <v>1</v>
      </c>
      <c r="O44" s="206" t="str">
        <f t="shared" si="18"/>
        <v>-</v>
      </c>
      <c r="P44" s="206" t="str">
        <f t="shared" si="18"/>
        <v>-</v>
      </c>
      <c r="Q44" s="206">
        <f t="shared" si="18"/>
        <v>1</v>
      </c>
      <c r="R44" s="206">
        <f t="shared" si="18"/>
        <v>1</v>
      </c>
      <c r="S44" s="206">
        <f t="shared" si="18"/>
        <v>1</v>
      </c>
      <c r="T44" s="206">
        <f t="shared" si="18"/>
        <v>6</v>
      </c>
      <c r="U44" s="206">
        <f t="shared" si="18"/>
        <v>6</v>
      </c>
      <c r="V44" s="206">
        <f t="shared" si="18"/>
        <v>2</v>
      </c>
      <c r="W44" s="206">
        <f t="shared" si="18"/>
        <v>2</v>
      </c>
      <c r="X44" s="206">
        <f t="shared" si="18"/>
        <v>1</v>
      </c>
      <c r="Y44" s="206" t="str">
        <f t="shared" si="18"/>
        <v>-</v>
      </c>
    </row>
    <row r="45" spans="1:25" ht="11.25">
      <c r="A45" s="237"/>
      <c r="B45" s="593" t="s">
        <v>70</v>
      </c>
      <c r="C45" s="663">
        <f t="shared" si="8"/>
        <v>43</v>
      </c>
      <c r="D45" s="214" t="str">
        <f t="shared" ref="D45:Y45" si="19">IF(SUM(D46:D47)=0,"-",SUM(D46:D47))</f>
        <v>-</v>
      </c>
      <c r="E45" s="214" t="str">
        <f t="shared" si="19"/>
        <v>-</v>
      </c>
      <c r="F45" s="214" t="str">
        <f t="shared" si="19"/>
        <v>-</v>
      </c>
      <c r="G45" s="214" t="str">
        <f t="shared" si="19"/>
        <v>-</v>
      </c>
      <c r="H45" s="214" t="str">
        <f t="shared" si="19"/>
        <v>-</v>
      </c>
      <c r="I45" s="214" t="str">
        <f t="shared" si="19"/>
        <v>-</v>
      </c>
      <c r="J45" s="214" t="str">
        <f t="shared" si="19"/>
        <v>-</v>
      </c>
      <c r="K45" s="214" t="str">
        <f t="shared" si="19"/>
        <v>-</v>
      </c>
      <c r="L45" s="214" t="str">
        <f t="shared" si="19"/>
        <v>-</v>
      </c>
      <c r="M45" s="214" t="str">
        <f t="shared" si="19"/>
        <v>-</v>
      </c>
      <c r="N45" s="214">
        <f t="shared" si="19"/>
        <v>2</v>
      </c>
      <c r="O45" s="214" t="str">
        <f t="shared" si="19"/>
        <v>-</v>
      </c>
      <c r="P45" s="214">
        <f t="shared" si="19"/>
        <v>1</v>
      </c>
      <c r="Q45" s="214">
        <f t="shared" si="19"/>
        <v>3</v>
      </c>
      <c r="R45" s="214">
        <f t="shared" si="19"/>
        <v>2</v>
      </c>
      <c r="S45" s="214">
        <f t="shared" si="19"/>
        <v>4</v>
      </c>
      <c r="T45" s="214">
        <f t="shared" si="19"/>
        <v>13</v>
      </c>
      <c r="U45" s="214">
        <f t="shared" si="19"/>
        <v>11</v>
      </c>
      <c r="V45" s="214">
        <f t="shared" si="19"/>
        <v>4</v>
      </c>
      <c r="W45" s="214">
        <f t="shared" si="19"/>
        <v>2</v>
      </c>
      <c r="X45" s="214">
        <f t="shared" si="19"/>
        <v>1</v>
      </c>
      <c r="Y45" s="214" t="str">
        <f t="shared" si="19"/>
        <v>-</v>
      </c>
    </row>
    <row r="46" spans="1:25" ht="11.25">
      <c r="A46" s="240" t="s">
        <v>42</v>
      </c>
      <c r="B46" s="594" t="s">
        <v>72</v>
      </c>
      <c r="C46" s="668">
        <f t="shared" si="8"/>
        <v>22</v>
      </c>
      <c r="D46" s="215" t="str">
        <f t="shared" ref="D46:Y47" si="20">IF(SUM(D49,D52,D55,D58,D61)=0,"-",SUM(D49,D52,D55,D58,D61))</f>
        <v>-</v>
      </c>
      <c r="E46" s="215" t="str">
        <f t="shared" si="20"/>
        <v>-</v>
      </c>
      <c r="F46" s="215" t="str">
        <f t="shared" si="20"/>
        <v>-</v>
      </c>
      <c r="G46" s="215" t="str">
        <f t="shared" si="20"/>
        <v>-</v>
      </c>
      <c r="H46" s="215" t="str">
        <f t="shared" si="20"/>
        <v>-</v>
      </c>
      <c r="I46" s="215" t="str">
        <f t="shared" si="20"/>
        <v>-</v>
      </c>
      <c r="J46" s="215" t="str">
        <f t="shared" si="20"/>
        <v>-</v>
      </c>
      <c r="K46" s="215" t="str">
        <f t="shared" si="20"/>
        <v>-</v>
      </c>
      <c r="L46" s="215" t="str">
        <f t="shared" si="20"/>
        <v>-</v>
      </c>
      <c r="M46" s="215" t="str">
        <f t="shared" si="20"/>
        <v>-</v>
      </c>
      <c r="N46" s="215">
        <f t="shared" si="20"/>
        <v>1</v>
      </c>
      <c r="O46" s="215" t="str">
        <f t="shared" si="20"/>
        <v>-</v>
      </c>
      <c r="P46" s="215">
        <f t="shared" si="20"/>
        <v>1</v>
      </c>
      <c r="Q46" s="215">
        <f t="shared" si="20"/>
        <v>2</v>
      </c>
      <c r="R46" s="215">
        <f t="shared" si="20"/>
        <v>1</v>
      </c>
      <c r="S46" s="215">
        <f t="shared" si="20"/>
        <v>3</v>
      </c>
      <c r="T46" s="215">
        <f t="shared" si="20"/>
        <v>7</v>
      </c>
      <c r="U46" s="215">
        <f t="shared" si="20"/>
        <v>5</v>
      </c>
      <c r="V46" s="215">
        <f t="shared" si="20"/>
        <v>2</v>
      </c>
      <c r="W46" s="215" t="str">
        <f t="shared" si="20"/>
        <v>-</v>
      </c>
      <c r="X46" s="215" t="str">
        <f t="shared" si="20"/>
        <v>-</v>
      </c>
      <c r="Y46" s="215" t="str">
        <f t="shared" si="20"/>
        <v>-</v>
      </c>
    </row>
    <row r="47" spans="1:25" ht="11.25">
      <c r="A47" s="241"/>
      <c r="B47" s="595" t="s">
        <v>73</v>
      </c>
      <c r="C47" s="663">
        <f t="shared" si="8"/>
        <v>21</v>
      </c>
      <c r="D47" s="206" t="str">
        <f t="shared" si="20"/>
        <v>-</v>
      </c>
      <c r="E47" s="206" t="str">
        <f t="shared" si="20"/>
        <v>-</v>
      </c>
      <c r="F47" s="206" t="str">
        <f t="shared" si="20"/>
        <v>-</v>
      </c>
      <c r="G47" s="206" t="str">
        <f t="shared" si="20"/>
        <v>-</v>
      </c>
      <c r="H47" s="206" t="str">
        <f t="shared" si="20"/>
        <v>-</v>
      </c>
      <c r="I47" s="206" t="str">
        <f t="shared" si="20"/>
        <v>-</v>
      </c>
      <c r="J47" s="206" t="str">
        <f t="shared" si="20"/>
        <v>-</v>
      </c>
      <c r="K47" s="206" t="str">
        <f t="shared" si="20"/>
        <v>-</v>
      </c>
      <c r="L47" s="206" t="str">
        <f t="shared" si="20"/>
        <v>-</v>
      </c>
      <c r="M47" s="206" t="str">
        <f t="shared" si="20"/>
        <v>-</v>
      </c>
      <c r="N47" s="206">
        <f t="shared" si="20"/>
        <v>1</v>
      </c>
      <c r="O47" s="206" t="str">
        <f t="shared" si="20"/>
        <v>-</v>
      </c>
      <c r="P47" s="206" t="str">
        <f t="shared" si="20"/>
        <v>-</v>
      </c>
      <c r="Q47" s="206">
        <f t="shared" si="20"/>
        <v>1</v>
      </c>
      <c r="R47" s="206">
        <f t="shared" si="20"/>
        <v>1</v>
      </c>
      <c r="S47" s="206">
        <f t="shared" si="20"/>
        <v>1</v>
      </c>
      <c r="T47" s="206">
        <f t="shared" si="20"/>
        <v>6</v>
      </c>
      <c r="U47" s="206">
        <f t="shared" si="20"/>
        <v>6</v>
      </c>
      <c r="V47" s="206">
        <f t="shared" si="20"/>
        <v>2</v>
      </c>
      <c r="W47" s="206">
        <f t="shared" si="20"/>
        <v>2</v>
      </c>
      <c r="X47" s="206">
        <f t="shared" si="20"/>
        <v>1</v>
      </c>
      <c r="Y47" s="206" t="str">
        <f t="shared" si="20"/>
        <v>-</v>
      </c>
    </row>
    <row r="48" spans="1:25" ht="11.25">
      <c r="A48" s="230"/>
      <c r="B48" s="587" t="s">
        <v>70</v>
      </c>
      <c r="C48" s="671">
        <f t="shared" si="8"/>
        <v>13</v>
      </c>
      <c r="D48" s="508" t="str">
        <f t="shared" ref="D48:Y48" si="21">IF(SUM(D49:D50)=0,"-",SUM(D49:D50))</f>
        <v>-</v>
      </c>
      <c r="E48" s="508" t="str">
        <f t="shared" si="21"/>
        <v>-</v>
      </c>
      <c r="F48" s="508" t="str">
        <f t="shared" si="21"/>
        <v>-</v>
      </c>
      <c r="G48" s="508" t="str">
        <f t="shared" si="21"/>
        <v>-</v>
      </c>
      <c r="H48" s="508" t="str">
        <f t="shared" si="21"/>
        <v>-</v>
      </c>
      <c r="I48" s="508" t="str">
        <f t="shared" si="21"/>
        <v>-</v>
      </c>
      <c r="J48" s="508" t="str">
        <f t="shared" si="21"/>
        <v>-</v>
      </c>
      <c r="K48" s="508" t="str">
        <f t="shared" si="21"/>
        <v>-</v>
      </c>
      <c r="L48" s="508" t="str">
        <f t="shared" si="21"/>
        <v>-</v>
      </c>
      <c r="M48" s="508" t="str">
        <f t="shared" si="21"/>
        <v>-</v>
      </c>
      <c r="N48" s="508">
        <f t="shared" si="21"/>
        <v>1</v>
      </c>
      <c r="O48" s="508" t="str">
        <f t="shared" si="21"/>
        <v>-</v>
      </c>
      <c r="P48" s="508">
        <f t="shared" si="21"/>
        <v>1</v>
      </c>
      <c r="Q48" s="508">
        <f t="shared" si="21"/>
        <v>2</v>
      </c>
      <c r="R48" s="508">
        <f t="shared" si="21"/>
        <v>1</v>
      </c>
      <c r="S48" s="508" t="str">
        <f t="shared" si="21"/>
        <v>-</v>
      </c>
      <c r="T48" s="508">
        <f t="shared" si="21"/>
        <v>1</v>
      </c>
      <c r="U48" s="508">
        <f t="shared" si="21"/>
        <v>2</v>
      </c>
      <c r="V48" s="508">
        <f t="shared" si="21"/>
        <v>2</v>
      </c>
      <c r="W48" s="508">
        <f t="shared" si="21"/>
        <v>2</v>
      </c>
      <c r="X48" s="508">
        <f t="shared" si="21"/>
        <v>1</v>
      </c>
      <c r="Y48" s="508" t="str">
        <f t="shared" si="21"/>
        <v>-</v>
      </c>
    </row>
    <row r="49" spans="1:25" ht="11.25">
      <c r="A49" s="231" t="s">
        <v>43</v>
      </c>
      <c r="B49" s="590" t="s">
        <v>72</v>
      </c>
      <c r="C49" s="672">
        <f t="shared" si="8"/>
        <v>5</v>
      </c>
      <c r="D49" s="354" t="s">
        <v>81</v>
      </c>
      <c r="E49" s="354" t="s">
        <v>81</v>
      </c>
      <c r="F49" s="354" t="s">
        <v>81</v>
      </c>
      <c r="G49" s="354" t="s">
        <v>81</v>
      </c>
      <c r="H49" s="354" t="s">
        <v>81</v>
      </c>
      <c r="I49" s="354" t="s">
        <v>81</v>
      </c>
      <c r="J49" s="354" t="s">
        <v>81</v>
      </c>
      <c r="K49" s="354" t="s">
        <v>81</v>
      </c>
      <c r="L49" s="354" t="s">
        <v>81</v>
      </c>
      <c r="M49" s="354" t="s">
        <v>81</v>
      </c>
      <c r="N49" s="354">
        <v>1</v>
      </c>
      <c r="O49" s="354" t="s">
        <v>81</v>
      </c>
      <c r="P49" s="354">
        <v>1</v>
      </c>
      <c r="Q49" s="354">
        <v>1</v>
      </c>
      <c r="R49" s="354">
        <v>1</v>
      </c>
      <c r="S49" s="354" t="s">
        <v>81</v>
      </c>
      <c r="T49" s="354" t="s">
        <v>81</v>
      </c>
      <c r="U49" s="354">
        <v>1</v>
      </c>
      <c r="V49" s="354" t="s">
        <v>81</v>
      </c>
      <c r="W49" s="354" t="s">
        <v>81</v>
      </c>
      <c r="X49" s="354" t="s">
        <v>81</v>
      </c>
      <c r="Y49" s="354" t="s">
        <v>81</v>
      </c>
    </row>
    <row r="50" spans="1:25" ht="11.25">
      <c r="A50" s="232"/>
      <c r="B50" s="592" t="s">
        <v>73</v>
      </c>
      <c r="C50" s="671">
        <f t="shared" si="8"/>
        <v>8</v>
      </c>
      <c r="D50" s="356" t="s">
        <v>81</v>
      </c>
      <c r="E50" s="356" t="s">
        <v>81</v>
      </c>
      <c r="F50" s="356" t="s">
        <v>81</v>
      </c>
      <c r="G50" s="356" t="s">
        <v>81</v>
      </c>
      <c r="H50" s="356" t="s">
        <v>81</v>
      </c>
      <c r="I50" s="356" t="s">
        <v>81</v>
      </c>
      <c r="J50" s="356" t="s">
        <v>81</v>
      </c>
      <c r="K50" s="356" t="s">
        <v>81</v>
      </c>
      <c r="L50" s="356" t="s">
        <v>81</v>
      </c>
      <c r="M50" s="356" t="s">
        <v>81</v>
      </c>
      <c r="N50" s="356" t="s">
        <v>81</v>
      </c>
      <c r="O50" s="356" t="s">
        <v>81</v>
      </c>
      <c r="P50" s="356" t="s">
        <v>81</v>
      </c>
      <c r="Q50" s="356">
        <v>1</v>
      </c>
      <c r="R50" s="356" t="s">
        <v>81</v>
      </c>
      <c r="S50" s="356" t="s">
        <v>81</v>
      </c>
      <c r="T50" s="356">
        <v>1</v>
      </c>
      <c r="U50" s="356">
        <v>1</v>
      </c>
      <c r="V50" s="356">
        <v>2</v>
      </c>
      <c r="W50" s="356">
        <v>2</v>
      </c>
      <c r="X50" s="356">
        <v>1</v>
      </c>
      <c r="Y50" s="356" t="s">
        <v>81</v>
      </c>
    </row>
    <row r="51" spans="1:25" ht="11.25">
      <c r="A51" s="230"/>
      <c r="B51" s="587" t="s">
        <v>70</v>
      </c>
      <c r="C51" s="671">
        <f t="shared" si="8"/>
        <v>10</v>
      </c>
      <c r="D51" s="508" t="str">
        <f t="shared" ref="D51:Y51" si="22">IF(SUM(D52:D53)=0,"-",SUM(D52:D53))</f>
        <v>-</v>
      </c>
      <c r="E51" s="508" t="str">
        <f t="shared" si="22"/>
        <v>-</v>
      </c>
      <c r="F51" s="508" t="str">
        <f t="shared" si="22"/>
        <v>-</v>
      </c>
      <c r="G51" s="508" t="str">
        <f t="shared" si="22"/>
        <v>-</v>
      </c>
      <c r="H51" s="508" t="str">
        <f t="shared" si="22"/>
        <v>-</v>
      </c>
      <c r="I51" s="508" t="str">
        <f t="shared" si="22"/>
        <v>-</v>
      </c>
      <c r="J51" s="508" t="str">
        <f t="shared" si="22"/>
        <v>-</v>
      </c>
      <c r="K51" s="508" t="str">
        <f t="shared" si="22"/>
        <v>-</v>
      </c>
      <c r="L51" s="508" t="str">
        <f t="shared" si="22"/>
        <v>-</v>
      </c>
      <c r="M51" s="508" t="str">
        <f t="shared" si="22"/>
        <v>-</v>
      </c>
      <c r="N51" s="508" t="str">
        <f t="shared" si="22"/>
        <v>-</v>
      </c>
      <c r="O51" s="508" t="str">
        <f t="shared" si="22"/>
        <v>-</v>
      </c>
      <c r="P51" s="508" t="str">
        <f t="shared" si="22"/>
        <v>-</v>
      </c>
      <c r="Q51" s="508" t="str">
        <f t="shared" si="22"/>
        <v>-</v>
      </c>
      <c r="R51" s="508" t="str">
        <f t="shared" si="22"/>
        <v>-</v>
      </c>
      <c r="S51" s="508">
        <f t="shared" si="22"/>
        <v>2</v>
      </c>
      <c r="T51" s="508">
        <f t="shared" si="22"/>
        <v>4</v>
      </c>
      <c r="U51" s="508">
        <f t="shared" si="22"/>
        <v>4</v>
      </c>
      <c r="V51" s="508" t="str">
        <f t="shared" si="22"/>
        <v>-</v>
      </c>
      <c r="W51" s="508" t="str">
        <f t="shared" si="22"/>
        <v>-</v>
      </c>
      <c r="X51" s="508" t="str">
        <f t="shared" si="22"/>
        <v>-</v>
      </c>
      <c r="Y51" s="508" t="str">
        <f t="shared" si="22"/>
        <v>-</v>
      </c>
    </row>
    <row r="52" spans="1:25" ht="11.25">
      <c r="A52" s="231" t="s">
        <v>45</v>
      </c>
      <c r="B52" s="590" t="s">
        <v>72</v>
      </c>
      <c r="C52" s="672">
        <f t="shared" si="8"/>
        <v>5</v>
      </c>
      <c r="D52" s="354" t="s">
        <v>82</v>
      </c>
      <c r="E52" s="354" t="s">
        <v>82</v>
      </c>
      <c r="F52" s="354" t="s">
        <v>82</v>
      </c>
      <c r="G52" s="354" t="s">
        <v>82</v>
      </c>
      <c r="H52" s="354" t="s">
        <v>82</v>
      </c>
      <c r="I52" s="354" t="s">
        <v>82</v>
      </c>
      <c r="J52" s="354" t="s">
        <v>82</v>
      </c>
      <c r="K52" s="354" t="s">
        <v>82</v>
      </c>
      <c r="L52" s="354" t="s">
        <v>82</v>
      </c>
      <c r="M52" s="354" t="s">
        <v>82</v>
      </c>
      <c r="N52" s="354" t="s">
        <v>82</v>
      </c>
      <c r="O52" s="354" t="s">
        <v>82</v>
      </c>
      <c r="P52" s="354" t="s">
        <v>82</v>
      </c>
      <c r="Q52" s="354" t="s">
        <v>82</v>
      </c>
      <c r="R52" s="354" t="s">
        <v>82</v>
      </c>
      <c r="S52" s="354">
        <v>2</v>
      </c>
      <c r="T52" s="354">
        <v>2</v>
      </c>
      <c r="U52" s="354">
        <v>1</v>
      </c>
      <c r="V52" s="354" t="s">
        <v>82</v>
      </c>
      <c r="W52" s="354" t="s">
        <v>82</v>
      </c>
      <c r="X52" s="354" t="s">
        <v>82</v>
      </c>
      <c r="Y52" s="354" t="s">
        <v>82</v>
      </c>
    </row>
    <row r="53" spans="1:25" ht="11.25">
      <c r="A53" s="232"/>
      <c r="B53" s="592" t="s">
        <v>73</v>
      </c>
      <c r="C53" s="671">
        <f t="shared" si="8"/>
        <v>5</v>
      </c>
      <c r="D53" s="356" t="s">
        <v>82</v>
      </c>
      <c r="E53" s="356" t="s">
        <v>82</v>
      </c>
      <c r="F53" s="356" t="s">
        <v>82</v>
      </c>
      <c r="G53" s="356" t="s">
        <v>82</v>
      </c>
      <c r="H53" s="356" t="s">
        <v>82</v>
      </c>
      <c r="I53" s="356" t="s">
        <v>82</v>
      </c>
      <c r="J53" s="356" t="s">
        <v>82</v>
      </c>
      <c r="K53" s="356" t="s">
        <v>82</v>
      </c>
      <c r="L53" s="356" t="s">
        <v>82</v>
      </c>
      <c r="M53" s="356" t="s">
        <v>82</v>
      </c>
      <c r="N53" s="356" t="s">
        <v>82</v>
      </c>
      <c r="O53" s="356" t="s">
        <v>82</v>
      </c>
      <c r="P53" s="356" t="s">
        <v>82</v>
      </c>
      <c r="Q53" s="356" t="s">
        <v>82</v>
      </c>
      <c r="R53" s="356" t="s">
        <v>82</v>
      </c>
      <c r="S53" s="356" t="s">
        <v>82</v>
      </c>
      <c r="T53" s="356">
        <v>2</v>
      </c>
      <c r="U53" s="356">
        <v>3</v>
      </c>
      <c r="V53" s="356" t="s">
        <v>82</v>
      </c>
      <c r="W53" s="356" t="s">
        <v>82</v>
      </c>
      <c r="X53" s="356" t="s">
        <v>82</v>
      </c>
      <c r="Y53" s="356" t="s">
        <v>82</v>
      </c>
    </row>
    <row r="54" spans="1:25" ht="11.25">
      <c r="A54" s="230"/>
      <c r="B54" s="587" t="s">
        <v>70</v>
      </c>
      <c r="C54" s="671">
        <f t="shared" si="8"/>
        <v>4</v>
      </c>
      <c r="D54" s="508" t="str">
        <f t="shared" ref="D54:Y54" si="23">IF(SUM(D55:D56)=0,"-",SUM(D55:D56))</f>
        <v>-</v>
      </c>
      <c r="E54" s="508" t="str">
        <f t="shared" si="23"/>
        <v>-</v>
      </c>
      <c r="F54" s="508" t="str">
        <f t="shared" si="23"/>
        <v>-</v>
      </c>
      <c r="G54" s="508" t="str">
        <f t="shared" si="23"/>
        <v>-</v>
      </c>
      <c r="H54" s="508" t="str">
        <f t="shared" si="23"/>
        <v>-</v>
      </c>
      <c r="I54" s="508" t="str">
        <f t="shared" si="23"/>
        <v>-</v>
      </c>
      <c r="J54" s="508" t="str">
        <f t="shared" si="23"/>
        <v>-</v>
      </c>
      <c r="K54" s="508" t="str">
        <f t="shared" si="23"/>
        <v>-</v>
      </c>
      <c r="L54" s="508" t="str">
        <f t="shared" si="23"/>
        <v>-</v>
      </c>
      <c r="M54" s="508" t="str">
        <f t="shared" si="23"/>
        <v>-</v>
      </c>
      <c r="N54" s="508" t="str">
        <f t="shared" si="23"/>
        <v>-</v>
      </c>
      <c r="O54" s="508" t="str">
        <f t="shared" si="23"/>
        <v>-</v>
      </c>
      <c r="P54" s="508" t="str">
        <f t="shared" si="23"/>
        <v>-</v>
      </c>
      <c r="Q54" s="508">
        <f t="shared" si="23"/>
        <v>1</v>
      </c>
      <c r="R54" s="508" t="str">
        <f t="shared" si="23"/>
        <v>-</v>
      </c>
      <c r="S54" s="508" t="str">
        <f t="shared" si="23"/>
        <v>-</v>
      </c>
      <c r="T54" s="508">
        <f t="shared" si="23"/>
        <v>2</v>
      </c>
      <c r="U54" s="508">
        <f t="shared" si="23"/>
        <v>1</v>
      </c>
      <c r="V54" s="508" t="str">
        <f t="shared" si="23"/>
        <v>-</v>
      </c>
      <c r="W54" s="508" t="str">
        <f t="shared" si="23"/>
        <v>-</v>
      </c>
      <c r="X54" s="508" t="str">
        <f t="shared" si="23"/>
        <v>-</v>
      </c>
      <c r="Y54" s="508" t="str">
        <f t="shared" si="23"/>
        <v>-</v>
      </c>
    </row>
    <row r="55" spans="1:25" ht="11.25">
      <c r="A55" s="231" t="s">
        <v>46</v>
      </c>
      <c r="B55" s="590" t="s">
        <v>72</v>
      </c>
      <c r="C55" s="672">
        <f t="shared" si="8"/>
        <v>4</v>
      </c>
      <c r="D55" s="354" t="s">
        <v>83</v>
      </c>
      <c r="E55" s="354" t="s">
        <v>83</v>
      </c>
      <c r="F55" s="354" t="s">
        <v>83</v>
      </c>
      <c r="G55" s="354" t="s">
        <v>83</v>
      </c>
      <c r="H55" s="354" t="s">
        <v>83</v>
      </c>
      <c r="I55" s="354" t="s">
        <v>83</v>
      </c>
      <c r="J55" s="354" t="s">
        <v>83</v>
      </c>
      <c r="K55" s="354" t="s">
        <v>83</v>
      </c>
      <c r="L55" s="354" t="s">
        <v>83</v>
      </c>
      <c r="M55" s="354" t="s">
        <v>83</v>
      </c>
      <c r="N55" s="354" t="s">
        <v>83</v>
      </c>
      <c r="O55" s="354" t="s">
        <v>83</v>
      </c>
      <c r="P55" s="354" t="s">
        <v>83</v>
      </c>
      <c r="Q55" s="354">
        <v>1</v>
      </c>
      <c r="R55" s="354" t="s">
        <v>83</v>
      </c>
      <c r="S55" s="354" t="s">
        <v>83</v>
      </c>
      <c r="T55" s="354">
        <v>2</v>
      </c>
      <c r="U55" s="354">
        <v>1</v>
      </c>
      <c r="V55" s="354" t="s">
        <v>83</v>
      </c>
      <c r="W55" s="354" t="s">
        <v>83</v>
      </c>
      <c r="X55" s="354" t="s">
        <v>83</v>
      </c>
      <c r="Y55" s="354" t="s">
        <v>83</v>
      </c>
    </row>
    <row r="56" spans="1:25" ht="13.5">
      <c r="A56" s="232"/>
      <c r="B56" s="592" t="s">
        <v>73</v>
      </c>
      <c r="C56" s="671" t="str">
        <f t="shared" si="8"/>
        <v>-</v>
      </c>
      <c r="D56" s="510" t="s">
        <v>83</v>
      </c>
      <c r="E56" s="510" t="s">
        <v>83</v>
      </c>
      <c r="F56" s="510" t="s">
        <v>83</v>
      </c>
      <c r="G56" s="510" t="s">
        <v>83</v>
      </c>
      <c r="H56" s="510" t="s">
        <v>83</v>
      </c>
      <c r="I56" s="510" t="s">
        <v>83</v>
      </c>
      <c r="J56" s="510" t="s">
        <v>83</v>
      </c>
      <c r="K56" s="510" t="s">
        <v>83</v>
      </c>
      <c r="L56" s="510" t="s">
        <v>83</v>
      </c>
      <c r="M56" s="510" t="s">
        <v>83</v>
      </c>
      <c r="N56" s="510" t="s">
        <v>83</v>
      </c>
      <c r="O56" s="510" t="s">
        <v>83</v>
      </c>
      <c r="P56" s="510" t="s">
        <v>83</v>
      </c>
      <c r="Q56" s="510" t="s">
        <v>83</v>
      </c>
      <c r="R56" s="510" t="s">
        <v>83</v>
      </c>
      <c r="S56" s="510" t="s">
        <v>83</v>
      </c>
      <c r="T56" s="510" t="s">
        <v>83</v>
      </c>
      <c r="U56" s="510" t="s">
        <v>83</v>
      </c>
      <c r="V56" s="510" t="s">
        <v>83</v>
      </c>
      <c r="W56" s="510" t="s">
        <v>83</v>
      </c>
      <c r="X56" s="510" t="s">
        <v>83</v>
      </c>
      <c r="Y56" s="510" t="s">
        <v>83</v>
      </c>
    </row>
    <row r="57" spans="1:25" ht="11.25">
      <c r="A57" s="138"/>
      <c r="B57" s="587" t="s">
        <v>70</v>
      </c>
      <c r="C57" s="671">
        <f t="shared" si="8"/>
        <v>3</v>
      </c>
      <c r="D57" s="508" t="str">
        <f t="shared" ref="D57:Y57" si="24">IF(SUM(D58:D59)=0,"-",SUM(D58:D59))</f>
        <v>-</v>
      </c>
      <c r="E57" s="508" t="str">
        <f t="shared" si="24"/>
        <v>-</v>
      </c>
      <c r="F57" s="508" t="str">
        <f t="shared" si="24"/>
        <v>-</v>
      </c>
      <c r="G57" s="508" t="str">
        <f t="shared" si="24"/>
        <v>-</v>
      </c>
      <c r="H57" s="508" t="str">
        <f t="shared" si="24"/>
        <v>-</v>
      </c>
      <c r="I57" s="508" t="str">
        <f t="shared" si="24"/>
        <v>-</v>
      </c>
      <c r="J57" s="508" t="str">
        <f t="shared" si="24"/>
        <v>-</v>
      </c>
      <c r="K57" s="508" t="str">
        <f t="shared" si="24"/>
        <v>-</v>
      </c>
      <c r="L57" s="508" t="str">
        <f t="shared" si="24"/>
        <v>-</v>
      </c>
      <c r="M57" s="508" t="str">
        <f t="shared" si="24"/>
        <v>-</v>
      </c>
      <c r="N57" s="508" t="str">
        <f t="shared" si="24"/>
        <v>-</v>
      </c>
      <c r="O57" s="508" t="str">
        <f t="shared" si="24"/>
        <v>-</v>
      </c>
      <c r="P57" s="508" t="str">
        <f t="shared" si="24"/>
        <v>-</v>
      </c>
      <c r="Q57" s="508" t="str">
        <f t="shared" si="24"/>
        <v>-</v>
      </c>
      <c r="R57" s="508" t="str">
        <f t="shared" si="24"/>
        <v>-</v>
      </c>
      <c r="S57" s="508">
        <f t="shared" si="24"/>
        <v>1</v>
      </c>
      <c r="T57" s="508">
        <f t="shared" si="24"/>
        <v>2</v>
      </c>
      <c r="U57" s="508" t="str">
        <f t="shared" si="24"/>
        <v>-</v>
      </c>
      <c r="V57" s="508" t="str">
        <f t="shared" si="24"/>
        <v>-</v>
      </c>
      <c r="W57" s="508" t="str">
        <f t="shared" si="24"/>
        <v>-</v>
      </c>
      <c r="X57" s="508" t="str">
        <f t="shared" si="24"/>
        <v>-</v>
      </c>
      <c r="Y57" s="508" t="str">
        <f t="shared" si="24"/>
        <v>-</v>
      </c>
    </row>
    <row r="58" spans="1:25" ht="13.5">
      <c r="A58" s="103" t="s">
        <v>47</v>
      </c>
      <c r="B58" s="590" t="s">
        <v>72</v>
      </c>
      <c r="C58" s="672">
        <f t="shared" si="8"/>
        <v>2</v>
      </c>
      <c r="D58" s="506" t="s">
        <v>84</v>
      </c>
      <c r="E58" s="506" t="s">
        <v>84</v>
      </c>
      <c r="F58" s="506" t="s">
        <v>84</v>
      </c>
      <c r="G58" s="506" t="s">
        <v>84</v>
      </c>
      <c r="H58" s="506" t="s">
        <v>84</v>
      </c>
      <c r="I58" s="506" t="s">
        <v>84</v>
      </c>
      <c r="J58" s="506" t="s">
        <v>84</v>
      </c>
      <c r="K58" s="506" t="s">
        <v>84</v>
      </c>
      <c r="L58" s="506" t="s">
        <v>84</v>
      </c>
      <c r="M58" s="506" t="s">
        <v>84</v>
      </c>
      <c r="N58" s="506" t="s">
        <v>84</v>
      </c>
      <c r="O58" s="506" t="s">
        <v>84</v>
      </c>
      <c r="P58" s="506" t="s">
        <v>84</v>
      </c>
      <c r="Q58" s="506" t="s">
        <v>84</v>
      </c>
      <c r="R58" s="506" t="s">
        <v>84</v>
      </c>
      <c r="S58" s="354">
        <v>1</v>
      </c>
      <c r="T58" s="354">
        <v>1</v>
      </c>
      <c r="U58" s="506" t="s">
        <v>84</v>
      </c>
      <c r="V58" s="506" t="s">
        <v>84</v>
      </c>
      <c r="W58" s="506" t="s">
        <v>84</v>
      </c>
      <c r="X58" s="506" t="s">
        <v>84</v>
      </c>
      <c r="Y58" s="506" t="s">
        <v>84</v>
      </c>
    </row>
    <row r="59" spans="1:25" ht="13.5">
      <c r="A59" s="152"/>
      <c r="B59" s="592" t="s">
        <v>73</v>
      </c>
      <c r="C59" s="671">
        <f t="shared" si="8"/>
        <v>1</v>
      </c>
      <c r="D59" s="510" t="s">
        <v>84</v>
      </c>
      <c r="E59" s="510" t="s">
        <v>84</v>
      </c>
      <c r="F59" s="510" t="s">
        <v>84</v>
      </c>
      <c r="G59" s="510" t="s">
        <v>84</v>
      </c>
      <c r="H59" s="510" t="s">
        <v>84</v>
      </c>
      <c r="I59" s="510" t="s">
        <v>84</v>
      </c>
      <c r="J59" s="510" t="s">
        <v>84</v>
      </c>
      <c r="K59" s="510" t="s">
        <v>84</v>
      </c>
      <c r="L59" s="510" t="s">
        <v>84</v>
      </c>
      <c r="M59" s="510" t="s">
        <v>84</v>
      </c>
      <c r="N59" s="510" t="s">
        <v>84</v>
      </c>
      <c r="O59" s="510" t="s">
        <v>84</v>
      </c>
      <c r="P59" s="510" t="s">
        <v>84</v>
      </c>
      <c r="Q59" s="510" t="s">
        <v>84</v>
      </c>
      <c r="R59" s="510" t="s">
        <v>84</v>
      </c>
      <c r="S59" s="356" t="s">
        <v>84</v>
      </c>
      <c r="T59" s="356">
        <v>1</v>
      </c>
      <c r="U59" s="510" t="s">
        <v>84</v>
      </c>
      <c r="V59" s="510" t="s">
        <v>84</v>
      </c>
      <c r="W59" s="510" t="s">
        <v>84</v>
      </c>
      <c r="X59" s="510" t="s">
        <v>84</v>
      </c>
      <c r="Y59" s="510" t="s">
        <v>84</v>
      </c>
    </row>
    <row r="60" spans="1:25" ht="11.25">
      <c r="A60" s="230"/>
      <c r="B60" s="587" t="s">
        <v>70</v>
      </c>
      <c r="C60" s="671">
        <f t="shared" si="8"/>
        <v>13</v>
      </c>
      <c r="D60" s="508" t="str">
        <f t="shared" ref="D60:Y60" si="25">IF(SUM(D61:D62)=0,"-",SUM(D61:D62))</f>
        <v>-</v>
      </c>
      <c r="E60" s="508" t="str">
        <f t="shared" si="25"/>
        <v>-</v>
      </c>
      <c r="F60" s="508" t="str">
        <f t="shared" si="25"/>
        <v>-</v>
      </c>
      <c r="G60" s="508" t="str">
        <f t="shared" si="25"/>
        <v>-</v>
      </c>
      <c r="H60" s="508" t="str">
        <f t="shared" si="25"/>
        <v>-</v>
      </c>
      <c r="I60" s="508" t="str">
        <f t="shared" si="25"/>
        <v>-</v>
      </c>
      <c r="J60" s="508" t="str">
        <f t="shared" si="25"/>
        <v>-</v>
      </c>
      <c r="K60" s="508" t="str">
        <f t="shared" si="25"/>
        <v>-</v>
      </c>
      <c r="L60" s="508" t="str">
        <f t="shared" si="25"/>
        <v>-</v>
      </c>
      <c r="M60" s="508" t="str">
        <f t="shared" si="25"/>
        <v>-</v>
      </c>
      <c r="N60" s="508">
        <f t="shared" si="25"/>
        <v>1</v>
      </c>
      <c r="O60" s="508" t="str">
        <f t="shared" si="25"/>
        <v>-</v>
      </c>
      <c r="P60" s="508" t="str">
        <f t="shared" si="25"/>
        <v>-</v>
      </c>
      <c r="Q60" s="508" t="str">
        <f t="shared" si="25"/>
        <v>-</v>
      </c>
      <c r="R60" s="508">
        <f t="shared" si="25"/>
        <v>1</v>
      </c>
      <c r="S60" s="508">
        <f t="shared" si="25"/>
        <v>1</v>
      </c>
      <c r="T60" s="508">
        <f t="shared" si="25"/>
        <v>4</v>
      </c>
      <c r="U60" s="508">
        <f t="shared" si="25"/>
        <v>4</v>
      </c>
      <c r="V60" s="508">
        <f t="shared" si="25"/>
        <v>2</v>
      </c>
      <c r="W60" s="508" t="str">
        <f t="shared" si="25"/>
        <v>-</v>
      </c>
      <c r="X60" s="508" t="str">
        <f t="shared" si="25"/>
        <v>-</v>
      </c>
      <c r="Y60" s="508" t="str">
        <f t="shared" si="25"/>
        <v>-</v>
      </c>
    </row>
    <row r="61" spans="1:25" ht="13.5">
      <c r="A61" s="231" t="s">
        <v>48</v>
      </c>
      <c r="B61" s="590" t="s">
        <v>72</v>
      </c>
      <c r="C61" s="672">
        <f t="shared" si="8"/>
        <v>6</v>
      </c>
      <c r="D61" s="506" t="s">
        <v>84</v>
      </c>
      <c r="E61" s="506" t="s">
        <v>84</v>
      </c>
      <c r="F61" s="506" t="s">
        <v>84</v>
      </c>
      <c r="G61" s="506" t="s">
        <v>84</v>
      </c>
      <c r="H61" s="506" t="s">
        <v>84</v>
      </c>
      <c r="I61" s="506" t="s">
        <v>84</v>
      </c>
      <c r="J61" s="506" t="s">
        <v>84</v>
      </c>
      <c r="K61" s="506" t="s">
        <v>84</v>
      </c>
      <c r="L61" s="506" t="s">
        <v>84</v>
      </c>
      <c r="M61" s="506" t="s">
        <v>84</v>
      </c>
      <c r="N61" s="354" t="s">
        <v>84</v>
      </c>
      <c r="O61" s="354" t="s">
        <v>84</v>
      </c>
      <c r="P61" s="354" t="s">
        <v>84</v>
      </c>
      <c r="Q61" s="354" t="s">
        <v>84</v>
      </c>
      <c r="R61" s="354" t="s">
        <v>84</v>
      </c>
      <c r="S61" s="354" t="s">
        <v>84</v>
      </c>
      <c r="T61" s="354">
        <v>2</v>
      </c>
      <c r="U61" s="354">
        <v>2</v>
      </c>
      <c r="V61" s="354">
        <v>2</v>
      </c>
      <c r="W61" s="506" t="s">
        <v>84</v>
      </c>
      <c r="X61" s="506" t="s">
        <v>84</v>
      </c>
      <c r="Y61" s="506" t="s">
        <v>84</v>
      </c>
    </row>
    <row r="62" spans="1:25" ht="13.5">
      <c r="A62" s="232"/>
      <c r="B62" s="592" t="s">
        <v>73</v>
      </c>
      <c r="C62" s="671">
        <f t="shared" si="8"/>
        <v>7</v>
      </c>
      <c r="D62" s="510" t="s">
        <v>84</v>
      </c>
      <c r="E62" s="510" t="s">
        <v>84</v>
      </c>
      <c r="F62" s="510" t="s">
        <v>84</v>
      </c>
      <c r="G62" s="510" t="s">
        <v>84</v>
      </c>
      <c r="H62" s="510" t="s">
        <v>84</v>
      </c>
      <c r="I62" s="510" t="s">
        <v>84</v>
      </c>
      <c r="J62" s="510" t="s">
        <v>84</v>
      </c>
      <c r="K62" s="510" t="s">
        <v>84</v>
      </c>
      <c r="L62" s="510" t="s">
        <v>84</v>
      </c>
      <c r="M62" s="510" t="s">
        <v>84</v>
      </c>
      <c r="N62" s="356">
        <v>1</v>
      </c>
      <c r="O62" s="356" t="s">
        <v>84</v>
      </c>
      <c r="P62" s="356" t="s">
        <v>84</v>
      </c>
      <c r="Q62" s="356" t="s">
        <v>84</v>
      </c>
      <c r="R62" s="356">
        <v>1</v>
      </c>
      <c r="S62" s="356">
        <v>1</v>
      </c>
      <c r="T62" s="356">
        <v>2</v>
      </c>
      <c r="U62" s="356">
        <v>2</v>
      </c>
      <c r="V62" s="356" t="s">
        <v>84</v>
      </c>
      <c r="W62" s="510" t="s">
        <v>84</v>
      </c>
      <c r="X62" s="510" t="s">
        <v>84</v>
      </c>
      <c r="Y62" s="510" t="s">
        <v>84</v>
      </c>
    </row>
    <row r="63" spans="1:25" ht="11.25">
      <c r="A63" s="237" t="s">
        <v>85</v>
      </c>
      <c r="B63" s="248" t="s">
        <v>86</v>
      </c>
      <c r="C63" s="673">
        <f t="shared" ref="C63:Y65" si="26">C66</f>
        <v>60</v>
      </c>
      <c r="D63" s="100" t="str">
        <f t="shared" si="26"/>
        <v>-</v>
      </c>
      <c r="E63" s="100" t="str">
        <f t="shared" si="26"/>
        <v>-</v>
      </c>
      <c r="F63" s="100" t="str">
        <f t="shared" si="26"/>
        <v>-</v>
      </c>
      <c r="G63" s="100" t="str">
        <f t="shared" si="26"/>
        <v>-</v>
      </c>
      <c r="H63" s="100" t="str">
        <f t="shared" si="26"/>
        <v>-</v>
      </c>
      <c r="I63" s="100" t="str">
        <f t="shared" si="26"/>
        <v>-</v>
      </c>
      <c r="J63" s="100">
        <f t="shared" si="26"/>
        <v>1</v>
      </c>
      <c r="K63" s="100" t="str">
        <f t="shared" si="26"/>
        <v>-</v>
      </c>
      <c r="L63" s="100" t="str">
        <f t="shared" si="26"/>
        <v>-</v>
      </c>
      <c r="M63" s="100" t="str">
        <f t="shared" si="26"/>
        <v>-</v>
      </c>
      <c r="N63" s="100" t="str">
        <f t="shared" si="26"/>
        <v>-</v>
      </c>
      <c r="O63" s="100" t="str">
        <f t="shared" si="26"/>
        <v>-</v>
      </c>
      <c r="P63" s="100">
        <f t="shared" si="26"/>
        <v>2</v>
      </c>
      <c r="Q63" s="100">
        <f t="shared" si="26"/>
        <v>4</v>
      </c>
      <c r="R63" s="100">
        <f t="shared" si="26"/>
        <v>4</v>
      </c>
      <c r="S63" s="100">
        <f t="shared" si="26"/>
        <v>11</v>
      </c>
      <c r="T63" s="100">
        <f t="shared" si="26"/>
        <v>15</v>
      </c>
      <c r="U63" s="100">
        <f t="shared" si="26"/>
        <v>11</v>
      </c>
      <c r="V63" s="100">
        <f t="shared" si="26"/>
        <v>5</v>
      </c>
      <c r="W63" s="100">
        <f t="shared" si="26"/>
        <v>7</v>
      </c>
      <c r="X63" s="100" t="str">
        <f t="shared" si="26"/>
        <v>-</v>
      </c>
      <c r="Y63" s="100" t="str">
        <f t="shared" si="26"/>
        <v>-</v>
      </c>
    </row>
    <row r="64" spans="1:25" ht="11.25">
      <c r="A64" s="250" t="s">
        <v>87</v>
      </c>
      <c r="B64" s="235" t="s">
        <v>72</v>
      </c>
      <c r="C64" s="674">
        <f>C67</f>
        <v>38</v>
      </c>
      <c r="D64" s="251" t="str">
        <f>D67</f>
        <v>-</v>
      </c>
      <c r="E64" s="251" t="str">
        <f t="shared" si="26"/>
        <v>-</v>
      </c>
      <c r="F64" s="251" t="str">
        <f t="shared" si="26"/>
        <v>-</v>
      </c>
      <c r="G64" s="251" t="str">
        <f t="shared" si="26"/>
        <v>-</v>
      </c>
      <c r="H64" s="251" t="str">
        <f t="shared" si="26"/>
        <v>-</v>
      </c>
      <c r="I64" s="251" t="str">
        <f t="shared" si="26"/>
        <v>-</v>
      </c>
      <c r="J64" s="251" t="str">
        <f t="shared" si="26"/>
        <v>-</v>
      </c>
      <c r="K64" s="251" t="str">
        <f t="shared" si="26"/>
        <v>-</v>
      </c>
      <c r="L64" s="251" t="str">
        <f t="shared" si="26"/>
        <v>-</v>
      </c>
      <c r="M64" s="251" t="str">
        <f t="shared" si="26"/>
        <v>-</v>
      </c>
      <c r="N64" s="251" t="str">
        <f t="shared" si="26"/>
        <v>-</v>
      </c>
      <c r="O64" s="251" t="str">
        <f t="shared" si="26"/>
        <v>-</v>
      </c>
      <c r="P64" s="251" t="str">
        <f t="shared" si="26"/>
        <v>-</v>
      </c>
      <c r="Q64" s="251">
        <f t="shared" si="26"/>
        <v>3</v>
      </c>
      <c r="R64" s="251">
        <f t="shared" si="26"/>
        <v>2</v>
      </c>
      <c r="S64" s="251">
        <f t="shared" si="26"/>
        <v>9</v>
      </c>
      <c r="T64" s="251">
        <f t="shared" si="26"/>
        <v>11</v>
      </c>
      <c r="U64" s="251">
        <f t="shared" si="26"/>
        <v>6</v>
      </c>
      <c r="V64" s="251">
        <f t="shared" si="26"/>
        <v>2</v>
      </c>
      <c r="W64" s="251">
        <f t="shared" si="26"/>
        <v>5</v>
      </c>
      <c r="X64" s="251" t="str">
        <f t="shared" si="26"/>
        <v>-</v>
      </c>
      <c r="Y64" s="251" t="str">
        <f t="shared" si="26"/>
        <v>-</v>
      </c>
    </row>
    <row r="65" spans="1:25" ht="11.25">
      <c r="A65" s="252" t="s">
        <v>88</v>
      </c>
      <c r="B65" s="236" t="s">
        <v>73</v>
      </c>
      <c r="C65" s="675">
        <f>C68</f>
        <v>22</v>
      </c>
      <c r="D65" s="253" t="str">
        <f>D68</f>
        <v>-</v>
      </c>
      <c r="E65" s="253" t="str">
        <f t="shared" si="26"/>
        <v>-</v>
      </c>
      <c r="F65" s="253" t="str">
        <f t="shared" si="26"/>
        <v>-</v>
      </c>
      <c r="G65" s="253" t="str">
        <f t="shared" si="26"/>
        <v>-</v>
      </c>
      <c r="H65" s="253" t="str">
        <f t="shared" si="26"/>
        <v>-</v>
      </c>
      <c r="I65" s="253" t="str">
        <f t="shared" si="26"/>
        <v>-</v>
      </c>
      <c r="J65" s="253">
        <f t="shared" si="26"/>
        <v>1</v>
      </c>
      <c r="K65" s="253" t="str">
        <f t="shared" si="26"/>
        <v>-</v>
      </c>
      <c r="L65" s="253" t="str">
        <f t="shared" si="26"/>
        <v>-</v>
      </c>
      <c r="M65" s="253" t="str">
        <f t="shared" si="26"/>
        <v>-</v>
      </c>
      <c r="N65" s="253" t="str">
        <f t="shared" si="26"/>
        <v>-</v>
      </c>
      <c r="O65" s="253" t="str">
        <f t="shared" si="26"/>
        <v>-</v>
      </c>
      <c r="P65" s="253">
        <f t="shared" si="26"/>
        <v>2</v>
      </c>
      <c r="Q65" s="253">
        <f t="shared" si="26"/>
        <v>1</v>
      </c>
      <c r="R65" s="253">
        <f t="shared" si="26"/>
        <v>2</v>
      </c>
      <c r="S65" s="253">
        <f t="shared" si="26"/>
        <v>2</v>
      </c>
      <c r="T65" s="253">
        <f t="shared" si="26"/>
        <v>4</v>
      </c>
      <c r="U65" s="253">
        <f t="shared" si="26"/>
        <v>5</v>
      </c>
      <c r="V65" s="253">
        <f t="shared" si="26"/>
        <v>3</v>
      </c>
      <c r="W65" s="253">
        <f t="shared" si="26"/>
        <v>2</v>
      </c>
      <c r="X65" s="253" t="str">
        <f t="shared" si="26"/>
        <v>-</v>
      </c>
      <c r="Y65" s="253" t="str">
        <f t="shared" si="26"/>
        <v>-</v>
      </c>
    </row>
    <row r="66" spans="1:25" ht="11.25">
      <c r="A66" s="254"/>
      <c r="B66" s="593" t="s">
        <v>70</v>
      </c>
      <c r="C66" s="676">
        <f t="shared" ref="C66:Y68" si="27">IF(SUM(C69,C72,C75,C78,)=0,"-",SUM(C69,C72,C75,C78,))</f>
        <v>60</v>
      </c>
      <c r="D66" s="203" t="str">
        <f t="shared" si="27"/>
        <v>-</v>
      </c>
      <c r="E66" s="203" t="str">
        <f t="shared" si="27"/>
        <v>-</v>
      </c>
      <c r="F66" s="203" t="str">
        <f t="shared" si="27"/>
        <v>-</v>
      </c>
      <c r="G66" s="203" t="str">
        <f t="shared" si="27"/>
        <v>-</v>
      </c>
      <c r="H66" s="203" t="str">
        <f t="shared" si="27"/>
        <v>-</v>
      </c>
      <c r="I66" s="203" t="str">
        <f t="shared" si="27"/>
        <v>-</v>
      </c>
      <c r="J66" s="203">
        <f t="shared" si="27"/>
        <v>1</v>
      </c>
      <c r="K66" s="203" t="str">
        <f t="shared" si="27"/>
        <v>-</v>
      </c>
      <c r="L66" s="203" t="str">
        <f t="shared" si="27"/>
        <v>-</v>
      </c>
      <c r="M66" s="203" t="str">
        <f t="shared" si="27"/>
        <v>-</v>
      </c>
      <c r="N66" s="203" t="str">
        <f t="shared" si="27"/>
        <v>-</v>
      </c>
      <c r="O66" s="203" t="str">
        <f t="shared" si="27"/>
        <v>-</v>
      </c>
      <c r="P66" s="203">
        <f t="shared" si="27"/>
        <v>2</v>
      </c>
      <c r="Q66" s="203">
        <f t="shared" si="27"/>
        <v>4</v>
      </c>
      <c r="R66" s="203">
        <f t="shared" si="27"/>
        <v>4</v>
      </c>
      <c r="S66" s="203">
        <f t="shared" si="27"/>
        <v>11</v>
      </c>
      <c r="T66" s="203">
        <f t="shared" si="27"/>
        <v>15</v>
      </c>
      <c r="U66" s="203">
        <f t="shared" si="27"/>
        <v>11</v>
      </c>
      <c r="V66" s="203">
        <f t="shared" si="27"/>
        <v>5</v>
      </c>
      <c r="W66" s="203">
        <f t="shared" si="27"/>
        <v>7</v>
      </c>
      <c r="X66" s="203" t="str">
        <f t="shared" si="27"/>
        <v>-</v>
      </c>
      <c r="Y66" s="203" t="str">
        <f t="shared" si="27"/>
        <v>-</v>
      </c>
    </row>
    <row r="67" spans="1:25" ht="11.25">
      <c r="A67" s="254" t="s">
        <v>50</v>
      </c>
      <c r="B67" s="594" t="s">
        <v>72</v>
      </c>
      <c r="C67" s="676">
        <f t="shared" si="27"/>
        <v>38</v>
      </c>
      <c r="D67" s="203" t="str">
        <f t="shared" si="27"/>
        <v>-</v>
      </c>
      <c r="E67" s="203" t="str">
        <f t="shared" si="27"/>
        <v>-</v>
      </c>
      <c r="F67" s="203" t="str">
        <f t="shared" si="27"/>
        <v>-</v>
      </c>
      <c r="G67" s="203" t="str">
        <f t="shared" si="27"/>
        <v>-</v>
      </c>
      <c r="H67" s="203" t="str">
        <f t="shared" si="27"/>
        <v>-</v>
      </c>
      <c r="I67" s="203" t="str">
        <f t="shared" si="27"/>
        <v>-</v>
      </c>
      <c r="J67" s="203" t="str">
        <f t="shared" si="27"/>
        <v>-</v>
      </c>
      <c r="K67" s="203" t="str">
        <f t="shared" si="27"/>
        <v>-</v>
      </c>
      <c r="L67" s="203" t="str">
        <f t="shared" si="27"/>
        <v>-</v>
      </c>
      <c r="M67" s="203" t="str">
        <f t="shared" si="27"/>
        <v>-</v>
      </c>
      <c r="N67" s="203" t="str">
        <f t="shared" si="27"/>
        <v>-</v>
      </c>
      <c r="O67" s="203" t="str">
        <f t="shared" si="27"/>
        <v>-</v>
      </c>
      <c r="P67" s="203" t="str">
        <f t="shared" si="27"/>
        <v>-</v>
      </c>
      <c r="Q67" s="203">
        <f t="shared" si="27"/>
        <v>3</v>
      </c>
      <c r="R67" s="203">
        <f t="shared" si="27"/>
        <v>2</v>
      </c>
      <c r="S67" s="203">
        <f t="shared" si="27"/>
        <v>9</v>
      </c>
      <c r="T67" s="203">
        <f t="shared" si="27"/>
        <v>11</v>
      </c>
      <c r="U67" s="203">
        <f t="shared" si="27"/>
        <v>6</v>
      </c>
      <c r="V67" s="203">
        <f t="shared" si="27"/>
        <v>2</v>
      </c>
      <c r="W67" s="203">
        <f t="shared" si="27"/>
        <v>5</v>
      </c>
      <c r="X67" s="203" t="str">
        <f t="shared" si="27"/>
        <v>-</v>
      </c>
      <c r="Y67" s="203" t="str">
        <f t="shared" si="27"/>
        <v>-</v>
      </c>
    </row>
    <row r="68" spans="1:25" ht="11.25">
      <c r="A68" s="257"/>
      <c r="B68" s="595" t="s">
        <v>73</v>
      </c>
      <c r="C68" s="663">
        <f t="shared" si="27"/>
        <v>22</v>
      </c>
      <c r="D68" s="206" t="str">
        <f t="shared" si="27"/>
        <v>-</v>
      </c>
      <c r="E68" s="206" t="str">
        <f t="shared" si="27"/>
        <v>-</v>
      </c>
      <c r="F68" s="206" t="str">
        <f t="shared" si="27"/>
        <v>-</v>
      </c>
      <c r="G68" s="206" t="str">
        <f t="shared" si="27"/>
        <v>-</v>
      </c>
      <c r="H68" s="206" t="str">
        <f t="shared" si="27"/>
        <v>-</v>
      </c>
      <c r="I68" s="206" t="str">
        <f t="shared" si="27"/>
        <v>-</v>
      </c>
      <c r="J68" s="206">
        <f t="shared" si="27"/>
        <v>1</v>
      </c>
      <c r="K68" s="206" t="str">
        <f t="shared" si="27"/>
        <v>-</v>
      </c>
      <c r="L68" s="206" t="str">
        <f t="shared" si="27"/>
        <v>-</v>
      </c>
      <c r="M68" s="206" t="str">
        <f t="shared" si="27"/>
        <v>-</v>
      </c>
      <c r="N68" s="206" t="str">
        <f t="shared" si="27"/>
        <v>-</v>
      </c>
      <c r="O68" s="206" t="str">
        <f t="shared" si="27"/>
        <v>-</v>
      </c>
      <c r="P68" s="206">
        <f t="shared" si="27"/>
        <v>2</v>
      </c>
      <c r="Q68" s="206">
        <f t="shared" si="27"/>
        <v>1</v>
      </c>
      <c r="R68" s="206">
        <f t="shared" si="27"/>
        <v>2</v>
      </c>
      <c r="S68" s="206">
        <f t="shared" si="27"/>
        <v>2</v>
      </c>
      <c r="T68" s="206">
        <f t="shared" si="27"/>
        <v>4</v>
      </c>
      <c r="U68" s="206">
        <f t="shared" si="27"/>
        <v>5</v>
      </c>
      <c r="V68" s="206">
        <f t="shared" si="27"/>
        <v>3</v>
      </c>
      <c r="W68" s="206">
        <f t="shared" si="27"/>
        <v>2</v>
      </c>
      <c r="X68" s="206" t="str">
        <f t="shared" si="27"/>
        <v>-</v>
      </c>
      <c r="Y68" s="206" t="str">
        <f t="shared" si="27"/>
        <v>-</v>
      </c>
    </row>
    <row r="69" spans="1:25" ht="11.25">
      <c r="A69" s="138"/>
      <c r="B69" s="587" t="s">
        <v>70</v>
      </c>
      <c r="C69" s="671">
        <f>IF(SUM(D69:Y69)=0,"-",SUM(D69:Y69))</f>
        <v>21</v>
      </c>
      <c r="D69" s="260" t="str">
        <f t="shared" ref="D69:X69" si="28">IF(SUM(D70:D71)=0,"-",SUM(D70:D71))</f>
        <v>-</v>
      </c>
      <c r="E69" s="260" t="str">
        <f>IF(SUM(E70:E71)=0,"-",SUM(E70:E71))</f>
        <v>-</v>
      </c>
      <c r="F69" s="260" t="str">
        <f>IF(SUM(F70:F71)=0,"-",SUM(F70:F71))</f>
        <v>-</v>
      </c>
      <c r="G69" s="508" t="str">
        <f t="shared" ref="G69:N69" si="29">IF(SUM(G70:G71)=0,"-",SUM(G70:G71))</f>
        <v>-</v>
      </c>
      <c r="H69" s="260" t="str">
        <f t="shared" si="29"/>
        <v>-</v>
      </c>
      <c r="I69" s="260" t="str">
        <f t="shared" si="29"/>
        <v>-</v>
      </c>
      <c r="J69" s="260" t="str">
        <f t="shared" si="29"/>
        <v>-</v>
      </c>
      <c r="K69" s="260" t="str">
        <f t="shared" si="29"/>
        <v>-</v>
      </c>
      <c r="L69" s="260" t="str">
        <f t="shared" si="29"/>
        <v>-</v>
      </c>
      <c r="M69" s="260" t="str">
        <f t="shared" si="29"/>
        <v>-</v>
      </c>
      <c r="N69" s="260" t="str">
        <f t="shared" si="29"/>
        <v>-</v>
      </c>
      <c r="O69" s="508" t="str">
        <f t="shared" si="28"/>
        <v>-</v>
      </c>
      <c r="P69" s="508">
        <f t="shared" si="28"/>
        <v>2</v>
      </c>
      <c r="Q69" s="508">
        <f t="shared" si="28"/>
        <v>2</v>
      </c>
      <c r="R69" s="508">
        <f t="shared" si="28"/>
        <v>2</v>
      </c>
      <c r="S69" s="508">
        <f t="shared" si="28"/>
        <v>4</v>
      </c>
      <c r="T69" s="508">
        <f t="shared" si="28"/>
        <v>5</v>
      </c>
      <c r="U69" s="508">
        <f t="shared" si="28"/>
        <v>2</v>
      </c>
      <c r="V69" s="508">
        <f t="shared" si="28"/>
        <v>1</v>
      </c>
      <c r="W69" s="508">
        <f t="shared" si="28"/>
        <v>3</v>
      </c>
      <c r="X69" s="508" t="str">
        <f t="shared" si="28"/>
        <v>-</v>
      </c>
      <c r="Y69" s="260" t="str">
        <f>IF(SUM(Y70:Y71)=0,"-",SUM(Y70:Y71))</f>
        <v>-</v>
      </c>
    </row>
    <row r="70" spans="1:25" ht="11.25">
      <c r="A70" s="103" t="s">
        <v>51</v>
      </c>
      <c r="B70" s="590" t="s">
        <v>72</v>
      </c>
      <c r="C70" s="672">
        <f t="shared" ref="C70:C80" si="30">IF(SUM(D70:Y70)=0,"-",SUM(D70:Y70))</f>
        <v>12</v>
      </c>
      <c r="D70" s="354" t="s">
        <v>44</v>
      </c>
      <c r="E70" s="354" t="s">
        <v>44</v>
      </c>
      <c r="F70" s="354" t="s">
        <v>44</v>
      </c>
      <c r="G70" s="354" t="s">
        <v>44</v>
      </c>
      <c r="H70" s="354" t="s">
        <v>44</v>
      </c>
      <c r="I70" s="354" t="s">
        <v>44</v>
      </c>
      <c r="J70" s="354" t="s">
        <v>44</v>
      </c>
      <c r="K70" s="354" t="s">
        <v>44</v>
      </c>
      <c r="L70" s="354" t="s">
        <v>44</v>
      </c>
      <c r="M70" s="354" t="s">
        <v>44</v>
      </c>
      <c r="N70" s="354" t="s">
        <v>44</v>
      </c>
      <c r="O70" s="354" t="s">
        <v>44</v>
      </c>
      <c r="P70" s="354" t="s">
        <v>44</v>
      </c>
      <c r="Q70" s="354">
        <v>2</v>
      </c>
      <c r="R70" s="354">
        <v>1</v>
      </c>
      <c r="S70" s="354">
        <v>3</v>
      </c>
      <c r="T70" s="354">
        <v>3</v>
      </c>
      <c r="U70" s="354">
        <v>1</v>
      </c>
      <c r="V70" s="354" t="s">
        <v>44</v>
      </c>
      <c r="W70" s="354">
        <v>2</v>
      </c>
      <c r="X70" s="354" t="s">
        <v>44</v>
      </c>
      <c r="Y70" s="354" t="s">
        <v>44</v>
      </c>
    </row>
    <row r="71" spans="1:25" ht="11.25">
      <c r="A71" s="152"/>
      <c r="B71" s="592" t="s">
        <v>73</v>
      </c>
      <c r="C71" s="671">
        <f t="shared" si="30"/>
        <v>9</v>
      </c>
      <c r="D71" s="356" t="s">
        <v>44</v>
      </c>
      <c r="E71" s="356" t="s">
        <v>44</v>
      </c>
      <c r="F71" s="356" t="s">
        <v>44</v>
      </c>
      <c r="G71" s="356" t="s">
        <v>44</v>
      </c>
      <c r="H71" s="356" t="s">
        <v>44</v>
      </c>
      <c r="I71" s="356" t="s">
        <v>44</v>
      </c>
      <c r="J71" s="356" t="s">
        <v>44</v>
      </c>
      <c r="K71" s="356" t="s">
        <v>44</v>
      </c>
      <c r="L71" s="356" t="s">
        <v>44</v>
      </c>
      <c r="M71" s="356" t="s">
        <v>44</v>
      </c>
      <c r="N71" s="356" t="s">
        <v>44</v>
      </c>
      <c r="O71" s="356" t="s">
        <v>44</v>
      </c>
      <c r="P71" s="356">
        <v>2</v>
      </c>
      <c r="Q71" s="356" t="s">
        <v>44</v>
      </c>
      <c r="R71" s="356">
        <v>1</v>
      </c>
      <c r="S71" s="356">
        <v>1</v>
      </c>
      <c r="T71" s="356">
        <v>2</v>
      </c>
      <c r="U71" s="356">
        <v>1</v>
      </c>
      <c r="V71" s="356">
        <v>1</v>
      </c>
      <c r="W71" s="356">
        <v>1</v>
      </c>
      <c r="X71" s="356" t="s">
        <v>44</v>
      </c>
      <c r="Y71" s="356" t="s">
        <v>44</v>
      </c>
    </row>
    <row r="72" spans="1:25" ht="11.25">
      <c r="A72" s="138"/>
      <c r="B72" s="587" t="s">
        <v>70</v>
      </c>
      <c r="C72" s="671">
        <f t="shared" si="30"/>
        <v>9</v>
      </c>
      <c r="D72" s="260" t="str">
        <f t="shared" ref="D72:X72" si="31">IF(SUM(D73:D74)=0,"-",SUM(D73:D74))</f>
        <v>-</v>
      </c>
      <c r="E72" s="260" t="str">
        <f>IF(SUM(E73:E74)=0,"-",SUM(E73:E74))</f>
        <v>-</v>
      </c>
      <c r="F72" s="260" t="str">
        <f>IF(SUM(F73:F74)=0,"-",SUM(F73:F74))</f>
        <v>-</v>
      </c>
      <c r="G72" s="260" t="str">
        <f t="shared" si="31"/>
        <v>-</v>
      </c>
      <c r="H72" s="260" t="str">
        <f t="shared" si="31"/>
        <v>-</v>
      </c>
      <c r="I72" s="260" t="str">
        <f t="shared" si="31"/>
        <v>-</v>
      </c>
      <c r="J72" s="260" t="str">
        <f t="shared" si="31"/>
        <v>-</v>
      </c>
      <c r="K72" s="260" t="str">
        <f t="shared" si="31"/>
        <v>-</v>
      </c>
      <c r="L72" s="260" t="str">
        <f t="shared" si="31"/>
        <v>-</v>
      </c>
      <c r="M72" s="260" t="str">
        <f t="shared" si="31"/>
        <v>-</v>
      </c>
      <c r="N72" s="260" t="str">
        <f t="shared" si="31"/>
        <v>-</v>
      </c>
      <c r="O72" s="260" t="str">
        <f t="shared" si="31"/>
        <v>-</v>
      </c>
      <c r="P72" s="260" t="str">
        <f t="shared" si="31"/>
        <v>-</v>
      </c>
      <c r="Q72" s="260">
        <f t="shared" si="31"/>
        <v>1</v>
      </c>
      <c r="R72" s="260" t="str">
        <f t="shared" si="31"/>
        <v>-</v>
      </c>
      <c r="S72" s="260">
        <f t="shared" si="31"/>
        <v>3</v>
      </c>
      <c r="T72" s="260">
        <f t="shared" si="31"/>
        <v>3</v>
      </c>
      <c r="U72" s="260">
        <f t="shared" si="31"/>
        <v>1</v>
      </c>
      <c r="V72" s="260" t="str">
        <f t="shared" si="31"/>
        <v>-</v>
      </c>
      <c r="W72" s="260">
        <f t="shared" si="31"/>
        <v>1</v>
      </c>
      <c r="X72" s="260" t="str">
        <f t="shared" si="31"/>
        <v>-</v>
      </c>
      <c r="Y72" s="260" t="str">
        <f>IF(SUM(Y73:Y74)=0,"-",SUM(Y73:Y74))</f>
        <v>-</v>
      </c>
    </row>
    <row r="73" spans="1:25" ht="11.25">
      <c r="A73" s="103" t="s">
        <v>52</v>
      </c>
      <c r="B73" s="590" t="s">
        <v>72</v>
      </c>
      <c r="C73" s="672">
        <f t="shared" si="30"/>
        <v>8</v>
      </c>
      <c r="D73" s="354" t="s">
        <v>44</v>
      </c>
      <c r="E73" s="354" t="s">
        <v>44</v>
      </c>
      <c r="F73" s="354" t="s">
        <v>44</v>
      </c>
      <c r="G73" s="354" t="s">
        <v>44</v>
      </c>
      <c r="H73" s="354" t="s">
        <v>44</v>
      </c>
      <c r="I73" s="354" t="s">
        <v>44</v>
      </c>
      <c r="J73" s="354" t="s">
        <v>44</v>
      </c>
      <c r="K73" s="354" t="s">
        <v>44</v>
      </c>
      <c r="L73" s="354" t="s">
        <v>44</v>
      </c>
      <c r="M73" s="354" t="s">
        <v>44</v>
      </c>
      <c r="N73" s="354" t="s">
        <v>44</v>
      </c>
      <c r="O73" s="354" t="s">
        <v>44</v>
      </c>
      <c r="P73" s="354" t="s">
        <v>44</v>
      </c>
      <c r="Q73" s="354">
        <v>1</v>
      </c>
      <c r="R73" s="354" t="s">
        <v>44</v>
      </c>
      <c r="S73" s="354">
        <v>3</v>
      </c>
      <c r="T73" s="354">
        <v>3</v>
      </c>
      <c r="U73" s="354">
        <v>1</v>
      </c>
      <c r="V73" s="354" t="s">
        <v>44</v>
      </c>
      <c r="W73" s="354" t="s">
        <v>44</v>
      </c>
      <c r="X73" s="354" t="s">
        <v>44</v>
      </c>
      <c r="Y73" s="354" t="s">
        <v>44</v>
      </c>
    </row>
    <row r="74" spans="1:25" ht="11.25">
      <c r="A74" s="152"/>
      <c r="B74" s="592" t="s">
        <v>73</v>
      </c>
      <c r="C74" s="671">
        <f t="shared" si="30"/>
        <v>1</v>
      </c>
      <c r="D74" s="356" t="s">
        <v>44</v>
      </c>
      <c r="E74" s="356" t="s">
        <v>44</v>
      </c>
      <c r="F74" s="356" t="s">
        <v>44</v>
      </c>
      <c r="G74" s="356" t="s">
        <v>44</v>
      </c>
      <c r="H74" s="356" t="s">
        <v>44</v>
      </c>
      <c r="I74" s="356" t="s">
        <v>44</v>
      </c>
      <c r="J74" s="356" t="s">
        <v>44</v>
      </c>
      <c r="K74" s="356" t="s">
        <v>44</v>
      </c>
      <c r="L74" s="356" t="s">
        <v>44</v>
      </c>
      <c r="M74" s="356" t="s">
        <v>44</v>
      </c>
      <c r="N74" s="356" t="s">
        <v>44</v>
      </c>
      <c r="O74" s="356" t="s">
        <v>44</v>
      </c>
      <c r="P74" s="356" t="s">
        <v>44</v>
      </c>
      <c r="Q74" s="356" t="s">
        <v>44</v>
      </c>
      <c r="R74" s="356" t="s">
        <v>44</v>
      </c>
      <c r="S74" s="356" t="s">
        <v>44</v>
      </c>
      <c r="T74" s="356" t="s">
        <v>44</v>
      </c>
      <c r="U74" s="356" t="s">
        <v>44</v>
      </c>
      <c r="V74" s="356" t="s">
        <v>44</v>
      </c>
      <c r="W74" s="356">
        <v>1</v>
      </c>
      <c r="X74" s="356" t="s">
        <v>44</v>
      </c>
      <c r="Y74" s="356" t="s">
        <v>44</v>
      </c>
    </row>
    <row r="75" spans="1:25" ht="11.25">
      <c r="A75" s="138"/>
      <c r="B75" s="587" t="s">
        <v>70</v>
      </c>
      <c r="C75" s="671">
        <f>IF(SUM(D75:Y75)=0,"-",SUM(D75:Y75))</f>
        <v>4</v>
      </c>
      <c r="D75" s="260" t="str">
        <f t="shared" ref="D75:X75" si="32">IF(SUM(D76:D77)=0,"-",SUM(D76:D77))</f>
        <v>-</v>
      </c>
      <c r="E75" s="260" t="str">
        <f>IF(SUM(E76:E77)=0,"-",SUM(E76:E77))</f>
        <v>-</v>
      </c>
      <c r="F75" s="260" t="str">
        <f>IF(SUM(F76:F77)=0,"-",SUM(F76:F77))</f>
        <v>-</v>
      </c>
      <c r="G75" s="260" t="str">
        <f t="shared" si="32"/>
        <v>-</v>
      </c>
      <c r="H75" s="260" t="str">
        <f t="shared" si="32"/>
        <v>-</v>
      </c>
      <c r="I75" s="260" t="str">
        <f t="shared" si="32"/>
        <v>-</v>
      </c>
      <c r="J75" s="260">
        <f t="shared" si="32"/>
        <v>1</v>
      </c>
      <c r="K75" s="260" t="str">
        <f t="shared" si="32"/>
        <v>-</v>
      </c>
      <c r="L75" s="260" t="str">
        <f t="shared" si="32"/>
        <v>-</v>
      </c>
      <c r="M75" s="260" t="str">
        <f t="shared" si="32"/>
        <v>-</v>
      </c>
      <c r="N75" s="260" t="str">
        <f t="shared" si="32"/>
        <v>-</v>
      </c>
      <c r="O75" s="260" t="str">
        <f t="shared" si="32"/>
        <v>-</v>
      </c>
      <c r="P75" s="260" t="str">
        <f t="shared" si="32"/>
        <v>-</v>
      </c>
      <c r="Q75" s="260" t="str">
        <f t="shared" si="32"/>
        <v>-</v>
      </c>
      <c r="R75" s="260" t="str">
        <f t="shared" si="32"/>
        <v>-</v>
      </c>
      <c r="S75" s="260" t="str">
        <f t="shared" si="32"/>
        <v>-</v>
      </c>
      <c r="T75" s="260">
        <f t="shared" si="32"/>
        <v>1</v>
      </c>
      <c r="U75" s="260">
        <f t="shared" si="32"/>
        <v>1</v>
      </c>
      <c r="V75" s="260">
        <f t="shared" si="32"/>
        <v>1</v>
      </c>
      <c r="W75" s="260" t="str">
        <f t="shared" si="32"/>
        <v>-</v>
      </c>
      <c r="X75" s="260" t="str">
        <f t="shared" si="32"/>
        <v>-</v>
      </c>
      <c r="Y75" s="260" t="str">
        <f>IF(SUM(Y76:Y77)=0,"-",SUM(Y76:Y77))</f>
        <v>-</v>
      </c>
    </row>
    <row r="76" spans="1:25" ht="11.25">
      <c r="A76" s="231" t="s">
        <v>53</v>
      </c>
      <c r="B76" s="590" t="s">
        <v>72</v>
      </c>
      <c r="C76" s="672">
        <f t="shared" si="30"/>
        <v>2</v>
      </c>
      <c r="D76" s="354" t="s">
        <v>44</v>
      </c>
      <c r="E76" s="354" t="s">
        <v>44</v>
      </c>
      <c r="F76" s="354" t="s">
        <v>44</v>
      </c>
      <c r="G76" s="354" t="s">
        <v>44</v>
      </c>
      <c r="H76" s="354" t="s">
        <v>44</v>
      </c>
      <c r="I76" s="354" t="s">
        <v>44</v>
      </c>
      <c r="J76" s="354" t="s">
        <v>44</v>
      </c>
      <c r="K76" s="354" t="s">
        <v>44</v>
      </c>
      <c r="L76" s="354" t="s">
        <v>44</v>
      </c>
      <c r="M76" s="354" t="s">
        <v>44</v>
      </c>
      <c r="N76" s="354" t="s">
        <v>44</v>
      </c>
      <c r="O76" s="354" t="s">
        <v>44</v>
      </c>
      <c r="P76" s="354" t="s">
        <v>44</v>
      </c>
      <c r="Q76" s="354" t="s">
        <v>44</v>
      </c>
      <c r="R76" s="354" t="s">
        <v>44</v>
      </c>
      <c r="S76" s="354" t="s">
        <v>44</v>
      </c>
      <c r="T76" s="354">
        <v>1</v>
      </c>
      <c r="U76" s="354" t="s">
        <v>44</v>
      </c>
      <c r="V76" s="354">
        <v>1</v>
      </c>
      <c r="W76" s="354" t="s">
        <v>44</v>
      </c>
      <c r="X76" s="354" t="s">
        <v>44</v>
      </c>
      <c r="Y76" s="354" t="s">
        <v>44</v>
      </c>
    </row>
    <row r="77" spans="1:25" ht="11.25">
      <c r="A77" s="232"/>
      <c r="B77" s="592" t="s">
        <v>73</v>
      </c>
      <c r="C77" s="671">
        <f t="shared" si="30"/>
        <v>2</v>
      </c>
      <c r="D77" s="356" t="s">
        <v>44</v>
      </c>
      <c r="E77" s="356" t="s">
        <v>44</v>
      </c>
      <c r="F77" s="356" t="s">
        <v>44</v>
      </c>
      <c r="G77" s="356" t="s">
        <v>44</v>
      </c>
      <c r="H77" s="356" t="s">
        <v>44</v>
      </c>
      <c r="I77" s="356" t="s">
        <v>44</v>
      </c>
      <c r="J77" s="356">
        <v>1</v>
      </c>
      <c r="K77" s="356" t="s">
        <v>44</v>
      </c>
      <c r="L77" s="356" t="s">
        <v>44</v>
      </c>
      <c r="M77" s="356" t="s">
        <v>44</v>
      </c>
      <c r="N77" s="356" t="s">
        <v>44</v>
      </c>
      <c r="O77" s="356" t="s">
        <v>44</v>
      </c>
      <c r="P77" s="356" t="s">
        <v>44</v>
      </c>
      <c r="Q77" s="356" t="s">
        <v>44</v>
      </c>
      <c r="R77" s="356" t="s">
        <v>44</v>
      </c>
      <c r="S77" s="356" t="s">
        <v>44</v>
      </c>
      <c r="T77" s="356" t="s">
        <v>44</v>
      </c>
      <c r="U77" s="356">
        <v>1</v>
      </c>
      <c r="V77" s="356" t="s">
        <v>44</v>
      </c>
      <c r="W77" s="356" t="s">
        <v>44</v>
      </c>
      <c r="X77" s="356" t="s">
        <v>44</v>
      </c>
      <c r="Y77" s="356" t="s">
        <v>44</v>
      </c>
    </row>
    <row r="78" spans="1:25" ht="11.25">
      <c r="A78" s="138"/>
      <c r="B78" s="587" t="s">
        <v>70</v>
      </c>
      <c r="C78" s="671">
        <f>IF(SUM(D78:Y78)=0,"-",SUM(D78:Y78))</f>
        <v>26</v>
      </c>
      <c r="D78" s="260" t="str">
        <f t="shared" ref="D78:X78" si="33">IF(SUM(D79:D80)=0,"-",SUM(D79:D80))</f>
        <v>-</v>
      </c>
      <c r="E78" s="260" t="str">
        <f>IF(SUM(E79:E80)=0,"-",SUM(E79:E80))</f>
        <v>-</v>
      </c>
      <c r="F78" s="260" t="str">
        <f>IF(SUM(F79:F80)=0,"-",SUM(F79:F80))</f>
        <v>-</v>
      </c>
      <c r="G78" s="508" t="str">
        <f t="shared" si="33"/>
        <v>-</v>
      </c>
      <c r="H78" s="260" t="str">
        <f t="shared" si="33"/>
        <v>-</v>
      </c>
      <c r="I78" s="260" t="str">
        <f t="shared" si="33"/>
        <v>-</v>
      </c>
      <c r="J78" s="260" t="str">
        <f t="shared" si="33"/>
        <v>-</v>
      </c>
      <c r="K78" s="260" t="str">
        <f t="shared" si="33"/>
        <v>-</v>
      </c>
      <c r="L78" s="260" t="str">
        <f t="shared" si="33"/>
        <v>-</v>
      </c>
      <c r="M78" s="260" t="str">
        <f t="shared" si="33"/>
        <v>-</v>
      </c>
      <c r="N78" s="260" t="str">
        <f t="shared" si="33"/>
        <v>-</v>
      </c>
      <c r="O78" s="260" t="str">
        <f t="shared" si="33"/>
        <v>-</v>
      </c>
      <c r="P78" s="260" t="str">
        <f t="shared" si="33"/>
        <v>-</v>
      </c>
      <c r="Q78" s="260">
        <f t="shared" si="33"/>
        <v>1</v>
      </c>
      <c r="R78" s="260">
        <f t="shared" si="33"/>
        <v>2</v>
      </c>
      <c r="S78" s="260">
        <f t="shared" si="33"/>
        <v>4</v>
      </c>
      <c r="T78" s="260">
        <f t="shared" si="33"/>
        <v>6</v>
      </c>
      <c r="U78" s="260">
        <f t="shared" si="33"/>
        <v>7</v>
      </c>
      <c r="V78" s="260">
        <f t="shared" si="33"/>
        <v>3</v>
      </c>
      <c r="W78" s="260">
        <f t="shared" si="33"/>
        <v>3</v>
      </c>
      <c r="X78" s="260" t="str">
        <f t="shared" si="33"/>
        <v>-</v>
      </c>
      <c r="Y78" s="260" t="str">
        <f>IF(SUM(Y79:Y80)=0,"-",SUM(Y79:Y80))</f>
        <v>-</v>
      </c>
    </row>
    <row r="79" spans="1:25" ht="11.25">
      <c r="A79" s="231" t="s">
        <v>54</v>
      </c>
      <c r="B79" s="590" t="s">
        <v>72</v>
      </c>
      <c r="C79" s="672">
        <f t="shared" si="30"/>
        <v>16</v>
      </c>
      <c r="D79" s="354" t="s">
        <v>44</v>
      </c>
      <c r="E79" s="354" t="s">
        <v>44</v>
      </c>
      <c r="F79" s="354" t="s">
        <v>44</v>
      </c>
      <c r="G79" s="354" t="s">
        <v>44</v>
      </c>
      <c r="H79" s="354" t="s">
        <v>44</v>
      </c>
      <c r="I79" s="354" t="s">
        <v>44</v>
      </c>
      <c r="J79" s="354" t="s">
        <v>44</v>
      </c>
      <c r="K79" s="354" t="s">
        <v>44</v>
      </c>
      <c r="L79" s="665" t="s">
        <v>44</v>
      </c>
      <c r="M79" s="354" t="s">
        <v>44</v>
      </c>
      <c r="N79" s="354" t="s">
        <v>44</v>
      </c>
      <c r="O79" s="354" t="s">
        <v>44</v>
      </c>
      <c r="P79" s="354" t="s">
        <v>44</v>
      </c>
      <c r="Q79" s="354" t="s">
        <v>44</v>
      </c>
      <c r="R79" s="354">
        <v>1</v>
      </c>
      <c r="S79" s="354">
        <v>3</v>
      </c>
      <c r="T79" s="354">
        <v>4</v>
      </c>
      <c r="U79" s="354">
        <v>4</v>
      </c>
      <c r="V79" s="354">
        <v>1</v>
      </c>
      <c r="W79" s="354">
        <v>3</v>
      </c>
      <c r="X79" s="354" t="s">
        <v>44</v>
      </c>
      <c r="Y79" s="354" t="s">
        <v>44</v>
      </c>
    </row>
    <row r="80" spans="1:25" ht="11.25">
      <c r="A80" s="232"/>
      <c r="B80" s="592" t="s">
        <v>73</v>
      </c>
      <c r="C80" s="671">
        <f t="shared" si="30"/>
        <v>10</v>
      </c>
      <c r="D80" s="356" t="s">
        <v>44</v>
      </c>
      <c r="E80" s="356" t="s">
        <v>44</v>
      </c>
      <c r="F80" s="356" t="s">
        <v>44</v>
      </c>
      <c r="G80" s="356" t="s">
        <v>44</v>
      </c>
      <c r="H80" s="356" t="s">
        <v>44</v>
      </c>
      <c r="I80" s="356" t="s">
        <v>44</v>
      </c>
      <c r="J80" s="356" t="s">
        <v>44</v>
      </c>
      <c r="K80" s="356" t="s">
        <v>44</v>
      </c>
      <c r="L80" s="356" t="s">
        <v>44</v>
      </c>
      <c r="M80" s="356" t="s">
        <v>44</v>
      </c>
      <c r="N80" s="356" t="s">
        <v>44</v>
      </c>
      <c r="O80" s="356" t="s">
        <v>44</v>
      </c>
      <c r="P80" s="356" t="s">
        <v>44</v>
      </c>
      <c r="Q80" s="356">
        <v>1</v>
      </c>
      <c r="R80" s="356">
        <v>1</v>
      </c>
      <c r="S80" s="356">
        <v>1</v>
      </c>
      <c r="T80" s="356">
        <v>2</v>
      </c>
      <c r="U80" s="356">
        <v>3</v>
      </c>
      <c r="V80" s="356">
        <v>2</v>
      </c>
      <c r="W80" s="356" t="s">
        <v>44</v>
      </c>
      <c r="X80" s="356" t="s">
        <v>44</v>
      </c>
      <c r="Y80" s="356" t="s">
        <v>44</v>
      </c>
    </row>
    <row r="81" spans="1:25" s="599" customFormat="1" ht="10.5" customHeight="1">
      <c r="A81" s="312" t="s">
        <v>55</v>
      </c>
      <c r="B81" s="553"/>
      <c r="C81" s="517"/>
      <c r="D81" s="517"/>
      <c r="E81" s="517"/>
      <c r="F81" s="517"/>
      <c r="G81" s="517"/>
      <c r="H81" s="517"/>
      <c r="I81" s="517"/>
      <c r="J81" s="517"/>
      <c r="K81" s="517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</row>
    <row r="82" spans="1:25" ht="10.5" customHeight="1">
      <c r="A82" s="323"/>
      <c r="B82" s="600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</row>
    <row r="83" spans="1:25" ht="10.5" customHeight="1">
      <c r="A83" s="323" t="s">
        <v>56</v>
      </c>
      <c r="B83" s="600"/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</row>
    <row r="84" spans="1:25" ht="10.5" customHeight="1">
      <c r="A84" s="323" t="s">
        <v>89</v>
      </c>
      <c r="B84" s="600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</row>
  </sheetData>
  <phoneticPr fontId="4"/>
  <pageMargins left="0.78740157480314965" right="0.78740157480314965" top="0.78740157480314965" bottom="0.78740157480314965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view="pageBreakPreview" zoomScaleNormal="75" workbookViewId="0">
      <selection activeCell="C15" sqref="C15"/>
    </sheetView>
  </sheetViews>
  <sheetFormatPr defaultRowHeight="10.5" customHeight="1"/>
  <cols>
    <col min="1" max="1" width="10.5" style="558" customWidth="1"/>
    <col min="2" max="2" width="5" style="559" bestFit="1" customWidth="1"/>
    <col min="3" max="3" width="9.875" style="531" bestFit="1" customWidth="1"/>
    <col min="4" max="7" width="11.625" style="531" customWidth="1"/>
    <col min="8" max="16384" width="9" style="531"/>
  </cols>
  <sheetData>
    <row r="1" spans="1:7" s="635" customFormat="1" ht="13.5" customHeight="1">
      <c r="A1" s="631" t="s">
        <v>300</v>
      </c>
      <c r="B1" s="686"/>
      <c r="C1" s="634"/>
      <c r="D1" s="634"/>
      <c r="E1" s="634"/>
      <c r="F1" s="634"/>
      <c r="G1" s="14" t="s">
        <v>1</v>
      </c>
    </row>
    <row r="2" spans="1:7" ht="10.5" customHeight="1">
      <c r="A2" s="687"/>
      <c r="B2" s="688"/>
      <c r="C2" s="689" t="s">
        <v>70</v>
      </c>
      <c r="D2" s="690" t="s">
        <v>301</v>
      </c>
      <c r="E2" s="690" t="s">
        <v>302</v>
      </c>
      <c r="F2" s="690" t="s">
        <v>303</v>
      </c>
      <c r="G2" s="690" t="s">
        <v>304</v>
      </c>
    </row>
    <row r="3" spans="1:7" ht="69">
      <c r="A3" s="691"/>
      <c r="B3" s="638"/>
      <c r="C3" s="689"/>
      <c r="D3" s="692" t="s">
        <v>305</v>
      </c>
      <c r="E3" s="692" t="s">
        <v>306</v>
      </c>
      <c r="F3" s="692" t="s">
        <v>307</v>
      </c>
      <c r="G3" s="692" t="s">
        <v>308</v>
      </c>
    </row>
    <row r="4" spans="1:7" s="575" customFormat="1" ht="11.25">
      <c r="A4" s="347"/>
      <c r="B4" s="573" t="s">
        <v>70</v>
      </c>
      <c r="C4" s="693">
        <f t="shared" ref="C4:C9" si="0">IF(SUM(D4:G4)=0,"-",SUM(D4:G4))</f>
        <v>123867</v>
      </c>
      <c r="D4" s="91">
        <f>IF(SUM(D5:D6)=0,"-",SUM(D5:D6))</f>
        <v>13460</v>
      </c>
      <c r="E4" s="91">
        <f>IF(SUM(E5:E6)=0,"-",SUM(E5:E6))</f>
        <v>34062</v>
      </c>
      <c r="F4" s="91">
        <f>IF(SUM(F5:F6)=0,"-",SUM(F5:F6))</f>
        <v>73273</v>
      </c>
      <c r="G4" s="91">
        <f>IF(SUM(G5:G6)=0,"-",SUM(G5:G6))</f>
        <v>3072</v>
      </c>
    </row>
    <row r="5" spans="1:7" s="575" customFormat="1" ht="11.25">
      <c r="A5" s="201" t="s">
        <v>25</v>
      </c>
      <c r="B5" s="576" t="s">
        <v>72</v>
      </c>
      <c r="C5" s="694">
        <f>IF(SUM(D5:G5)=0,"-",SUM(D5:G5))</f>
        <v>59616</v>
      </c>
      <c r="D5" s="580">
        <v>4980</v>
      </c>
      <c r="E5" s="580">
        <v>18656</v>
      </c>
      <c r="F5" s="580">
        <v>34521</v>
      </c>
      <c r="G5" s="580">
        <v>1459</v>
      </c>
    </row>
    <row r="6" spans="1:7" s="575" customFormat="1" ht="11.25">
      <c r="A6" s="72"/>
      <c r="B6" s="581" t="s">
        <v>73</v>
      </c>
      <c r="C6" s="693">
        <f t="shared" si="0"/>
        <v>64251</v>
      </c>
      <c r="D6" s="584">
        <v>8480</v>
      </c>
      <c r="E6" s="584">
        <v>15406</v>
      </c>
      <c r="F6" s="584">
        <v>38752</v>
      </c>
      <c r="G6" s="584">
        <v>1613</v>
      </c>
    </row>
    <row r="7" spans="1:7" s="575" customFormat="1" ht="11.25">
      <c r="A7" s="347"/>
      <c r="B7" s="573" t="s">
        <v>70</v>
      </c>
      <c r="C7" s="693">
        <f t="shared" si="0"/>
        <v>5291</v>
      </c>
      <c r="D7" s="91">
        <f>IF(SUM(D8:D9)=0,"-",SUM(D8:D9))</f>
        <v>574</v>
      </c>
      <c r="E7" s="91">
        <f>IF(SUM(E8:E9)=0,"-",SUM(E8:E9))</f>
        <v>1490</v>
      </c>
      <c r="F7" s="91">
        <f>IF(SUM(F8:F9)=0,"-",SUM(F8:F9))</f>
        <v>3139</v>
      </c>
      <c r="G7" s="91">
        <f>IF(SUM(G8:G9)=0,"-",SUM(G8:G9))</f>
        <v>88</v>
      </c>
    </row>
    <row r="8" spans="1:7" s="575" customFormat="1" ht="11.25">
      <c r="A8" s="201" t="s">
        <v>26</v>
      </c>
      <c r="B8" s="576" t="s">
        <v>72</v>
      </c>
      <c r="C8" s="694">
        <f>IF(SUM(D8:G8)=0,"-",SUM(D8:G8))</f>
        <v>2634</v>
      </c>
      <c r="D8" s="580">
        <v>231</v>
      </c>
      <c r="E8" s="580">
        <v>798</v>
      </c>
      <c r="F8" s="580">
        <v>1559</v>
      </c>
      <c r="G8" s="580">
        <v>46</v>
      </c>
    </row>
    <row r="9" spans="1:7" s="575" customFormat="1" ht="11.25">
      <c r="A9" s="72"/>
      <c r="B9" s="581" t="s">
        <v>73</v>
      </c>
      <c r="C9" s="693">
        <f t="shared" si="0"/>
        <v>2657</v>
      </c>
      <c r="D9" s="584">
        <v>343</v>
      </c>
      <c r="E9" s="584">
        <v>692</v>
      </c>
      <c r="F9" s="584">
        <v>1580</v>
      </c>
      <c r="G9" s="584">
        <v>42</v>
      </c>
    </row>
    <row r="10" spans="1:7" s="575" customFormat="1" ht="11.25">
      <c r="A10" s="210" t="s">
        <v>74</v>
      </c>
      <c r="B10" s="198" t="s">
        <v>70</v>
      </c>
      <c r="C10" s="693">
        <f t="shared" ref="C10:C16" si="1">IF(SUM(D10:G10)=0,"-",SUM(D10:G10))</f>
        <v>439</v>
      </c>
      <c r="D10" s="91">
        <f>IF(SUM(D11:D12)=0,"-",SUM(D11:D12))</f>
        <v>60</v>
      </c>
      <c r="E10" s="91">
        <f>IF(SUM(E11:E12)=0,"-",SUM(E11:E12))</f>
        <v>114</v>
      </c>
      <c r="F10" s="91">
        <f>IF(SUM(F11:F12)=0,"-",SUM(F11:F12))</f>
        <v>255</v>
      </c>
      <c r="G10" s="91">
        <f>IF(SUM(G11:G12)=0,"-",SUM(G11:G12))</f>
        <v>10</v>
      </c>
    </row>
    <row r="11" spans="1:7" s="575" customFormat="1" ht="11.25">
      <c r="A11" s="211" t="s">
        <v>75</v>
      </c>
      <c r="B11" s="202" t="s">
        <v>72</v>
      </c>
      <c r="C11" s="694">
        <f t="shared" si="1"/>
        <v>209</v>
      </c>
      <c r="D11" s="96">
        <f t="shared" ref="D11:G12" si="2">IF(SUM(D14,D41)=0,"-",SUM(D14,D41))</f>
        <v>26</v>
      </c>
      <c r="E11" s="96">
        <f t="shared" si="2"/>
        <v>57</v>
      </c>
      <c r="F11" s="96">
        <f t="shared" si="2"/>
        <v>122</v>
      </c>
      <c r="G11" s="96">
        <f t="shared" si="2"/>
        <v>4</v>
      </c>
    </row>
    <row r="12" spans="1:7" s="575" customFormat="1" ht="11.25">
      <c r="A12" s="212" t="s">
        <v>76</v>
      </c>
      <c r="B12" s="205" t="s">
        <v>73</v>
      </c>
      <c r="C12" s="693">
        <f t="shared" si="1"/>
        <v>230</v>
      </c>
      <c r="D12" s="213">
        <f t="shared" si="2"/>
        <v>34</v>
      </c>
      <c r="E12" s="213">
        <f t="shared" si="2"/>
        <v>57</v>
      </c>
      <c r="F12" s="213">
        <f t="shared" si="2"/>
        <v>133</v>
      </c>
      <c r="G12" s="213">
        <f t="shared" si="2"/>
        <v>6</v>
      </c>
    </row>
    <row r="13" spans="1:7" s="575" customFormat="1" ht="11.25">
      <c r="A13" s="201"/>
      <c r="B13" s="593" t="s">
        <v>70</v>
      </c>
      <c r="C13" s="693">
        <f t="shared" si="1"/>
        <v>139</v>
      </c>
      <c r="D13" s="214">
        <f>IF(SUM(D14:D15)=0,"-",SUM(D14:D15))</f>
        <v>18</v>
      </c>
      <c r="E13" s="214">
        <f>IF(SUM(E14:E15)=0,"-",SUM(E14:E15))</f>
        <v>38</v>
      </c>
      <c r="F13" s="214">
        <f>IF(SUM(F14:F15)=0,"-",SUM(F14:F15))</f>
        <v>77</v>
      </c>
      <c r="G13" s="214">
        <f>IF(SUM(G14:G15)=0,"-",SUM(G14:G15))</f>
        <v>6</v>
      </c>
    </row>
    <row r="14" spans="1:7" s="575" customFormat="1" ht="11.25">
      <c r="A14" s="201" t="s">
        <v>28</v>
      </c>
      <c r="B14" s="594" t="s">
        <v>72</v>
      </c>
      <c r="C14" s="694">
        <f t="shared" si="1"/>
        <v>67</v>
      </c>
      <c r="D14" s="215">
        <f>IF(SUM(D17,D20,D23,D26,D29,D32,D35,D38)=0,"-",SUM(D17,D20,D23,D26,D29,D32,D35,D38))</f>
        <v>11</v>
      </c>
      <c r="E14" s="215">
        <f t="shared" ref="D14:H15" si="3">IF(SUM(E17,E20,E23,E26,E29,E32,E35,E38)=0,"-",SUM(E17,E20,E23,E26,E29,E32,E35,E38))</f>
        <v>19</v>
      </c>
      <c r="F14" s="215">
        <f t="shared" si="3"/>
        <v>35</v>
      </c>
      <c r="G14" s="215">
        <f t="shared" si="3"/>
        <v>2</v>
      </c>
    </row>
    <row r="15" spans="1:7" s="575" customFormat="1" ht="11.25">
      <c r="A15" s="72"/>
      <c r="B15" s="595" t="s">
        <v>73</v>
      </c>
      <c r="C15" s="693">
        <f t="shared" si="1"/>
        <v>72</v>
      </c>
      <c r="D15" s="206">
        <f t="shared" si="3"/>
        <v>7</v>
      </c>
      <c r="E15" s="206">
        <f t="shared" si="3"/>
        <v>19</v>
      </c>
      <c r="F15" s="206">
        <f t="shared" si="3"/>
        <v>42</v>
      </c>
      <c r="G15" s="206">
        <f t="shared" si="3"/>
        <v>4</v>
      </c>
    </row>
    <row r="16" spans="1:7" s="575" customFormat="1" ht="11.25">
      <c r="A16" s="138"/>
      <c r="B16" s="587" t="s">
        <v>70</v>
      </c>
      <c r="C16" s="695">
        <f t="shared" si="1"/>
        <v>44</v>
      </c>
      <c r="D16" s="589">
        <f>IF(SUM(D17:D18)=0,"-",SUM(D17:D18))</f>
        <v>4</v>
      </c>
      <c r="E16" s="589">
        <f>IF(SUM(E17:E18)=0,"-",SUM(E17:E18))</f>
        <v>14</v>
      </c>
      <c r="F16" s="589">
        <f>IF(SUM(F17:F18)=0,"-",SUM(F17:F18))</f>
        <v>25</v>
      </c>
      <c r="G16" s="589">
        <f>IF(SUM(G17:G18)=0,"-",SUM(G17:G18))</f>
        <v>1</v>
      </c>
    </row>
    <row r="17" spans="1:7" s="575" customFormat="1" ht="11.25">
      <c r="A17" s="103" t="s">
        <v>29</v>
      </c>
      <c r="B17" s="590" t="s">
        <v>72</v>
      </c>
      <c r="C17" s="696">
        <f>IF(SUM(D17:G17)=0,"-",SUM(D17:G17))</f>
        <v>22</v>
      </c>
      <c r="D17" s="539">
        <v>1</v>
      </c>
      <c r="E17" s="539">
        <v>9</v>
      </c>
      <c r="F17" s="539">
        <v>11</v>
      </c>
      <c r="G17" s="539">
        <v>1</v>
      </c>
    </row>
    <row r="18" spans="1:7" s="575" customFormat="1" ht="11.25">
      <c r="A18" s="152"/>
      <c r="B18" s="592" t="s">
        <v>73</v>
      </c>
      <c r="C18" s="695">
        <f t="shared" ref="C18:C63" si="4">IF(SUM(D18:G18)=0,"-",SUM(D18:G18))</f>
        <v>22</v>
      </c>
      <c r="D18" s="540">
        <v>3</v>
      </c>
      <c r="E18" s="540">
        <v>5</v>
      </c>
      <c r="F18" s="540">
        <v>14</v>
      </c>
      <c r="G18" s="540" t="s">
        <v>298</v>
      </c>
    </row>
    <row r="19" spans="1:7" s="575" customFormat="1" ht="11.25">
      <c r="A19" s="138"/>
      <c r="B19" s="587" t="s">
        <v>70</v>
      </c>
      <c r="C19" s="695">
        <f t="shared" si="4"/>
        <v>19</v>
      </c>
      <c r="D19" s="589">
        <f>IF(SUM(D20:D21)=0,"-",SUM(D20:D21))</f>
        <v>5</v>
      </c>
      <c r="E19" s="589">
        <f>IF(SUM(E20:E21)=0,"-",SUM(E20:E21))</f>
        <v>5</v>
      </c>
      <c r="F19" s="589">
        <f>IF(SUM(F20:F21)=0,"-",SUM(F20:F21))</f>
        <v>9</v>
      </c>
      <c r="G19" s="589" t="str">
        <f>IF(SUM(G20:G21)=0,"-",SUM(G20:G21))</f>
        <v>-</v>
      </c>
    </row>
    <row r="20" spans="1:7" s="575" customFormat="1" ht="11.25">
      <c r="A20" s="103" t="s">
        <v>32</v>
      </c>
      <c r="B20" s="590" t="s">
        <v>72</v>
      </c>
      <c r="C20" s="696">
        <f t="shared" si="4"/>
        <v>9</v>
      </c>
      <c r="D20" s="539">
        <v>3</v>
      </c>
      <c r="E20" s="539">
        <v>1</v>
      </c>
      <c r="F20" s="539">
        <v>5</v>
      </c>
      <c r="G20" s="539" t="s">
        <v>298</v>
      </c>
    </row>
    <row r="21" spans="1:7" s="575" customFormat="1" ht="11.25">
      <c r="A21" s="152"/>
      <c r="B21" s="592" t="s">
        <v>73</v>
      </c>
      <c r="C21" s="695">
        <f t="shared" si="4"/>
        <v>10</v>
      </c>
      <c r="D21" s="540">
        <v>2</v>
      </c>
      <c r="E21" s="540">
        <v>4</v>
      </c>
      <c r="F21" s="540">
        <v>4</v>
      </c>
      <c r="G21" s="540" t="s">
        <v>298</v>
      </c>
    </row>
    <row r="22" spans="1:7" s="575" customFormat="1" ht="11.25">
      <c r="A22" s="230"/>
      <c r="B22" s="587" t="s">
        <v>70</v>
      </c>
      <c r="C22" s="695">
        <f t="shared" si="4"/>
        <v>7</v>
      </c>
      <c r="D22" s="589" t="str">
        <f>IF(SUM(D23:D24)=0,"-",SUM(D23:D24))</f>
        <v>-</v>
      </c>
      <c r="E22" s="589">
        <f>IF(SUM(E23:E24)=0,"-",SUM(E23:E24))</f>
        <v>1</v>
      </c>
      <c r="F22" s="589">
        <f>IF(SUM(F23:F24)=0,"-",SUM(F23:F24))</f>
        <v>6</v>
      </c>
      <c r="G22" s="589" t="str">
        <f>IF(SUM(G23:G24)=0,"-",SUM(G23:G24))</f>
        <v>-</v>
      </c>
    </row>
    <row r="23" spans="1:7" s="575" customFormat="1" ht="11.25">
      <c r="A23" s="231" t="s">
        <v>33</v>
      </c>
      <c r="B23" s="590" t="s">
        <v>72</v>
      </c>
      <c r="C23" s="696">
        <f t="shared" si="4"/>
        <v>3</v>
      </c>
      <c r="D23" s="539" t="s">
        <v>298</v>
      </c>
      <c r="E23" s="539">
        <v>1</v>
      </c>
      <c r="F23" s="539">
        <v>2</v>
      </c>
      <c r="G23" s="539" t="s">
        <v>298</v>
      </c>
    </row>
    <row r="24" spans="1:7" s="575" customFormat="1" ht="11.25">
      <c r="A24" s="232"/>
      <c r="B24" s="592" t="s">
        <v>73</v>
      </c>
      <c r="C24" s="695">
        <f t="shared" si="4"/>
        <v>4</v>
      </c>
      <c r="D24" s="540" t="s">
        <v>298</v>
      </c>
      <c r="E24" s="540" t="s">
        <v>298</v>
      </c>
      <c r="F24" s="540">
        <v>4</v>
      </c>
      <c r="G24" s="540" t="s">
        <v>298</v>
      </c>
    </row>
    <row r="25" spans="1:7" s="575" customFormat="1" ht="11.25">
      <c r="A25" s="230"/>
      <c r="B25" s="587" t="s">
        <v>70</v>
      </c>
      <c r="C25" s="695">
        <f t="shared" si="4"/>
        <v>4</v>
      </c>
      <c r="D25" s="589" t="str">
        <f>IF(SUM(D26:D27)=0,"-",SUM(D26:D27))</f>
        <v>-</v>
      </c>
      <c r="E25" s="589">
        <f>IF(SUM(E26:E27)=0,"-",SUM(E26:E27))</f>
        <v>2</v>
      </c>
      <c r="F25" s="589">
        <f>IF(SUM(F26:F27)=0,"-",SUM(F26:F27))</f>
        <v>2</v>
      </c>
      <c r="G25" s="589" t="str">
        <f>IF(SUM(G26:G27)=0,"-",SUM(G26:G27))</f>
        <v>-</v>
      </c>
    </row>
    <row r="26" spans="1:7" s="575" customFormat="1" ht="11.25">
      <c r="A26" s="231" t="s">
        <v>35</v>
      </c>
      <c r="B26" s="590" t="s">
        <v>72</v>
      </c>
      <c r="C26" s="696">
        <f t="shared" si="4"/>
        <v>1</v>
      </c>
      <c r="D26" s="539" t="s">
        <v>298</v>
      </c>
      <c r="E26" s="539" t="s">
        <v>298</v>
      </c>
      <c r="F26" s="539">
        <v>1</v>
      </c>
      <c r="G26" s="539" t="s">
        <v>298</v>
      </c>
    </row>
    <row r="27" spans="1:7" s="575" customFormat="1" ht="11.25">
      <c r="A27" s="232"/>
      <c r="B27" s="592" t="s">
        <v>73</v>
      </c>
      <c r="C27" s="695">
        <f t="shared" si="4"/>
        <v>3</v>
      </c>
      <c r="D27" s="540" t="s">
        <v>298</v>
      </c>
      <c r="E27" s="540">
        <v>2</v>
      </c>
      <c r="F27" s="540">
        <v>1</v>
      </c>
      <c r="G27" s="540" t="s">
        <v>298</v>
      </c>
    </row>
    <row r="28" spans="1:7" s="575" customFormat="1" ht="11.25">
      <c r="A28" s="230"/>
      <c r="B28" s="587" t="s">
        <v>70</v>
      </c>
      <c r="C28" s="695">
        <f t="shared" si="4"/>
        <v>13</v>
      </c>
      <c r="D28" s="589" t="str">
        <f>IF(SUM(D29:D30)=0,"-",SUM(D29:D30))</f>
        <v>-</v>
      </c>
      <c r="E28" s="589">
        <f>IF(SUM(E29:E30)=0,"-",SUM(E29:E30))</f>
        <v>5</v>
      </c>
      <c r="F28" s="589">
        <f>IF(SUM(F29:F30)=0,"-",SUM(F29:F30))</f>
        <v>5</v>
      </c>
      <c r="G28" s="589">
        <f>IF(SUM(G29:G30)=0,"-",SUM(G29:G30))</f>
        <v>3</v>
      </c>
    </row>
    <row r="29" spans="1:7" s="575" customFormat="1" ht="11.25">
      <c r="A29" s="231" t="s">
        <v>36</v>
      </c>
      <c r="B29" s="590" t="s">
        <v>72</v>
      </c>
      <c r="C29" s="696">
        <f t="shared" si="4"/>
        <v>9</v>
      </c>
      <c r="D29" s="539" t="s">
        <v>298</v>
      </c>
      <c r="E29" s="539">
        <v>3</v>
      </c>
      <c r="F29" s="539">
        <v>5</v>
      </c>
      <c r="G29" s="539">
        <v>1</v>
      </c>
    </row>
    <row r="30" spans="1:7" s="575" customFormat="1" ht="11.25">
      <c r="A30" s="232"/>
      <c r="B30" s="592" t="s">
        <v>73</v>
      </c>
      <c r="C30" s="695">
        <f t="shared" si="4"/>
        <v>4</v>
      </c>
      <c r="D30" s="540" t="s">
        <v>298</v>
      </c>
      <c r="E30" s="540">
        <v>2</v>
      </c>
      <c r="F30" s="540" t="s">
        <v>298</v>
      </c>
      <c r="G30" s="540">
        <v>2</v>
      </c>
    </row>
    <row r="31" spans="1:7" s="575" customFormat="1" ht="11.25">
      <c r="A31" s="230"/>
      <c r="B31" s="587" t="s">
        <v>70</v>
      </c>
      <c r="C31" s="695">
        <f t="shared" si="4"/>
        <v>27</v>
      </c>
      <c r="D31" s="589">
        <f>IF(SUM(D32:D33)=0,"-",SUM(D32:D33))</f>
        <v>5</v>
      </c>
      <c r="E31" s="589">
        <f>IF(SUM(E32:E33)=0,"-",SUM(E32:E33))</f>
        <v>4</v>
      </c>
      <c r="F31" s="589">
        <f>IF(SUM(F32:F33)=0,"-",SUM(F32:F33))</f>
        <v>17</v>
      </c>
      <c r="G31" s="589">
        <f>IF(SUM(G32:G33)=0,"-",SUM(G32:G33))</f>
        <v>1</v>
      </c>
    </row>
    <row r="32" spans="1:7" s="575" customFormat="1" ht="11.25">
      <c r="A32" s="231" t="s">
        <v>37</v>
      </c>
      <c r="B32" s="590" t="s">
        <v>72</v>
      </c>
      <c r="C32" s="696">
        <f t="shared" si="4"/>
        <v>12</v>
      </c>
      <c r="D32" s="539">
        <v>4</v>
      </c>
      <c r="E32" s="539">
        <v>2</v>
      </c>
      <c r="F32" s="539">
        <v>6</v>
      </c>
      <c r="G32" s="539" t="s">
        <v>298</v>
      </c>
    </row>
    <row r="33" spans="1:7" s="575" customFormat="1" ht="11.25">
      <c r="A33" s="232"/>
      <c r="B33" s="592" t="s">
        <v>73</v>
      </c>
      <c r="C33" s="695">
        <f t="shared" si="4"/>
        <v>15</v>
      </c>
      <c r="D33" s="540">
        <v>1</v>
      </c>
      <c r="E33" s="540">
        <v>2</v>
      </c>
      <c r="F33" s="540">
        <v>11</v>
      </c>
      <c r="G33" s="540">
        <v>1</v>
      </c>
    </row>
    <row r="34" spans="1:7" s="575" customFormat="1" ht="11.25">
      <c r="A34" s="230"/>
      <c r="B34" s="587" t="s">
        <v>70</v>
      </c>
      <c r="C34" s="695">
        <f t="shared" si="4"/>
        <v>1</v>
      </c>
      <c r="D34" s="589" t="str">
        <f>IF(SUM(D35:D36)=0,"-",SUM(D35:D36))</f>
        <v>-</v>
      </c>
      <c r="E34" s="589" t="str">
        <f>IF(SUM(E35:E36)=0,"-",SUM(E35:E36))</f>
        <v>-</v>
      </c>
      <c r="F34" s="589">
        <f>IF(SUM(F35:F36)=0,"-",SUM(F35:F36))</f>
        <v>1</v>
      </c>
      <c r="G34" s="589" t="str">
        <f>IF(SUM(G35:G36)=0,"-",SUM(G35:G36))</f>
        <v>-</v>
      </c>
    </row>
    <row r="35" spans="1:7" s="575" customFormat="1" ht="11.25">
      <c r="A35" s="231" t="s">
        <v>38</v>
      </c>
      <c r="B35" s="590" t="s">
        <v>72</v>
      </c>
      <c r="C35" s="696">
        <f t="shared" si="4"/>
        <v>1</v>
      </c>
      <c r="D35" s="539" t="s">
        <v>298</v>
      </c>
      <c r="E35" s="539" t="s">
        <v>298</v>
      </c>
      <c r="F35" s="539">
        <v>1</v>
      </c>
      <c r="G35" s="539" t="s">
        <v>298</v>
      </c>
    </row>
    <row r="36" spans="1:7" s="575" customFormat="1" ht="11.25">
      <c r="A36" s="232"/>
      <c r="B36" s="592" t="s">
        <v>73</v>
      </c>
      <c r="C36" s="695" t="str">
        <f t="shared" si="4"/>
        <v>-</v>
      </c>
      <c r="D36" s="540" t="s">
        <v>298</v>
      </c>
      <c r="E36" s="540" t="s">
        <v>298</v>
      </c>
      <c r="F36" s="540" t="s">
        <v>298</v>
      </c>
      <c r="G36" s="540" t="s">
        <v>298</v>
      </c>
    </row>
    <row r="37" spans="1:7" s="575" customFormat="1" ht="11.25">
      <c r="A37" s="230"/>
      <c r="B37" s="587" t="s">
        <v>70</v>
      </c>
      <c r="C37" s="695">
        <f t="shared" si="4"/>
        <v>24</v>
      </c>
      <c r="D37" s="589">
        <f>IF(SUM(D38:D39)=0,"-",SUM(D38:D39))</f>
        <v>4</v>
      </c>
      <c r="E37" s="589">
        <f>IF(SUM(E38:E39)=0,"-",SUM(E38:E39))</f>
        <v>7</v>
      </c>
      <c r="F37" s="589">
        <f>IF(SUM(F38:F39)=0,"-",SUM(F38:F39))</f>
        <v>12</v>
      </c>
      <c r="G37" s="589">
        <f>IF(SUM(G38:G39)=0,"-",SUM(G38:G39))</f>
        <v>1</v>
      </c>
    </row>
    <row r="38" spans="1:7" s="575" customFormat="1" ht="11.25">
      <c r="A38" s="231" t="s">
        <v>77</v>
      </c>
      <c r="B38" s="590" t="s">
        <v>72</v>
      </c>
      <c r="C38" s="696">
        <f t="shared" si="4"/>
        <v>10</v>
      </c>
      <c r="D38" s="539">
        <v>3</v>
      </c>
      <c r="E38" s="539">
        <v>3</v>
      </c>
      <c r="F38" s="539">
        <v>4</v>
      </c>
      <c r="G38" s="539" t="s">
        <v>298</v>
      </c>
    </row>
    <row r="39" spans="1:7" s="575" customFormat="1" ht="11.25">
      <c r="A39" s="232"/>
      <c r="B39" s="592" t="s">
        <v>73</v>
      </c>
      <c r="C39" s="695">
        <f t="shared" si="4"/>
        <v>14</v>
      </c>
      <c r="D39" s="540">
        <v>1</v>
      </c>
      <c r="E39" s="540">
        <v>4</v>
      </c>
      <c r="F39" s="540">
        <v>8</v>
      </c>
      <c r="G39" s="540">
        <v>1</v>
      </c>
    </row>
    <row r="40" spans="1:7" s="575" customFormat="1" ht="11.25">
      <c r="A40" s="138"/>
      <c r="B40" s="587" t="s">
        <v>70</v>
      </c>
      <c r="C40" s="695">
        <f t="shared" si="4"/>
        <v>300</v>
      </c>
      <c r="D40" s="589">
        <f>IF(SUM(D41:D42)=0,"-",SUM(D41:D42))</f>
        <v>42</v>
      </c>
      <c r="E40" s="589">
        <f>IF(SUM(E41:E42)=0,"-",SUM(E41:E42))</f>
        <v>76</v>
      </c>
      <c r="F40" s="589">
        <f>IF(SUM(F41:F42)=0,"-",SUM(F41:F42))</f>
        <v>178</v>
      </c>
      <c r="G40" s="589">
        <f>IF(SUM(G41:G42)=0,"-",SUM(G41:G42))</f>
        <v>4</v>
      </c>
    </row>
    <row r="41" spans="1:7" s="575" customFormat="1" ht="11.25">
      <c r="A41" s="103" t="s">
        <v>40</v>
      </c>
      <c r="B41" s="590" t="s">
        <v>72</v>
      </c>
      <c r="C41" s="696">
        <f t="shared" si="4"/>
        <v>142</v>
      </c>
      <c r="D41" s="539">
        <v>15</v>
      </c>
      <c r="E41" s="539">
        <v>38</v>
      </c>
      <c r="F41" s="539">
        <v>87</v>
      </c>
      <c r="G41" s="539">
        <v>2</v>
      </c>
    </row>
    <row r="42" spans="1:7" s="575" customFormat="1" ht="11.25">
      <c r="A42" s="152"/>
      <c r="B42" s="592" t="s">
        <v>73</v>
      </c>
      <c r="C42" s="695">
        <f t="shared" si="4"/>
        <v>158</v>
      </c>
      <c r="D42" s="540">
        <v>27</v>
      </c>
      <c r="E42" s="540">
        <v>38</v>
      </c>
      <c r="F42" s="540">
        <v>91</v>
      </c>
      <c r="G42" s="540">
        <v>2</v>
      </c>
    </row>
    <row r="43" spans="1:7" s="575" customFormat="1" ht="11.25">
      <c r="A43" s="233" t="s">
        <v>78</v>
      </c>
      <c r="B43" s="593" t="s">
        <v>70</v>
      </c>
      <c r="C43" s="693">
        <f t="shared" si="4"/>
        <v>43</v>
      </c>
      <c r="D43" s="92">
        <f t="shared" ref="D43:G45" si="5">D46</f>
        <v>2</v>
      </c>
      <c r="E43" s="92">
        <f t="shared" si="5"/>
        <v>13</v>
      </c>
      <c r="F43" s="92">
        <f t="shared" si="5"/>
        <v>28</v>
      </c>
      <c r="G43" s="92" t="str">
        <f t="shared" si="5"/>
        <v>-</v>
      </c>
    </row>
    <row r="44" spans="1:7" s="575" customFormat="1" ht="11.25">
      <c r="A44" s="233" t="s">
        <v>80</v>
      </c>
      <c r="B44" s="594" t="s">
        <v>72</v>
      </c>
      <c r="C44" s="694">
        <f>IF(SUM(D44:G44)=0,"-",SUM(D44:G44))</f>
        <v>22</v>
      </c>
      <c r="D44" s="203" t="str">
        <f t="shared" si="5"/>
        <v>-</v>
      </c>
      <c r="E44" s="203">
        <f t="shared" si="5"/>
        <v>5</v>
      </c>
      <c r="F44" s="203">
        <f t="shared" si="5"/>
        <v>17</v>
      </c>
      <c r="G44" s="203" t="str">
        <f t="shared" si="5"/>
        <v>-</v>
      </c>
    </row>
    <row r="45" spans="1:7" s="575" customFormat="1" ht="11.25">
      <c r="A45" s="233" t="s">
        <v>76</v>
      </c>
      <c r="B45" s="595" t="s">
        <v>73</v>
      </c>
      <c r="C45" s="693">
        <f t="shared" si="4"/>
        <v>21</v>
      </c>
      <c r="D45" s="206">
        <f t="shared" si="5"/>
        <v>2</v>
      </c>
      <c r="E45" s="206">
        <f t="shared" si="5"/>
        <v>8</v>
      </c>
      <c r="F45" s="206">
        <f t="shared" si="5"/>
        <v>11</v>
      </c>
      <c r="G45" s="206" t="str">
        <f t="shared" si="5"/>
        <v>-</v>
      </c>
    </row>
    <row r="46" spans="1:7" s="575" customFormat="1" ht="11.25">
      <c r="A46" s="237"/>
      <c r="B46" s="593" t="s">
        <v>70</v>
      </c>
      <c r="C46" s="693">
        <f t="shared" si="4"/>
        <v>43</v>
      </c>
      <c r="D46" s="214">
        <f>IF(SUM(D47:D48)=0,"-",SUM(D47:D48))</f>
        <v>2</v>
      </c>
      <c r="E46" s="214">
        <f>IF(SUM(E47:E48)=0,"-",SUM(E47:E48))</f>
        <v>13</v>
      </c>
      <c r="F46" s="214">
        <f>IF(SUM(F47:F48)=0,"-",SUM(F47:F48))</f>
        <v>28</v>
      </c>
      <c r="G46" s="214" t="str">
        <f>IF(SUM(G47:G48)=0,"-",SUM(G47:G48))</f>
        <v>-</v>
      </c>
    </row>
    <row r="47" spans="1:7" s="575" customFormat="1" ht="11.25">
      <c r="A47" s="240" t="s">
        <v>42</v>
      </c>
      <c r="B47" s="594" t="s">
        <v>72</v>
      </c>
      <c r="C47" s="694">
        <f t="shared" si="4"/>
        <v>22</v>
      </c>
      <c r="D47" s="215" t="str">
        <f t="shared" ref="D47:G48" si="6">IF(SUM(D50,D53,D56,D59,D62)=0,"-",SUM(D50,D53,D56,D59,D62))</f>
        <v>-</v>
      </c>
      <c r="E47" s="215">
        <f t="shared" si="6"/>
        <v>5</v>
      </c>
      <c r="F47" s="215">
        <f t="shared" si="6"/>
        <v>17</v>
      </c>
      <c r="G47" s="215" t="str">
        <f t="shared" si="6"/>
        <v>-</v>
      </c>
    </row>
    <row r="48" spans="1:7" s="575" customFormat="1" ht="11.25">
      <c r="A48" s="241"/>
      <c r="B48" s="595" t="s">
        <v>73</v>
      </c>
      <c r="C48" s="693">
        <f t="shared" si="4"/>
        <v>21</v>
      </c>
      <c r="D48" s="206">
        <f t="shared" si="6"/>
        <v>2</v>
      </c>
      <c r="E48" s="206">
        <f t="shared" si="6"/>
        <v>8</v>
      </c>
      <c r="F48" s="206">
        <f t="shared" si="6"/>
        <v>11</v>
      </c>
      <c r="G48" s="206" t="str">
        <f t="shared" si="6"/>
        <v>-</v>
      </c>
    </row>
    <row r="49" spans="1:7" s="575" customFormat="1" ht="11.25">
      <c r="A49" s="138"/>
      <c r="B49" s="587" t="s">
        <v>70</v>
      </c>
      <c r="C49" s="695">
        <f t="shared" si="4"/>
        <v>13</v>
      </c>
      <c r="D49" s="589">
        <f>IF(SUM(D50:D51)=0,"-",SUM(D50:D51))</f>
        <v>1</v>
      </c>
      <c r="E49" s="589">
        <f>IF(SUM(E50:E51)=0,"-",SUM(E50:E51))</f>
        <v>5</v>
      </c>
      <c r="F49" s="589">
        <f>IF(SUM(F50:F51)=0,"-",SUM(F50:F51))</f>
        <v>7</v>
      </c>
      <c r="G49" s="589" t="str">
        <f>IF(SUM(G50:G51)=0,"-",SUM(G50:G51))</f>
        <v>-</v>
      </c>
    </row>
    <row r="50" spans="1:7" s="575" customFormat="1" ht="11.25">
      <c r="A50" s="103" t="s">
        <v>43</v>
      </c>
      <c r="B50" s="590" t="s">
        <v>72</v>
      </c>
      <c r="C50" s="696">
        <f t="shared" si="4"/>
        <v>5</v>
      </c>
      <c r="D50" s="596" t="s">
        <v>81</v>
      </c>
      <c r="E50" s="596">
        <v>2</v>
      </c>
      <c r="F50" s="596">
        <v>3</v>
      </c>
      <c r="G50" s="596" t="s">
        <v>81</v>
      </c>
    </row>
    <row r="51" spans="1:7" s="575" customFormat="1" ht="11.25">
      <c r="A51" s="152"/>
      <c r="B51" s="592" t="s">
        <v>73</v>
      </c>
      <c r="C51" s="695">
        <f t="shared" si="4"/>
        <v>8</v>
      </c>
      <c r="D51" s="597">
        <v>1</v>
      </c>
      <c r="E51" s="597">
        <v>3</v>
      </c>
      <c r="F51" s="597">
        <v>4</v>
      </c>
      <c r="G51" s="597" t="s">
        <v>81</v>
      </c>
    </row>
    <row r="52" spans="1:7" s="575" customFormat="1" ht="11.25">
      <c r="A52" s="138"/>
      <c r="B52" s="587" t="s">
        <v>70</v>
      </c>
      <c r="C52" s="695">
        <f t="shared" si="4"/>
        <v>10</v>
      </c>
      <c r="D52" s="589">
        <f>IF(SUM(D53:D54)=0,"-",SUM(D53:D54))</f>
        <v>1</v>
      </c>
      <c r="E52" s="589">
        <f>IF(SUM(E53:E54)=0,"-",SUM(E53:E54))</f>
        <v>2</v>
      </c>
      <c r="F52" s="589">
        <f>IF(SUM(F53:F54)=0,"-",SUM(F53:F54))</f>
        <v>7</v>
      </c>
      <c r="G52" s="589" t="str">
        <f>IF(SUM(G53:G54)=0,"-",SUM(G53:G54))</f>
        <v>-</v>
      </c>
    </row>
    <row r="53" spans="1:7" s="575" customFormat="1" ht="11.25">
      <c r="A53" s="103" t="s">
        <v>45</v>
      </c>
      <c r="B53" s="590" t="s">
        <v>72</v>
      </c>
      <c r="C53" s="696">
        <f t="shared" si="4"/>
        <v>5</v>
      </c>
      <c r="D53" s="596" t="s">
        <v>82</v>
      </c>
      <c r="E53" s="596">
        <v>1</v>
      </c>
      <c r="F53" s="596">
        <v>4</v>
      </c>
      <c r="G53" s="596" t="s">
        <v>82</v>
      </c>
    </row>
    <row r="54" spans="1:7" s="575" customFormat="1" ht="11.25">
      <c r="A54" s="152"/>
      <c r="B54" s="592" t="s">
        <v>73</v>
      </c>
      <c r="C54" s="695">
        <f t="shared" si="4"/>
        <v>5</v>
      </c>
      <c r="D54" s="597">
        <v>1</v>
      </c>
      <c r="E54" s="597">
        <v>1</v>
      </c>
      <c r="F54" s="597">
        <v>3</v>
      </c>
      <c r="G54" s="597" t="s">
        <v>82</v>
      </c>
    </row>
    <row r="55" spans="1:7" s="575" customFormat="1" ht="11.25">
      <c r="A55" s="138"/>
      <c r="B55" s="587" t="s">
        <v>70</v>
      </c>
      <c r="C55" s="695">
        <f t="shared" si="4"/>
        <v>4</v>
      </c>
      <c r="D55" s="589" t="str">
        <f>IF(SUM(D56:D57)=0,"-",SUM(D56:D57))</f>
        <v>-</v>
      </c>
      <c r="E55" s="589">
        <f>IF(SUM(E56:E57)=0,"-",SUM(E56:E57))</f>
        <v>1</v>
      </c>
      <c r="F55" s="589">
        <f>IF(SUM(F56:F57)=0,"-",SUM(F56:F57))</f>
        <v>3</v>
      </c>
      <c r="G55" s="589" t="str">
        <f>IF(SUM(G56:G57)=0,"-",SUM(G56:G57))</f>
        <v>-</v>
      </c>
    </row>
    <row r="56" spans="1:7" s="575" customFormat="1" ht="11.25">
      <c r="A56" s="103" t="s">
        <v>46</v>
      </c>
      <c r="B56" s="590" t="s">
        <v>72</v>
      </c>
      <c r="C56" s="696">
        <f t="shared" si="4"/>
        <v>4</v>
      </c>
      <c r="D56" s="596" t="s">
        <v>83</v>
      </c>
      <c r="E56" s="596">
        <v>1</v>
      </c>
      <c r="F56" s="596">
        <v>3</v>
      </c>
      <c r="G56" s="596" t="s">
        <v>83</v>
      </c>
    </row>
    <row r="57" spans="1:7" s="575" customFormat="1" ht="11.25">
      <c r="A57" s="152"/>
      <c r="B57" s="592" t="s">
        <v>73</v>
      </c>
      <c r="C57" s="695" t="str">
        <f t="shared" si="4"/>
        <v>-</v>
      </c>
      <c r="D57" s="597" t="s">
        <v>83</v>
      </c>
      <c r="E57" s="597" t="s">
        <v>83</v>
      </c>
      <c r="F57" s="597" t="s">
        <v>83</v>
      </c>
      <c r="G57" s="597" t="s">
        <v>83</v>
      </c>
    </row>
    <row r="58" spans="1:7" s="575" customFormat="1" ht="11.25">
      <c r="A58" s="138"/>
      <c r="B58" s="587" t="s">
        <v>70</v>
      </c>
      <c r="C58" s="695">
        <f t="shared" si="4"/>
        <v>3</v>
      </c>
      <c r="D58" s="589" t="str">
        <f>IF(SUM(D59:D60)=0,"-",SUM(D59:D60))</f>
        <v>-</v>
      </c>
      <c r="E58" s="589">
        <f>IF(SUM(E59:E60)=0,"-",SUM(E59:E60))</f>
        <v>1</v>
      </c>
      <c r="F58" s="589">
        <f>IF(SUM(F59:F60)=0,"-",SUM(F59:F60))</f>
        <v>2</v>
      </c>
      <c r="G58" s="589" t="str">
        <f>IF(SUM(G59:G60)=0,"-",SUM(G59:G60))</f>
        <v>-</v>
      </c>
    </row>
    <row r="59" spans="1:7" s="575" customFormat="1" ht="11.25">
      <c r="A59" s="103" t="s">
        <v>47</v>
      </c>
      <c r="B59" s="590" t="s">
        <v>72</v>
      </c>
      <c r="C59" s="696">
        <f t="shared" si="4"/>
        <v>2</v>
      </c>
      <c r="D59" s="596" t="s">
        <v>84</v>
      </c>
      <c r="E59" s="596">
        <v>1</v>
      </c>
      <c r="F59" s="596">
        <v>1</v>
      </c>
      <c r="G59" s="596" t="s">
        <v>84</v>
      </c>
    </row>
    <row r="60" spans="1:7" s="575" customFormat="1" ht="11.25">
      <c r="A60" s="152"/>
      <c r="B60" s="592" t="s">
        <v>73</v>
      </c>
      <c r="C60" s="695">
        <f t="shared" si="4"/>
        <v>1</v>
      </c>
      <c r="D60" s="597" t="s">
        <v>84</v>
      </c>
      <c r="E60" s="597" t="s">
        <v>84</v>
      </c>
      <c r="F60" s="597">
        <v>1</v>
      </c>
      <c r="G60" s="597" t="s">
        <v>84</v>
      </c>
    </row>
    <row r="61" spans="1:7" s="575" customFormat="1" ht="11.25">
      <c r="A61" s="138"/>
      <c r="B61" s="587" t="s">
        <v>70</v>
      </c>
      <c r="C61" s="695">
        <f t="shared" si="4"/>
        <v>13</v>
      </c>
      <c r="D61" s="589" t="str">
        <f>IF(SUM(D62:D63)=0,"-",SUM(D62:D63))</f>
        <v>-</v>
      </c>
      <c r="E61" s="589">
        <f>IF(SUM(E62:E63)=0,"-",SUM(E62:E63))</f>
        <v>4</v>
      </c>
      <c r="F61" s="589">
        <f>IF(SUM(F62:F63)=0,"-",SUM(F62:F63))</f>
        <v>9</v>
      </c>
      <c r="G61" s="589" t="str">
        <f>IF(SUM(G62:G63)=0,"-",SUM(G62:G63))</f>
        <v>-</v>
      </c>
    </row>
    <row r="62" spans="1:7" s="575" customFormat="1" ht="11.25">
      <c r="A62" s="103" t="s">
        <v>48</v>
      </c>
      <c r="B62" s="590" t="s">
        <v>72</v>
      </c>
      <c r="C62" s="696">
        <f t="shared" si="4"/>
        <v>6</v>
      </c>
      <c r="D62" s="596" t="s">
        <v>84</v>
      </c>
      <c r="E62" s="596" t="s">
        <v>84</v>
      </c>
      <c r="F62" s="596">
        <v>6</v>
      </c>
      <c r="G62" s="596" t="s">
        <v>84</v>
      </c>
    </row>
    <row r="63" spans="1:7" s="575" customFormat="1" ht="11.25">
      <c r="A63" s="152"/>
      <c r="B63" s="592" t="s">
        <v>73</v>
      </c>
      <c r="C63" s="695">
        <f t="shared" si="4"/>
        <v>7</v>
      </c>
      <c r="D63" s="597" t="s">
        <v>84</v>
      </c>
      <c r="E63" s="597">
        <v>4</v>
      </c>
      <c r="F63" s="597">
        <v>3</v>
      </c>
      <c r="G63" s="597" t="s">
        <v>84</v>
      </c>
    </row>
    <row r="64" spans="1:7" s="575" customFormat="1" ht="11.25">
      <c r="A64" s="237" t="s">
        <v>85</v>
      </c>
      <c r="B64" s="248" t="s">
        <v>86</v>
      </c>
      <c r="C64" s="673">
        <f>C67</f>
        <v>60</v>
      </c>
      <c r="D64" s="100">
        <f t="shared" ref="D64:G66" si="7">D67</f>
        <v>7</v>
      </c>
      <c r="E64" s="100">
        <f t="shared" si="7"/>
        <v>14</v>
      </c>
      <c r="F64" s="100">
        <f t="shared" si="7"/>
        <v>39</v>
      </c>
      <c r="G64" s="100" t="str">
        <f t="shared" si="7"/>
        <v>-</v>
      </c>
    </row>
    <row r="65" spans="1:7" s="575" customFormat="1" ht="11.25">
      <c r="A65" s="250" t="s">
        <v>87</v>
      </c>
      <c r="B65" s="235" t="s">
        <v>72</v>
      </c>
      <c r="C65" s="674">
        <f>C68</f>
        <v>38</v>
      </c>
      <c r="D65" s="251">
        <f t="shared" si="7"/>
        <v>3</v>
      </c>
      <c r="E65" s="251">
        <f t="shared" si="7"/>
        <v>7</v>
      </c>
      <c r="F65" s="251">
        <f t="shared" si="7"/>
        <v>28</v>
      </c>
      <c r="G65" s="251" t="str">
        <f t="shared" si="7"/>
        <v>-</v>
      </c>
    </row>
    <row r="66" spans="1:7" s="575" customFormat="1" ht="11.25">
      <c r="A66" s="252" t="s">
        <v>88</v>
      </c>
      <c r="B66" s="236" t="s">
        <v>73</v>
      </c>
      <c r="C66" s="675">
        <f>C69</f>
        <v>22</v>
      </c>
      <c r="D66" s="253">
        <f t="shared" si="7"/>
        <v>4</v>
      </c>
      <c r="E66" s="253">
        <f t="shared" si="7"/>
        <v>7</v>
      </c>
      <c r="F66" s="253">
        <f t="shared" si="7"/>
        <v>11</v>
      </c>
      <c r="G66" s="253" t="str">
        <f t="shared" si="7"/>
        <v>-</v>
      </c>
    </row>
    <row r="67" spans="1:7" s="575" customFormat="1" ht="11.25">
      <c r="A67" s="254"/>
      <c r="B67" s="593" t="s">
        <v>70</v>
      </c>
      <c r="C67" s="676">
        <f t="shared" ref="C67:G69" si="8">IF(SUM(C70,C73,C76,C79,)=0,"-",SUM(C70,C73,C76,C79,))</f>
        <v>60</v>
      </c>
      <c r="D67" s="203">
        <f t="shared" si="8"/>
        <v>7</v>
      </c>
      <c r="E67" s="203">
        <f t="shared" si="8"/>
        <v>14</v>
      </c>
      <c r="F67" s="203">
        <f t="shared" si="8"/>
        <v>39</v>
      </c>
      <c r="G67" s="203" t="str">
        <f t="shared" si="8"/>
        <v>-</v>
      </c>
    </row>
    <row r="68" spans="1:7" s="575" customFormat="1" ht="11.25">
      <c r="A68" s="254" t="s">
        <v>50</v>
      </c>
      <c r="B68" s="594" t="s">
        <v>72</v>
      </c>
      <c r="C68" s="676">
        <f t="shared" si="8"/>
        <v>38</v>
      </c>
      <c r="D68" s="203">
        <f t="shared" si="8"/>
        <v>3</v>
      </c>
      <c r="E68" s="203">
        <f t="shared" si="8"/>
        <v>7</v>
      </c>
      <c r="F68" s="203">
        <f t="shared" si="8"/>
        <v>28</v>
      </c>
      <c r="G68" s="203" t="str">
        <f t="shared" si="8"/>
        <v>-</v>
      </c>
    </row>
    <row r="69" spans="1:7" s="575" customFormat="1" ht="11.25">
      <c r="A69" s="257"/>
      <c r="B69" s="595" t="s">
        <v>73</v>
      </c>
      <c r="C69" s="663">
        <f t="shared" si="8"/>
        <v>22</v>
      </c>
      <c r="D69" s="206">
        <f t="shared" si="8"/>
        <v>4</v>
      </c>
      <c r="E69" s="206">
        <f t="shared" si="8"/>
        <v>7</v>
      </c>
      <c r="F69" s="206">
        <f t="shared" si="8"/>
        <v>11</v>
      </c>
      <c r="G69" s="206" t="str">
        <f t="shared" si="8"/>
        <v>-</v>
      </c>
    </row>
    <row r="70" spans="1:7" s="575" customFormat="1" ht="11.25">
      <c r="A70" s="138"/>
      <c r="B70" s="587" t="s">
        <v>70</v>
      </c>
      <c r="C70" s="695">
        <f>IF(SUM(D70:G70)=0,"-",SUM(D70:G70))</f>
        <v>21</v>
      </c>
      <c r="D70" s="598">
        <f>IF(SUM(D71:D72)=0,"-",SUM(D71:D72))</f>
        <v>1</v>
      </c>
      <c r="E70" s="598">
        <f>IF(SUM(E71:E72)=0,"-",SUM(E71:E72))</f>
        <v>8</v>
      </c>
      <c r="F70" s="598">
        <f>IF(SUM(F71:F72)=0,"-",SUM(F71:F72))</f>
        <v>12</v>
      </c>
      <c r="G70" s="598" t="str">
        <f>IF(SUM(G71:G72)=0,"-",SUM(G71:G72))</f>
        <v>-</v>
      </c>
    </row>
    <row r="71" spans="1:7" s="575" customFormat="1" ht="11.25">
      <c r="A71" s="103" t="s">
        <v>51</v>
      </c>
      <c r="B71" s="590" t="s">
        <v>72</v>
      </c>
      <c r="C71" s="696">
        <f t="shared" ref="C71:C81" si="9">IF(SUM(D71:G71)=0,"-",SUM(D71:G71))</f>
        <v>12</v>
      </c>
      <c r="D71" s="596" t="s">
        <v>44</v>
      </c>
      <c r="E71" s="596">
        <v>4</v>
      </c>
      <c r="F71" s="596">
        <v>8</v>
      </c>
      <c r="G71" s="596" t="s">
        <v>44</v>
      </c>
    </row>
    <row r="72" spans="1:7" s="575" customFormat="1" ht="11.25">
      <c r="A72" s="152"/>
      <c r="B72" s="592" t="s">
        <v>73</v>
      </c>
      <c r="C72" s="695">
        <f t="shared" si="9"/>
        <v>9</v>
      </c>
      <c r="D72" s="597">
        <v>1</v>
      </c>
      <c r="E72" s="597">
        <v>4</v>
      </c>
      <c r="F72" s="597">
        <v>4</v>
      </c>
      <c r="G72" s="597" t="s">
        <v>44</v>
      </c>
    </row>
    <row r="73" spans="1:7" s="575" customFormat="1" ht="11.25">
      <c r="A73" s="138"/>
      <c r="B73" s="587" t="s">
        <v>70</v>
      </c>
      <c r="C73" s="695">
        <f t="shared" si="9"/>
        <v>9</v>
      </c>
      <c r="D73" s="598">
        <f>IF(SUM(D74:D75)=0,"-",SUM(D74:D75))</f>
        <v>3</v>
      </c>
      <c r="E73" s="598">
        <f>IF(SUM(E74:E75)=0,"-",SUM(E74:E75))</f>
        <v>1</v>
      </c>
      <c r="F73" s="598">
        <f>IF(SUM(F74:F75)=0,"-",SUM(F74:F75))</f>
        <v>5</v>
      </c>
      <c r="G73" s="598" t="str">
        <f>IF(SUM(G74:G75)=0,"-",SUM(G74:G75))</f>
        <v>-</v>
      </c>
    </row>
    <row r="74" spans="1:7" s="575" customFormat="1" ht="11.25">
      <c r="A74" s="103" t="s">
        <v>52</v>
      </c>
      <c r="B74" s="590" t="s">
        <v>72</v>
      </c>
      <c r="C74" s="696">
        <f t="shared" si="9"/>
        <v>8</v>
      </c>
      <c r="D74" s="596">
        <v>2</v>
      </c>
      <c r="E74" s="596">
        <v>1</v>
      </c>
      <c r="F74" s="596">
        <v>5</v>
      </c>
      <c r="G74" s="596" t="s">
        <v>44</v>
      </c>
    </row>
    <row r="75" spans="1:7" s="575" customFormat="1" ht="11.25">
      <c r="A75" s="152"/>
      <c r="B75" s="592" t="s">
        <v>73</v>
      </c>
      <c r="C75" s="695">
        <f t="shared" si="9"/>
        <v>1</v>
      </c>
      <c r="D75" s="597">
        <v>1</v>
      </c>
      <c r="E75" s="597" t="s">
        <v>44</v>
      </c>
      <c r="F75" s="597" t="s">
        <v>44</v>
      </c>
      <c r="G75" s="597" t="s">
        <v>44</v>
      </c>
    </row>
    <row r="76" spans="1:7" s="575" customFormat="1" ht="11.25">
      <c r="A76" s="138"/>
      <c r="B76" s="587" t="s">
        <v>70</v>
      </c>
      <c r="C76" s="695">
        <f>IF(SUM(D76:G76)=0,"-",SUM(D76:G76))</f>
        <v>4</v>
      </c>
      <c r="D76" s="598">
        <f>IF(SUM(D77:D78)=0,"-",SUM(D77:D78))</f>
        <v>2</v>
      </c>
      <c r="E76" s="598" t="str">
        <f>IF(SUM(E77:E78)=0,"-",SUM(E77:E78))</f>
        <v>-</v>
      </c>
      <c r="F76" s="598">
        <f>IF(SUM(F77:F78)=0,"-",SUM(F77:F78))</f>
        <v>2</v>
      </c>
      <c r="G76" s="598" t="str">
        <f>IF(SUM(G77:G78)=0,"-",SUM(G77:G78))</f>
        <v>-</v>
      </c>
    </row>
    <row r="77" spans="1:7" s="575" customFormat="1" ht="11.25">
      <c r="A77" s="231" t="s">
        <v>53</v>
      </c>
      <c r="B77" s="590" t="s">
        <v>72</v>
      </c>
      <c r="C77" s="696">
        <f t="shared" si="9"/>
        <v>2</v>
      </c>
      <c r="D77" s="596">
        <v>1</v>
      </c>
      <c r="E77" s="596" t="s">
        <v>44</v>
      </c>
      <c r="F77" s="596">
        <v>1</v>
      </c>
      <c r="G77" s="596" t="s">
        <v>44</v>
      </c>
    </row>
    <row r="78" spans="1:7" s="575" customFormat="1" ht="11.25">
      <c r="A78" s="232"/>
      <c r="B78" s="592" t="s">
        <v>73</v>
      </c>
      <c r="C78" s="695">
        <f t="shared" si="9"/>
        <v>2</v>
      </c>
      <c r="D78" s="597">
        <v>1</v>
      </c>
      <c r="E78" s="597" t="s">
        <v>44</v>
      </c>
      <c r="F78" s="597">
        <v>1</v>
      </c>
      <c r="G78" s="597" t="s">
        <v>44</v>
      </c>
    </row>
    <row r="79" spans="1:7" s="575" customFormat="1" ht="11.25">
      <c r="A79" s="138"/>
      <c r="B79" s="587" t="s">
        <v>70</v>
      </c>
      <c r="C79" s="695">
        <f>IF(SUM(D79:G79)=0,"-",SUM(D79:G79))</f>
        <v>26</v>
      </c>
      <c r="D79" s="598">
        <f>IF(SUM(D80:D81)=0,"-",SUM(D80:D81))</f>
        <v>1</v>
      </c>
      <c r="E79" s="598">
        <f>IF(SUM(E80:E81)=0,"-",SUM(E80:E81))</f>
        <v>5</v>
      </c>
      <c r="F79" s="598">
        <f>IF(SUM(F80:F81)=0,"-",SUM(F80:F81))</f>
        <v>20</v>
      </c>
      <c r="G79" s="598" t="str">
        <f>IF(SUM(G80:G81)=0,"-",SUM(G80:G81))</f>
        <v>-</v>
      </c>
    </row>
    <row r="80" spans="1:7" s="575" customFormat="1" ht="11.25">
      <c r="A80" s="231" t="s">
        <v>54</v>
      </c>
      <c r="B80" s="590" t="s">
        <v>72</v>
      </c>
      <c r="C80" s="696">
        <f t="shared" si="9"/>
        <v>16</v>
      </c>
      <c r="D80" s="596" t="s">
        <v>44</v>
      </c>
      <c r="E80" s="596">
        <v>2</v>
      </c>
      <c r="F80" s="596">
        <v>14</v>
      </c>
      <c r="G80" s="596" t="s">
        <v>44</v>
      </c>
    </row>
    <row r="81" spans="1:7" s="575" customFormat="1" ht="11.25">
      <c r="A81" s="232"/>
      <c r="B81" s="592" t="s">
        <v>73</v>
      </c>
      <c r="C81" s="695">
        <f t="shared" si="9"/>
        <v>10</v>
      </c>
      <c r="D81" s="597">
        <v>1</v>
      </c>
      <c r="E81" s="597">
        <v>3</v>
      </c>
      <c r="F81" s="597">
        <v>6</v>
      </c>
      <c r="G81" s="597" t="s">
        <v>44</v>
      </c>
    </row>
    <row r="82" spans="1:7" s="554" customFormat="1" ht="10.5" customHeight="1">
      <c r="A82" s="697" t="s">
        <v>55</v>
      </c>
      <c r="B82" s="553"/>
      <c r="C82" s="624"/>
      <c r="D82" s="648"/>
      <c r="E82" s="624"/>
      <c r="F82" s="648"/>
      <c r="G82" s="624"/>
    </row>
    <row r="83" spans="1:7" ht="10.5" customHeight="1">
      <c r="A83" s="555"/>
      <c r="B83" s="556"/>
      <c r="C83" s="649"/>
      <c r="D83" s="649"/>
      <c r="E83" s="649"/>
      <c r="F83" s="649"/>
      <c r="G83" s="649"/>
    </row>
    <row r="84" spans="1:7" ht="10.5" customHeight="1">
      <c r="A84" s="555" t="s">
        <v>56</v>
      </c>
      <c r="B84" s="556"/>
      <c r="C84" s="649"/>
      <c r="D84" s="649"/>
      <c r="E84" s="649"/>
      <c r="F84" s="649"/>
      <c r="G84" s="649"/>
    </row>
    <row r="85" spans="1:7" ht="10.5" customHeight="1">
      <c r="A85" s="555" t="s">
        <v>89</v>
      </c>
      <c r="B85" s="556"/>
      <c r="C85" s="649"/>
      <c r="D85" s="649"/>
      <c r="E85" s="649"/>
      <c r="F85" s="649"/>
      <c r="G85" s="649"/>
    </row>
    <row r="86" spans="1:7" ht="10.5" customHeight="1">
      <c r="A86" s="555"/>
      <c r="B86" s="556"/>
      <c r="C86" s="649"/>
      <c r="D86" s="649"/>
      <c r="E86" s="649"/>
      <c r="F86" s="649"/>
      <c r="G86" s="649"/>
    </row>
  </sheetData>
  <mergeCells count="1">
    <mergeCell ref="C2:C3"/>
  </mergeCells>
  <phoneticPr fontId="4"/>
  <pageMargins left="0.78740157480314965" right="0.78740157480314965" top="0.78740157480314965" bottom="0.78740157480314965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showGridLines="0" view="pageBreakPreview" zoomScaleNormal="75" workbookViewId="0">
      <selection activeCell="C15" sqref="C15"/>
    </sheetView>
  </sheetViews>
  <sheetFormatPr defaultRowHeight="10.5" customHeight="1"/>
  <cols>
    <col min="1" max="1" width="11.5" style="629" customWidth="1"/>
    <col min="2" max="2" width="6.375" style="630" customWidth="1"/>
    <col min="3" max="3" width="9.25" style="533" customWidth="1"/>
    <col min="4" max="5" width="5.625" style="533" customWidth="1"/>
    <col min="6" max="7" width="6.625" style="533" customWidth="1"/>
    <col min="8" max="8" width="6.625" style="711" customWidth="1"/>
    <col min="9" max="13" width="6.625" style="533" customWidth="1"/>
    <col min="14" max="25" width="7.625" style="533" customWidth="1"/>
    <col min="26" max="16384" width="9" style="533"/>
  </cols>
  <sheetData>
    <row r="1" spans="1:25" s="605" customFormat="1" ht="13.5" customHeight="1">
      <c r="A1" s="651" t="s">
        <v>309</v>
      </c>
      <c r="B1" s="652"/>
      <c r="C1" s="8"/>
      <c r="D1" s="8"/>
      <c r="E1" s="8"/>
      <c r="F1" s="8"/>
      <c r="G1" s="8"/>
      <c r="H1" s="698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14" t="s">
        <v>1</v>
      </c>
    </row>
    <row r="2" spans="1:25" ht="17.25" customHeight="1">
      <c r="A2" s="606"/>
      <c r="B2" s="607"/>
      <c r="C2" s="608" t="s">
        <v>70</v>
      </c>
      <c r="D2" s="609" t="s">
        <v>203</v>
      </c>
      <c r="E2" s="610" t="s">
        <v>204</v>
      </c>
      <c r="F2" s="610" t="s">
        <v>205</v>
      </c>
      <c r="G2" s="610" t="s">
        <v>206</v>
      </c>
      <c r="H2" s="699" t="s">
        <v>207</v>
      </c>
      <c r="I2" s="610" t="s">
        <v>208</v>
      </c>
      <c r="J2" s="610" t="s">
        <v>209</v>
      </c>
      <c r="K2" s="610" t="s">
        <v>210</v>
      </c>
      <c r="L2" s="610" t="s">
        <v>211</v>
      </c>
      <c r="M2" s="610" t="s">
        <v>212</v>
      </c>
      <c r="N2" s="610" t="s">
        <v>213</v>
      </c>
      <c r="O2" s="610" t="s">
        <v>214</v>
      </c>
      <c r="P2" s="610" t="s">
        <v>215</v>
      </c>
      <c r="Q2" s="610" t="s">
        <v>216</v>
      </c>
      <c r="R2" s="610" t="s">
        <v>217</v>
      </c>
      <c r="S2" s="610" t="s">
        <v>218</v>
      </c>
      <c r="T2" s="610" t="s">
        <v>219</v>
      </c>
      <c r="U2" s="610" t="s">
        <v>220</v>
      </c>
      <c r="V2" s="610" t="s">
        <v>221</v>
      </c>
      <c r="W2" s="610" t="s">
        <v>222</v>
      </c>
      <c r="X2" s="610" t="s">
        <v>223</v>
      </c>
      <c r="Y2" s="610" t="s">
        <v>108</v>
      </c>
    </row>
    <row r="3" spans="1:25" ht="11.25">
      <c r="A3" s="532"/>
      <c r="B3" s="198" t="s">
        <v>70</v>
      </c>
      <c r="C3" s="663">
        <f t="shared" ref="C3:C8" si="0">IF(SUM(D3:Y3)=0,"-",SUM(D3:Y3))</f>
        <v>34062</v>
      </c>
      <c r="D3" s="92">
        <f t="shared" ref="D3:Y3" si="1">IF(SUM(D4:D5)=0,"-",SUM(D4:D5))</f>
        <v>5</v>
      </c>
      <c r="E3" s="92">
        <f t="shared" si="1"/>
        <v>5</v>
      </c>
      <c r="F3" s="92">
        <f t="shared" si="1"/>
        <v>11</v>
      </c>
      <c r="G3" s="92">
        <f t="shared" si="1"/>
        <v>7</v>
      </c>
      <c r="H3" s="700">
        <f t="shared" si="1"/>
        <v>10</v>
      </c>
      <c r="I3" s="92">
        <f t="shared" si="1"/>
        <v>18</v>
      </c>
      <c r="J3" s="92">
        <f t="shared" si="1"/>
        <v>66</v>
      </c>
      <c r="K3" s="92">
        <f t="shared" si="1"/>
        <v>191</v>
      </c>
      <c r="L3" s="92">
        <f t="shared" si="1"/>
        <v>389</v>
      </c>
      <c r="M3" s="92">
        <f t="shared" si="1"/>
        <v>600</v>
      </c>
      <c r="N3" s="92">
        <f t="shared" si="1"/>
        <v>943</v>
      </c>
      <c r="O3" s="92">
        <f t="shared" si="1"/>
        <v>1472</v>
      </c>
      <c r="P3" s="92">
        <f t="shared" si="1"/>
        <v>2545</v>
      </c>
      <c r="Q3" s="92">
        <f t="shared" si="1"/>
        <v>2677</v>
      </c>
      <c r="R3" s="92">
        <f t="shared" si="1"/>
        <v>3551</v>
      </c>
      <c r="S3" s="92">
        <f t="shared" si="1"/>
        <v>5003</v>
      </c>
      <c r="T3" s="92">
        <f t="shared" si="1"/>
        <v>6375</v>
      </c>
      <c r="U3" s="92">
        <f t="shared" si="1"/>
        <v>5677</v>
      </c>
      <c r="V3" s="92">
        <f t="shared" si="1"/>
        <v>3213</v>
      </c>
      <c r="W3" s="92">
        <f t="shared" si="1"/>
        <v>1122</v>
      </c>
      <c r="X3" s="92">
        <f t="shared" si="1"/>
        <v>170</v>
      </c>
      <c r="Y3" s="92">
        <f t="shared" si="1"/>
        <v>12</v>
      </c>
    </row>
    <row r="4" spans="1:25" ht="11.25">
      <c r="A4" s="534" t="s">
        <v>296</v>
      </c>
      <c r="B4" s="202" t="s">
        <v>72</v>
      </c>
      <c r="C4" s="668">
        <f>IF(SUM(D4:Y4)=0,"-",SUM(D4:Y4))</f>
        <v>18656</v>
      </c>
      <c r="D4" s="580">
        <v>3</v>
      </c>
      <c r="E4" s="580">
        <v>2</v>
      </c>
      <c r="F4" s="580">
        <v>5</v>
      </c>
      <c r="G4" s="580">
        <v>4</v>
      </c>
      <c r="H4" s="580">
        <v>7</v>
      </c>
      <c r="I4" s="580">
        <v>11</v>
      </c>
      <c r="J4" s="580">
        <v>51</v>
      </c>
      <c r="K4" s="580">
        <v>139</v>
      </c>
      <c r="L4" s="580">
        <v>288</v>
      </c>
      <c r="M4" s="580">
        <v>463</v>
      </c>
      <c r="N4" s="580">
        <v>694</v>
      </c>
      <c r="O4" s="580">
        <v>1128</v>
      </c>
      <c r="P4" s="580">
        <v>1927</v>
      </c>
      <c r="Q4" s="580">
        <v>1931</v>
      </c>
      <c r="R4" s="580">
        <v>2377</v>
      </c>
      <c r="S4" s="580">
        <v>2939</v>
      </c>
      <c r="T4" s="580">
        <v>3295</v>
      </c>
      <c r="U4" s="580">
        <v>2240</v>
      </c>
      <c r="V4" s="580">
        <v>899</v>
      </c>
      <c r="W4" s="580">
        <v>222</v>
      </c>
      <c r="X4" s="580">
        <v>22</v>
      </c>
      <c r="Y4" s="580">
        <v>9</v>
      </c>
    </row>
    <row r="5" spans="1:25" ht="11.25">
      <c r="A5" s="535"/>
      <c r="B5" s="205" t="s">
        <v>73</v>
      </c>
      <c r="C5" s="663">
        <f t="shared" si="0"/>
        <v>15406</v>
      </c>
      <c r="D5" s="584">
        <v>2</v>
      </c>
      <c r="E5" s="584">
        <v>3</v>
      </c>
      <c r="F5" s="584">
        <v>6</v>
      </c>
      <c r="G5" s="584">
        <v>3</v>
      </c>
      <c r="H5" s="584">
        <v>3</v>
      </c>
      <c r="I5" s="584">
        <v>7</v>
      </c>
      <c r="J5" s="584">
        <v>15</v>
      </c>
      <c r="K5" s="584">
        <v>52</v>
      </c>
      <c r="L5" s="584">
        <v>101</v>
      </c>
      <c r="M5" s="584">
        <v>137</v>
      </c>
      <c r="N5" s="584">
        <v>249</v>
      </c>
      <c r="O5" s="584">
        <v>344</v>
      </c>
      <c r="P5" s="584">
        <v>618</v>
      </c>
      <c r="Q5" s="584">
        <v>746</v>
      </c>
      <c r="R5" s="584">
        <v>1174</v>
      </c>
      <c r="S5" s="584">
        <v>2064</v>
      </c>
      <c r="T5" s="584">
        <v>3080</v>
      </c>
      <c r="U5" s="584">
        <v>3437</v>
      </c>
      <c r="V5" s="584">
        <v>2314</v>
      </c>
      <c r="W5" s="584">
        <v>900</v>
      </c>
      <c r="X5" s="584">
        <v>148</v>
      </c>
      <c r="Y5" s="584">
        <v>3</v>
      </c>
    </row>
    <row r="6" spans="1:25" ht="11.25">
      <c r="A6" s="532"/>
      <c r="B6" s="198" t="s">
        <v>70</v>
      </c>
      <c r="C6" s="663">
        <f t="shared" si="0"/>
        <v>1490</v>
      </c>
      <c r="D6" s="92" t="str">
        <f t="shared" ref="D6:Y6" si="2">IF(SUM(D7:D8)=0,"-",SUM(D7:D8))</f>
        <v>-</v>
      </c>
      <c r="E6" s="92" t="str">
        <f t="shared" si="2"/>
        <v>-</v>
      </c>
      <c r="F6" s="92" t="str">
        <f t="shared" si="2"/>
        <v>-</v>
      </c>
      <c r="G6" s="92" t="str">
        <f t="shared" si="2"/>
        <v>-</v>
      </c>
      <c r="H6" s="700">
        <f t="shared" si="2"/>
        <v>1</v>
      </c>
      <c r="I6" s="92">
        <f t="shared" si="2"/>
        <v>2</v>
      </c>
      <c r="J6" s="92">
        <f t="shared" si="2"/>
        <v>4</v>
      </c>
      <c r="K6" s="92">
        <f t="shared" si="2"/>
        <v>10</v>
      </c>
      <c r="L6" s="92">
        <f t="shared" si="2"/>
        <v>23</v>
      </c>
      <c r="M6" s="92">
        <f t="shared" si="2"/>
        <v>31</v>
      </c>
      <c r="N6" s="92">
        <f t="shared" si="2"/>
        <v>39</v>
      </c>
      <c r="O6" s="92">
        <f t="shared" si="2"/>
        <v>66</v>
      </c>
      <c r="P6" s="92">
        <f t="shared" si="2"/>
        <v>114</v>
      </c>
      <c r="Q6" s="92">
        <f t="shared" si="2"/>
        <v>131</v>
      </c>
      <c r="R6" s="92">
        <f t="shared" si="2"/>
        <v>158</v>
      </c>
      <c r="S6" s="92">
        <f t="shared" si="2"/>
        <v>202</v>
      </c>
      <c r="T6" s="92">
        <f t="shared" si="2"/>
        <v>278</v>
      </c>
      <c r="U6" s="92">
        <f t="shared" si="2"/>
        <v>251</v>
      </c>
      <c r="V6" s="92">
        <f t="shared" si="2"/>
        <v>129</v>
      </c>
      <c r="W6" s="92">
        <f t="shared" si="2"/>
        <v>44</v>
      </c>
      <c r="X6" s="92">
        <f t="shared" si="2"/>
        <v>7</v>
      </c>
      <c r="Y6" s="92" t="str">
        <f t="shared" si="2"/>
        <v>-</v>
      </c>
    </row>
    <row r="7" spans="1:25" ht="11.25">
      <c r="A7" s="534" t="s">
        <v>26</v>
      </c>
      <c r="B7" s="202" t="s">
        <v>72</v>
      </c>
      <c r="C7" s="668">
        <f t="shared" si="0"/>
        <v>798</v>
      </c>
      <c r="D7" s="619">
        <v>0</v>
      </c>
      <c r="E7" s="619">
        <v>0</v>
      </c>
      <c r="F7" s="619">
        <v>0</v>
      </c>
      <c r="G7" s="619">
        <v>0</v>
      </c>
      <c r="H7" s="669">
        <v>1</v>
      </c>
      <c r="I7" s="669">
        <v>2</v>
      </c>
      <c r="J7" s="669">
        <v>3</v>
      </c>
      <c r="K7" s="669">
        <v>9</v>
      </c>
      <c r="L7" s="669">
        <v>15</v>
      </c>
      <c r="M7" s="669">
        <v>25</v>
      </c>
      <c r="N7" s="669">
        <v>29</v>
      </c>
      <c r="O7" s="669">
        <v>48</v>
      </c>
      <c r="P7" s="669">
        <v>79</v>
      </c>
      <c r="Q7" s="669">
        <v>90</v>
      </c>
      <c r="R7" s="669">
        <v>103</v>
      </c>
      <c r="S7" s="669">
        <v>107</v>
      </c>
      <c r="T7" s="669">
        <v>144</v>
      </c>
      <c r="U7" s="669">
        <v>93</v>
      </c>
      <c r="V7" s="669">
        <v>40</v>
      </c>
      <c r="W7" s="669">
        <v>8</v>
      </c>
      <c r="X7" s="669">
        <v>2</v>
      </c>
      <c r="Y7" s="619">
        <v>0</v>
      </c>
    </row>
    <row r="8" spans="1:25" ht="11.25">
      <c r="A8" s="535"/>
      <c r="B8" s="205" t="s">
        <v>73</v>
      </c>
      <c r="C8" s="663">
        <f t="shared" si="0"/>
        <v>692</v>
      </c>
      <c r="D8" s="620">
        <v>0</v>
      </c>
      <c r="E8" s="620">
        <v>0</v>
      </c>
      <c r="F8" s="620">
        <v>0</v>
      </c>
      <c r="G8" s="620">
        <v>0</v>
      </c>
      <c r="H8" s="620">
        <v>0</v>
      </c>
      <c r="I8" s="620">
        <v>0</v>
      </c>
      <c r="J8" s="670">
        <v>1</v>
      </c>
      <c r="K8" s="670">
        <v>1</v>
      </c>
      <c r="L8" s="670">
        <v>8</v>
      </c>
      <c r="M8" s="670">
        <v>6</v>
      </c>
      <c r="N8" s="670">
        <v>10</v>
      </c>
      <c r="O8" s="670">
        <v>18</v>
      </c>
      <c r="P8" s="670">
        <v>35</v>
      </c>
      <c r="Q8" s="670">
        <v>41</v>
      </c>
      <c r="R8" s="670">
        <v>55</v>
      </c>
      <c r="S8" s="670">
        <v>95</v>
      </c>
      <c r="T8" s="670">
        <v>134</v>
      </c>
      <c r="U8" s="670">
        <v>158</v>
      </c>
      <c r="V8" s="670">
        <v>89</v>
      </c>
      <c r="W8" s="670">
        <v>36</v>
      </c>
      <c r="X8" s="670">
        <v>5</v>
      </c>
      <c r="Y8" s="620">
        <v>0</v>
      </c>
    </row>
    <row r="9" spans="1:25" ht="11.25">
      <c r="A9" s="210" t="s">
        <v>74</v>
      </c>
      <c r="B9" s="234" t="s">
        <v>70</v>
      </c>
      <c r="C9" s="663">
        <f t="shared" ref="C9:C14" si="3">IF(SUM(D9:Y9)=0,"-",SUM(D9:Y9))</f>
        <v>114</v>
      </c>
      <c r="D9" s="91" t="str">
        <f t="shared" ref="D9:Y9" si="4">IF(SUM(D10:D11)=0,"-",SUM(D10:D11))</f>
        <v>-</v>
      </c>
      <c r="E9" s="91" t="str">
        <f t="shared" si="4"/>
        <v>-</v>
      </c>
      <c r="F9" s="91" t="str">
        <f t="shared" si="4"/>
        <v>-</v>
      </c>
      <c r="G9" s="91" t="str">
        <f t="shared" si="4"/>
        <v>-</v>
      </c>
      <c r="H9" s="653">
        <f t="shared" si="4"/>
        <v>1</v>
      </c>
      <c r="I9" s="91" t="str">
        <f t="shared" si="4"/>
        <v>-</v>
      </c>
      <c r="J9" s="91" t="str">
        <f t="shared" si="4"/>
        <v>-</v>
      </c>
      <c r="K9" s="91" t="str">
        <f t="shared" si="4"/>
        <v>-</v>
      </c>
      <c r="L9" s="91" t="str">
        <f t="shared" si="4"/>
        <v>-</v>
      </c>
      <c r="M9" s="91">
        <f t="shared" si="4"/>
        <v>2</v>
      </c>
      <c r="N9" s="91">
        <f t="shared" si="4"/>
        <v>1</v>
      </c>
      <c r="O9" s="91">
        <f t="shared" si="4"/>
        <v>3</v>
      </c>
      <c r="P9" s="91">
        <f t="shared" si="4"/>
        <v>7</v>
      </c>
      <c r="Q9" s="91">
        <f t="shared" si="4"/>
        <v>11</v>
      </c>
      <c r="R9" s="91">
        <f t="shared" si="4"/>
        <v>16</v>
      </c>
      <c r="S9" s="91">
        <f t="shared" si="4"/>
        <v>24</v>
      </c>
      <c r="T9" s="91">
        <f t="shared" si="4"/>
        <v>17</v>
      </c>
      <c r="U9" s="91">
        <f t="shared" si="4"/>
        <v>19</v>
      </c>
      <c r="V9" s="91">
        <f t="shared" si="4"/>
        <v>12</v>
      </c>
      <c r="W9" s="91">
        <f t="shared" si="4"/>
        <v>1</v>
      </c>
      <c r="X9" s="91" t="str">
        <f t="shared" si="4"/>
        <v>-</v>
      </c>
      <c r="Y9" s="91" t="str">
        <f t="shared" si="4"/>
        <v>-</v>
      </c>
    </row>
    <row r="10" spans="1:25" ht="11.25">
      <c r="A10" s="211" t="s">
        <v>75</v>
      </c>
      <c r="B10" s="359" t="s">
        <v>72</v>
      </c>
      <c r="C10" s="668">
        <f t="shared" si="3"/>
        <v>57</v>
      </c>
      <c r="D10" s="96" t="str">
        <f t="shared" ref="D10:Y11" si="5">IF(SUM(D13,D40)=0,"-",SUM(D13,D40))</f>
        <v>-</v>
      </c>
      <c r="E10" s="96" t="str">
        <f t="shared" si="5"/>
        <v>-</v>
      </c>
      <c r="F10" s="96" t="str">
        <f t="shared" si="5"/>
        <v>-</v>
      </c>
      <c r="G10" s="96" t="str">
        <f t="shared" si="5"/>
        <v>-</v>
      </c>
      <c r="H10" s="659">
        <f t="shared" si="5"/>
        <v>1</v>
      </c>
      <c r="I10" s="96" t="str">
        <f t="shared" si="5"/>
        <v>-</v>
      </c>
      <c r="J10" s="96" t="str">
        <f t="shared" si="5"/>
        <v>-</v>
      </c>
      <c r="K10" s="96" t="str">
        <f t="shared" si="5"/>
        <v>-</v>
      </c>
      <c r="L10" s="96" t="str">
        <f t="shared" si="5"/>
        <v>-</v>
      </c>
      <c r="M10" s="96">
        <f t="shared" si="5"/>
        <v>2</v>
      </c>
      <c r="N10" s="96">
        <f t="shared" si="5"/>
        <v>1</v>
      </c>
      <c r="O10" s="96">
        <f t="shared" si="5"/>
        <v>3</v>
      </c>
      <c r="P10" s="96">
        <f t="shared" si="5"/>
        <v>4</v>
      </c>
      <c r="Q10" s="96">
        <f t="shared" si="5"/>
        <v>8</v>
      </c>
      <c r="R10" s="96">
        <f t="shared" si="5"/>
        <v>8</v>
      </c>
      <c r="S10" s="96">
        <f t="shared" si="5"/>
        <v>12</v>
      </c>
      <c r="T10" s="96">
        <f t="shared" si="5"/>
        <v>11</v>
      </c>
      <c r="U10" s="96">
        <f t="shared" si="5"/>
        <v>2</v>
      </c>
      <c r="V10" s="96">
        <f t="shared" si="5"/>
        <v>5</v>
      </c>
      <c r="W10" s="96" t="str">
        <f t="shared" si="5"/>
        <v>-</v>
      </c>
      <c r="X10" s="96" t="str">
        <f t="shared" si="5"/>
        <v>-</v>
      </c>
      <c r="Y10" s="96" t="str">
        <f t="shared" si="5"/>
        <v>-</v>
      </c>
    </row>
    <row r="11" spans="1:25" ht="11.25">
      <c r="A11" s="212" t="s">
        <v>76</v>
      </c>
      <c r="B11" s="360" t="s">
        <v>73</v>
      </c>
      <c r="C11" s="663">
        <f t="shared" si="3"/>
        <v>57</v>
      </c>
      <c r="D11" s="213" t="str">
        <f t="shared" si="5"/>
        <v>-</v>
      </c>
      <c r="E11" s="213" t="str">
        <f t="shared" si="5"/>
        <v>-</v>
      </c>
      <c r="F11" s="213" t="str">
        <f t="shared" si="5"/>
        <v>-</v>
      </c>
      <c r="G11" s="213" t="str">
        <f t="shared" si="5"/>
        <v>-</v>
      </c>
      <c r="H11" s="660" t="str">
        <f t="shared" si="5"/>
        <v>-</v>
      </c>
      <c r="I11" s="213" t="str">
        <f t="shared" si="5"/>
        <v>-</v>
      </c>
      <c r="J11" s="213" t="str">
        <f t="shared" si="5"/>
        <v>-</v>
      </c>
      <c r="K11" s="213" t="str">
        <f t="shared" si="5"/>
        <v>-</v>
      </c>
      <c r="L11" s="213" t="str">
        <f t="shared" si="5"/>
        <v>-</v>
      </c>
      <c r="M11" s="213" t="str">
        <f t="shared" si="5"/>
        <v>-</v>
      </c>
      <c r="N11" s="213" t="str">
        <f t="shared" si="5"/>
        <v>-</v>
      </c>
      <c r="O11" s="213" t="str">
        <f t="shared" si="5"/>
        <v>-</v>
      </c>
      <c r="P11" s="213">
        <f t="shared" si="5"/>
        <v>3</v>
      </c>
      <c r="Q11" s="213">
        <f t="shared" si="5"/>
        <v>3</v>
      </c>
      <c r="R11" s="213">
        <f t="shared" si="5"/>
        <v>8</v>
      </c>
      <c r="S11" s="213">
        <f t="shared" si="5"/>
        <v>12</v>
      </c>
      <c r="T11" s="213">
        <f t="shared" si="5"/>
        <v>6</v>
      </c>
      <c r="U11" s="213">
        <f t="shared" si="5"/>
        <v>17</v>
      </c>
      <c r="V11" s="213">
        <f t="shared" si="5"/>
        <v>7</v>
      </c>
      <c r="W11" s="213">
        <f t="shared" si="5"/>
        <v>1</v>
      </c>
      <c r="X11" s="213" t="str">
        <f t="shared" si="5"/>
        <v>-</v>
      </c>
      <c r="Y11" s="213" t="str">
        <f t="shared" si="5"/>
        <v>-</v>
      </c>
    </row>
    <row r="12" spans="1:25" ht="11.25">
      <c r="A12" s="201"/>
      <c r="B12" s="234" t="s">
        <v>70</v>
      </c>
      <c r="C12" s="663">
        <f t="shared" si="3"/>
        <v>38</v>
      </c>
      <c r="D12" s="214" t="str">
        <f t="shared" ref="D12:Y12" si="6">IF(SUM(D13:D14)=0,"-",SUM(D13:D14))</f>
        <v>-</v>
      </c>
      <c r="E12" s="214" t="str">
        <f t="shared" si="6"/>
        <v>-</v>
      </c>
      <c r="F12" s="214" t="str">
        <f t="shared" si="6"/>
        <v>-</v>
      </c>
      <c r="G12" s="214" t="str">
        <f t="shared" si="6"/>
        <v>-</v>
      </c>
      <c r="H12" s="661" t="str">
        <f t="shared" si="6"/>
        <v>-</v>
      </c>
      <c r="I12" s="214" t="str">
        <f t="shared" si="6"/>
        <v>-</v>
      </c>
      <c r="J12" s="214" t="str">
        <f t="shared" si="6"/>
        <v>-</v>
      </c>
      <c r="K12" s="214" t="str">
        <f t="shared" si="6"/>
        <v>-</v>
      </c>
      <c r="L12" s="214" t="str">
        <f t="shared" si="6"/>
        <v>-</v>
      </c>
      <c r="M12" s="214">
        <f t="shared" si="6"/>
        <v>1</v>
      </c>
      <c r="N12" s="214" t="str">
        <f t="shared" si="6"/>
        <v>-</v>
      </c>
      <c r="O12" s="214" t="str">
        <f t="shared" si="6"/>
        <v>-</v>
      </c>
      <c r="P12" s="214">
        <f t="shared" si="6"/>
        <v>4</v>
      </c>
      <c r="Q12" s="214">
        <f t="shared" si="6"/>
        <v>2</v>
      </c>
      <c r="R12" s="214">
        <f t="shared" si="6"/>
        <v>2</v>
      </c>
      <c r="S12" s="214">
        <f t="shared" si="6"/>
        <v>13</v>
      </c>
      <c r="T12" s="214">
        <f t="shared" si="6"/>
        <v>6</v>
      </c>
      <c r="U12" s="214">
        <f t="shared" si="6"/>
        <v>7</v>
      </c>
      <c r="V12" s="214">
        <f t="shared" si="6"/>
        <v>2</v>
      </c>
      <c r="W12" s="214">
        <f t="shared" si="6"/>
        <v>1</v>
      </c>
      <c r="X12" s="214" t="str">
        <f t="shared" si="6"/>
        <v>-</v>
      </c>
      <c r="Y12" s="214" t="str">
        <f t="shared" si="6"/>
        <v>-</v>
      </c>
    </row>
    <row r="13" spans="1:25" ht="11.25">
      <c r="A13" s="201" t="s">
        <v>28</v>
      </c>
      <c r="B13" s="359" t="s">
        <v>72</v>
      </c>
      <c r="C13" s="668">
        <f t="shared" si="3"/>
        <v>19</v>
      </c>
      <c r="D13" s="215" t="str">
        <f t="shared" ref="D13:Y14" si="7">IF(SUM(D16,D19,D22,D25,D28,D31,D34,D37)=0,"-",SUM(D16,D19,D22,D25,D28,D31,D34,D37))</f>
        <v>-</v>
      </c>
      <c r="E13" s="215" t="str">
        <f t="shared" si="7"/>
        <v>-</v>
      </c>
      <c r="F13" s="215" t="str">
        <f t="shared" si="7"/>
        <v>-</v>
      </c>
      <c r="G13" s="215" t="str">
        <f t="shared" si="7"/>
        <v>-</v>
      </c>
      <c r="H13" s="662" t="str">
        <f t="shared" si="7"/>
        <v>-</v>
      </c>
      <c r="I13" s="215" t="str">
        <f t="shared" si="7"/>
        <v>-</v>
      </c>
      <c r="J13" s="215" t="str">
        <f t="shared" si="7"/>
        <v>-</v>
      </c>
      <c r="K13" s="215" t="str">
        <f t="shared" si="7"/>
        <v>-</v>
      </c>
      <c r="L13" s="215" t="str">
        <f t="shared" si="7"/>
        <v>-</v>
      </c>
      <c r="M13" s="215">
        <f t="shared" si="7"/>
        <v>1</v>
      </c>
      <c r="N13" s="215" t="str">
        <f t="shared" si="7"/>
        <v>-</v>
      </c>
      <c r="O13" s="215" t="str">
        <f t="shared" si="7"/>
        <v>-</v>
      </c>
      <c r="P13" s="215">
        <f t="shared" si="7"/>
        <v>2</v>
      </c>
      <c r="Q13" s="215" t="str">
        <f t="shared" si="7"/>
        <v>-</v>
      </c>
      <c r="R13" s="215">
        <f t="shared" si="7"/>
        <v>2</v>
      </c>
      <c r="S13" s="215">
        <f t="shared" si="7"/>
        <v>7</v>
      </c>
      <c r="T13" s="215">
        <f t="shared" si="7"/>
        <v>5</v>
      </c>
      <c r="U13" s="215">
        <f t="shared" si="7"/>
        <v>1</v>
      </c>
      <c r="V13" s="215">
        <f t="shared" si="7"/>
        <v>1</v>
      </c>
      <c r="W13" s="215" t="str">
        <f t="shared" si="7"/>
        <v>-</v>
      </c>
      <c r="X13" s="215" t="str">
        <f t="shared" si="7"/>
        <v>-</v>
      </c>
      <c r="Y13" s="215" t="str">
        <f t="shared" si="7"/>
        <v>-</v>
      </c>
    </row>
    <row r="14" spans="1:25" ht="11.25">
      <c r="A14" s="72"/>
      <c r="B14" s="360" t="s">
        <v>73</v>
      </c>
      <c r="C14" s="663">
        <f t="shared" si="3"/>
        <v>19</v>
      </c>
      <c r="D14" s="206" t="str">
        <f t="shared" si="7"/>
        <v>-</v>
      </c>
      <c r="E14" s="206" t="str">
        <f t="shared" si="7"/>
        <v>-</v>
      </c>
      <c r="F14" s="206" t="str">
        <f t="shared" si="7"/>
        <v>-</v>
      </c>
      <c r="G14" s="206" t="str">
        <f t="shared" si="7"/>
        <v>-</v>
      </c>
      <c r="H14" s="663" t="str">
        <f t="shared" si="7"/>
        <v>-</v>
      </c>
      <c r="I14" s="206" t="str">
        <f t="shared" si="7"/>
        <v>-</v>
      </c>
      <c r="J14" s="206" t="str">
        <f t="shared" si="7"/>
        <v>-</v>
      </c>
      <c r="K14" s="206" t="str">
        <f t="shared" si="7"/>
        <v>-</v>
      </c>
      <c r="L14" s="206" t="str">
        <f t="shared" si="7"/>
        <v>-</v>
      </c>
      <c r="M14" s="206" t="str">
        <f t="shared" si="7"/>
        <v>-</v>
      </c>
      <c r="N14" s="206" t="str">
        <f t="shared" si="7"/>
        <v>-</v>
      </c>
      <c r="O14" s="206" t="str">
        <f t="shared" si="7"/>
        <v>-</v>
      </c>
      <c r="P14" s="206">
        <f t="shared" si="7"/>
        <v>2</v>
      </c>
      <c r="Q14" s="206">
        <f t="shared" si="7"/>
        <v>2</v>
      </c>
      <c r="R14" s="206" t="str">
        <f t="shared" si="7"/>
        <v>-</v>
      </c>
      <c r="S14" s="206">
        <f t="shared" si="7"/>
        <v>6</v>
      </c>
      <c r="T14" s="206">
        <f t="shared" si="7"/>
        <v>1</v>
      </c>
      <c r="U14" s="206">
        <f t="shared" si="7"/>
        <v>6</v>
      </c>
      <c r="V14" s="206">
        <f t="shared" si="7"/>
        <v>1</v>
      </c>
      <c r="W14" s="206">
        <f t="shared" si="7"/>
        <v>1</v>
      </c>
      <c r="X14" s="206" t="str">
        <f t="shared" si="7"/>
        <v>-</v>
      </c>
      <c r="Y14" s="206" t="str">
        <f t="shared" si="7"/>
        <v>-</v>
      </c>
    </row>
    <row r="15" spans="1:25" ht="11.25">
      <c r="A15" s="138"/>
      <c r="B15" s="217" t="s">
        <v>70</v>
      </c>
      <c r="C15" s="671">
        <f t="shared" ref="C15:C62" si="8">IF(SUM(D15:Y15)=0,"-",SUM(D15:Y15))</f>
        <v>14</v>
      </c>
      <c r="D15" s="508" t="str">
        <f t="shared" ref="D15:Y15" si="9">IF(SUM(D16:D17)=0,"-",SUM(D16:D17))</f>
        <v>-</v>
      </c>
      <c r="E15" s="508" t="str">
        <f t="shared" si="9"/>
        <v>-</v>
      </c>
      <c r="F15" s="508" t="str">
        <f t="shared" si="9"/>
        <v>-</v>
      </c>
      <c r="G15" s="508" t="str">
        <f t="shared" si="9"/>
        <v>-</v>
      </c>
      <c r="H15" s="508" t="str">
        <f t="shared" si="9"/>
        <v>-</v>
      </c>
      <c r="I15" s="508" t="str">
        <f t="shared" si="9"/>
        <v>-</v>
      </c>
      <c r="J15" s="508" t="str">
        <f t="shared" si="9"/>
        <v>-</v>
      </c>
      <c r="K15" s="508" t="str">
        <f t="shared" si="9"/>
        <v>-</v>
      </c>
      <c r="L15" s="508" t="str">
        <f t="shared" si="9"/>
        <v>-</v>
      </c>
      <c r="M15" s="508">
        <f t="shared" si="9"/>
        <v>1</v>
      </c>
      <c r="N15" s="508" t="str">
        <f t="shared" si="9"/>
        <v>-</v>
      </c>
      <c r="O15" s="508" t="str">
        <f t="shared" si="9"/>
        <v>-</v>
      </c>
      <c r="P15" s="508">
        <f t="shared" si="9"/>
        <v>1</v>
      </c>
      <c r="Q15" s="508" t="str">
        <f t="shared" si="9"/>
        <v>-</v>
      </c>
      <c r="R15" s="508">
        <f t="shared" si="9"/>
        <v>1</v>
      </c>
      <c r="S15" s="508">
        <f t="shared" si="9"/>
        <v>4</v>
      </c>
      <c r="T15" s="508">
        <f t="shared" si="9"/>
        <v>3</v>
      </c>
      <c r="U15" s="508">
        <f t="shared" si="9"/>
        <v>2</v>
      </c>
      <c r="V15" s="508">
        <f t="shared" si="9"/>
        <v>1</v>
      </c>
      <c r="W15" s="508">
        <f t="shared" si="9"/>
        <v>1</v>
      </c>
      <c r="X15" s="508" t="str">
        <f t="shared" si="9"/>
        <v>-</v>
      </c>
      <c r="Y15" s="508" t="str">
        <f t="shared" si="9"/>
        <v>-</v>
      </c>
    </row>
    <row r="16" spans="1:25" ht="11.25">
      <c r="A16" s="103" t="s">
        <v>29</v>
      </c>
      <c r="B16" s="220" t="s">
        <v>72</v>
      </c>
      <c r="C16" s="672">
        <f t="shared" si="8"/>
        <v>9</v>
      </c>
      <c r="D16" s="353" t="s">
        <v>298</v>
      </c>
      <c r="E16" s="353" t="s">
        <v>298</v>
      </c>
      <c r="F16" s="353" t="s">
        <v>298</v>
      </c>
      <c r="G16" s="353" t="s">
        <v>298</v>
      </c>
      <c r="H16" s="353" t="s">
        <v>298</v>
      </c>
      <c r="I16" s="353" t="s">
        <v>298</v>
      </c>
      <c r="J16" s="353" t="s">
        <v>298</v>
      </c>
      <c r="K16" s="353" t="s">
        <v>298</v>
      </c>
      <c r="L16" s="353" t="s">
        <v>298</v>
      </c>
      <c r="M16" s="539">
        <v>1</v>
      </c>
      <c r="N16" s="539" t="s">
        <v>298</v>
      </c>
      <c r="O16" s="539" t="s">
        <v>298</v>
      </c>
      <c r="P16" s="539">
        <v>1</v>
      </c>
      <c r="Q16" s="539" t="s">
        <v>298</v>
      </c>
      <c r="R16" s="539">
        <v>1</v>
      </c>
      <c r="S16" s="539">
        <v>2</v>
      </c>
      <c r="T16" s="539">
        <v>3</v>
      </c>
      <c r="U16" s="539" t="s">
        <v>298</v>
      </c>
      <c r="V16" s="539">
        <v>1</v>
      </c>
      <c r="W16" s="539" t="s">
        <v>298</v>
      </c>
      <c r="X16" s="539" t="s">
        <v>298</v>
      </c>
      <c r="Y16" s="353" t="s">
        <v>298</v>
      </c>
    </row>
    <row r="17" spans="1:25" ht="11.25">
      <c r="A17" s="152"/>
      <c r="B17" s="225" t="s">
        <v>73</v>
      </c>
      <c r="C17" s="671">
        <f t="shared" si="8"/>
        <v>5</v>
      </c>
      <c r="D17" s="355" t="s">
        <v>298</v>
      </c>
      <c r="E17" s="355" t="s">
        <v>298</v>
      </c>
      <c r="F17" s="355" t="s">
        <v>298</v>
      </c>
      <c r="G17" s="355" t="s">
        <v>298</v>
      </c>
      <c r="H17" s="355" t="s">
        <v>298</v>
      </c>
      <c r="I17" s="355" t="s">
        <v>298</v>
      </c>
      <c r="J17" s="355" t="s">
        <v>298</v>
      </c>
      <c r="K17" s="355" t="s">
        <v>298</v>
      </c>
      <c r="L17" s="355" t="s">
        <v>298</v>
      </c>
      <c r="M17" s="540" t="s">
        <v>298</v>
      </c>
      <c r="N17" s="540" t="s">
        <v>298</v>
      </c>
      <c r="O17" s="540" t="s">
        <v>298</v>
      </c>
      <c r="P17" s="540" t="s">
        <v>298</v>
      </c>
      <c r="Q17" s="540" t="s">
        <v>298</v>
      </c>
      <c r="R17" s="540" t="s">
        <v>298</v>
      </c>
      <c r="S17" s="540">
        <v>2</v>
      </c>
      <c r="T17" s="540" t="s">
        <v>298</v>
      </c>
      <c r="U17" s="540">
        <v>2</v>
      </c>
      <c r="V17" s="540" t="s">
        <v>298</v>
      </c>
      <c r="W17" s="540">
        <v>1</v>
      </c>
      <c r="X17" s="540" t="s">
        <v>298</v>
      </c>
      <c r="Y17" s="355" t="s">
        <v>298</v>
      </c>
    </row>
    <row r="18" spans="1:25" ht="11.25">
      <c r="A18" s="138"/>
      <c r="B18" s="217" t="s">
        <v>70</v>
      </c>
      <c r="C18" s="671">
        <f t="shared" si="8"/>
        <v>5</v>
      </c>
      <c r="D18" s="508" t="str">
        <f t="shared" ref="D18:Y18" si="10">IF(SUM(D19:D20)=0,"-",SUM(D19:D20))</f>
        <v>-</v>
      </c>
      <c r="E18" s="508" t="str">
        <f t="shared" si="10"/>
        <v>-</v>
      </c>
      <c r="F18" s="508" t="str">
        <f t="shared" si="10"/>
        <v>-</v>
      </c>
      <c r="G18" s="508" t="str">
        <f t="shared" si="10"/>
        <v>-</v>
      </c>
      <c r="H18" s="508" t="str">
        <f t="shared" si="10"/>
        <v>-</v>
      </c>
      <c r="I18" s="508" t="str">
        <f t="shared" si="10"/>
        <v>-</v>
      </c>
      <c r="J18" s="508" t="str">
        <f t="shared" si="10"/>
        <v>-</v>
      </c>
      <c r="K18" s="508" t="str">
        <f t="shared" si="10"/>
        <v>-</v>
      </c>
      <c r="L18" s="508" t="str">
        <f t="shared" si="10"/>
        <v>-</v>
      </c>
      <c r="M18" s="508" t="str">
        <f t="shared" si="10"/>
        <v>-</v>
      </c>
      <c r="N18" s="508" t="str">
        <f t="shared" si="10"/>
        <v>-</v>
      </c>
      <c r="O18" s="508" t="str">
        <f t="shared" si="10"/>
        <v>-</v>
      </c>
      <c r="P18" s="508" t="str">
        <f t="shared" si="10"/>
        <v>-</v>
      </c>
      <c r="Q18" s="508" t="str">
        <f t="shared" si="10"/>
        <v>-</v>
      </c>
      <c r="R18" s="508" t="str">
        <f t="shared" si="10"/>
        <v>-</v>
      </c>
      <c r="S18" s="508">
        <f t="shared" si="10"/>
        <v>2</v>
      </c>
      <c r="T18" s="508">
        <f t="shared" si="10"/>
        <v>2</v>
      </c>
      <c r="U18" s="508">
        <f t="shared" si="10"/>
        <v>1</v>
      </c>
      <c r="V18" s="508" t="str">
        <f t="shared" si="10"/>
        <v>-</v>
      </c>
      <c r="W18" s="508" t="str">
        <f t="shared" si="10"/>
        <v>-</v>
      </c>
      <c r="X18" s="508" t="str">
        <f t="shared" si="10"/>
        <v>-</v>
      </c>
      <c r="Y18" s="508" t="str">
        <f t="shared" si="10"/>
        <v>-</v>
      </c>
    </row>
    <row r="19" spans="1:25" ht="13.5">
      <c r="A19" s="103" t="s">
        <v>32</v>
      </c>
      <c r="B19" s="220" t="s">
        <v>72</v>
      </c>
      <c r="C19" s="672">
        <f t="shared" si="8"/>
        <v>1</v>
      </c>
      <c r="D19" s="353" t="s">
        <v>298</v>
      </c>
      <c r="E19" s="353" t="s">
        <v>298</v>
      </c>
      <c r="F19" s="353" t="s">
        <v>298</v>
      </c>
      <c r="G19" s="353" t="s">
        <v>298</v>
      </c>
      <c r="H19" s="353" t="s">
        <v>298</v>
      </c>
      <c r="I19" s="353" t="s">
        <v>298</v>
      </c>
      <c r="J19" s="353" t="s">
        <v>298</v>
      </c>
      <c r="K19" s="353" t="s">
        <v>298</v>
      </c>
      <c r="L19" s="353" t="s">
        <v>298</v>
      </c>
      <c r="M19" s="353" t="s">
        <v>298</v>
      </c>
      <c r="N19" s="353" t="s">
        <v>298</v>
      </c>
      <c r="O19" s="353" t="s">
        <v>298</v>
      </c>
      <c r="P19" s="353" t="s">
        <v>298</v>
      </c>
      <c r="Q19" s="353" t="s">
        <v>298</v>
      </c>
      <c r="R19" s="353" t="s">
        <v>298</v>
      </c>
      <c r="S19" s="539" t="s">
        <v>298</v>
      </c>
      <c r="T19" s="539">
        <v>1</v>
      </c>
      <c r="U19" s="539" t="s">
        <v>298</v>
      </c>
      <c r="V19" s="701" t="s">
        <v>298</v>
      </c>
      <c r="W19" s="701" t="s">
        <v>298</v>
      </c>
      <c r="X19" s="701" t="s">
        <v>298</v>
      </c>
      <c r="Y19" s="353" t="s">
        <v>298</v>
      </c>
    </row>
    <row r="20" spans="1:25" ht="13.5">
      <c r="A20" s="152"/>
      <c r="B20" s="225" t="s">
        <v>73</v>
      </c>
      <c r="C20" s="671">
        <f t="shared" si="8"/>
        <v>4</v>
      </c>
      <c r="D20" s="355" t="s">
        <v>298</v>
      </c>
      <c r="E20" s="355" t="s">
        <v>298</v>
      </c>
      <c r="F20" s="355" t="s">
        <v>298</v>
      </c>
      <c r="G20" s="355" t="s">
        <v>298</v>
      </c>
      <c r="H20" s="355" t="s">
        <v>298</v>
      </c>
      <c r="I20" s="355" t="s">
        <v>298</v>
      </c>
      <c r="J20" s="355" t="s">
        <v>298</v>
      </c>
      <c r="K20" s="355" t="s">
        <v>298</v>
      </c>
      <c r="L20" s="355" t="s">
        <v>298</v>
      </c>
      <c r="M20" s="355" t="s">
        <v>298</v>
      </c>
      <c r="N20" s="355" t="s">
        <v>298</v>
      </c>
      <c r="O20" s="355" t="s">
        <v>298</v>
      </c>
      <c r="P20" s="355" t="s">
        <v>298</v>
      </c>
      <c r="Q20" s="355" t="s">
        <v>298</v>
      </c>
      <c r="R20" s="355" t="s">
        <v>298</v>
      </c>
      <c r="S20" s="540">
        <v>2</v>
      </c>
      <c r="T20" s="540">
        <v>1</v>
      </c>
      <c r="U20" s="540">
        <v>1</v>
      </c>
      <c r="V20" s="702" t="s">
        <v>298</v>
      </c>
      <c r="W20" s="702" t="s">
        <v>298</v>
      </c>
      <c r="X20" s="702" t="s">
        <v>298</v>
      </c>
      <c r="Y20" s="355" t="s">
        <v>298</v>
      </c>
    </row>
    <row r="21" spans="1:25" ht="11.25">
      <c r="A21" s="230"/>
      <c r="B21" s="217" t="s">
        <v>70</v>
      </c>
      <c r="C21" s="671">
        <f t="shared" si="8"/>
        <v>1</v>
      </c>
      <c r="D21" s="508" t="str">
        <f t="shared" ref="D21:Y21" si="11">IF(SUM(D22:D23)=0,"-",SUM(D22:D23))</f>
        <v>-</v>
      </c>
      <c r="E21" s="508" t="str">
        <f t="shared" si="11"/>
        <v>-</v>
      </c>
      <c r="F21" s="508" t="str">
        <f t="shared" si="11"/>
        <v>-</v>
      </c>
      <c r="G21" s="508" t="str">
        <f t="shared" si="11"/>
        <v>-</v>
      </c>
      <c r="H21" s="508" t="str">
        <f t="shared" si="11"/>
        <v>-</v>
      </c>
      <c r="I21" s="508" t="str">
        <f t="shared" si="11"/>
        <v>-</v>
      </c>
      <c r="J21" s="508" t="str">
        <f t="shared" si="11"/>
        <v>-</v>
      </c>
      <c r="K21" s="508" t="str">
        <f t="shared" si="11"/>
        <v>-</v>
      </c>
      <c r="L21" s="508" t="str">
        <f t="shared" si="11"/>
        <v>-</v>
      </c>
      <c r="M21" s="508" t="str">
        <f t="shared" si="11"/>
        <v>-</v>
      </c>
      <c r="N21" s="508" t="str">
        <f t="shared" si="11"/>
        <v>-</v>
      </c>
      <c r="O21" s="508" t="str">
        <f t="shared" si="11"/>
        <v>-</v>
      </c>
      <c r="P21" s="508" t="str">
        <f t="shared" si="11"/>
        <v>-</v>
      </c>
      <c r="Q21" s="508" t="str">
        <f t="shared" si="11"/>
        <v>-</v>
      </c>
      <c r="R21" s="508" t="str">
        <f t="shared" si="11"/>
        <v>-</v>
      </c>
      <c r="S21" s="508">
        <f t="shared" si="11"/>
        <v>1</v>
      </c>
      <c r="T21" s="508" t="str">
        <f t="shared" si="11"/>
        <v>-</v>
      </c>
      <c r="U21" s="508" t="str">
        <f t="shared" si="11"/>
        <v>-</v>
      </c>
      <c r="V21" s="508" t="str">
        <f t="shared" si="11"/>
        <v>-</v>
      </c>
      <c r="W21" s="508" t="str">
        <f t="shared" si="11"/>
        <v>-</v>
      </c>
      <c r="X21" s="508" t="str">
        <f t="shared" si="11"/>
        <v>-</v>
      </c>
      <c r="Y21" s="508" t="str">
        <f t="shared" si="11"/>
        <v>-</v>
      </c>
    </row>
    <row r="22" spans="1:25" ht="11.25">
      <c r="A22" s="231" t="s">
        <v>33</v>
      </c>
      <c r="B22" s="220" t="s">
        <v>72</v>
      </c>
      <c r="C22" s="672">
        <f t="shared" si="8"/>
        <v>1</v>
      </c>
      <c r="D22" s="353" t="s">
        <v>298</v>
      </c>
      <c r="E22" s="353" t="s">
        <v>298</v>
      </c>
      <c r="F22" s="353" t="s">
        <v>298</v>
      </c>
      <c r="G22" s="353" t="s">
        <v>298</v>
      </c>
      <c r="H22" s="353" t="s">
        <v>298</v>
      </c>
      <c r="I22" s="353" t="s">
        <v>298</v>
      </c>
      <c r="J22" s="353" t="s">
        <v>298</v>
      </c>
      <c r="K22" s="353" t="s">
        <v>298</v>
      </c>
      <c r="L22" s="353" t="s">
        <v>298</v>
      </c>
      <c r="M22" s="353" t="s">
        <v>298</v>
      </c>
      <c r="N22" s="353" t="s">
        <v>298</v>
      </c>
      <c r="O22" s="353" t="s">
        <v>298</v>
      </c>
      <c r="P22" s="353" t="s">
        <v>298</v>
      </c>
      <c r="Q22" s="353" t="s">
        <v>298</v>
      </c>
      <c r="R22" s="353" t="s">
        <v>298</v>
      </c>
      <c r="S22" s="539">
        <v>1</v>
      </c>
      <c r="T22" s="539" t="s">
        <v>298</v>
      </c>
      <c r="U22" s="539" t="s">
        <v>298</v>
      </c>
      <c r="V22" s="539" t="s">
        <v>298</v>
      </c>
      <c r="W22" s="539" t="s">
        <v>298</v>
      </c>
      <c r="X22" s="539" t="s">
        <v>298</v>
      </c>
      <c r="Y22" s="353" t="s">
        <v>298</v>
      </c>
    </row>
    <row r="23" spans="1:25" ht="11.25">
      <c r="A23" s="232"/>
      <c r="B23" s="225" t="s">
        <v>73</v>
      </c>
      <c r="C23" s="671" t="str">
        <f t="shared" si="8"/>
        <v>-</v>
      </c>
      <c r="D23" s="355" t="s">
        <v>298</v>
      </c>
      <c r="E23" s="355" t="s">
        <v>298</v>
      </c>
      <c r="F23" s="355" t="s">
        <v>298</v>
      </c>
      <c r="G23" s="355" t="s">
        <v>298</v>
      </c>
      <c r="H23" s="355" t="s">
        <v>298</v>
      </c>
      <c r="I23" s="355" t="s">
        <v>298</v>
      </c>
      <c r="J23" s="355" t="s">
        <v>298</v>
      </c>
      <c r="K23" s="355" t="s">
        <v>298</v>
      </c>
      <c r="L23" s="355" t="s">
        <v>298</v>
      </c>
      <c r="M23" s="355" t="s">
        <v>298</v>
      </c>
      <c r="N23" s="355" t="s">
        <v>298</v>
      </c>
      <c r="O23" s="355" t="s">
        <v>298</v>
      </c>
      <c r="P23" s="355" t="s">
        <v>298</v>
      </c>
      <c r="Q23" s="355" t="s">
        <v>298</v>
      </c>
      <c r="R23" s="355" t="s">
        <v>298</v>
      </c>
      <c r="S23" s="540" t="s">
        <v>298</v>
      </c>
      <c r="T23" s="540" t="s">
        <v>298</v>
      </c>
      <c r="U23" s="540" t="s">
        <v>298</v>
      </c>
      <c r="V23" s="540" t="s">
        <v>298</v>
      </c>
      <c r="W23" s="540" t="s">
        <v>298</v>
      </c>
      <c r="X23" s="540" t="s">
        <v>298</v>
      </c>
      <c r="Y23" s="355" t="s">
        <v>298</v>
      </c>
    </row>
    <row r="24" spans="1:25" ht="11.25">
      <c r="A24" s="230"/>
      <c r="B24" s="217" t="s">
        <v>70</v>
      </c>
      <c r="C24" s="671">
        <f t="shared" si="8"/>
        <v>2</v>
      </c>
      <c r="D24" s="508" t="str">
        <f t="shared" ref="D24:Y24" si="12">IF(SUM(D25:D26)=0,"-",SUM(D25:D26))</f>
        <v>-</v>
      </c>
      <c r="E24" s="508" t="str">
        <f t="shared" si="12"/>
        <v>-</v>
      </c>
      <c r="F24" s="508" t="str">
        <f t="shared" si="12"/>
        <v>-</v>
      </c>
      <c r="G24" s="508" t="str">
        <f t="shared" si="12"/>
        <v>-</v>
      </c>
      <c r="H24" s="508" t="str">
        <f t="shared" si="12"/>
        <v>-</v>
      </c>
      <c r="I24" s="508" t="str">
        <f t="shared" si="12"/>
        <v>-</v>
      </c>
      <c r="J24" s="508" t="str">
        <f t="shared" si="12"/>
        <v>-</v>
      </c>
      <c r="K24" s="508" t="str">
        <f t="shared" si="12"/>
        <v>-</v>
      </c>
      <c r="L24" s="508" t="str">
        <f t="shared" si="12"/>
        <v>-</v>
      </c>
      <c r="M24" s="508" t="str">
        <f t="shared" si="12"/>
        <v>-</v>
      </c>
      <c r="N24" s="508" t="str">
        <f t="shared" si="12"/>
        <v>-</v>
      </c>
      <c r="O24" s="508" t="str">
        <f t="shared" si="12"/>
        <v>-</v>
      </c>
      <c r="P24" s="508" t="str">
        <f t="shared" si="12"/>
        <v>-</v>
      </c>
      <c r="Q24" s="508" t="str">
        <f t="shared" si="12"/>
        <v>-</v>
      </c>
      <c r="R24" s="508" t="str">
        <f t="shared" si="12"/>
        <v>-</v>
      </c>
      <c r="S24" s="508">
        <f t="shared" si="12"/>
        <v>2</v>
      </c>
      <c r="T24" s="508" t="str">
        <f t="shared" si="12"/>
        <v>-</v>
      </c>
      <c r="U24" s="508" t="str">
        <f t="shared" si="12"/>
        <v>-</v>
      </c>
      <c r="V24" s="508" t="str">
        <f t="shared" si="12"/>
        <v>-</v>
      </c>
      <c r="W24" s="508" t="str">
        <f t="shared" si="12"/>
        <v>-</v>
      </c>
      <c r="X24" s="508" t="str">
        <f t="shared" si="12"/>
        <v>-</v>
      </c>
      <c r="Y24" s="508" t="str">
        <f t="shared" si="12"/>
        <v>-</v>
      </c>
    </row>
    <row r="25" spans="1:25" ht="11.25">
      <c r="A25" s="231" t="s">
        <v>35</v>
      </c>
      <c r="B25" s="220" t="s">
        <v>72</v>
      </c>
      <c r="C25" s="672" t="str">
        <f t="shared" si="8"/>
        <v>-</v>
      </c>
      <c r="D25" s="353" t="s">
        <v>298</v>
      </c>
      <c r="E25" s="353" t="s">
        <v>298</v>
      </c>
      <c r="F25" s="353" t="s">
        <v>298</v>
      </c>
      <c r="G25" s="353" t="s">
        <v>298</v>
      </c>
      <c r="H25" s="353" t="s">
        <v>298</v>
      </c>
      <c r="I25" s="353" t="s">
        <v>298</v>
      </c>
      <c r="J25" s="353" t="s">
        <v>298</v>
      </c>
      <c r="K25" s="353" t="s">
        <v>298</v>
      </c>
      <c r="L25" s="539" t="s">
        <v>298</v>
      </c>
      <c r="M25" s="539" t="s">
        <v>298</v>
      </c>
      <c r="N25" s="539" t="s">
        <v>298</v>
      </c>
      <c r="O25" s="539" t="s">
        <v>298</v>
      </c>
      <c r="P25" s="539" t="s">
        <v>298</v>
      </c>
      <c r="Q25" s="539" t="s">
        <v>298</v>
      </c>
      <c r="R25" s="539" t="s">
        <v>298</v>
      </c>
      <c r="S25" s="539" t="s">
        <v>298</v>
      </c>
      <c r="T25" s="539" t="s">
        <v>298</v>
      </c>
      <c r="U25" s="539" t="s">
        <v>298</v>
      </c>
      <c r="V25" s="539" t="s">
        <v>298</v>
      </c>
      <c r="W25" s="539" t="s">
        <v>298</v>
      </c>
      <c r="X25" s="539" t="s">
        <v>298</v>
      </c>
      <c r="Y25" s="353" t="s">
        <v>298</v>
      </c>
    </row>
    <row r="26" spans="1:25" ht="11.25">
      <c r="A26" s="232"/>
      <c r="B26" s="225" t="s">
        <v>73</v>
      </c>
      <c r="C26" s="671">
        <f t="shared" si="8"/>
        <v>2</v>
      </c>
      <c r="D26" s="355" t="s">
        <v>298</v>
      </c>
      <c r="E26" s="355" t="s">
        <v>298</v>
      </c>
      <c r="F26" s="355" t="s">
        <v>298</v>
      </c>
      <c r="G26" s="355" t="s">
        <v>298</v>
      </c>
      <c r="H26" s="355" t="s">
        <v>298</v>
      </c>
      <c r="I26" s="355" t="s">
        <v>298</v>
      </c>
      <c r="J26" s="355" t="s">
        <v>298</v>
      </c>
      <c r="K26" s="355" t="s">
        <v>298</v>
      </c>
      <c r="L26" s="540" t="s">
        <v>298</v>
      </c>
      <c r="M26" s="540" t="s">
        <v>298</v>
      </c>
      <c r="N26" s="540" t="s">
        <v>298</v>
      </c>
      <c r="O26" s="540" t="s">
        <v>298</v>
      </c>
      <c r="P26" s="540" t="s">
        <v>298</v>
      </c>
      <c r="Q26" s="540" t="s">
        <v>298</v>
      </c>
      <c r="R26" s="540" t="s">
        <v>298</v>
      </c>
      <c r="S26" s="540">
        <v>2</v>
      </c>
      <c r="T26" s="540" t="s">
        <v>298</v>
      </c>
      <c r="U26" s="540" t="s">
        <v>298</v>
      </c>
      <c r="V26" s="540" t="s">
        <v>298</v>
      </c>
      <c r="W26" s="540" t="s">
        <v>298</v>
      </c>
      <c r="X26" s="540" t="s">
        <v>298</v>
      </c>
      <c r="Y26" s="355" t="s">
        <v>298</v>
      </c>
    </row>
    <row r="27" spans="1:25" ht="11.25">
      <c r="A27" s="230"/>
      <c r="B27" s="217" t="s">
        <v>70</v>
      </c>
      <c r="C27" s="671">
        <f t="shared" si="8"/>
        <v>5</v>
      </c>
      <c r="D27" s="508" t="str">
        <f t="shared" ref="D27:Y27" si="13">IF(SUM(D28:D29)=0,"-",SUM(D28:D29))</f>
        <v>-</v>
      </c>
      <c r="E27" s="508" t="str">
        <f t="shared" si="13"/>
        <v>-</v>
      </c>
      <c r="F27" s="508" t="str">
        <f t="shared" si="13"/>
        <v>-</v>
      </c>
      <c r="G27" s="508" t="str">
        <f t="shared" si="13"/>
        <v>-</v>
      </c>
      <c r="H27" s="508" t="str">
        <f t="shared" si="13"/>
        <v>-</v>
      </c>
      <c r="I27" s="508" t="str">
        <f t="shared" si="13"/>
        <v>-</v>
      </c>
      <c r="J27" s="508" t="str">
        <f t="shared" si="13"/>
        <v>-</v>
      </c>
      <c r="K27" s="508" t="str">
        <f t="shared" si="13"/>
        <v>-</v>
      </c>
      <c r="L27" s="508" t="str">
        <f t="shared" si="13"/>
        <v>-</v>
      </c>
      <c r="M27" s="508" t="str">
        <f t="shared" si="13"/>
        <v>-</v>
      </c>
      <c r="N27" s="508" t="str">
        <f t="shared" si="13"/>
        <v>-</v>
      </c>
      <c r="O27" s="508" t="str">
        <f t="shared" si="13"/>
        <v>-</v>
      </c>
      <c r="P27" s="508" t="str">
        <f t="shared" si="13"/>
        <v>-</v>
      </c>
      <c r="Q27" s="508">
        <f t="shared" si="13"/>
        <v>1</v>
      </c>
      <c r="R27" s="508" t="str">
        <f t="shared" si="13"/>
        <v>-</v>
      </c>
      <c r="S27" s="508">
        <f t="shared" si="13"/>
        <v>2</v>
      </c>
      <c r="T27" s="508" t="str">
        <f t="shared" si="13"/>
        <v>-</v>
      </c>
      <c r="U27" s="508">
        <f t="shared" si="13"/>
        <v>1</v>
      </c>
      <c r="V27" s="508">
        <f t="shared" si="13"/>
        <v>1</v>
      </c>
      <c r="W27" s="508" t="str">
        <f t="shared" si="13"/>
        <v>-</v>
      </c>
      <c r="X27" s="508" t="str">
        <f t="shared" si="13"/>
        <v>-</v>
      </c>
      <c r="Y27" s="508" t="str">
        <f t="shared" si="13"/>
        <v>-</v>
      </c>
    </row>
    <row r="28" spans="1:25" ht="11.25">
      <c r="A28" s="231" t="s">
        <v>36</v>
      </c>
      <c r="B28" s="220" t="s">
        <v>72</v>
      </c>
      <c r="C28" s="672">
        <f t="shared" si="8"/>
        <v>3</v>
      </c>
      <c r="D28" s="353" t="s">
        <v>298</v>
      </c>
      <c r="E28" s="353" t="s">
        <v>298</v>
      </c>
      <c r="F28" s="353" t="s">
        <v>298</v>
      </c>
      <c r="G28" s="353" t="s">
        <v>298</v>
      </c>
      <c r="H28" s="353" t="s">
        <v>298</v>
      </c>
      <c r="I28" s="353" t="s">
        <v>298</v>
      </c>
      <c r="J28" s="353" t="s">
        <v>298</v>
      </c>
      <c r="K28" s="353" t="s">
        <v>298</v>
      </c>
      <c r="L28" s="539" t="s">
        <v>298</v>
      </c>
      <c r="M28" s="539" t="s">
        <v>298</v>
      </c>
      <c r="N28" s="539" t="s">
        <v>298</v>
      </c>
      <c r="O28" s="539" t="s">
        <v>298</v>
      </c>
      <c r="P28" s="539" t="s">
        <v>298</v>
      </c>
      <c r="Q28" s="539" t="s">
        <v>298</v>
      </c>
      <c r="R28" s="539" t="s">
        <v>298</v>
      </c>
      <c r="S28" s="539">
        <v>2</v>
      </c>
      <c r="T28" s="539" t="s">
        <v>298</v>
      </c>
      <c r="U28" s="539">
        <v>1</v>
      </c>
      <c r="V28" s="539" t="s">
        <v>298</v>
      </c>
      <c r="W28" s="539" t="s">
        <v>298</v>
      </c>
      <c r="X28" s="539" t="s">
        <v>298</v>
      </c>
      <c r="Y28" s="353" t="s">
        <v>298</v>
      </c>
    </row>
    <row r="29" spans="1:25" ht="11.25">
      <c r="A29" s="232"/>
      <c r="B29" s="225" t="s">
        <v>73</v>
      </c>
      <c r="C29" s="671">
        <f t="shared" si="8"/>
        <v>2</v>
      </c>
      <c r="D29" s="355" t="s">
        <v>298</v>
      </c>
      <c r="E29" s="355" t="s">
        <v>298</v>
      </c>
      <c r="F29" s="355" t="s">
        <v>298</v>
      </c>
      <c r="G29" s="355" t="s">
        <v>298</v>
      </c>
      <c r="H29" s="355" t="s">
        <v>298</v>
      </c>
      <c r="I29" s="355" t="s">
        <v>298</v>
      </c>
      <c r="J29" s="355" t="s">
        <v>298</v>
      </c>
      <c r="K29" s="355" t="s">
        <v>298</v>
      </c>
      <c r="L29" s="540" t="s">
        <v>298</v>
      </c>
      <c r="M29" s="540" t="s">
        <v>298</v>
      </c>
      <c r="N29" s="540" t="s">
        <v>298</v>
      </c>
      <c r="O29" s="540" t="s">
        <v>298</v>
      </c>
      <c r="P29" s="540" t="s">
        <v>298</v>
      </c>
      <c r="Q29" s="540">
        <v>1</v>
      </c>
      <c r="R29" s="540" t="s">
        <v>298</v>
      </c>
      <c r="S29" s="540" t="s">
        <v>298</v>
      </c>
      <c r="T29" s="540" t="s">
        <v>298</v>
      </c>
      <c r="U29" s="540" t="s">
        <v>298</v>
      </c>
      <c r="V29" s="540">
        <v>1</v>
      </c>
      <c r="W29" s="540" t="s">
        <v>298</v>
      </c>
      <c r="X29" s="540" t="s">
        <v>298</v>
      </c>
      <c r="Y29" s="355" t="s">
        <v>298</v>
      </c>
    </row>
    <row r="30" spans="1:25" ht="11.25">
      <c r="A30" s="230"/>
      <c r="B30" s="217" t="s">
        <v>70</v>
      </c>
      <c r="C30" s="671">
        <f t="shared" si="8"/>
        <v>4</v>
      </c>
      <c r="D30" s="508" t="str">
        <f t="shared" ref="D30:Y30" si="14">IF(SUM(D31:D32)=0,"-",SUM(D31:D32))</f>
        <v>-</v>
      </c>
      <c r="E30" s="508" t="str">
        <f t="shared" si="14"/>
        <v>-</v>
      </c>
      <c r="F30" s="508" t="str">
        <f t="shared" si="14"/>
        <v>-</v>
      </c>
      <c r="G30" s="508" t="str">
        <f t="shared" si="14"/>
        <v>-</v>
      </c>
      <c r="H30" s="508" t="str">
        <f t="shared" si="14"/>
        <v>-</v>
      </c>
      <c r="I30" s="508" t="str">
        <f t="shared" si="14"/>
        <v>-</v>
      </c>
      <c r="J30" s="508" t="str">
        <f t="shared" si="14"/>
        <v>-</v>
      </c>
      <c r="K30" s="508" t="str">
        <f t="shared" si="14"/>
        <v>-</v>
      </c>
      <c r="L30" s="508" t="str">
        <f t="shared" si="14"/>
        <v>-</v>
      </c>
      <c r="M30" s="508" t="str">
        <f t="shared" si="14"/>
        <v>-</v>
      </c>
      <c r="N30" s="508" t="str">
        <f t="shared" si="14"/>
        <v>-</v>
      </c>
      <c r="O30" s="508" t="str">
        <f t="shared" si="14"/>
        <v>-</v>
      </c>
      <c r="P30" s="508" t="str">
        <f t="shared" si="14"/>
        <v>-</v>
      </c>
      <c r="Q30" s="508">
        <f t="shared" si="14"/>
        <v>1</v>
      </c>
      <c r="R30" s="508">
        <f t="shared" si="14"/>
        <v>1</v>
      </c>
      <c r="S30" s="508">
        <f t="shared" si="14"/>
        <v>1</v>
      </c>
      <c r="T30" s="508" t="str">
        <f t="shared" si="14"/>
        <v>-</v>
      </c>
      <c r="U30" s="508">
        <f t="shared" si="14"/>
        <v>1</v>
      </c>
      <c r="V30" s="508" t="str">
        <f t="shared" si="14"/>
        <v>-</v>
      </c>
      <c r="W30" s="508" t="str">
        <f>IF(SUM(W31:W32)=0,"-",SUM(W31:W32))</f>
        <v>-</v>
      </c>
      <c r="X30" s="508" t="str">
        <f t="shared" si="14"/>
        <v>-</v>
      </c>
      <c r="Y30" s="508" t="str">
        <f t="shared" si="14"/>
        <v>-</v>
      </c>
    </row>
    <row r="31" spans="1:25" ht="11.25">
      <c r="A31" s="231" t="s">
        <v>37</v>
      </c>
      <c r="B31" s="220" t="s">
        <v>72</v>
      </c>
      <c r="C31" s="672">
        <f t="shared" si="8"/>
        <v>2</v>
      </c>
      <c r="D31" s="353" t="s">
        <v>298</v>
      </c>
      <c r="E31" s="353" t="s">
        <v>298</v>
      </c>
      <c r="F31" s="353" t="s">
        <v>298</v>
      </c>
      <c r="G31" s="353" t="s">
        <v>298</v>
      </c>
      <c r="H31" s="353" t="s">
        <v>298</v>
      </c>
      <c r="I31" s="353" t="s">
        <v>298</v>
      </c>
      <c r="J31" s="353" t="s">
        <v>298</v>
      </c>
      <c r="K31" s="353" t="s">
        <v>298</v>
      </c>
      <c r="L31" s="539" t="s">
        <v>298</v>
      </c>
      <c r="M31" s="539" t="s">
        <v>298</v>
      </c>
      <c r="N31" s="539" t="s">
        <v>298</v>
      </c>
      <c r="O31" s="539" t="s">
        <v>298</v>
      </c>
      <c r="P31" s="539" t="s">
        <v>298</v>
      </c>
      <c r="Q31" s="539" t="s">
        <v>298</v>
      </c>
      <c r="R31" s="539">
        <v>1</v>
      </c>
      <c r="S31" s="539">
        <v>1</v>
      </c>
      <c r="T31" s="539" t="s">
        <v>298</v>
      </c>
      <c r="U31" s="539" t="s">
        <v>298</v>
      </c>
      <c r="V31" s="539" t="s">
        <v>298</v>
      </c>
      <c r="W31" s="539" t="s">
        <v>298</v>
      </c>
      <c r="X31" s="539" t="s">
        <v>298</v>
      </c>
      <c r="Y31" s="353" t="s">
        <v>298</v>
      </c>
    </row>
    <row r="32" spans="1:25" ht="11.25">
      <c r="A32" s="232"/>
      <c r="B32" s="225" t="s">
        <v>73</v>
      </c>
      <c r="C32" s="671">
        <f t="shared" si="8"/>
        <v>2</v>
      </c>
      <c r="D32" s="355" t="s">
        <v>298</v>
      </c>
      <c r="E32" s="355" t="s">
        <v>298</v>
      </c>
      <c r="F32" s="355" t="s">
        <v>298</v>
      </c>
      <c r="G32" s="355" t="s">
        <v>298</v>
      </c>
      <c r="H32" s="355" t="s">
        <v>298</v>
      </c>
      <c r="I32" s="355" t="s">
        <v>298</v>
      </c>
      <c r="J32" s="355" t="s">
        <v>298</v>
      </c>
      <c r="K32" s="355" t="s">
        <v>298</v>
      </c>
      <c r="L32" s="540" t="s">
        <v>298</v>
      </c>
      <c r="M32" s="540" t="s">
        <v>298</v>
      </c>
      <c r="N32" s="540" t="s">
        <v>298</v>
      </c>
      <c r="O32" s="540" t="s">
        <v>298</v>
      </c>
      <c r="P32" s="540" t="s">
        <v>298</v>
      </c>
      <c r="Q32" s="540">
        <v>1</v>
      </c>
      <c r="R32" s="540" t="s">
        <v>298</v>
      </c>
      <c r="S32" s="540" t="s">
        <v>298</v>
      </c>
      <c r="T32" s="540" t="s">
        <v>298</v>
      </c>
      <c r="U32" s="540">
        <v>1</v>
      </c>
      <c r="V32" s="540" t="s">
        <v>298</v>
      </c>
      <c r="W32" s="540" t="s">
        <v>298</v>
      </c>
      <c r="X32" s="540" t="s">
        <v>298</v>
      </c>
      <c r="Y32" s="355" t="s">
        <v>298</v>
      </c>
    </row>
    <row r="33" spans="1:25" ht="11.25">
      <c r="A33" s="230"/>
      <c r="B33" s="217" t="s">
        <v>70</v>
      </c>
      <c r="C33" s="671" t="str">
        <f t="shared" si="8"/>
        <v>-</v>
      </c>
      <c r="D33" s="508" t="str">
        <f t="shared" ref="D33:Y33" si="15">IF(SUM(D34:D35)=0,"-",SUM(D34:D35))</f>
        <v>-</v>
      </c>
      <c r="E33" s="508" t="str">
        <f t="shared" si="15"/>
        <v>-</v>
      </c>
      <c r="F33" s="508" t="str">
        <f t="shared" si="15"/>
        <v>-</v>
      </c>
      <c r="G33" s="508" t="str">
        <f t="shared" si="15"/>
        <v>-</v>
      </c>
      <c r="H33" s="508" t="str">
        <f t="shared" si="15"/>
        <v>-</v>
      </c>
      <c r="I33" s="508" t="str">
        <f t="shared" si="15"/>
        <v>-</v>
      </c>
      <c r="J33" s="508" t="str">
        <f t="shared" si="15"/>
        <v>-</v>
      </c>
      <c r="K33" s="508" t="str">
        <f t="shared" si="15"/>
        <v>-</v>
      </c>
      <c r="L33" s="508" t="str">
        <f t="shared" si="15"/>
        <v>-</v>
      </c>
      <c r="M33" s="508" t="str">
        <f t="shared" si="15"/>
        <v>-</v>
      </c>
      <c r="N33" s="508" t="str">
        <f t="shared" si="15"/>
        <v>-</v>
      </c>
      <c r="O33" s="508" t="str">
        <f t="shared" si="15"/>
        <v>-</v>
      </c>
      <c r="P33" s="508" t="str">
        <f t="shared" si="15"/>
        <v>-</v>
      </c>
      <c r="Q33" s="508" t="str">
        <f t="shared" si="15"/>
        <v>-</v>
      </c>
      <c r="R33" s="508" t="str">
        <f t="shared" si="15"/>
        <v>-</v>
      </c>
      <c r="S33" s="508" t="str">
        <f t="shared" si="15"/>
        <v>-</v>
      </c>
      <c r="T33" s="508" t="str">
        <f t="shared" si="15"/>
        <v>-</v>
      </c>
      <c r="U33" s="508" t="str">
        <f t="shared" si="15"/>
        <v>-</v>
      </c>
      <c r="V33" s="508" t="str">
        <f t="shared" si="15"/>
        <v>-</v>
      </c>
      <c r="W33" s="508" t="str">
        <f t="shared" si="15"/>
        <v>-</v>
      </c>
      <c r="X33" s="508" t="str">
        <f t="shared" si="15"/>
        <v>-</v>
      </c>
      <c r="Y33" s="508" t="str">
        <f t="shared" si="15"/>
        <v>-</v>
      </c>
    </row>
    <row r="34" spans="1:25" ht="11.25">
      <c r="A34" s="231" t="s">
        <v>38</v>
      </c>
      <c r="B34" s="220" t="s">
        <v>72</v>
      </c>
      <c r="C34" s="672" t="str">
        <f t="shared" si="8"/>
        <v>-</v>
      </c>
      <c r="D34" s="353" t="s">
        <v>298</v>
      </c>
      <c r="E34" s="353" t="s">
        <v>298</v>
      </c>
      <c r="F34" s="353" t="s">
        <v>298</v>
      </c>
      <c r="G34" s="353" t="s">
        <v>298</v>
      </c>
      <c r="H34" s="353" t="s">
        <v>298</v>
      </c>
      <c r="I34" s="353" t="s">
        <v>298</v>
      </c>
      <c r="J34" s="353" t="s">
        <v>298</v>
      </c>
      <c r="K34" s="353" t="s">
        <v>298</v>
      </c>
      <c r="L34" s="353" t="s">
        <v>298</v>
      </c>
      <c r="M34" s="354" t="s">
        <v>298</v>
      </c>
      <c r="N34" s="354" t="s">
        <v>298</v>
      </c>
      <c r="O34" s="353" t="s">
        <v>298</v>
      </c>
      <c r="P34" s="353" t="s">
        <v>298</v>
      </c>
      <c r="Q34" s="353" t="s">
        <v>298</v>
      </c>
      <c r="R34" s="353" t="s">
        <v>298</v>
      </c>
      <c r="S34" s="353" t="s">
        <v>298</v>
      </c>
      <c r="T34" s="353" t="s">
        <v>298</v>
      </c>
      <c r="U34" s="353" t="s">
        <v>298</v>
      </c>
      <c r="V34" s="353" t="s">
        <v>298</v>
      </c>
      <c r="W34" s="353" t="s">
        <v>298</v>
      </c>
      <c r="X34" s="353" t="s">
        <v>298</v>
      </c>
      <c r="Y34" s="353" t="s">
        <v>298</v>
      </c>
    </row>
    <row r="35" spans="1:25" ht="11.25">
      <c r="A35" s="232"/>
      <c r="B35" s="225" t="s">
        <v>73</v>
      </c>
      <c r="C35" s="671" t="str">
        <f t="shared" si="8"/>
        <v>-</v>
      </c>
      <c r="D35" s="355" t="s">
        <v>298</v>
      </c>
      <c r="E35" s="355" t="s">
        <v>298</v>
      </c>
      <c r="F35" s="355" t="s">
        <v>298</v>
      </c>
      <c r="G35" s="355" t="s">
        <v>298</v>
      </c>
      <c r="H35" s="355" t="s">
        <v>298</v>
      </c>
      <c r="I35" s="355" t="s">
        <v>298</v>
      </c>
      <c r="J35" s="355" t="s">
        <v>298</v>
      </c>
      <c r="K35" s="355" t="s">
        <v>298</v>
      </c>
      <c r="L35" s="355" t="s">
        <v>298</v>
      </c>
      <c r="M35" s="356" t="s">
        <v>298</v>
      </c>
      <c r="N35" s="356" t="s">
        <v>298</v>
      </c>
      <c r="O35" s="355" t="s">
        <v>298</v>
      </c>
      <c r="P35" s="355" t="s">
        <v>298</v>
      </c>
      <c r="Q35" s="355" t="s">
        <v>298</v>
      </c>
      <c r="R35" s="355" t="s">
        <v>298</v>
      </c>
      <c r="S35" s="355" t="s">
        <v>298</v>
      </c>
      <c r="T35" s="355" t="s">
        <v>298</v>
      </c>
      <c r="U35" s="355" t="s">
        <v>298</v>
      </c>
      <c r="V35" s="355" t="s">
        <v>298</v>
      </c>
      <c r="W35" s="355" t="s">
        <v>298</v>
      </c>
      <c r="X35" s="355" t="s">
        <v>298</v>
      </c>
      <c r="Y35" s="355" t="s">
        <v>298</v>
      </c>
    </row>
    <row r="36" spans="1:25" ht="11.25">
      <c r="A36" s="230"/>
      <c r="B36" s="217" t="s">
        <v>70</v>
      </c>
      <c r="C36" s="671">
        <f t="shared" si="8"/>
        <v>7</v>
      </c>
      <c r="D36" s="508" t="str">
        <f t="shared" ref="D36:Y36" si="16">IF(SUM(D37:D38)=0,"-",SUM(D37:D38))</f>
        <v>-</v>
      </c>
      <c r="E36" s="508" t="str">
        <f t="shared" si="16"/>
        <v>-</v>
      </c>
      <c r="F36" s="508" t="str">
        <f t="shared" si="16"/>
        <v>-</v>
      </c>
      <c r="G36" s="508" t="str">
        <f t="shared" si="16"/>
        <v>-</v>
      </c>
      <c r="H36" s="508" t="str">
        <f t="shared" si="16"/>
        <v>-</v>
      </c>
      <c r="I36" s="508" t="str">
        <f t="shared" si="16"/>
        <v>-</v>
      </c>
      <c r="J36" s="508" t="str">
        <f t="shared" si="16"/>
        <v>-</v>
      </c>
      <c r="K36" s="508" t="str">
        <f t="shared" si="16"/>
        <v>-</v>
      </c>
      <c r="L36" s="508" t="str">
        <f t="shared" si="16"/>
        <v>-</v>
      </c>
      <c r="M36" s="508" t="str">
        <f t="shared" si="16"/>
        <v>-</v>
      </c>
      <c r="N36" s="508" t="str">
        <f t="shared" si="16"/>
        <v>-</v>
      </c>
      <c r="O36" s="508" t="str">
        <f t="shared" si="16"/>
        <v>-</v>
      </c>
      <c r="P36" s="508">
        <f t="shared" si="16"/>
        <v>3</v>
      </c>
      <c r="Q36" s="508" t="str">
        <f t="shared" si="16"/>
        <v>-</v>
      </c>
      <c r="R36" s="508" t="str">
        <f t="shared" si="16"/>
        <v>-</v>
      </c>
      <c r="S36" s="508">
        <f t="shared" si="16"/>
        <v>1</v>
      </c>
      <c r="T36" s="508">
        <f t="shared" si="16"/>
        <v>1</v>
      </c>
      <c r="U36" s="508">
        <f t="shared" si="16"/>
        <v>2</v>
      </c>
      <c r="V36" s="508" t="str">
        <f t="shared" si="16"/>
        <v>-</v>
      </c>
      <c r="W36" s="508" t="str">
        <f t="shared" si="16"/>
        <v>-</v>
      </c>
      <c r="X36" s="508" t="str">
        <f t="shared" si="16"/>
        <v>-</v>
      </c>
      <c r="Y36" s="508" t="str">
        <f t="shared" si="16"/>
        <v>-</v>
      </c>
    </row>
    <row r="37" spans="1:25" ht="11.25">
      <c r="A37" s="231" t="s">
        <v>77</v>
      </c>
      <c r="B37" s="220" t="s">
        <v>72</v>
      </c>
      <c r="C37" s="672">
        <f t="shared" si="8"/>
        <v>3</v>
      </c>
      <c r="D37" s="353" t="s">
        <v>298</v>
      </c>
      <c r="E37" s="353" t="s">
        <v>298</v>
      </c>
      <c r="F37" s="353" t="s">
        <v>298</v>
      </c>
      <c r="G37" s="353" t="s">
        <v>298</v>
      </c>
      <c r="H37" s="353" t="s">
        <v>298</v>
      </c>
      <c r="I37" s="353" t="s">
        <v>298</v>
      </c>
      <c r="J37" s="353" t="s">
        <v>298</v>
      </c>
      <c r="K37" s="353" t="s">
        <v>298</v>
      </c>
      <c r="L37" s="539" t="s">
        <v>298</v>
      </c>
      <c r="M37" s="539" t="s">
        <v>298</v>
      </c>
      <c r="N37" s="539" t="s">
        <v>298</v>
      </c>
      <c r="O37" s="539" t="s">
        <v>298</v>
      </c>
      <c r="P37" s="539">
        <v>1</v>
      </c>
      <c r="Q37" s="539" t="s">
        <v>298</v>
      </c>
      <c r="R37" s="539" t="s">
        <v>298</v>
      </c>
      <c r="S37" s="539">
        <v>1</v>
      </c>
      <c r="T37" s="539">
        <v>1</v>
      </c>
      <c r="U37" s="539" t="s">
        <v>298</v>
      </c>
      <c r="V37" s="539" t="s">
        <v>298</v>
      </c>
      <c r="W37" s="539" t="s">
        <v>298</v>
      </c>
      <c r="X37" s="539" t="s">
        <v>298</v>
      </c>
      <c r="Y37" s="353" t="s">
        <v>298</v>
      </c>
    </row>
    <row r="38" spans="1:25" ht="11.25">
      <c r="A38" s="232"/>
      <c r="B38" s="225" t="s">
        <v>73</v>
      </c>
      <c r="C38" s="671">
        <f t="shared" si="8"/>
        <v>4</v>
      </c>
      <c r="D38" s="355" t="s">
        <v>298</v>
      </c>
      <c r="E38" s="355" t="s">
        <v>298</v>
      </c>
      <c r="F38" s="355" t="s">
        <v>298</v>
      </c>
      <c r="G38" s="355" t="s">
        <v>298</v>
      </c>
      <c r="H38" s="355" t="s">
        <v>298</v>
      </c>
      <c r="I38" s="355" t="s">
        <v>298</v>
      </c>
      <c r="J38" s="355" t="s">
        <v>298</v>
      </c>
      <c r="K38" s="355" t="s">
        <v>298</v>
      </c>
      <c r="L38" s="540" t="s">
        <v>298</v>
      </c>
      <c r="M38" s="540" t="s">
        <v>298</v>
      </c>
      <c r="N38" s="540" t="s">
        <v>298</v>
      </c>
      <c r="O38" s="540" t="s">
        <v>298</v>
      </c>
      <c r="P38" s="540">
        <v>2</v>
      </c>
      <c r="Q38" s="540" t="s">
        <v>298</v>
      </c>
      <c r="R38" s="540" t="s">
        <v>298</v>
      </c>
      <c r="S38" s="540" t="s">
        <v>298</v>
      </c>
      <c r="T38" s="540" t="s">
        <v>298</v>
      </c>
      <c r="U38" s="540">
        <v>2</v>
      </c>
      <c r="V38" s="540" t="s">
        <v>298</v>
      </c>
      <c r="W38" s="540" t="s">
        <v>298</v>
      </c>
      <c r="X38" s="540" t="s">
        <v>298</v>
      </c>
      <c r="Y38" s="355" t="s">
        <v>298</v>
      </c>
    </row>
    <row r="39" spans="1:25" ht="11.25">
      <c r="A39" s="541"/>
      <c r="B39" s="217" t="s">
        <v>70</v>
      </c>
      <c r="C39" s="671">
        <f t="shared" si="8"/>
        <v>76</v>
      </c>
      <c r="D39" s="508" t="str">
        <f t="shared" ref="D39:Y39" si="17">IF(SUM(D40:D41)=0,"-",SUM(D40:D41))</f>
        <v>-</v>
      </c>
      <c r="E39" s="508" t="str">
        <f t="shared" si="17"/>
        <v>-</v>
      </c>
      <c r="F39" s="508" t="str">
        <f t="shared" si="17"/>
        <v>-</v>
      </c>
      <c r="G39" s="508" t="str">
        <f t="shared" si="17"/>
        <v>-</v>
      </c>
      <c r="H39" s="508">
        <f t="shared" si="17"/>
        <v>1</v>
      </c>
      <c r="I39" s="508" t="str">
        <f t="shared" si="17"/>
        <v>-</v>
      </c>
      <c r="J39" s="508" t="str">
        <f t="shared" si="17"/>
        <v>-</v>
      </c>
      <c r="K39" s="508" t="str">
        <f t="shared" si="17"/>
        <v>-</v>
      </c>
      <c r="L39" s="508" t="str">
        <f t="shared" si="17"/>
        <v>-</v>
      </c>
      <c r="M39" s="508">
        <f t="shared" si="17"/>
        <v>1</v>
      </c>
      <c r="N39" s="508">
        <f t="shared" si="17"/>
        <v>1</v>
      </c>
      <c r="O39" s="508">
        <f t="shared" si="17"/>
        <v>3</v>
      </c>
      <c r="P39" s="508">
        <f t="shared" si="17"/>
        <v>3</v>
      </c>
      <c r="Q39" s="508">
        <f t="shared" si="17"/>
        <v>9</v>
      </c>
      <c r="R39" s="508">
        <f t="shared" si="17"/>
        <v>14</v>
      </c>
      <c r="S39" s="508">
        <f t="shared" si="17"/>
        <v>11</v>
      </c>
      <c r="T39" s="508">
        <f t="shared" si="17"/>
        <v>11</v>
      </c>
      <c r="U39" s="508">
        <f t="shared" si="17"/>
        <v>12</v>
      </c>
      <c r="V39" s="508">
        <f t="shared" si="17"/>
        <v>10</v>
      </c>
      <c r="W39" s="508" t="str">
        <f t="shared" si="17"/>
        <v>-</v>
      </c>
      <c r="X39" s="508" t="str">
        <f t="shared" si="17"/>
        <v>-</v>
      </c>
      <c r="Y39" s="508" t="str">
        <f t="shared" si="17"/>
        <v>-</v>
      </c>
    </row>
    <row r="40" spans="1:25" ht="11.25">
      <c r="A40" s="542" t="s">
        <v>40</v>
      </c>
      <c r="B40" s="220" t="s">
        <v>72</v>
      </c>
      <c r="C40" s="672">
        <f t="shared" si="8"/>
        <v>38</v>
      </c>
      <c r="D40" s="353" t="s">
        <v>298</v>
      </c>
      <c r="E40" s="353" t="s">
        <v>298</v>
      </c>
      <c r="F40" s="353" t="s">
        <v>298</v>
      </c>
      <c r="G40" s="353" t="s">
        <v>298</v>
      </c>
      <c r="H40" s="223">
        <v>1</v>
      </c>
      <c r="I40" s="539" t="s">
        <v>298</v>
      </c>
      <c r="J40" s="539" t="s">
        <v>298</v>
      </c>
      <c r="K40" s="539" t="s">
        <v>298</v>
      </c>
      <c r="L40" s="539" t="s">
        <v>298</v>
      </c>
      <c r="M40" s="539">
        <v>1</v>
      </c>
      <c r="N40" s="539">
        <v>1</v>
      </c>
      <c r="O40" s="539">
        <v>3</v>
      </c>
      <c r="P40" s="539">
        <v>2</v>
      </c>
      <c r="Q40" s="539">
        <v>8</v>
      </c>
      <c r="R40" s="539">
        <v>6</v>
      </c>
      <c r="S40" s="539">
        <v>5</v>
      </c>
      <c r="T40" s="539">
        <v>6</v>
      </c>
      <c r="U40" s="539">
        <v>1</v>
      </c>
      <c r="V40" s="539">
        <v>4</v>
      </c>
      <c r="W40" s="539" t="s">
        <v>298</v>
      </c>
      <c r="X40" s="539" t="s">
        <v>298</v>
      </c>
      <c r="Y40" s="353" t="s">
        <v>298</v>
      </c>
    </row>
    <row r="41" spans="1:25" ht="11.25">
      <c r="A41" s="543"/>
      <c r="B41" s="225" t="s">
        <v>73</v>
      </c>
      <c r="C41" s="671">
        <f t="shared" si="8"/>
        <v>38</v>
      </c>
      <c r="D41" s="355" t="s">
        <v>298</v>
      </c>
      <c r="E41" s="355" t="s">
        <v>298</v>
      </c>
      <c r="F41" s="355" t="s">
        <v>298</v>
      </c>
      <c r="G41" s="355" t="s">
        <v>298</v>
      </c>
      <c r="H41" s="703" t="s">
        <v>298</v>
      </c>
      <c r="I41" s="540" t="s">
        <v>298</v>
      </c>
      <c r="J41" s="540" t="s">
        <v>298</v>
      </c>
      <c r="K41" s="540" t="s">
        <v>298</v>
      </c>
      <c r="L41" s="540" t="s">
        <v>298</v>
      </c>
      <c r="M41" s="540" t="s">
        <v>298</v>
      </c>
      <c r="N41" s="540" t="s">
        <v>298</v>
      </c>
      <c r="O41" s="540" t="s">
        <v>298</v>
      </c>
      <c r="P41" s="540">
        <v>1</v>
      </c>
      <c r="Q41" s="540">
        <v>1</v>
      </c>
      <c r="R41" s="540">
        <v>8</v>
      </c>
      <c r="S41" s="540">
        <v>6</v>
      </c>
      <c r="T41" s="540">
        <v>5</v>
      </c>
      <c r="U41" s="540">
        <v>11</v>
      </c>
      <c r="V41" s="540">
        <v>6</v>
      </c>
      <c r="W41" s="540" t="s">
        <v>298</v>
      </c>
      <c r="X41" s="540" t="s">
        <v>298</v>
      </c>
      <c r="Y41" s="355" t="s">
        <v>298</v>
      </c>
    </row>
    <row r="42" spans="1:25" ht="11.25">
      <c r="A42" s="233" t="s">
        <v>78</v>
      </c>
      <c r="B42" s="234" t="s">
        <v>70</v>
      </c>
      <c r="C42" s="663">
        <f t="shared" si="8"/>
        <v>13</v>
      </c>
      <c r="D42" s="92" t="str">
        <f t="shared" ref="D42:Y44" si="18">D45</f>
        <v>-</v>
      </c>
      <c r="E42" s="92" t="str">
        <f t="shared" si="18"/>
        <v>-</v>
      </c>
      <c r="F42" s="92" t="str">
        <f t="shared" si="18"/>
        <v>-</v>
      </c>
      <c r="G42" s="92" t="str">
        <f t="shared" si="18"/>
        <v>-</v>
      </c>
      <c r="H42" s="92" t="str">
        <f>H45</f>
        <v>-</v>
      </c>
      <c r="I42" s="92" t="str">
        <f t="shared" si="18"/>
        <v>-</v>
      </c>
      <c r="J42" s="92" t="str">
        <f t="shared" si="18"/>
        <v>-</v>
      </c>
      <c r="K42" s="92" t="str">
        <f t="shared" si="18"/>
        <v>-</v>
      </c>
      <c r="L42" s="92" t="str">
        <f t="shared" si="18"/>
        <v>-</v>
      </c>
      <c r="M42" s="92" t="str">
        <f t="shared" si="18"/>
        <v>-</v>
      </c>
      <c r="N42" s="92">
        <f t="shared" si="18"/>
        <v>1</v>
      </c>
      <c r="O42" s="92" t="str">
        <f t="shared" si="18"/>
        <v>-</v>
      </c>
      <c r="P42" s="92">
        <f t="shared" si="18"/>
        <v>1</v>
      </c>
      <c r="Q42" s="92" t="str">
        <f t="shared" si="18"/>
        <v>-</v>
      </c>
      <c r="R42" s="92">
        <f t="shared" si="18"/>
        <v>2</v>
      </c>
      <c r="S42" s="92">
        <f t="shared" si="18"/>
        <v>1</v>
      </c>
      <c r="T42" s="92">
        <f t="shared" si="18"/>
        <v>2</v>
      </c>
      <c r="U42" s="92">
        <f t="shared" si="18"/>
        <v>5</v>
      </c>
      <c r="V42" s="92">
        <f t="shared" si="18"/>
        <v>1</v>
      </c>
      <c r="W42" s="92" t="str">
        <f t="shared" si="18"/>
        <v>-</v>
      </c>
      <c r="X42" s="92" t="str">
        <f t="shared" si="18"/>
        <v>-</v>
      </c>
      <c r="Y42" s="92" t="str">
        <f t="shared" si="18"/>
        <v>-</v>
      </c>
    </row>
    <row r="43" spans="1:25" ht="11.25">
      <c r="A43" s="233" t="s">
        <v>80</v>
      </c>
      <c r="B43" s="359" t="s">
        <v>72</v>
      </c>
      <c r="C43" s="668">
        <f t="shared" si="8"/>
        <v>5</v>
      </c>
      <c r="D43" s="203" t="str">
        <f t="shared" si="18"/>
        <v>-</v>
      </c>
      <c r="E43" s="203" t="str">
        <f t="shared" si="18"/>
        <v>-</v>
      </c>
      <c r="F43" s="203" t="str">
        <f t="shared" si="18"/>
        <v>-</v>
      </c>
      <c r="G43" s="203" t="str">
        <f t="shared" si="18"/>
        <v>-</v>
      </c>
      <c r="H43" s="203" t="str">
        <f>H46</f>
        <v>-</v>
      </c>
      <c r="I43" s="203" t="str">
        <f t="shared" si="18"/>
        <v>-</v>
      </c>
      <c r="J43" s="203" t="str">
        <f t="shared" si="18"/>
        <v>-</v>
      </c>
      <c r="K43" s="203" t="str">
        <f t="shared" si="18"/>
        <v>-</v>
      </c>
      <c r="L43" s="203" t="str">
        <f t="shared" si="18"/>
        <v>-</v>
      </c>
      <c r="M43" s="203" t="str">
        <f t="shared" si="18"/>
        <v>-</v>
      </c>
      <c r="N43" s="203" t="str">
        <f t="shared" si="18"/>
        <v>-</v>
      </c>
      <c r="O43" s="203" t="str">
        <f t="shared" si="18"/>
        <v>-</v>
      </c>
      <c r="P43" s="203">
        <f t="shared" si="18"/>
        <v>1</v>
      </c>
      <c r="Q43" s="203" t="str">
        <f t="shared" si="18"/>
        <v>-</v>
      </c>
      <c r="R43" s="203">
        <f t="shared" si="18"/>
        <v>1</v>
      </c>
      <c r="S43" s="203">
        <f t="shared" si="18"/>
        <v>1</v>
      </c>
      <c r="T43" s="203">
        <f t="shared" si="18"/>
        <v>1</v>
      </c>
      <c r="U43" s="203">
        <f t="shared" si="18"/>
        <v>1</v>
      </c>
      <c r="V43" s="203" t="str">
        <f t="shared" si="18"/>
        <v>-</v>
      </c>
      <c r="W43" s="203" t="str">
        <f t="shared" si="18"/>
        <v>-</v>
      </c>
      <c r="X43" s="203" t="str">
        <f t="shared" si="18"/>
        <v>-</v>
      </c>
      <c r="Y43" s="203" t="str">
        <f t="shared" si="18"/>
        <v>-</v>
      </c>
    </row>
    <row r="44" spans="1:25" ht="11.25">
      <c r="A44" s="233" t="s">
        <v>76</v>
      </c>
      <c r="B44" s="360" t="s">
        <v>73</v>
      </c>
      <c r="C44" s="663">
        <f t="shared" si="8"/>
        <v>8</v>
      </c>
      <c r="D44" s="206" t="str">
        <f t="shared" si="18"/>
        <v>-</v>
      </c>
      <c r="E44" s="206" t="str">
        <f t="shared" si="18"/>
        <v>-</v>
      </c>
      <c r="F44" s="206" t="str">
        <f t="shared" si="18"/>
        <v>-</v>
      </c>
      <c r="G44" s="206" t="str">
        <f t="shared" si="18"/>
        <v>-</v>
      </c>
      <c r="H44" s="206" t="str">
        <f>H47</f>
        <v>-</v>
      </c>
      <c r="I44" s="206" t="str">
        <f t="shared" si="18"/>
        <v>-</v>
      </c>
      <c r="J44" s="206" t="str">
        <f t="shared" si="18"/>
        <v>-</v>
      </c>
      <c r="K44" s="206" t="str">
        <f t="shared" si="18"/>
        <v>-</v>
      </c>
      <c r="L44" s="206" t="str">
        <f t="shared" si="18"/>
        <v>-</v>
      </c>
      <c r="M44" s="206" t="str">
        <f t="shared" si="18"/>
        <v>-</v>
      </c>
      <c r="N44" s="206">
        <f t="shared" si="18"/>
        <v>1</v>
      </c>
      <c r="O44" s="206" t="str">
        <f t="shared" si="18"/>
        <v>-</v>
      </c>
      <c r="P44" s="206" t="str">
        <f t="shared" si="18"/>
        <v>-</v>
      </c>
      <c r="Q44" s="206" t="str">
        <f t="shared" si="18"/>
        <v>-</v>
      </c>
      <c r="R44" s="206">
        <f t="shared" si="18"/>
        <v>1</v>
      </c>
      <c r="S44" s="206" t="str">
        <f t="shared" si="18"/>
        <v>-</v>
      </c>
      <c r="T44" s="206">
        <f t="shared" si="18"/>
        <v>1</v>
      </c>
      <c r="U44" s="206">
        <f t="shared" si="18"/>
        <v>4</v>
      </c>
      <c r="V44" s="206">
        <f t="shared" si="18"/>
        <v>1</v>
      </c>
      <c r="W44" s="206" t="str">
        <f t="shared" si="18"/>
        <v>-</v>
      </c>
      <c r="X44" s="206" t="str">
        <f t="shared" si="18"/>
        <v>-</v>
      </c>
      <c r="Y44" s="206" t="str">
        <f t="shared" si="18"/>
        <v>-</v>
      </c>
    </row>
    <row r="45" spans="1:25" ht="11.25">
      <c r="A45" s="237"/>
      <c r="B45" s="234" t="s">
        <v>70</v>
      </c>
      <c r="C45" s="663">
        <f t="shared" si="8"/>
        <v>13</v>
      </c>
      <c r="D45" s="214" t="str">
        <f t="shared" ref="D45:Y45" si="19">IF(SUM(D46:D47)=0,"-",SUM(D46:D47))</f>
        <v>-</v>
      </c>
      <c r="E45" s="214" t="str">
        <f t="shared" si="19"/>
        <v>-</v>
      </c>
      <c r="F45" s="214" t="str">
        <f t="shared" si="19"/>
        <v>-</v>
      </c>
      <c r="G45" s="214" t="str">
        <f t="shared" si="19"/>
        <v>-</v>
      </c>
      <c r="H45" s="214" t="str">
        <f>IF(SUM(H46:H47)=0,"-",SUM(H46:H47))</f>
        <v>-</v>
      </c>
      <c r="I45" s="214" t="str">
        <f t="shared" si="19"/>
        <v>-</v>
      </c>
      <c r="J45" s="214" t="str">
        <f t="shared" si="19"/>
        <v>-</v>
      </c>
      <c r="K45" s="214" t="str">
        <f t="shared" si="19"/>
        <v>-</v>
      </c>
      <c r="L45" s="214" t="str">
        <f t="shared" si="19"/>
        <v>-</v>
      </c>
      <c r="M45" s="214" t="str">
        <f t="shared" si="19"/>
        <v>-</v>
      </c>
      <c r="N45" s="214">
        <f t="shared" si="19"/>
        <v>1</v>
      </c>
      <c r="O45" s="214" t="str">
        <f t="shared" si="19"/>
        <v>-</v>
      </c>
      <c r="P45" s="214">
        <f t="shared" si="19"/>
        <v>1</v>
      </c>
      <c r="Q45" s="214" t="str">
        <f t="shared" si="19"/>
        <v>-</v>
      </c>
      <c r="R45" s="214">
        <f t="shared" si="19"/>
        <v>2</v>
      </c>
      <c r="S45" s="214">
        <f t="shared" si="19"/>
        <v>1</v>
      </c>
      <c r="T45" s="214">
        <f t="shared" si="19"/>
        <v>2</v>
      </c>
      <c r="U45" s="214">
        <f t="shared" si="19"/>
        <v>5</v>
      </c>
      <c r="V45" s="214">
        <f t="shared" si="19"/>
        <v>1</v>
      </c>
      <c r="W45" s="214" t="str">
        <f t="shared" si="19"/>
        <v>-</v>
      </c>
      <c r="X45" s="214" t="str">
        <f t="shared" si="19"/>
        <v>-</v>
      </c>
      <c r="Y45" s="214" t="str">
        <f t="shared" si="19"/>
        <v>-</v>
      </c>
    </row>
    <row r="46" spans="1:25" ht="11.25">
      <c r="A46" s="240" t="s">
        <v>42</v>
      </c>
      <c r="B46" s="359" t="s">
        <v>72</v>
      </c>
      <c r="C46" s="668">
        <f t="shared" si="8"/>
        <v>5</v>
      </c>
      <c r="D46" s="215" t="str">
        <f t="shared" ref="D46:Y47" si="20">IF(SUM(D49,D52,D55,D58,D61)=0,"-",SUM(D49,D52,D55,D58,D61))</f>
        <v>-</v>
      </c>
      <c r="E46" s="215" t="str">
        <f t="shared" si="20"/>
        <v>-</v>
      </c>
      <c r="F46" s="215" t="str">
        <f t="shared" si="20"/>
        <v>-</v>
      </c>
      <c r="G46" s="215" t="str">
        <f t="shared" si="20"/>
        <v>-</v>
      </c>
      <c r="H46" s="215" t="str">
        <f>IF(SUM(H49,H52,H55,H58,H61)=0,"-",SUM(H49,H52,H55,H58,H61))</f>
        <v>-</v>
      </c>
      <c r="I46" s="215" t="str">
        <f t="shared" si="20"/>
        <v>-</v>
      </c>
      <c r="J46" s="215" t="str">
        <f t="shared" si="20"/>
        <v>-</v>
      </c>
      <c r="K46" s="215" t="str">
        <f t="shared" si="20"/>
        <v>-</v>
      </c>
      <c r="L46" s="215" t="str">
        <f t="shared" si="20"/>
        <v>-</v>
      </c>
      <c r="M46" s="215" t="str">
        <f t="shared" si="20"/>
        <v>-</v>
      </c>
      <c r="N46" s="215" t="str">
        <f t="shared" si="20"/>
        <v>-</v>
      </c>
      <c r="O46" s="215" t="str">
        <f t="shared" si="20"/>
        <v>-</v>
      </c>
      <c r="P46" s="215">
        <f t="shared" si="20"/>
        <v>1</v>
      </c>
      <c r="Q46" s="215" t="str">
        <f t="shared" si="20"/>
        <v>-</v>
      </c>
      <c r="R46" s="215">
        <f t="shared" si="20"/>
        <v>1</v>
      </c>
      <c r="S46" s="215">
        <f t="shared" si="20"/>
        <v>1</v>
      </c>
      <c r="T46" s="215">
        <f t="shared" si="20"/>
        <v>1</v>
      </c>
      <c r="U46" s="215">
        <f t="shared" si="20"/>
        <v>1</v>
      </c>
      <c r="V46" s="215" t="str">
        <f t="shared" si="20"/>
        <v>-</v>
      </c>
      <c r="W46" s="215" t="str">
        <f t="shared" si="20"/>
        <v>-</v>
      </c>
      <c r="X46" s="215" t="str">
        <f t="shared" si="20"/>
        <v>-</v>
      </c>
      <c r="Y46" s="215" t="str">
        <f t="shared" si="20"/>
        <v>-</v>
      </c>
    </row>
    <row r="47" spans="1:25" ht="11.25">
      <c r="A47" s="241"/>
      <c r="B47" s="360" t="s">
        <v>73</v>
      </c>
      <c r="C47" s="663">
        <f t="shared" si="8"/>
        <v>8</v>
      </c>
      <c r="D47" s="206" t="str">
        <f t="shared" si="20"/>
        <v>-</v>
      </c>
      <c r="E47" s="206" t="str">
        <f t="shared" si="20"/>
        <v>-</v>
      </c>
      <c r="F47" s="206" t="str">
        <f t="shared" si="20"/>
        <v>-</v>
      </c>
      <c r="G47" s="206" t="str">
        <f t="shared" si="20"/>
        <v>-</v>
      </c>
      <c r="H47" s="206" t="str">
        <f>IF(SUM(H50,H53,H56,H59,H62)=0,"-",SUM(H50,H53,H56,H59,H62))</f>
        <v>-</v>
      </c>
      <c r="I47" s="206" t="str">
        <f t="shared" si="20"/>
        <v>-</v>
      </c>
      <c r="J47" s="206" t="str">
        <f t="shared" si="20"/>
        <v>-</v>
      </c>
      <c r="K47" s="206" t="str">
        <f t="shared" si="20"/>
        <v>-</v>
      </c>
      <c r="L47" s="206" t="str">
        <f t="shared" si="20"/>
        <v>-</v>
      </c>
      <c r="M47" s="206" t="str">
        <f t="shared" si="20"/>
        <v>-</v>
      </c>
      <c r="N47" s="206">
        <f t="shared" si="20"/>
        <v>1</v>
      </c>
      <c r="O47" s="206" t="str">
        <f t="shared" si="20"/>
        <v>-</v>
      </c>
      <c r="P47" s="206" t="str">
        <f t="shared" si="20"/>
        <v>-</v>
      </c>
      <c r="Q47" s="206" t="str">
        <f t="shared" si="20"/>
        <v>-</v>
      </c>
      <c r="R47" s="206">
        <f t="shared" si="20"/>
        <v>1</v>
      </c>
      <c r="S47" s="206" t="str">
        <f t="shared" si="20"/>
        <v>-</v>
      </c>
      <c r="T47" s="206">
        <f t="shared" si="20"/>
        <v>1</v>
      </c>
      <c r="U47" s="206">
        <f t="shared" si="20"/>
        <v>4</v>
      </c>
      <c r="V47" s="206">
        <f t="shared" si="20"/>
        <v>1</v>
      </c>
      <c r="W47" s="206" t="str">
        <f t="shared" si="20"/>
        <v>-</v>
      </c>
      <c r="X47" s="206" t="str">
        <f t="shared" si="20"/>
        <v>-</v>
      </c>
      <c r="Y47" s="206" t="str">
        <f t="shared" si="20"/>
        <v>-</v>
      </c>
    </row>
    <row r="48" spans="1:25" ht="11.25">
      <c r="A48" s="541"/>
      <c r="B48" s="217" t="s">
        <v>70</v>
      </c>
      <c r="C48" s="671">
        <f t="shared" si="8"/>
        <v>5</v>
      </c>
      <c r="D48" s="508" t="str">
        <f t="shared" ref="D48:Y48" si="21">IF(SUM(D49:D50)=0,"-",SUM(D49:D50))</f>
        <v>-</v>
      </c>
      <c r="E48" s="508" t="str">
        <f t="shared" si="21"/>
        <v>-</v>
      </c>
      <c r="F48" s="508" t="str">
        <f t="shared" si="21"/>
        <v>-</v>
      </c>
      <c r="G48" s="508" t="str">
        <f t="shared" si="21"/>
        <v>-</v>
      </c>
      <c r="H48" s="508" t="str">
        <f t="shared" si="21"/>
        <v>-</v>
      </c>
      <c r="I48" s="508" t="str">
        <f t="shared" si="21"/>
        <v>-</v>
      </c>
      <c r="J48" s="508" t="str">
        <f t="shared" si="21"/>
        <v>-</v>
      </c>
      <c r="K48" s="508" t="str">
        <f t="shared" si="21"/>
        <v>-</v>
      </c>
      <c r="L48" s="508" t="str">
        <f t="shared" si="21"/>
        <v>-</v>
      </c>
      <c r="M48" s="508" t="str">
        <f t="shared" si="21"/>
        <v>-</v>
      </c>
      <c r="N48" s="508" t="str">
        <f t="shared" si="21"/>
        <v>-</v>
      </c>
      <c r="O48" s="508" t="str">
        <f t="shared" si="21"/>
        <v>-</v>
      </c>
      <c r="P48" s="508">
        <f t="shared" si="21"/>
        <v>1</v>
      </c>
      <c r="Q48" s="508" t="str">
        <f t="shared" si="21"/>
        <v>-</v>
      </c>
      <c r="R48" s="508">
        <f t="shared" si="21"/>
        <v>1</v>
      </c>
      <c r="S48" s="508" t="str">
        <f t="shared" si="21"/>
        <v>-</v>
      </c>
      <c r="T48" s="508">
        <f t="shared" si="21"/>
        <v>1</v>
      </c>
      <c r="U48" s="508">
        <f t="shared" si="21"/>
        <v>1</v>
      </c>
      <c r="V48" s="508">
        <f t="shared" si="21"/>
        <v>1</v>
      </c>
      <c r="W48" s="508" t="str">
        <f t="shared" si="21"/>
        <v>-</v>
      </c>
      <c r="X48" s="508" t="str">
        <f t="shared" si="21"/>
        <v>-</v>
      </c>
      <c r="Y48" s="508" t="str">
        <f t="shared" si="21"/>
        <v>-</v>
      </c>
    </row>
    <row r="49" spans="1:25" ht="11.25">
      <c r="A49" s="542" t="s">
        <v>43</v>
      </c>
      <c r="B49" s="220" t="s">
        <v>72</v>
      </c>
      <c r="C49" s="672">
        <f t="shared" si="8"/>
        <v>2</v>
      </c>
      <c r="D49" s="354" t="s">
        <v>81</v>
      </c>
      <c r="E49" s="354" t="s">
        <v>81</v>
      </c>
      <c r="F49" s="354" t="s">
        <v>81</v>
      </c>
      <c r="G49" s="354" t="s">
        <v>81</v>
      </c>
      <c r="H49" s="704" t="s">
        <v>81</v>
      </c>
      <c r="I49" s="354" t="s">
        <v>81</v>
      </c>
      <c r="J49" s="354" t="s">
        <v>81</v>
      </c>
      <c r="K49" s="354" t="s">
        <v>81</v>
      </c>
      <c r="L49" s="354" t="s">
        <v>81</v>
      </c>
      <c r="M49" s="354" t="s">
        <v>81</v>
      </c>
      <c r="N49" s="354" t="s">
        <v>81</v>
      </c>
      <c r="O49" s="354" t="s">
        <v>81</v>
      </c>
      <c r="P49" s="354">
        <v>1</v>
      </c>
      <c r="Q49" s="354" t="s">
        <v>81</v>
      </c>
      <c r="R49" s="354">
        <v>1</v>
      </c>
      <c r="S49" s="354" t="s">
        <v>81</v>
      </c>
      <c r="T49" s="354" t="s">
        <v>81</v>
      </c>
      <c r="U49" s="354" t="s">
        <v>81</v>
      </c>
      <c r="V49" s="354" t="s">
        <v>81</v>
      </c>
      <c r="W49" s="354" t="s">
        <v>81</v>
      </c>
      <c r="X49" s="354" t="s">
        <v>81</v>
      </c>
      <c r="Y49" s="354" t="s">
        <v>81</v>
      </c>
    </row>
    <row r="50" spans="1:25" ht="11.25">
      <c r="A50" s="543"/>
      <c r="B50" s="225" t="s">
        <v>73</v>
      </c>
      <c r="C50" s="671">
        <f t="shared" si="8"/>
        <v>3</v>
      </c>
      <c r="D50" s="356" t="s">
        <v>81</v>
      </c>
      <c r="E50" s="356" t="s">
        <v>81</v>
      </c>
      <c r="F50" s="356" t="s">
        <v>81</v>
      </c>
      <c r="G50" s="356" t="s">
        <v>81</v>
      </c>
      <c r="H50" s="705" t="s">
        <v>81</v>
      </c>
      <c r="I50" s="356" t="s">
        <v>81</v>
      </c>
      <c r="J50" s="356" t="s">
        <v>81</v>
      </c>
      <c r="K50" s="356" t="s">
        <v>81</v>
      </c>
      <c r="L50" s="356" t="s">
        <v>81</v>
      </c>
      <c r="M50" s="356" t="s">
        <v>81</v>
      </c>
      <c r="N50" s="356" t="s">
        <v>81</v>
      </c>
      <c r="O50" s="356" t="s">
        <v>81</v>
      </c>
      <c r="P50" s="356" t="s">
        <v>81</v>
      </c>
      <c r="Q50" s="356" t="s">
        <v>81</v>
      </c>
      <c r="R50" s="356" t="s">
        <v>81</v>
      </c>
      <c r="S50" s="356" t="s">
        <v>81</v>
      </c>
      <c r="T50" s="356">
        <v>1</v>
      </c>
      <c r="U50" s="356">
        <v>1</v>
      </c>
      <c r="V50" s="356">
        <v>1</v>
      </c>
      <c r="W50" s="356" t="s">
        <v>81</v>
      </c>
      <c r="X50" s="356" t="s">
        <v>81</v>
      </c>
      <c r="Y50" s="356" t="s">
        <v>81</v>
      </c>
    </row>
    <row r="51" spans="1:25" ht="11.25">
      <c r="A51" s="541"/>
      <c r="B51" s="217" t="s">
        <v>70</v>
      </c>
      <c r="C51" s="671">
        <f t="shared" si="8"/>
        <v>2</v>
      </c>
      <c r="D51" s="508" t="str">
        <f t="shared" ref="D51:Y51" si="22">IF(SUM(D52:D53)=0,"-",SUM(D52:D53))</f>
        <v>-</v>
      </c>
      <c r="E51" s="508" t="str">
        <f t="shared" si="22"/>
        <v>-</v>
      </c>
      <c r="F51" s="508" t="str">
        <f t="shared" si="22"/>
        <v>-</v>
      </c>
      <c r="G51" s="508" t="str">
        <f t="shared" si="22"/>
        <v>-</v>
      </c>
      <c r="H51" s="508" t="str">
        <f t="shared" si="22"/>
        <v>-</v>
      </c>
      <c r="I51" s="508" t="str">
        <f t="shared" si="22"/>
        <v>-</v>
      </c>
      <c r="J51" s="508" t="str">
        <f t="shared" si="22"/>
        <v>-</v>
      </c>
      <c r="K51" s="508" t="str">
        <f t="shared" si="22"/>
        <v>-</v>
      </c>
      <c r="L51" s="508" t="str">
        <f t="shared" si="22"/>
        <v>-</v>
      </c>
      <c r="M51" s="508" t="str">
        <f t="shared" si="22"/>
        <v>-</v>
      </c>
      <c r="N51" s="508" t="str">
        <f t="shared" si="22"/>
        <v>-</v>
      </c>
      <c r="O51" s="508" t="str">
        <f t="shared" si="22"/>
        <v>-</v>
      </c>
      <c r="P51" s="508" t="str">
        <f t="shared" si="22"/>
        <v>-</v>
      </c>
      <c r="Q51" s="508" t="str">
        <f t="shared" si="22"/>
        <v>-</v>
      </c>
      <c r="R51" s="508" t="str">
        <f t="shared" si="22"/>
        <v>-</v>
      </c>
      <c r="S51" s="508">
        <f t="shared" si="22"/>
        <v>1</v>
      </c>
      <c r="T51" s="508" t="str">
        <f t="shared" si="22"/>
        <v>-</v>
      </c>
      <c r="U51" s="508">
        <f t="shared" si="22"/>
        <v>1</v>
      </c>
      <c r="V51" s="508" t="str">
        <f t="shared" si="22"/>
        <v>-</v>
      </c>
      <c r="W51" s="508" t="str">
        <f t="shared" si="22"/>
        <v>-</v>
      </c>
      <c r="X51" s="508" t="str">
        <f t="shared" si="22"/>
        <v>-</v>
      </c>
      <c r="Y51" s="508" t="str">
        <f t="shared" si="22"/>
        <v>-</v>
      </c>
    </row>
    <row r="52" spans="1:25" ht="11.25">
      <c r="A52" s="542" t="s">
        <v>45</v>
      </c>
      <c r="B52" s="220" t="s">
        <v>72</v>
      </c>
      <c r="C52" s="672">
        <f t="shared" si="8"/>
        <v>1</v>
      </c>
      <c r="D52" s="354" t="s">
        <v>82</v>
      </c>
      <c r="E52" s="354" t="s">
        <v>82</v>
      </c>
      <c r="F52" s="354" t="s">
        <v>82</v>
      </c>
      <c r="G52" s="354" t="s">
        <v>82</v>
      </c>
      <c r="H52" s="704" t="s">
        <v>82</v>
      </c>
      <c r="I52" s="354" t="s">
        <v>82</v>
      </c>
      <c r="J52" s="354" t="s">
        <v>82</v>
      </c>
      <c r="K52" s="354" t="s">
        <v>82</v>
      </c>
      <c r="L52" s="354" t="s">
        <v>82</v>
      </c>
      <c r="M52" s="354" t="s">
        <v>82</v>
      </c>
      <c r="N52" s="354" t="s">
        <v>82</v>
      </c>
      <c r="O52" s="354" t="s">
        <v>82</v>
      </c>
      <c r="P52" s="354" t="s">
        <v>82</v>
      </c>
      <c r="Q52" s="354" t="s">
        <v>82</v>
      </c>
      <c r="R52" s="354" t="s">
        <v>82</v>
      </c>
      <c r="S52" s="354">
        <v>1</v>
      </c>
      <c r="T52" s="354" t="s">
        <v>82</v>
      </c>
      <c r="U52" s="354" t="s">
        <v>82</v>
      </c>
      <c r="V52" s="354" t="s">
        <v>82</v>
      </c>
      <c r="W52" s="354" t="s">
        <v>82</v>
      </c>
      <c r="X52" s="354" t="s">
        <v>82</v>
      </c>
      <c r="Y52" s="354" t="s">
        <v>82</v>
      </c>
    </row>
    <row r="53" spans="1:25" ht="11.25">
      <c r="A53" s="543"/>
      <c r="B53" s="225" t="s">
        <v>73</v>
      </c>
      <c r="C53" s="671">
        <f t="shared" si="8"/>
        <v>1</v>
      </c>
      <c r="D53" s="356" t="s">
        <v>82</v>
      </c>
      <c r="E53" s="356" t="s">
        <v>82</v>
      </c>
      <c r="F53" s="356" t="s">
        <v>82</v>
      </c>
      <c r="G53" s="356" t="s">
        <v>82</v>
      </c>
      <c r="H53" s="705" t="s">
        <v>82</v>
      </c>
      <c r="I53" s="356" t="s">
        <v>82</v>
      </c>
      <c r="J53" s="356" t="s">
        <v>82</v>
      </c>
      <c r="K53" s="356" t="s">
        <v>82</v>
      </c>
      <c r="L53" s="356" t="s">
        <v>82</v>
      </c>
      <c r="M53" s="356" t="s">
        <v>82</v>
      </c>
      <c r="N53" s="356" t="s">
        <v>82</v>
      </c>
      <c r="O53" s="356" t="s">
        <v>82</v>
      </c>
      <c r="P53" s="356" t="s">
        <v>82</v>
      </c>
      <c r="Q53" s="356" t="s">
        <v>82</v>
      </c>
      <c r="R53" s="356" t="s">
        <v>82</v>
      </c>
      <c r="S53" s="356" t="s">
        <v>82</v>
      </c>
      <c r="T53" s="356" t="s">
        <v>82</v>
      </c>
      <c r="U53" s="356">
        <v>1</v>
      </c>
      <c r="V53" s="356" t="s">
        <v>82</v>
      </c>
      <c r="W53" s="356" t="s">
        <v>82</v>
      </c>
      <c r="X53" s="356" t="s">
        <v>82</v>
      </c>
      <c r="Y53" s="356" t="s">
        <v>82</v>
      </c>
    </row>
    <row r="54" spans="1:25" ht="11.25">
      <c r="A54" s="541"/>
      <c r="B54" s="217" t="s">
        <v>70</v>
      </c>
      <c r="C54" s="671">
        <f t="shared" si="8"/>
        <v>1</v>
      </c>
      <c r="D54" s="508" t="str">
        <f t="shared" ref="D54:Y54" si="23">IF(SUM(D55:D56)=0,"-",SUM(D55:D56))</f>
        <v>-</v>
      </c>
      <c r="E54" s="508" t="str">
        <f t="shared" si="23"/>
        <v>-</v>
      </c>
      <c r="F54" s="508" t="str">
        <f t="shared" si="23"/>
        <v>-</v>
      </c>
      <c r="G54" s="508" t="str">
        <f t="shared" si="23"/>
        <v>-</v>
      </c>
      <c r="H54" s="508" t="str">
        <f t="shared" si="23"/>
        <v>-</v>
      </c>
      <c r="I54" s="508" t="str">
        <f t="shared" si="23"/>
        <v>-</v>
      </c>
      <c r="J54" s="508" t="str">
        <f t="shared" si="23"/>
        <v>-</v>
      </c>
      <c r="K54" s="508" t="str">
        <f t="shared" si="23"/>
        <v>-</v>
      </c>
      <c r="L54" s="508" t="str">
        <f t="shared" si="23"/>
        <v>-</v>
      </c>
      <c r="M54" s="508" t="str">
        <f t="shared" si="23"/>
        <v>-</v>
      </c>
      <c r="N54" s="508" t="str">
        <f t="shared" si="23"/>
        <v>-</v>
      </c>
      <c r="O54" s="508" t="str">
        <f t="shared" si="23"/>
        <v>-</v>
      </c>
      <c r="P54" s="508" t="str">
        <f t="shared" si="23"/>
        <v>-</v>
      </c>
      <c r="Q54" s="508" t="str">
        <f t="shared" si="23"/>
        <v>-</v>
      </c>
      <c r="R54" s="508" t="str">
        <f t="shared" si="23"/>
        <v>-</v>
      </c>
      <c r="S54" s="508" t="str">
        <f t="shared" si="23"/>
        <v>-</v>
      </c>
      <c r="T54" s="508" t="str">
        <f t="shared" si="23"/>
        <v>-</v>
      </c>
      <c r="U54" s="508">
        <f t="shared" si="23"/>
        <v>1</v>
      </c>
      <c r="V54" s="508" t="str">
        <f t="shared" si="23"/>
        <v>-</v>
      </c>
      <c r="W54" s="508" t="str">
        <f t="shared" si="23"/>
        <v>-</v>
      </c>
      <c r="X54" s="508" t="str">
        <f t="shared" si="23"/>
        <v>-</v>
      </c>
      <c r="Y54" s="508" t="str">
        <f t="shared" si="23"/>
        <v>-</v>
      </c>
    </row>
    <row r="55" spans="1:25" ht="11.25">
      <c r="A55" s="542" t="s">
        <v>46</v>
      </c>
      <c r="B55" s="220" t="s">
        <v>72</v>
      </c>
      <c r="C55" s="672">
        <f t="shared" si="8"/>
        <v>1</v>
      </c>
      <c r="D55" s="354" t="s">
        <v>83</v>
      </c>
      <c r="E55" s="354" t="s">
        <v>83</v>
      </c>
      <c r="F55" s="354" t="s">
        <v>83</v>
      </c>
      <c r="G55" s="354" t="s">
        <v>83</v>
      </c>
      <c r="H55" s="704" t="s">
        <v>83</v>
      </c>
      <c r="I55" s="354" t="s">
        <v>83</v>
      </c>
      <c r="J55" s="354" t="s">
        <v>83</v>
      </c>
      <c r="K55" s="354" t="s">
        <v>83</v>
      </c>
      <c r="L55" s="354" t="s">
        <v>83</v>
      </c>
      <c r="M55" s="354" t="s">
        <v>83</v>
      </c>
      <c r="N55" s="354" t="s">
        <v>83</v>
      </c>
      <c r="O55" s="354" t="s">
        <v>83</v>
      </c>
      <c r="P55" s="354" t="s">
        <v>83</v>
      </c>
      <c r="Q55" s="354" t="s">
        <v>83</v>
      </c>
      <c r="R55" s="354" t="s">
        <v>83</v>
      </c>
      <c r="S55" s="354" t="s">
        <v>83</v>
      </c>
      <c r="T55" s="354" t="s">
        <v>83</v>
      </c>
      <c r="U55" s="354">
        <v>1</v>
      </c>
      <c r="V55" s="354" t="s">
        <v>83</v>
      </c>
      <c r="W55" s="354" t="s">
        <v>83</v>
      </c>
      <c r="X55" s="354" t="s">
        <v>83</v>
      </c>
      <c r="Y55" s="354" t="s">
        <v>83</v>
      </c>
    </row>
    <row r="56" spans="1:25" ht="11.25">
      <c r="A56" s="543"/>
      <c r="B56" s="225" t="s">
        <v>73</v>
      </c>
      <c r="C56" s="671" t="str">
        <f t="shared" si="8"/>
        <v>-</v>
      </c>
      <c r="D56" s="356" t="s">
        <v>83</v>
      </c>
      <c r="E56" s="356" t="s">
        <v>83</v>
      </c>
      <c r="F56" s="356" t="s">
        <v>83</v>
      </c>
      <c r="G56" s="356" t="s">
        <v>83</v>
      </c>
      <c r="H56" s="705" t="s">
        <v>83</v>
      </c>
      <c r="I56" s="356" t="s">
        <v>83</v>
      </c>
      <c r="J56" s="356" t="s">
        <v>83</v>
      </c>
      <c r="K56" s="356" t="s">
        <v>83</v>
      </c>
      <c r="L56" s="356" t="s">
        <v>83</v>
      </c>
      <c r="M56" s="356" t="s">
        <v>83</v>
      </c>
      <c r="N56" s="356" t="s">
        <v>83</v>
      </c>
      <c r="O56" s="356" t="s">
        <v>83</v>
      </c>
      <c r="P56" s="356" t="s">
        <v>83</v>
      </c>
      <c r="Q56" s="356" t="s">
        <v>83</v>
      </c>
      <c r="R56" s="356" t="s">
        <v>83</v>
      </c>
      <c r="S56" s="356" t="s">
        <v>83</v>
      </c>
      <c r="T56" s="356" t="s">
        <v>83</v>
      </c>
      <c r="U56" s="356" t="s">
        <v>83</v>
      </c>
      <c r="V56" s="356" t="s">
        <v>83</v>
      </c>
      <c r="W56" s="356" t="s">
        <v>83</v>
      </c>
      <c r="X56" s="356" t="s">
        <v>83</v>
      </c>
      <c r="Y56" s="356" t="s">
        <v>83</v>
      </c>
    </row>
    <row r="57" spans="1:25" ht="11.25">
      <c r="A57" s="547"/>
      <c r="B57" s="217" t="s">
        <v>70</v>
      </c>
      <c r="C57" s="671">
        <f t="shared" si="8"/>
        <v>1</v>
      </c>
      <c r="D57" s="508" t="str">
        <f t="shared" ref="D57:Y57" si="24">IF(SUM(D58:D59)=0,"-",SUM(D58:D59))</f>
        <v>-</v>
      </c>
      <c r="E57" s="508" t="str">
        <f t="shared" si="24"/>
        <v>-</v>
      </c>
      <c r="F57" s="508" t="str">
        <f t="shared" si="24"/>
        <v>-</v>
      </c>
      <c r="G57" s="508" t="str">
        <f t="shared" si="24"/>
        <v>-</v>
      </c>
      <c r="H57" s="508" t="str">
        <f t="shared" si="24"/>
        <v>-</v>
      </c>
      <c r="I57" s="508" t="str">
        <f t="shared" si="24"/>
        <v>-</v>
      </c>
      <c r="J57" s="508" t="str">
        <f t="shared" si="24"/>
        <v>-</v>
      </c>
      <c r="K57" s="508" t="str">
        <f t="shared" si="24"/>
        <v>-</v>
      </c>
      <c r="L57" s="508" t="str">
        <f t="shared" si="24"/>
        <v>-</v>
      </c>
      <c r="M57" s="508" t="str">
        <f t="shared" si="24"/>
        <v>-</v>
      </c>
      <c r="N57" s="508" t="str">
        <f t="shared" si="24"/>
        <v>-</v>
      </c>
      <c r="O57" s="508" t="str">
        <f t="shared" si="24"/>
        <v>-</v>
      </c>
      <c r="P57" s="508" t="str">
        <f t="shared" si="24"/>
        <v>-</v>
      </c>
      <c r="Q57" s="508" t="str">
        <f t="shared" si="24"/>
        <v>-</v>
      </c>
      <c r="R57" s="508" t="str">
        <f t="shared" si="24"/>
        <v>-</v>
      </c>
      <c r="S57" s="508" t="str">
        <f t="shared" si="24"/>
        <v>-</v>
      </c>
      <c r="T57" s="508">
        <f t="shared" si="24"/>
        <v>1</v>
      </c>
      <c r="U57" s="508" t="str">
        <f t="shared" si="24"/>
        <v>-</v>
      </c>
      <c r="V57" s="508" t="str">
        <f t="shared" si="24"/>
        <v>-</v>
      </c>
      <c r="W57" s="508" t="str">
        <f t="shared" si="24"/>
        <v>-</v>
      </c>
      <c r="X57" s="508" t="str">
        <f t="shared" si="24"/>
        <v>-</v>
      </c>
      <c r="Y57" s="508" t="str">
        <f t="shared" si="24"/>
        <v>-</v>
      </c>
    </row>
    <row r="58" spans="1:25" ht="11.25">
      <c r="A58" s="548" t="s">
        <v>47</v>
      </c>
      <c r="B58" s="220" t="s">
        <v>72</v>
      </c>
      <c r="C58" s="672">
        <f t="shared" si="8"/>
        <v>1</v>
      </c>
      <c r="D58" s="354" t="s">
        <v>84</v>
      </c>
      <c r="E58" s="354" t="s">
        <v>84</v>
      </c>
      <c r="F58" s="354" t="s">
        <v>84</v>
      </c>
      <c r="G58" s="354" t="s">
        <v>84</v>
      </c>
      <c r="H58" s="704" t="s">
        <v>84</v>
      </c>
      <c r="I58" s="354" t="s">
        <v>84</v>
      </c>
      <c r="J58" s="354" t="s">
        <v>84</v>
      </c>
      <c r="K58" s="354" t="s">
        <v>84</v>
      </c>
      <c r="L58" s="354" t="s">
        <v>84</v>
      </c>
      <c r="M58" s="354" t="s">
        <v>84</v>
      </c>
      <c r="N58" s="354" t="s">
        <v>84</v>
      </c>
      <c r="O58" s="354" t="s">
        <v>84</v>
      </c>
      <c r="P58" s="354" t="s">
        <v>84</v>
      </c>
      <c r="Q58" s="354" t="s">
        <v>84</v>
      </c>
      <c r="R58" s="354" t="s">
        <v>84</v>
      </c>
      <c r="S58" s="354" t="s">
        <v>84</v>
      </c>
      <c r="T58" s="354">
        <v>1</v>
      </c>
      <c r="U58" s="354" t="s">
        <v>84</v>
      </c>
      <c r="V58" s="354" t="s">
        <v>84</v>
      </c>
      <c r="W58" s="354" t="s">
        <v>84</v>
      </c>
      <c r="X58" s="354" t="s">
        <v>84</v>
      </c>
      <c r="Y58" s="354" t="s">
        <v>84</v>
      </c>
    </row>
    <row r="59" spans="1:25" ht="11.25">
      <c r="A59" s="550"/>
      <c r="B59" s="225" t="s">
        <v>73</v>
      </c>
      <c r="C59" s="671" t="str">
        <f t="shared" si="8"/>
        <v>-</v>
      </c>
      <c r="D59" s="356" t="s">
        <v>84</v>
      </c>
      <c r="E59" s="356" t="s">
        <v>84</v>
      </c>
      <c r="F59" s="356" t="s">
        <v>84</v>
      </c>
      <c r="G59" s="356" t="s">
        <v>84</v>
      </c>
      <c r="H59" s="705" t="s">
        <v>84</v>
      </c>
      <c r="I59" s="356" t="s">
        <v>84</v>
      </c>
      <c r="J59" s="356" t="s">
        <v>84</v>
      </c>
      <c r="K59" s="356" t="s">
        <v>84</v>
      </c>
      <c r="L59" s="356" t="s">
        <v>84</v>
      </c>
      <c r="M59" s="356" t="s">
        <v>84</v>
      </c>
      <c r="N59" s="356" t="s">
        <v>84</v>
      </c>
      <c r="O59" s="356" t="s">
        <v>84</v>
      </c>
      <c r="P59" s="356" t="s">
        <v>84</v>
      </c>
      <c r="Q59" s="356" t="s">
        <v>84</v>
      </c>
      <c r="R59" s="356" t="s">
        <v>84</v>
      </c>
      <c r="S59" s="356" t="s">
        <v>84</v>
      </c>
      <c r="T59" s="356" t="s">
        <v>84</v>
      </c>
      <c r="U59" s="356" t="s">
        <v>84</v>
      </c>
      <c r="V59" s="356" t="s">
        <v>84</v>
      </c>
      <c r="W59" s="356" t="s">
        <v>84</v>
      </c>
      <c r="X59" s="356" t="s">
        <v>84</v>
      </c>
      <c r="Y59" s="356" t="s">
        <v>84</v>
      </c>
    </row>
    <row r="60" spans="1:25" ht="11.25">
      <c r="A60" s="541"/>
      <c r="B60" s="217" t="s">
        <v>70</v>
      </c>
      <c r="C60" s="671">
        <f t="shared" si="8"/>
        <v>4</v>
      </c>
      <c r="D60" s="508" t="str">
        <f t="shared" ref="D60:Y60" si="25">IF(SUM(D61:D62)=0,"-",SUM(D61:D62))</f>
        <v>-</v>
      </c>
      <c r="E60" s="508" t="str">
        <f t="shared" si="25"/>
        <v>-</v>
      </c>
      <c r="F60" s="508" t="str">
        <f t="shared" si="25"/>
        <v>-</v>
      </c>
      <c r="G60" s="508" t="str">
        <f t="shared" si="25"/>
        <v>-</v>
      </c>
      <c r="H60" s="508" t="str">
        <f t="shared" si="25"/>
        <v>-</v>
      </c>
      <c r="I60" s="508" t="str">
        <f t="shared" si="25"/>
        <v>-</v>
      </c>
      <c r="J60" s="508" t="str">
        <f t="shared" si="25"/>
        <v>-</v>
      </c>
      <c r="K60" s="508" t="str">
        <f t="shared" si="25"/>
        <v>-</v>
      </c>
      <c r="L60" s="508" t="str">
        <f t="shared" si="25"/>
        <v>-</v>
      </c>
      <c r="M60" s="508" t="str">
        <f t="shared" si="25"/>
        <v>-</v>
      </c>
      <c r="N60" s="508">
        <f t="shared" si="25"/>
        <v>1</v>
      </c>
      <c r="O60" s="508" t="str">
        <f t="shared" si="25"/>
        <v>-</v>
      </c>
      <c r="P60" s="508" t="str">
        <f t="shared" si="25"/>
        <v>-</v>
      </c>
      <c r="Q60" s="508" t="str">
        <f t="shared" si="25"/>
        <v>-</v>
      </c>
      <c r="R60" s="508">
        <f t="shared" si="25"/>
        <v>1</v>
      </c>
      <c r="S60" s="508" t="str">
        <f t="shared" si="25"/>
        <v>-</v>
      </c>
      <c r="T60" s="508" t="str">
        <f t="shared" si="25"/>
        <v>-</v>
      </c>
      <c r="U60" s="508">
        <f t="shared" si="25"/>
        <v>2</v>
      </c>
      <c r="V60" s="508" t="str">
        <f t="shared" si="25"/>
        <v>-</v>
      </c>
      <c r="W60" s="508" t="str">
        <f t="shared" si="25"/>
        <v>-</v>
      </c>
      <c r="X60" s="508" t="str">
        <f t="shared" si="25"/>
        <v>-</v>
      </c>
      <c r="Y60" s="508" t="str">
        <f t="shared" si="25"/>
        <v>-</v>
      </c>
    </row>
    <row r="61" spans="1:25" ht="11.25">
      <c r="A61" s="542" t="s">
        <v>48</v>
      </c>
      <c r="B61" s="220" t="s">
        <v>72</v>
      </c>
      <c r="C61" s="672" t="str">
        <f t="shared" si="8"/>
        <v>-</v>
      </c>
      <c r="D61" s="354" t="s">
        <v>84</v>
      </c>
      <c r="E61" s="354" t="s">
        <v>84</v>
      </c>
      <c r="F61" s="354" t="s">
        <v>84</v>
      </c>
      <c r="G61" s="354" t="s">
        <v>84</v>
      </c>
      <c r="H61" s="704" t="s">
        <v>84</v>
      </c>
      <c r="I61" s="354" t="s">
        <v>84</v>
      </c>
      <c r="J61" s="354" t="s">
        <v>84</v>
      </c>
      <c r="K61" s="354" t="s">
        <v>84</v>
      </c>
      <c r="L61" s="354" t="s">
        <v>84</v>
      </c>
      <c r="M61" s="354" t="s">
        <v>84</v>
      </c>
      <c r="N61" s="354" t="s">
        <v>84</v>
      </c>
      <c r="O61" s="354" t="s">
        <v>84</v>
      </c>
      <c r="P61" s="354" t="s">
        <v>84</v>
      </c>
      <c r="Q61" s="354" t="s">
        <v>84</v>
      </c>
      <c r="R61" s="354" t="s">
        <v>84</v>
      </c>
      <c r="S61" s="354" t="s">
        <v>84</v>
      </c>
      <c r="T61" s="354" t="s">
        <v>84</v>
      </c>
      <c r="U61" s="354" t="s">
        <v>84</v>
      </c>
      <c r="V61" s="354" t="s">
        <v>84</v>
      </c>
      <c r="W61" s="354" t="s">
        <v>84</v>
      </c>
      <c r="X61" s="354" t="s">
        <v>84</v>
      </c>
      <c r="Y61" s="354" t="s">
        <v>84</v>
      </c>
    </row>
    <row r="62" spans="1:25" ht="11.25">
      <c r="A62" s="543"/>
      <c r="B62" s="225" t="s">
        <v>73</v>
      </c>
      <c r="C62" s="671">
        <f t="shared" si="8"/>
        <v>4</v>
      </c>
      <c r="D62" s="356" t="s">
        <v>84</v>
      </c>
      <c r="E62" s="356" t="s">
        <v>84</v>
      </c>
      <c r="F62" s="356" t="s">
        <v>84</v>
      </c>
      <c r="G62" s="356" t="s">
        <v>84</v>
      </c>
      <c r="H62" s="705" t="s">
        <v>84</v>
      </c>
      <c r="I62" s="356" t="s">
        <v>84</v>
      </c>
      <c r="J62" s="356" t="s">
        <v>84</v>
      </c>
      <c r="K62" s="356" t="s">
        <v>84</v>
      </c>
      <c r="L62" s="356" t="s">
        <v>84</v>
      </c>
      <c r="M62" s="356" t="s">
        <v>84</v>
      </c>
      <c r="N62" s="356">
        <v>1</v>
      </c>
      <c r="O62" s="356" t="s">
        <v>84</v>
      </c>
      <c r="P62" s="356" t="s">
        <v>84</v>
      </c>
      <c r="Q62" s="356" t="s">
        <v>84</v>
      </c>
      <c r="R62" s="356">
        <v>1</v>
      </c>
      <c r="S62" s="356" t="s">
        <v>84</v>
      </c>
      <c r="T62" s="356" t="s">
        <v>84</v>
      </c>
      <c r="U62" s="356">
        <v>2</v>
      </c>
      <c r="V62" s="356" t="s">
        <v>84</v>
      </c>
      <c r="W62" s="356" t="s">
        <v>84</v>
      </c>
      <c r="X62" s="356" t="s">
        <v>84</v>
      </c>
      <c r="Y62" s="356" t="s">
        <v>84</v>
      </c>
    </row>
    <row r="63" spans="1:25" ht="11.25">
      <c r="A63" s="237" t="s">
        <v>85</v>
      </c>
      <c r="B63" s="248" t="s">
        <v>86</v>
      </c>
      <c r="C63" s="673">
        <f t="shared" ref="C63:Y65" si="26">C66</f>
        <v>14</v>
      </c>
      <c r="D63" s="100" t="str">
        <f t="shared" si="26"/>
        <v>-</v>
      </c>
      <c r="E63" s="100" t="str">
        <f t="shared" si="26"/>
        <v>-</v>
      </c>
      <c r="F63" s="100" t="str">
        <f t="shared" si="26"/>
        <v>-</v>
      </c>
      <c r="G63" s="100" t="str">
        <f t="shared" si="26"/>
        <v>-</v>
      </c>
      <c r="H63" s="100" t="str">
        <f>H66</f>
        <v>-</v>
      </c>
      <c r="I63" s="100" t="str">
        <f t="shared" si="26"/>
        <v>-</v>
      </c>
      <c r="J63" s="100" t="str">
        <f t="shared" si="26"/>
        <v>-</v>
      </c>
      <c r="K63" s="100" t="str">
        <f t="shared" si="26"/>
        <v>-</v>
      </c>
      <c r="L63" s="100" t="str">
        <f t="shared" si="26"/>
        <v>-</v>
      </c>
      <c r="M63" s="100" t="str">
        <f t="shared" si="26"/>
        <v>-</v>
      </c>
      <c r="N63" s="100" t="str">
        <f t="shared" si="26"/>
        <v>-</v>
      </c>
      <c r="O63" s="100" t="str">
        <f t="shared" si="26"/>
        <v>-</v>
      </c>
      <c r="P63" s="100">
        <f t="shared" si="26"/>
        <v>1</v>
      </c>
      <c r="Q63" s="100">
        <f t="shared" si="26"/>
        <v>1</v>
      </c>
      <c r="R63" s="100">
        <f t="shared" si="26"/>
        <v>1</v>
      </c>
      <c r="S63" s="100">
        <f t="shared" si="26"/>
        <v>4</v>
      </c>
      <c r="T63" s="100">
        <f t="shared" si="26"/>
        <v>5</v>
      </c>
      <c r="U63" s="100">
        <f t="shared" si="26"/>
        <v>1</v>
      </c>
      <c r="V63" s="100" t="str">
        <f t="shared" si="26"/>
        <v>-</v>
      </c>
      <c r="W63" s="100">
        <f t="shared" si="26"/>
        <v>1</v>
      </c>
      <c r="X63" s="100" t="str">
        <f t="shared" si="26"/>
        <v>-</v>
      </c>
      <c r="Y63" s="100" t="str">
        <f t="shared" si="26"/>
        <v>-</v>
      </c>
    </row>
    <row r="64" spans="1:25" ht="11.25">
      <c r="A64" s="250" t="s">
        <v>87</v>
      </c>
      <c r="B64" s="235" t="s">
        <v>72</v>
      </c>
      <c r="C64" s="674">
        <f>C67</f>
        <v>7</v>
      </c>
      <c r="D64" s="251" t="str">
        <f>D67</f>
        <v>-</v>
      </c>
      <c r="E64" s="251" t="str">
        <f t="shared" si="26"/>
        <v>-</v>
      </c>
      <c r="F64" s="251" t="str">
        <f t="shared" si="26"/>
        <v>-</v>
      </c>
      <c r="G64" s="251" t="str">
        <f t="shared" si="26"/>
        <v>-</v>
      </c>
      <c r="H64" s="251" t="str">
        <f>H67</f>
        <v>-</v>
      </c>
      <c r="I64" s="251" t="str">
        <f t="shared" si="26"/>
        <v>-</v>
      </c>
      <c r="J64" s="251" t="str">
        <f t="shared" si="26"/>
        <v>-</v>
      </c>
      <c r="K64" s="251" t="str">
        <f t="shared" si="26"/>
        <v>-</v>
      </c>
      <c r="L64" s="251" t="str">
        <f t="shared" si="26"/>
        <v>-</v>
      </c>
      <c r="M64" s="251" t="str">
        <f t="shared" si="26"/>
        <v>-</v>
      </c>
      <c r="N64" s="251" t="str">
        <f t="shared" si="26"/>
        <v>-</v>
      </c>
      <c r="O64" s="251" t="str">
        <f t="shared" si="26"/>
        <v>-</v>
      </c>
      <c r="P64" s="251" t="str">
        <f t="shared" si="26"/>
        <v>-</v>
      </c>
      <c r="Q64" s="251">
        <f t="shared" si="26"/>
        <v>1</v>
      </c>
      <c r="R64" s="251" t="str">
        <f t="shared" si="26"/>
        <v>-</v>
      </c>
      <c r="S64" s="251">
        <f t="shared" si="26"/>
        <v>3</v>
      </c>
      <c r="T64" s="251">
        <f t="shared" si="26"/>
        <v>3</v>
      </c>
      <c r="U64" s="251" t="str">
        <f t="shared" si="26"/>
        <v>-</v>
      </c>
      <c r="V64" s="251" t="str">
        <f t="shared" si="26"/>
        <v>-</v>
      </c>
      <c r="W64" s="251" t="str">
        <f t="shared" si="26"/>
        <v>-</v>
      </c>
      <c r="X64" s="251" t="str">
        <f t="shared" si="26"/>
        <v>-</v>
      </c>
      <c r="Y64" s="251" t="str">
        <f t="shared" si="26"/>
        <v>-</v>
      </c>
    </row>
    <row r="65" spans="1:25" ht="11.25">
      <c r="A65" s="252" t="s">
        <v>88</v>
      </c>
      <c r="B65" s="236" t="s">
        <v>73</v>
      </c>
      <c r="C65" s="675">
        <f>C68</f>
        <v>7</v>
      </c>
      <c r="D65" s="253" t="str">
        <f>D68</f>
        <v>-</v>
      </c>
      <c r="E65" s="253" t="str">
        <f t="shared" si="26"/>
        <v>-</v>
      </c>
      <c r="F65" s="253" t="str">
        <f t="shared" si="26"/>
        <v>-</v>
      </c>
      <c r="G65" s="253" t="str">
        <f t="shared" si="26"/>
        <v>-</v>
      </c>
      <c r="H65" s="253" t="str">
        <f>H68</f>
        <v>-</v>
      </c>
      <c r="I65" s="253" t="str">
        <f t="shared" si="26"/>
        <v>-</v>
      </c>
      <c r="J65" s="253" t="str">
        <f t="shared" si="26"/>
        <v>-</v>
      </c>
      <c r="K65" s="253" t="str">
        <f t="shared" si="26"/>
        <v>-</v>
      </c>
      <c r="L65" s="253" t="str">
        <f t="shared" si="26"/>
        <v>-</v>
      </c>
      <c r="M65" s="253" t="str">
        <f t="shared" si="26"/>
        <v>-</v>
      </c>
      <c r="N65" s="253" t="str">
        <f t="shared" si="26"/>
        <v>-</v>
      </c>
      <c r="O65" s="253" t="str">
        <f t="shared" si="26"/>
        <v>-</v>
      </c>
      <c r="P65" s="253">
        <f t="shared" si="26"/>
        <v>1</v>
      </c>
      <c r="Q65" s="253" t="str">
        <f t="shared" si="26"/>
        <v>-</v>
      </c>
      <c r="R65" s="253">
        <f t="shared" si="26"/>
        <v>1</v>
      </c>
      <c r="S65" s="253">
        <f t="shared" si="26"/>
        <v>1</v>
      </c>
      <c r="T65" s="253">
        <f t="shared" si="26"/>
        <v>2</v>
      </c>
      <c r="U65" s="253">
        <f t="shared" si="26"/>
        <v>1</v>
      </c>
      <c r="V65" s="253" t="str">
        <f t="shared" si="26"/>
        <v>-</v>
      </c>
      <c r="W65" s="253">
        <f t="shared" si="26"/>
        <v>1</v>
      </c>
      <c r="X65" s="253" t="str">
        <f t="shared" si="26"/>
        <v>-</v>
      </c>
      <c r="Y65" s="253" t="str">
        <f t="shared" si="26"/>
        <v>-</v>
      </c>
    </row>
    <row r="66" spans="1:25" ht="11.25">
      <c r="A66" s="254"/>
      <c r="B66" s="234" t="s">
        <v>70</v>
      </c>
      <c r="C66" s="676">
        <f t="shared" ref="C66:Y68" si="27">IF(SUM(C69,C72,C75,C78,)=0,"-",SUM(C69,C72,C75,C78,))</f>
        <v>14</v>
      </c>
      <c r="D66" s="203" t="str">
        <f t="shared" si="27"/>
        <v>-</v>
      </c>
      <c r="E66" s="203" t="str">
        <f t="shared" si="27"/>
        <v>-</v>
      </c>
      <c r="F66" s="203" t="str">
        <f t="shared" si="27"/>
        <v>-</v>
      </c>
      <c r="G66" s="203" t="str">
        <f t="shared" si="27"/>
        <v>-</v>
      </c>
      <c r="H66" s="203" t="str">
        <f>IF(SUM(H69,H72,H75,H78,)=0,"-",SUM(H69,H72,H75,H78,))</f>
        <v>-</v>
      </c>
      <c r="I66" s="203" t="str">
        <f t="shared" si="27"/>
        <v>-</v>
      </c>
      <c r="J66" s="203" t="str">
        <f t="shared" si="27"/>
        <v>-</v>
      </c>
      <c r="K66" s="203" t="str">
        <f t="shared" si="27"/>
        <v>-</v>
      </c>
      <c r="L66" s="203" t="str">
        <f t="shared" si="27"/>
        <v>-</v>
      </c>
      <c r="M66" s="203" t="str">
        <f t="shared" si="27"/>
        <v>-</v>
      </c>
      <c r="N66" s="203" t="str">
        <f t="shared" si="27"/>
        <v>-</v>
      </c>
      <c r="O66" s="203" t="str">
        <f t="shared" si="27"/>
        <v>-</v>
      </c>
      <c r="P66" s="203">
        <f t="shared" si="27"/>
        <v>1</v>
      </c>
      <c r="Q66" s="203">
        <f t="shared" si="27"/>
        <v>1</v>
      </c>
      <c r="R66" s="203">
        <f t="shared" si="27"/>
        <v>1</v>
      </c>
      <c r="S66" s="203">
        <f t="shared" si="27"/>
        <v>4</v>
      </c>
      <c r="T66" s="203">
        <f t="shared" si="27"/>
        <v>5</v>
      </c>
      <c r="U66" s="203">
        <f t="shared" si="27"/>
        <v>1</v>
      </c>
      <c r="V66" s="203" t="str">
        <f t="shared" si="27"/>
        <v>-</v>
      </c>
      <c r="W66" s="203">
        <f t="shared" si="27"/>
        <v>1</v>
      </c>
      <c r="X66" s="203" t="str">
        <f t="shared" si="27"/>
        <v>-</v>
      </c>
      <c r="Y66" s="203" t="str">
        <f t="shared" si="27"/>
        <v>-</v>
      </c>
    </row>
    <row r="67" spans="1:25" ht="11.25">
      <c r="A67" s="254" t="s">
        <v>50</v>
      </c>
      <c r="B67" s="359" t="s">
        <v>72</v>
      </c>
      <c r="C67" s="676">
        <f t="shared" si="27"/>
        <v>7</v>
      </c>
      <c r="D67" s="203" t="str">
        <f t="shared" si="27"/>
        <v>-</v>
      </c>
      <c r="E67" s="203" t="str">
        <f t="shared" si="27"/>
        <v>-</v>
      </c>
      <c r="F67" s="203" t="str">
        <f t="shared" si="27"/>
        <v>-</v>
      </c>
      <c r="G67" s="203" t="str">
        <f t="shared" si="27"/>
        <v>-</v>
      </c>
      <c r="H67" s="203" t="str">
        <f>IF(SUM(H70,H73,H76,H79,)=0,"-",SUM(H70,H73,H76,H79,))</f>
        <v>-</v>
      </c>
      <c r="I67" s="203" t="str">
        <f t="shared" si="27"/>
        <v>-</v>
      </c>
      <c r="J67" s="203" t="str">
        <f t="shared" si="27"/>
        <v>-</v>
      </c>
      <c r="K67" s="203" t="str">
        <f t="shared" si="27"/>
        <v>-</v>
      </c>
      <c r="L67" s="203" t="str">
        <f t="shared" si="27"/>
        <v>-</v>
      </c>
      <c r="M67" s="203" t="str">
        <f t="shared" si="27"/>
        <v>-</v>
      </c>
      <c r="N67" s="203" t="str">
        <f t="shared" si="27"/>
        <v>-</v>
      </c>
      <c r="O67" s="203" t="str">
        <f t="shared" si="27"/>
        <v>-</v>
      </c>
      <c r="P67" s="203" t="str">
        <f t="shared" si="27"/>
        <v>-</v>
      </c>
      <c r="Q67" s="203">
        <f t="shared" si="27"/>
        <v>1</v>
      </c>
      <c r="R67" s="203" t="str">
        <f t="shared" si="27"/>
        <v>-</v>
      </c>
      <c r="S67" s="203">
        <f t="shared" si="27"/>
        <v>3</v>
      </c>
      <c r="T67" s="203">
        <f t="shared" si="27"/>
        <v>3</v>
      </c>
      <c r="U67" s="203" t="str">
        <f t="shared" si="27"/>
        <v>-</v>
      </c>
      <c r="V67" s="203" t="str">
        <f t="shared" si="27"/>
        <v>-</v>
      </c>
      <c r="W67" s="203" t="str">
        <f t="shared" si="27"/>
        <v>-</v>
      </c>
      <c r="X67" s="203" t="str">
        <f t="shared" si="27"/>
        <v>-</v>
      </c>
      <c r="Y67" s="203" t="str">
        <f t="shared" si="27"/>
        <v>-</v>
      </c>
    </row>
    <row r="68" spans="1:25" ht="11.25">
      <c r="A68" s="257"/>
      <c r="B68" s="360" t="s">
        <v>73</v>
      </c>
      <c r="C68" s="663">
        <f t="shared" si="27"/>
        <v>7</v>
      </c>
      <c r="D68" s="206" t="str">
        <f t="shared" si="27"/>
        <v>-</v>
      </c>
      <c r="E68" s="206" t="str">
        <f t="shared" si="27"/>
        <v>-</v>
      </c>
      <c r="F68" s="206" t="str">
        <f t="shared" si="27"/>
        <v>-</v>
      </c>
      <c r="G68" s="206" t="str">
        <f t="shared" si="27"/>
        <v>-</v>
      </c>
      <c r="H68" s="206" t="str">
        <f>IF(SUM(H71,H74,H77,H80,)=0,"-",SUM(H71,H74,H77,H80,))</f>
        <v>-</v>
      </c>
      <c r="I68" s="206" t="str">
        <f t="shared" si="27"/>
        <v>-</v>
      </c>
      <c r="J68" s="206" t="str">
        <f t="shared" si="27"/>
        <v>-</v>
      </c>
      <c r="K68" s="206" t="str">
        <f t="shared" si="27"/>
        <v>-</v>
      </c>
      <c r="L68" s="206" t="str">
        <f t="shared" si="27"/>
        <v>-</v>
      </c>
      <c r="M68" s="206" t="str">
        <f t="shared" si="27"/>
        <v>-</v>
      </c>
      <c r="N68" s="206" t="str">
        <f t="shared" si="27"/>
        <v>-</v>
      </c>
      <c r="O68" s="206" t="str">
        <f t="shared" si="27"/>
        <v>-</v>
      </c>
      <c r="P68" s="206">
        <f t="shared" si="27"/>
        <v>1</v>
      </c>
      <c r="Q68" s="206" t="str">
        <f t="shared" si="27"/>
        <v>-</v>
      </c>
      <c r="R68" s="206">
        <f t="shared" si="27"/>
        <v>1</v>
      </c>
      <c r="S68" s="206">
        <f t="shared" si="27"/>
        <v>1</v>
      </c>
      <c r="T68" s="206">
        <f t="shared" si="27"/>
        <v>2</v>
      </c>
      <c r="U68" s="206">
        <f t="shared" si="27"/>
        <v>1</v>
      </c>
      <c r="V68" s="206" t="str">
        <f t="shared" si="27"/>
        <v>-</v>
      </c>
      <c r="W68" s="206">
        <f t="shared" si="27"/>
        <v>1</v>
      </c>
      <c r="X68" s="206" t="str">
        <f t="shared" si="27"/>
        <v>-</v>
      </c>
      <c r="Y68" s="206" t="str">
        <f t="shared" si="27"/>
        <v>-</v>
      </c>
    </row>
    <row r="69" spans="1:25" ht="11.25">
      <c r="A69" s="541"/>
      <c r="B69" s="217" t="s">
        <v>70</v>
      </c>
      <c r="C69" s="671">
        <f>IF(SUM(D69:Y69)=0,"-",SUM(D69:Y69))</f>
        <v>8</v>
      </c>
      <c r="D69" s="260" t="str">
        <f t="shared" ref="D69:Y69" si="28">IF(SUM(D70:D71)=0,"-",SUM(D70:D71))</f>
        <v>-</v>
      </c>
      <c r="E69" s="260" t="str">
        <f t="shared" si="28"/>
        <v>-</v>
      </c>
      <c r="F69" s="260" t="str">
        <f t="shared" si="28"/>
        <v>-</v>
      </c>
      <c r="G69" s="260" t="str">
        <f t="shared" si="28"/>
        <v>-</v>
      </c>
      <c r="H69" s="260" t="str">
        <f t="shared" si="28"/>
        <v>-</v>
      </c>
      <c r="I69" s="260" t="str">
        <f t="shared" si="28"/>
        <v>-</v>
      </c>
      <c r="J69" s="260" t="str">
        <f t="shared" si="28"/>
        <v>-</v>
      </c>
      <c r="K69" s="260" t="str">
        <f t="shared" si="28"/>
        <v>-</v>
      </c>
      <c r="L69" s="260" t="str">
        <f t="shared" si="28"/>
        <v>-</v>
      </c>
      <c r="M69" s="260" t="str">
        <f t="shared" si="28"/>
        <v>-</v>
      </c>
      <c r="N69" s="260" t="str">
        <f t="shared" si="28"/>
        <v>-</v>
      </c>
      <c r="O69" s="260" t="str">
        <f t="shared" si="28"/>
        <v>-</v>
      </c>
      <c r="P69" s="260">
        <f t="shared" si="28"/>
        <v>1</v>
      </c>
      <c r="Q69" s="260">
        <f t="shared" si="28"/>
        <v>1</v>
      </c>
      <c r="R69" s="260" t="str">
        <f t="shared" si="28"/>
        <v>-</v>
      </c>
      <c r="S69" s="260">
        <f t="shared" si="28"/>
        <v>1</v>
      </c>
      <c r="T69" s="260">
        <f t="shared" si="28"/>
        <v>4</v>
      </c>
      <c r="U69" s="260" t="str">
        <f t="shared" si="28"/>
        <v>-</v>
      </c>
      <c r="V69" s="260" t="str">
        <f t="shared" si="28"/>
        <v>-</v>
      </c>
      <c r="W69" s="260">
        <f t="shared" si="28"/>
        <v>1</v>
      </c>
      <c r="X69" s="260" t="str">
        <f t="shared" si="28"/>
        <v>-</v>
      </c>
      <c r="Y69" s="260" t="str">
        <f t="shared" si="28"/>
        <v>-</v>
      </c>
    </row>
    <row r="70" spans="1:25" ht="11.25">
      <c r="A70" s="103" t="s">
        <v>51</v>
      </c>
      <c r="B70" s="220" t="s">
        <v>72</v>
      </c>
      <c r="C70" s="672">
        <f t="shared" ref="C70:C80" si="29">IF(SUM(D70:Y70)=0,"-",SUM(D70:Y70))</f>
        <v>4</v>
      </c>
      <c r="D70" s="354" t="s">
        <v>44</v>
      </c>
      <c r="E70" s="354" t="s">
        <v>44</v>
      </c>
      <c r="F70" s="354" t="s">
        <v>44</v>
      </c>
      <c r="G70" s="354" t="s">
        <v>44</v>
      </c>
      <c r="H70" s="704" t="s">
        <v>44</v>
      </c>
      <c r="I70" s="354" t="s">
        <v>44</v>
      </c>
      <c r="J70" s="354" t="s">
        <v>44</v>
      </c>
      <c r="K70" s="354" t="s">
        <v>44</v>
      </c>
      <c r="L70" s="354" t="s">
        <v>44</v>
      </c>
      <c r="M70" s="354" t="s">
        <v>44</v>
      </c>
      <c r="N70" s="354" t="s">
        <v>44</v>
      </c>
      <c r="O70" s="354" t="s">
        <v>44</v>
      </c>
      <c r="P70" s="354" t="s">
        <v>44</v>
      </c>
      <c r="Q70" s="354">
        <v>1</v>
      </c>
      <c r="R70" s="354" t="s">
        <v>44</v>
      </c>
      <c r="S70" s="354">
        <v>1</v>
      </c>
      <c r="T70" s="354">
        <v>2</v>
      </c>
      <c r="U70" s="354" t="s">
        <v>44</v>
      </c>
      <c r="V70" s="354" t="s">
        <v>44</v>
      </c>
      <c r="W70" s="354" t="s">
        <v>44</v>
      </c>
      <c r="X70" s="354" t="s">
        <v>44</v>
      </c>
      <c r="Y70" s="354" t="s">
        <v>44</v>
      </c>
    </row>
    <row r="71" spans="1:25" ht="11.25">
      <c r="A71" s="152"/>
      <c r="B71" s="225" t="s">
        <v>73</v>
      </c>
      <c r="C71" s="671">
        <f t="shared" si="29"/>
        <v>4</v>
      </c>
      <c r="D71" s="356" t="s">
        <v>44</v>
      </c>
      <c r="E71" s="356" t="s">
        <v>44</v>
      </c>
      <c r="F71" s="356" t="s">
        <v>44</v>
      </c>
      <c r="G71" s="356" t="s">
        <v>44</v>
      </c>
      <c r="H71" s="705" t="s">
        <v>44</v>
      </c>
      <c r="I71" s="356" t="s">
        <v>44</v>
      </c>
      <c r="J71" s="356" t="s">
        <v>44</v>
      </c>
      <c r="K71" s="356" t="s">
        <v>44</v>
      </c>
      <c r="L71" s="356" t="s">
        <v>44</v>
      </c>
      <c r="M71" s="356" t="s">
        <v>44</v>
      </c>
      <c r="N71" s="356" t="s">
        <v>44</v>
      </c>
      <c r="O71" s="356" t="s">
        <v>44</v>
      </c>
      <c r="P71" s="356">
        <v>1</v>
      </c>
      <c r="Q71" s="356" t="s">
        <v>44</v>
      </c>
      <c r="R71" s="356" t="s">
        <v>44</v>
      </c>
      <c r="S71" s="356" t="s">
        <v>44</v>
      </c>
      <c r="T71" s="356">
        <v>2</v>
      </c>
      <c r="U71" s="356" t="s">
        <v>44</v>
      </c>
      <c r="V71" s="356" t="s">
        <v>44</v>
      </c>
      <c r="W71" s="356">
        <v>1</v>
      </c>
      <c r="X71" s="356" t="s">
        <v>44</v>
      </c>
      <c r="Y71" s="356" t="s">
        <v>44</v>
      </c>
    </row>
    <row r="72" spans="1:25" ht="11.25">
      <c r="A72" s="541"/>
      <c r="B72" s="217" t="s">
        <v>70</v>
      </c>
      <c r="C72" s="671">
        <f t="shared" si="29"/>
        <v>1</v>
      </c>
      <c r="D72" s="260" t="str">
        <f t="shared" ref="D72:Y72" si="30">IF(SUM(D73:D74)=0,"-",SUM(D73:D74))</f>
        <v>-</v>
      </c>
      <c r="E72" s="260" t="str">
        <f t="shared" si="30"/>
        <v>-</v>
      </c>
      <c r="F72" s="260" t="str">
        <f t="shared" si="30"/>
        <v>-</v>
      </c>
      <c r="G72" s="260" t="str">
        <f t="shared" si="30"/>
        <v>-</v>
      </c>
      <c r="H72" s="260" t="str">
        <f t="shared" si="30"/>
        <v>-</v>
      </c>
      <c r="I72" s="260" t="str">
        <f t="shared" si="30"/>
        <v>-</v>
      </c>
      <c r="J72" s="260" t="str">
        <f t="shared" si="30"/>
        <v>-</v>
      </c>
      <c r="K72" s="260" t="str">
        <f t="shared" si="30"/>
        <v>-</v>
      </c>
      <c r="L72" s="260" t="str">
        <f t="shared" si="30"/>
        <v>-</v>
      </c>
      <c r="M72" s="260" t="str">
        <f t="shared" si="30"/>
        <v>-</v>
      </c>
      <c r="N72" s="260" t="str">
        <f t="shared" si="30"/>
        <v>-</v>
      </c>
      <c r="O72" s="260" t="str">
        <f t="shared" si="30"/>
        <v>-</v>
      </c>
      <c r="P72" s="260" t="str">
        <f t="shared" si="30"/>
        <v>-</v>
      </c>
      <c r="Q72" s="260" t="str">
        <f t="shared" si="30"/>
        <v>-</v>
      </c>
      <c r="R72" s="260" t="str">
        <f t="shared" si="30"/>
        <v>-</v>
      </c>
      <c r="S72" s="260" t="str">
        <f t="shared" si="30"/>
        <v>-</v>
      </c>
      <c r="T72" s="260">
        <f t="shared" si="30"/>
        <v>1</v>
      </c>
      <c r="U72" s="260" t="str">
        <f t="shared" si="30"/>
        <v>-</v>
      </c>
      <c r="V72" s="260" t="str">
        <f t="shared" si="30"/>
        <v>-</v>
      </c>
      <c r="W72" s="260" t="str">
        <f t="shared" si="30"/>
        <v>-</v>
      </c>
      <c r="X72" s="260" t="str">
        <f t="shared" si="30"/>
        <v>-</v>
      </c>
      <c r="Y72" s="260" t="str">
        <f t="shared" si="30"/>
        <v>-</v>
      </c>
    </row>
    <row r="73" spans="1:25" ht="11.25">
      <c r="A73" s="103" t="s">
        <v>52</v>
      </c>
      <c r="B73" s="220" t="s">
        <v>72</v>
      </c>
      <c r="C73" s="672">
        <f t="shared" si="29"/>
        <v>1</v>
      </c>
      <c r="D73" s="354" t="s">
        <v>44</v>
      </c>
      <c r="E73" s="354" t="s">
        <v>44</v>
      </c>
      <c r="F73" s="354" t="s">
        <v>44</v>
      </c>
      <c r="G73" s="354" t="s">
        <v>44</v>
      </c>
      <c r="H73" s="704" t="s">
        <v>44</v>
      </c>
      <c r="I73" s="354" t="s">
        <v>44</v>
      </c>
      <c r="J73" s="354" t="s">
        <v>44</v>
      </c>
      <c r="K73" s="354" t="s">
        <v>44</v>
      </c>
      <c r="L73" s="354" t="s">
        <v>44</v>
      </c>
      <c r="M73" s="354" t="s">
        <v>44</v>
      </c>
      <c r="N73" s="354" t="s">
        <v>44</v>
      </c>
      <c r="O73" s="354" t="s">
        <v>44</v>
      </c>
      <c r="P73" s="354" t="s">
        <v>44</v>
      </c>
      <c r="Q73" s="354" t="s">
        <v>44</v>
      </c>
      <c r="R73" s="354" t="s">
        <v>44</v>
      </c>
      <c r="S73" s="354" t="s">
        <v>44</v>
      </c>
      <c r="T73" s="354">
        <v>1</v>
      </c>
      <c r="U73" s="354" t="s">
        <v>44</v>
      </c>
      <c r="V73" s="354" t="s">
        <v>44</v>
      </c>
      <c r="W73" s="354" t="s">
        <v>44</v>
      </c>
      <c r="X73" s="354" t="s">
        <v>44</v>
      </c>
      <c r="Y73" s="354" t="s">
        <v>44</v>
      </c>
    </row>
    <row r="74" spans="1:25" ht="11.25">
      <c r="A74" s="152"/>
      <c r="B74" s="225" t="s">
        <v>73</v>
      </c>
      <c r="C74" s="671" t="str">
        <f t="shared" si="29"/>
        <v>-</v>
      </c>
      <c r="D74" s="356" t="s">
        <v>44</v>
      </c>
      <c r="E74" s="356" t="s">
        <v>44</v>
      </c>
      <c r="F74" s="356" t="s">
        <v>44</v>
      </c>
      <c r="G74" s="356" t="s">
        <v>44</v>
      </c>
      <c r="H74" s="705" t="s">
        <v>44</v>
      </c>
      <c r="I74" s="356" t="s">
        <v>44</v>
      </c>
      <c r="J74" s="356" t="s">
        <v>44</v>
      </c>
      <c r="K74" s="356" t="s">
        <v>44</v>
      </c>
      <c r="L74" s="356" t="s">
        <v>44</v>
      </c>
      <c r="M74" s="356" t="s">
        <v>44</v>
      </c>
      <c r="N74" s="356" t="s">
        <v>44</v>
      </c>
      <c r="O74" s="356" t="s">
        <v>44</v>
      </c>
      <c r="P74" s="356" t="s">
        <v>44</v>
      </c>
      <c r="Q74" s="356" t="s">
        <v>44</v>
      </c>
      <c r="R74" s="356" t="s">
        <v>44</v>
      </c>
      <c r="S74" s="356" t="s">
        <v>44</v>
      </c>
      <c r="T74" s="356" t="s">
        <v>44</v>
      </c>
      <c r="U74" s="356" t="s">
        <v>44</v>
      </c>
      <c r="V74" s="356" t="s">
        <v>44</v>
      </c>
      <c r="W74" s="356" t="s">
        <v>44</v>
      </c>
      <c r="X74" s="356" t="s">
        <v>44</v>
      </c>
      <c r="Y74" s="356" t="s">
        <v>44</v>
      </c>
    </row>
    <row r="75" spans="1:25" ht="11.25">
      <c r="A75" s="541"/>
      <c r="B75" s="217" t="s">
        <v>70</v>
      </c>
      <c r="C75" s="671" t="str">
        <f t="shared" si="29"/>
        <v>-</v>
      </c>
      <c r="D75" s="260" t="str">
        <f t="shared" ref="D75:Y75" si="31">IF(SUM(D76:D77)=0,"-",SUM(D76:D77))</f>
        <v>-</v>
      </c>
      <c r="E75" s="260" t="str">
        <f t="shared" si="31"/>
        <v>-</v>
      </c>
      <c r="F75" s="260" t="str">
        <f t="shared" si="31"/>
        <v>-</v>
      </c>
      <c r="G75" s="260" t="str">
        <f t="shared" si="31"/>
        <v>-</v>
      </c>
      <c r="H75" s="260" t="str">
        <f t="shared" si="31"/>
        <v>-</v>
      </c>
      <c r="I75" s="260" t="str">
        <f t="shared" si="31"/>
        <v>-</v>
      </c>
      <c r="J75" s="260" t="str">
        <f t="shared" si="31"/>
        <v>-</v>
      </c>
      <c r="K75" s="260" t="str">
        <f t="shared" si="31"/>
        <v>-</v>
      </c>
      <c r="L75" s="260" t="str">
        <f t="shared" si="31"/>
        <v>-</v>
      </c>
      <c r="M75" s="260" t="str">
        <f t="shared" si="31"/>
        <v>-</v>
      </c>
      <c r="N75" s="260" t="str">
        <f t="shared" si="31"/>
        <v>-</v>
      </c>
      <c r="O75" s="260" t="str">
        <f t="shared" si="31"/>
        <v>-</v>
      </c>
      <c r="P75" s="260" t="str">
        <f t="shared" si="31"/>
        <v>-</v>
      </c>
      <c r="Q75" s="260" t="str">
        <f t="shared" si="31"/>
        <v>-</v>
      </c>
      <c r="R75" s="260" t="str">
        <f t="shared" si="31"/>
        <v>-</v>
      </c>
      <c r="S75" s="260" t="str">
        <f t="shared" si="31"/>
        <v>-</v>
      </c>
      <c r="T75" s="260" t="str">
        <f t="shared" si="31"/>
        <v>-</v>
      </c>
      <c r="U75" s="260" t="str">
        <f t="shared" si="31"/>
        <v>-</v>
      </c>
      <c r="V75" s="260" t="str">
        <f t="shared" si="31"/>
        <v>-</v>
      </c>
      <c r="W75" s="260" t="str">
        <f t="shared" si="31"/>
        <v>-</v>
      </c>
      <c r="X75" s="260" t="str">
        <f t="shared" si="31"/>
        <v>-</v>
      </c>
      <c r="Y75" s="260" t="str">
        <f t="shared" si="31"/>
        <v>-</v>
      </c>
    </row>
    <row r="76" spans="1:25" ht="11.25">
      <c r="A76" s="231" t="s">
        <v>53</v>
      </c>
      <c r="B76" s="220" t="s">
        <v>72</v>
      </c>
      <c r="C76" s="672" t="str">
        <f t="shared" si="29"/>
        <v>-</v>
      </c>
      <c r="D76" s="706" t="s">
        <v>44</v>
      </c>
      <c r="E76" s="706" t="s">
        <v>44</v>
      </c>
      <c r="F76" s="706" t="s">
        <v>44</v>
      </c>
      <c r="G76" s="706" t="s">
        <v>44</v>
      </c>
      <c r="H76" s="707" t="s">
        <v>44</v>
      </c>
      <c r="I76" s="706" t="s">
        <v>44</v>
      </c>
      <c r="J76" s="706" t="s">
        <v>44</v>
      </c>
      <c r="K76" s="706" t="s">
        <v>44</v>
      </c>
      <c r="L76" s="706" t="s">
        <v>44</v>
      </c>
      <c r="M76" s="706" t="s">
        <v>44</v>
      </c>
      <c r="N76" s="706" t="s">
        <v>44</v>
      </c>
      <c r="O76" s="706" t="s">
        <v>44</v>
      </c>
      <c r="P76" s="706" t="s">
        <v>44</v>
      </c>
      <c r="Q76" s="706" t="s">
        <v>44</v>
      </c>
      <c r="R76" s="706" t="s">
        <v>44</v>
      </c>
      <c r="S76" s="706" t="s">
        <v>44</v>
      </c>
      <c r="T76" s="706" t="s">
        <v>44</v>
      </c>
      <c r="U76" s="706" t="s">
        <v>44</v>
      </c>
      <c r="V76" s="706" t="s">
        <v>44</v>
      </c>
      <c r="W76" s="706" t="s">
        <v>44</v>
      </c>
      <c r="X76" s="706" t="s">
        <v>44</v>
      </c>
      <c r="Y76" s="706" t="s">
        <v>44</v>
      </c>
    </row>
    <row r="77" spans="1:25" ht="11.25">
      <c r="A77" s="232"/>
      <c r="B77" s="225" t="s">
        <v>73</v>
      </c>
      <c r="C77" s="671" t="str">
        <f t="shared" si="29"/>
        <v>-</v>
      </c>
      <c r="D77" s="706" t="s">
        <v>44</v>
      </c>
      <c r="E77" s="706" t="s">
        <v>44</v>
      </c>
      <c r="F77" s="706" t="s">
        <v>44</v>
      </c>
      <c r="G77" s="706" t="s">
        <v>44</v>
      </c>
      <c r="H77" s="707" t="s">
        <v>44</v>
      </c>
      <c r="I77" s="706" t="s">
        <v>44</v>
      </c>
      <c r="J77" s="706" t="s">
        <v>44</v>
      </c>
      <c r="K77" s="706" t="s">
        <v>44</v>
      </c>
      <c r="L77" s="706" t="s">
        <v>44</v>
      </c>
      <c r="M77" s="706" t="s">
        <v>44</v>
      </c>
      <c r="N77" s="706" t="s">
        <v>44</v>
      </c>
      <c r="O77" s="706" t="s">
        <v>44</v>
      </c>
      <c r="P77" s="706" t="s">
        <v>44</v>
      </c>
      <c r="Q77" s="706" t="s">
        <v>44</v>
      </c>
      <c r="R77" s="706" t="s">
        <v>44</v>
      </c>
      <c r="S77" s="706" t="s">
        <v>44</v>
      </c>
      <c r="T77" s="706" t="s">
        <v>44</v>
      </c>
      <c r="U77" s="706" t="s">
        <v>44</v>
      </c>
      <c r="V77" s="706" t="s">
        <v>44</v>
      </c>
      <c r="W77" s="706" t="s">
        <v>44</v>
      </c>
      <c r="X77" s="706" t="s">
        <v>44</v>
      </c>
      <c r="Y77" s="706" t="s">
        <v>44</v>
      </c>
    </row>
    <row r="78" spans="1:25" ht="11.25">
      <c r="A78" s="541"/>
      <c r="B78" s="217" t="s">
        <v>70</v>
      </c>
      <c r="C78" s="671">
        <f t="shared" si="29"/>
        <v>5</v>
      </c>
      <c r="D78" s="260" t="str">
        <f t="shared" ref="D78:Y78" si="32">IF(SUM(D79:D80)=0,"-",SUM(D79:D80))</f>
        <v>-</v>
      </c>
      <c r="E78" s="260" t="str">
        <f t="shared" si="32"/>
        <v>-</v>
      </c>
      <c r="F78" s="260" t="str">
        <f t="shared" si="32"/>
        <v>-</v>
      </c>
      <c r="G78" s="260" t="str">
        <f t="shared" si="32"/>
        <v>-</v>
      </c>
      <c r="H78" s="260" t="str">
        <f t="shared" si="32"/>
        <v>-</v>
      </c>
      <c r="I78" s="260" t="str">
        <f t="shared" si="32"/>
        <v>-</v>
      </c>
      <c r="J78" s="260" t="str">
        <f t="shared" si="32"/>
        <v>-</v>
      </c>
      <c r="K78" s="260" t="str">
        <f t="shared" si="32"/>
        <v>-</v>
      </c>
      <c r="L78" s="260" t="str">
        <f t="shared" si="32"/>
        <v>-</v>
      </c>
      <c r="M78" s="260" t="str">
        <f t="shared" si="32"/>
        <v>-</v>
      </c>
      <c r="N78" s="260" t="str">
        <f t="shared" si="32"/>
        <v>-</v>
      </c>
      <c r="O78" s="260" t="str">
        <f t="shared" si="32"/>
        <v>-</v>
      </c>
      <c r="P78" s="260" t="str">
        <f t="shared" si="32"/>
        <v>-</v>
      </c>
      <c r="Q78" s="260" t="str">
        <f t="shared" si="32"/>
        <v>-</v>
      </c>
      <c r="R78" s="260">
        <f t="shared" si="32"/>
        <v>1</v>
      </c>
      <c r="S78" s="260">
        <f t="shared" si="32"/>
        <v>3</v>
      </c>
      <c r="T78" s="260" t="str">
        <f t="shared" si="32"/>
        <v>-</v>
      </c>
      <c r="U78" s="260">
        <f t="shared" si="32"/>
        <v>1</v>
      </c>
      <c r="V78" s="260" t="str">
        <f t="shared" si="32"/>
        <v>-</v>
      </c>
      <c r="W78" s="260" t="str">
        <f t="shared" si="32"/>
        <v>-</v>
      </c>
      <c r="X78" s="260" t="str">
        <f t="shared" si="32"/>
        <v>-</v>
      </c>
      <c r="Y78" s="260" t="str">
        <f t="shared" si="32"/>
        <v>-</v>
      </c>
    </row>
    <row r="79" spans="1:25" ht="11.25">
      <c r="A79" s="231" t="s">
        <v>54</v>
      </c>
      <c r="B79" s="220" t="s">
        <v>72</v>
      </c>
      <c r="C79" s="672">
        <f t="shared" si="29"/>
        <v>2</v>
      </c>
      <c r="D79" s="354" t="s">
        <v>44</v>
      </c>
      <c r="E79" s="354" t="s">
        <v>44</v>
      </c>
      <c r="F79" s="354" t="s">
        <v>44</v>
      </c>
      <c r="G79" s="354" t="s">
        <v>44</v>
      </c>
      <c r="H79" s="704" t="s">
        <v>44</v>
      </c>
      <c r="I79" s="354" t="s">
        <v>44</v>
      </c>
      <c r="J79" s="354" t="s">
        <v>44</v>
      </c>
      <c r="K79" s="354" t="s">
        <v>44</v>
      </c>
      <c r="L79" s="354" t="s">
        <v>44</v>
      </c>
      <c r="M79" s="354" t="s">
        <v>44</v>
      </c>
      <c r="N79" s="354" t="s">
        <v>44</v>
      </c>
      <c r="O79" s="354" t="s">
        <v>44</v>
      </c>
      <c r="P79" s="354" t="s">
        <v>44</v>
      </c>
      <c r="Q79" s="354" t="s">
        <v>44</v>
      </c>
      <c r="R79" s="354" t="s">
        <v>44</v>
      </c>
      <c r="S79" s="354">
        <v>2</v>
      </c>
      <c r="T79" s="354" t="s">
        <v>44</v>
      </c>
      <c r="U79" s="354" t="s">
        <v>44</v>
      </c>
      <c r="V79" s="354" t="s">
        <v>44</v>
      </c>
      <c r="W79" s="354" t="s">
        <v>44</v>
      </c>
      <c r="X79" s="354" t="s">
        <v>44</v>
      </c>
      <c r="Y79" s="354" t="s">
        <v>44</v>
      </c>
    </row>
    <row r="80" spans="1:25" ht="11.25">
      <c r="A80" s="232"/>
      <c r="B80" s="225" t="s">
        <v>73</v>
      </c>
      <c r="C80" s="671">
        <f t="shared" si="29"/>
        <v>3</v>
      </c>
      <c r="D80" s="356" t="s">
        <v>44</v>
      </c>
      <c r="E80" s="356" t="s">
        <v>44</v>
      </c>
      <c r="F80" s="356" t="s">
        <v>44</v>
      </c>
      <c r="G80" s="356" t="s">
        <v>44</v>
      </c>
      <c r="H80" s="705" t="s">
        <v>44</v>
      </c>
      <c r="I80" s="356" t="s">
        <v>44</v>
      </c>
      <c r="J80" s="356" t="s">
        <v>44</v>
      </c>
      <c r="K80" s="356" t="s">
        <v>44</v>
      </c>
      <c r="L80" s="356" t="s">
        <v>44</v>
      </c>
      <c r="M80" s="356" t="s">
        <v>44</v>
      </c>
      <c r="N80" s="356" t="s">
        <v>44</v>
      </c>
      <c r="O80" s="356" t="s">
        <v>44</v>
      </c>
      <c r="P80" s="356" t="s">
        <v>44</v>
      </c>
      <c r="Q80" s="356" t="s">
        <v>44</v>
      </c>
      <c r="R80" s="356">
        <v>1</v>
      </c>
      <c r="S80" s="356">
        <v>1</v>
      </c>
      <c r="T80" s="356" t="s">
        <v>44</v>
      </c>
      <c r="U80" s="356">
        <v>1</v>
      </c>
      <c r="V80" s="356" t="s">
        <v>44</v>
      </c>
      <c r="W80" s="356" t="s">
        <v>44</v>
      </c>
      <c r="X80" s="356" t="s">
        <v>44</v>
      </c>
      <c r="Y80" s="356" t="s">
        <v>44</v>
      </c>
    </row>
    <row r="81" spans="1:25" s="625" customFormat="1" ht="15.75" customHeight="1">
      <c r="A81" s="708" t="s">
        <v>55</v>
      </c>
      <c r="B81" s="623"/>
      <c r="C81" s="624"/>
      <c r="D81" s="314"/>
      <c r="E81" s="314"/>
      <c r="F81" s="314"/>
      <c r="G81" s="314"/>
      <c r="H81" s="709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</row>
    <row r="82" spans="1:25" ht="10.5" customHeight="1">
      <c r="A82" s="626"/>
      <c r="B82" s="627"/>
      <c r="C82" s="628"/>
      <c r="D82" s="628"/>
      <c r="E82" s="628"/>
      <c r="F82" s="628"/>
      <c r="G82" s="628"/>
      <c r="H82" s="710"/>
      <c r="I82" s="628"/>
      <c r="J82" s="628"/>
      <c r="K82" s="628"/>
      <c r="L82" s="628"/>
      <c r="M82" s="628"/>
      <c r="N82" s="628"/>
      <c r="O82" s="628"/>
      <c r="P82" s="628"/>
      <c r="Q82" s="628"/>
      <c r="R82" s="628"/>
      <c r="S82" s="628"/>
      <c r="T82" s="628"/>
      <c r="U82" s="628"/>
      <c r="V82" s="628"/>
      <c r="W82" s="628"/>
      <c r="X82" s="628"/>
      <c r="Y82" s="628"/>
    </row>
    <row r="83" spans="1:25" ht="10.5" customHeight="1">
      <c r="A83" s="626" t="s">
        <v>56</v>
      </c>
      <c r="B83" s="627"/>
      <c r="C83" s="628"/>
      <c r="D83" s="628"/>
      <c r="E83" s="628"/>
      <c r="F83" s="628"/>
      <c r="G83" s="628"/>
      <c r="H83" s="710"/>
      <c r="I83" s="628"/>
      <c r="J83" s="628"/>
      <c r="K83" s="628"/>
      <c r="L83" s="628"/>
      <c r="M83" s="628"/>
      <c r="N83" s="628"/>
      <c r="O83" s="628"/>
      <c r="P83" s="628"/>
      <c r="Q83" s="628"/>
      <c r="R83" s="628"/>
      <c r="S83" s="628"/>
      <c r="T83" s="628"/>
      <c r="U83" s="628"/>
      <c r="V83" s="628"/>
      <c r="W83" s="628"/>
      <c r="X83" s="628"/>
      <c r="Y83" s="628"/>
    </row>
    <row r="84" spans="1:25" ht="10.5" customHeight="1">
      <c r="A84" s="626" t="s">
        <v>89</v>
      </c>
      <c r="B84" s="627"/>
      <c r="C84" s="628"/>
      <c r="D84" s="628"/>
      <c r="E84" s="628"/>
      <c r="F84" s="628"/>
      <c r="G84" s="628"/>
      <c r="H84" s="710"/>
      <c r="I84" s="628"/>
      <c r="J84" s="628"/>
      <c r="K84" s="628"/>
      <c r="L84" s="628"/>
      <c r="M84" s="628"/>
      <c r="N84" s="628"/>
      <c r="O84" s="628"/>
      <c r="P84" s="628"/>
      <c r="Q84" s="628"/>
      <c r="R84" s="628"/>
      <c r="S84" s="628"/>
      <c r="T84" s="628"/>
      <c r="U84" s="628"/>
      <c r="V84" s="628"/>
      <c r="W84" s="628"/>
      <c r="X84" s="628"/>
      <c r="Y84" s="628"/>
    </row>
    <row r="85" spans="1:25" ht="18" customHeight="1"/>
  </sheetData>
  <phoneticPr fontId="4"/>
  <pageMargins left="0.78740157480314965" right="0.78740157480314965" top="0.78740157480314965" bottom="0.78740157480314965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showGridLines="0" view="pageBreakPreview" zoomScaleNormal="75" workbookViewId="0">
      <selection activeCell="C15" sqref="C15"/>
    </sheetView>
  </sheetViews>
  <sheetFormatPr defaultRowHeight="10.5" customHeight="1"/>
  <cols>
    <col min="1" max="1" width="11.5" style="629" customWidth="1"/>
    <col min="2" max="2" width="6.375" style="630" customWidth="1"/>
    <col min="3" max="3" width="9.25" style="533" customWidth="1"/>
    <col min="4" max="5" width="5.625" style="533" customWidth="1"/>
    <col min="6" max="13" width="6.625" style="533" customWidth="1"/>
    <col min="14" max="25" width="7.625" style="533" customWidth="1"/>
    <col min="26" max="16384" width="9" style="533"/>
  </cols>
  <sheetData>
    <row r="1" spans="1:25" s="605" customFormat="1" ht="13.5" customHeight="1">
      <c r="A1" s="651" t="s">
        <v>310</v>
      </c>
      <c r="B1" s="652"/>
      <c r="C1" s="8"/>
      <c r="D1" s="8"/>
      <c r="E1" s="8"/>
      <c r="F1" s="8"/>
      <c r="G1" s="8"/>
      <c r="H1" s="8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14" t="s">
        <v>311</v>
      </c>
    </row>
    <row r="2" spans="1:25" ht="17.25" customHeight="1">
      <c r="A2" s="606"/>
      <c r="B2" s="607"/>
      <c r="C2" s="608" t="s">
        <v>70</v>
      </c>
      <c r="D2" s="609" t="s">
        <v>203</v>
      </c>
      <c r="E2" s="610" t="s">
        <v>204</v>
      </c>
      <c r="F2" s="610" t="s">
        <v>205</v>
      </c>
      <c r="G2" s="610" t="s">
        <v>206</v>
      </c>
      <c r="H2" s="610" t="s">
        <v>207</v>
      </c>
      <c r="I2" s="610" t="s">
        <v>208</v>
      </c>
      <c r="J2" s="610" t="s">
        <v>209</v>
      </c>
      <c r="K2" s="610" t="s">
        <v>210</v>
      </c>
      <c r="L2" s="610" t="s">
        <v>211</v>
      </c>
      <c r="M2" s="610" t="s">
        <v>212</v>
      </c>
      <c r="N2" s="610" t="s">
        <v>213</v>
      </c>
      <c r="O2" s="610" t="s">
        <v>214</v>
      </c>
      <c r="P2" s="610" t="s">
        <v>215</v>
      </c>
      <c r="Q2" s="610" t="s">
        <v>216</v>
      </c>
      <c r="R2" s="610" t="s">
        <v>217</v>
      </c>
      <c r="S2" s="610" t="s">
        <v>218</v>
      </c>
      <c r="T2" s="610" t="s">
        <v>219</v>
      </c>
      <c r="U2" s="610" t="s">
        <v>312</v>
      </c>
      <c r="V2" s="610" t="s">
        <v>313</v>
      </c>
      <c r="W2" s="610" t="s">
        <v>314</v>
      </c>
      <c r="X2" s="610" t="s">
        <v>315</v>
      </c>
      <c r="Y2" s="610" t="s">
        <v>108</v>
      </c>
    </row>
    <row r="3" spans="1:25" ht="11.25">
      <c r="A3" s="611"/>
      <c r="B3" s="612" t="s">
        <v>70</v>
      </c>
      <c r="C3" s="663">
        <f t="shared" ref="C3:C62" si="0">IF(SUM(D3:Y3)=0,"-",SUM(D3:Y3))</f>
        <v>73273</v>
      </c>
      <c r="D3" s="91">
        <f t="shared" ref="D3:Y3" si="1">IF(SUM(D4:D5)=0,"-",SUM(D4:D5))</f>
        <v>1</v>
      </c>
      <c r="E3" s="91" t="str">
        <f t="shared" si="1"/>
        <v>-</v>
      </c>
      <c r="F3" s="91" t="str">
        <f t="shared" si="1"/>
        <v>-</v>
      </c>
      <c r="G3" s="91">
        <f t="shared" si="1"/>
        <v>1</v>
      </c>
      <c r="H3" s="91">
        <f t="shared" si="1"/>
        <v>1</v>
      </c>
      <c r="I3" s="91">
        <f t="shared" si="1"/>
        <v>4</v>
      </c>
      <c r="J3" s="91">
        <f t="shared" si="1"/>
        <v>9</v>
      </c>
      <c r="K3" s="91">
        <f t="shared" si="1"/>
        <v>24</v>
      </c>
      <c r="L3" s="91">
        <f t="shared" si="1"/>
        <v>52</v>
      </c>
      <c r="M3" s="91">
        <f t="shared" si="1"/>
        <v>89</v>
      </c>
      <c r="N3" s="91">
        <f t="shared" si="1"/>
        <v>178</v>
      </c>
      <c r="O3" s="91">
        <f t="shared" si="1"/>
        <v>416</v>
      </c>
      <c r="P3" s="91">
        <f t="shared" si="1"/>
        <v>1280</v>
      </c>
      <c r="Q3" s="91">
        <f t="shared" si="1"/>
        <v>2249</v>
      </c>
      <c r="R3" s="91">
        <f t="shared" si="1"/>
        <v>4424</v>
      </c>
      <c r="S3" s="91">
        <f t="shared" si="1"/>
        <v>8766</v>
      </c>
      <c r="T3" s="91">
        <f t="shared" si="1"/>
        <v>14711</v>
      </c>
      <c r="U3" s="91">
        <f t="shared" si="1"/>
        <v>17652</v>
      </c>
      <c r="V3" s="91">
        <f t="shared" si="1"/>
        <v>14693</v>
      </c>
      <c r="W3" s="91">
        <f t="shared" si="1"/>
        <v>7230</v>
      </c>
      <c r="X3" s="91">
        <f t="shared" si="1"/>
        <v>1486</v>
      </c>
      <c r="Y3" s="91">
        <f t="shared" si="1"/>
        <v>7</v>
      </c>
    </row>
    <row r="4" spans="1:25" ht="11.25">
      <c r="A4" s="613" t="s">
        <v>296</v>
      </c>
      <c r="B4" s="614" t="s">
        <v>72</v>
      </c>
      <c r="C4" s="668">
        <f t="shared" si="0"/>
        <v>34521</v>
      </c>
      <c r="D4" s="712">
        <v>1</v>
      </c>
      <c r="E4" s="713">
        <v>0</v>
      </c>
      <c r="F4" s="713">
        <v>0</v>
      </c>
      <c r="G4" s="712">
        <v>1</v>
      </c>
      <c r="H4" s="712">
        <v>1</v>
      </c>
      <c r="I4" s="712">
        <v>2</v>
      </c>
      <c r="J4" s="712">
        <v>5</v>
      </c>
      <c r="K4" s="712">
        <v>17</v>
      </c>
      <c r="L4" s="712">
        <v>38</v>
      </c>
      <c r="M4" s="712">
        <v>63</v>
      </c>
      <c r="N4" s="712">
        <v>141</v>
      </c>
      <c r="O4" s="712">
        <v>328</v>
      </c>
      <c r="P4" s="712">
        <v>995</v>
      </c>
      <c r="Q4" s="712">
        <v>1760</v>
      </c>
      <c r="R4" s="712">
        <v>3291</v>
      </c>
      <c r="S4" s="712">
        <v>6083</v>
      </c>
      <c r="T4" s="712">
        <v>8493</v>
      </c>
      <c r="U4" s="712">
        <v>7483</v>
      </c>
      <c r="V4" s="712">
        <v>4193</v>
      </c>
      <c r="W4" s="712">
        <v>1436</v>
      </c>
      <c r="X4" s="712">
        <v>185</v>
      </c>
      <c r="Y4" s="712">
        <v>5</v>
      </c>
    </row>
    <row r="5" spans="1:25" ht="11.25">
      <c r="A5" s="616"/>
      <c r="B5" s="617" t="s">
        <v>73</v>
      </c>
      <c r="C5" s="663">
        <f t="shared" si="0"/>
        <v>38752</v>
      </c>
      <c r="D5" s="714">
        <v>0</v>
      </c>
      <c r="E5" s="714">
        <v>0</v>
      </c>
      <c r="F5" s="714">
        <v>0</v>
      </c>
      <c r="G5" s="714">
        <v>0</v>
      </c>
      <c r="H5" s="714">
        <v>0</v>
      </c>
      <c r="I5" s="715">
        <v>2</v>
      </c>
      <c r="J5" s="715">
        <v>4</v>
      </c>
      <c r="K5" s="715">
        <v>7</v>
      </c>
      <c r="L5" s="715">
        <v>14</v>
      </c>
      <c r="M5" s="715">
        <v>26</v>
      </c>
      <c r="N5" s="715">
        <v>37</v>
      </c>
      <c r="O5" s="715">
        <v>88</v>
      </c>
      <c r="P5" s="715">
        <v>285</v>
      </c>
      <c r="Q5" s="715">
        <v>489</v>
      </c>
      <c r="R5" s="715">
        <v>1133</v>
      </c>
      <c r="S5" s="715">
        <v>2683</v>
      </c>
      <c r="T5" s="715">
        <v>6218</v>
      </c>
      <c r="U5" s="715">
        <v>10169</v>
      </c>
      <c r="V5" s="715">
        <v>10500</v>
      </c>
      <c r="W5" s="715">
        <v>5794</v>
      </c>
      <c r="X5" s="715">
        <v>1301</v>
      </c>
      <c r="Y5" s="715">
        <v>2</v>
      </c>
    </row>
    <row r="6" spans="1:25" ht="11.25">
      <c r="A6" s="611"/>
      <c r="B6" s="612" t="s">
        <v>70</v>
      </c>
      <c r="C6" s="663">
        <f t="shared" si="0"/>
        <v>3139</v>
      </c>
      <c r="D6" s="91" t="str">
        <f t="shared" ref="D6:Y6" si="2">IF(SUM(D7:D8)=0,"-",SUM(D7:D8))</f>
        <v>-</v>
      </c>
      <c r="E6" s="91" t="str">
        <f t="shared" si="2"/>
        <v>-</v>
      </c>
      <c r="F6" s="91" t="str">
        <f t="shared" si="2"/>
        <v>-</v>
      </c>
      <c r="G6" s="91" t="str">
        <f t="shared" si="2"/>
        <v>-</v>
      </c>
      <c r="H6" s="91" t="str">
        <f t="shared" si="2"/>
        <v>-</v>
      </c>
      <c r="I6" s="91">
        <f t="shared" si="2"/>
        <v>1</v>
      </c>
      <c r="J6" s="91" t="str">
        <f t="shared" si="2"/>
        <v>-</v>
      </c>
      <c r="K6" s="91">
        <f t="shared" si="2"/>
        <v>2</v>
      </c>
      <c r="L6" s="91">
        <f t="shared" si="2"/>
        <v>2</v>
      </c>
      <c r="M6" s="91">
        <f t="shared" si="2"/>
        <v>4</v>
      </c>
      <c r="N6" s="91">
        <f t="shared" si="2"/>
        <v>7</v>
      </c>
      <c r="O6" s="91">
        <f t="shared" si="2"/>
        <v>17</v>
      </c>
      <c r="P6" s="91">
        <f t="shared" si="2"/>
        <v>54</v>
      </c>
      <c r="Q6" s="91">
        <f t="shared" si="2"/>
        <v>105</v>
      </c>
      <c r="R6" s="91">
        <f t="shared" si="2"/>
        <v>190</v>
      </c>
      <c r="S6" s="91">
        <f t="shared" si="2"/>
        <v>371</v>
      </c>
      <c r="T6" s="91">
        <f t="shared" si="2"/>
        <v>659</v>
      </c>
      <c r="U6" s="91">
        <f t="shared" si="2"/>
        <v>739</v>
      </c>
      <c r="V6" s="91">
        <f t="shared" si="2"/>
        <v>626</v>
      </c>
      <c r="W6" s="91">
        <f t="shared" si="2"/>
        <v>296</v>
      </c>
      <c r="X6" s="91">
        <f t="shared" si="2"/>
        <v>66</v>
      </c>
      <c r="Y6" s="91" t="str">
        <f t="shared" si="2"/>
        <v>-</v>
      </c>
    </row>
    <row r="7" spans="1:25" ht="11.25">
      <c r="A7" s="613" t="s">
        <v>26</v>
      </c>
      <c r="B7" s="614" t="s">
        <v>72</v>
      </c>
      <c r="C7" s="668">
        <f t="shared" si="0"/>
        <v>1559</v>
      </c>
      <c r="D7" s="619">
        <v>0</v>
      </c>
      <c r="E7" s="619">
        <v>0</v>
      </c>
      <c r="F7" s="619">
        <v>0</v>
      </c>
      <c r="G7" s="619">
        <v>0</v>
      </c>
      <c r="H7" s="619">
        <v>0</v>
      </c>
      <c r="I7" s="619">
        <v>0</v>
      </c>
      <c r="J7" s="619">
        <v>0</v>
      </c>
      <c r="K7" s="669">
        <v>1</v>
      </c>
      <c r="L7" s="669">
        <v>2</v>
      </c>
      <c r="M7" s="669">
        <v>3</v>
      </c>
      <c r="N7" s="669">
        <v>6</v>
      </c>
      <c r="O7" s="669">
        <v>14</v>
      </c>
      <c r="P7" s="669">
        <v>42</v>
      </c>
      <c r="Q7" s="669">
        <v>81</v>
      </c>
      <c r="R7" s="669">
        <v>135</v>
      </c>
      <c r="S7" s="669">
        <v>246</v>
      </c>
      <c r="T7" s="669">
        <v>402</v>
      </c>
      <c r="U7" s="669">
        <v>341</v>
      </c>
      <c r="V7" s="669">
        <v>193</v>
      </c>
      <c r="W7" s="669">
        <v>85</v>
      </c>
      <c r="X7" s="669">
        <v>8</v>
      </c>
      <c r="Y7" s="619">
        <v>0</v>
      </c>
    </row>
    <row r="8" spans="1:25" ht="11.25">
      <c r="A8" s="616"/>
      <c r="B8" s="617" t="s">
        <v>73</v>
      </c>
      <c r="C8" s="663">
        <f t="shared" si="0"/>
        <v>1580</v>
      </c>
      <c r="D8" s="620">
        <v>0</v>
      </c>
      <c r="E8" s="620">
        <v>0</v>
      </c>
      <c r="F8" s="620">
        <v>0</v>
      </c>
      <c r="G8" s="620">
        <v>0</v>
      </c>
      <c r="H8" s="620">
        <v>0</v>
      </c>
      <c r="I8" s="670">
        <v>1</v>
      </c>
      <c r="J8" s="620">
        <v>0</v>
      </c>
      <c r="K8" s="670">
        <v>1</v>
      </c>
      <c r="L8" s="620">
        <v>0</v>
      </c>
      <c r="M8" s="670">
        <v>1</v>
      </c>
      <c r="N8" s="670">
        <v>1</v>
      </c>
      <c r="O8" s="670">
        <v>3</v>
      </c>
      <c r="P8" s="670">
        <v>12</v>
      </c>
      <c r="Q8" s="670">
        <v>24</v>
      </c>
      <c r="R8" s="670">
        <v>55</v>
      </c>
      <c r="S8" s="670">
        <v>125</v>
      </c>
      <c r="T8" s="670">
        <v>257</v>
      </c>
      <c r="U8" s="670">
        <v>398</v>
      </c>
      <c r="V8" s="670">
        <v>433</v>
      </c>
      <c r="W8" s="670">
        <v>211</v>
      </c>
      <c r="X8" s="670">
        <v>58</v>
      </c>
      <c r="Y8" s="620">
        <v>0</v>
      </c>
    </row>
    <row r="9" spans="1:25" ht="11.25">
      <c r="A9" s="210" t="s">
        <v>74</v>
      </c>
      <c r="B9" s="234" t="s">
        <v>70</v>
      </c>
      <c r="C9" s="663">
        <f t="shared" si="0"/>
        <v>255</v>
      </c>
      <c r="D9" s="91" t="str">
        <f t="shared" ref="D9:Y9" si="3">IF(SUM(D10:D11)=0,"-",SUM(D10:D11))</f>
        <v>-</v>
      </c>
      <c r="E9" s="91" t="str">
        <f t="shared" si="3"/>
        <v>-</v>
      </c>
      <c r="F9" s="91" t="str">
        <f t="shared" si="3"/>
        <v>-</v>
      </c>
      <c r="G9" s="91" t="str">
        <f t="shared" si="3"/>
        <v>-</v>
      </c>
      <c r="H9" s="91" t="str">
        <f t="shared" si="3"/>
        <v>-</v>
      </c>
      <c r="I9" s="91" t="str">
        <f t="shared" si="3"/>
        <v>-</v>
      </c>
      <c r="J9" s="91" t="str">
        <f t="shared" si="3"/>
        <v>-</v>
      </c>
      <c r="K9" s="91" t="str">
        <f t="shared" si="3"/>
        <v>-</v>
      </c>
      <c r="L9" s="91" t="str">
        <f t="shared" si="3"/>
        <v>-</v>
      </c>
      <c r="M9" s="91">
        <f t="shared" si="3"/>
        <v>1</v>
      </c>
      <c r="N9" s="91" t="str">
        <f t="shared" si="3"/>
        <v>-</v>
      </c>
      <c r="O9" s="91">
        <f t="shared" si="3"/>
        <v>1</v>
      </c>
      <c r="P9" s="91">
        <f t="shared" si="3"/>
        <v>8</v>
      </c>
      <c r="Q9" s="91">
        <f t="shared" si="3"/>
        <v>11</v>
      </c>
      <c r="R9" s="91">
        <f t="shared" si="3"/>
        <v>17</v>
      </c>
      <c r="S9" s="91">
        <f t="shared" si="3"/>
        <v>34</v>
      </c>
      <c r="T9" s="91">
        <f t="shared" si="3"/>
        <v>46</v>
      </c>
      <c r="U9" s="91">
        <f t="shared" si="3"/>
        <v>59</v>
      </c>
      <c r="V9" s="91">
        <f t="shared" si="3"/>
        <v>49</v>
      </c>
      <c r="W9" s="91">
        <f t="shared" si="3"/>
        <v>23</v>
      </c>
      <c r="X9" s="91">
        <f t="shared" si="3"/>
        <v>6</v>
      </c>
      <c r="Y9" s="91" t="str">
        <f t="shared" si="3"/>
        <v>-</v>
      </c>
    </row>
    <row r="10" spans="1:25" ht="11.25">
      <c r="A10" s="211" t="s">
        <v>75</v>
      </c>
      <c r="B10" s="359" t="s">
        <v>72</v>
      </c>
      <c r="C10" s="668">
        <f t="shared" si="0"/>
        <v>122</v>
      </c>
      <c r="D10" s="96" t="str">
        <f t="shared" ref="D10:Y11" si="4">IF(SUM(D13,D40)=0,"-",SUM(D13,D40))</f>
        <v>-</v>
      </c>
      <c r="E10" s="96" t="str">
        <f t="shared" si="4"/>
        <v>-</v>
      </c>
      <c r="F10" s="96" t="str">
        <f t="shared" si="4"/>
        <v>-</v>
      </c>
      <c r="G10" s="96" t="str">
        <f t="shared" si="4"/>
        <v>-</v>
      </c>
      <c r="H10" s="96" t="str">
        <f t="shared" si="4"/>
        <v>-</v>
      </c>
      <c r="I10" s="96" t="str">
        <f t="shared" si="4"/>
        <v>-</v>
      </c>
      <c r="J10" s="96" t="str">
        <f t="shared" si="4"/>
        <v>-</v>
      </c>
      <c r="K10" s="96" t="str">
        <f t="shared" si="4"/>
        <v>-</v>
      </c>
      <c r="L10" s="96" t="str">
        <f t="shared" si="4"/>
        <v>-</v>
      </c>
      <c r="M10" s="96" t="str">
        <f t="shared" si="4"/>
        <v>-</v>
      </c>
      <c r="N10" s="96" t="str">
        <f t="shared" si="4"/>
        <v>-</v>
      </c>
      <c r="O10" s="96">
        <f t="shared" si="4"/>
        <v>1</v>
      </c>
      <c r="P10" s="96">
        <f t="shared" si="4"/>
        <v>5</v>
      </c>
      <c r="Q10" s="96">
        <f t="shared" si="4"/>
        <v>9</v>
      </c>
      <c r="R10" s="96">
        <f t="shared" si="4"/>
        <v>14</v>
      </c>
      <c r="S10" s="96">
        <f t="shared" si="4"/>
        <v>25</v>
      </c>
      <c r="T10" s="96">
        <f t="shared" si="4"/>
        <v>28</v>
      </c>
      <c r="U10" s="96">
        <f t="shared" si="4"/>
        <v>17</v>
      </c>
      <c r="V10" s="96">
        <f t="shared" si="4"/>
        <v>19</v>
      </c>
      <c r="W10" s="96">
        <f t="shared" si="4"/>
        <v>4</v>
      </c>
      <c r="X10" s="96" t="str">
        <f t="shared" si="4"/>
        <v>-</v>
      </c>
      <c r="Y10" s="96" t="str">
        <f t="shared" si="4"/>
        <v>-</v>
      </c>
    </row>
    <row r="11" spans="1:25" ht="11.25">
      <c r="A11" s="212" t="s">
        <v>76</v>
      </c>
      <c r="B11" s="360" t="s">
        <v>73</v>
      </c>
      <c r="C11" s="663">
        <f t="shared" si="0"/>
        <v>133</v>
      </c>
      <c r="D11" s="213" t="str">
        <f t="shared" si="4"/>
        <v>-</v>
      </c>
      <c r="E11" s="213" t="str">
        <f t="shared" si="4"/>
        <v>-</v>
      </c>
      <c r="F11" s="213" t="str">
        <f t="shared" si="4"/>
        <v>-</v>
      </c>
      <c r="G11" s="213" t="str">
        <f t="shared" si="4"/>
        <v>-</v>
      </c>
      <c r="H11" s="213" t="str">
        <f t="shared" si="4"/>
        <v>-</v>
      </c>
      <c r="I11" s="213" t="str">
        <f t="shared" si="4"/>
        <v>-</v>
      </c>
      <c r="J11" s="213" t="str">
        <f t="shared" si="4"/>
        <v>-</v>
      </c>
      <c r="K11" s="213" t="str">
        <f t="shared" si="4"/>
        <v>-</v>
      </c>
      <c r="L11" s="213" t="str">
        <f t="shared" si="4"/>
        <v>-</v>
      </c>
      <c r="M11" s="213">
        <f t="shared" si="4"/>
        <v>1</v>
      </c>
      <c r="N11" s="213" t="str">
        <f t="shared" si="4"/>
        <v>-</v>
      </c>
      <c r="O11" s="213" t="str">
        <f t="shared" si="4"/>
        <v>-</v>
      </c>
      <c r="P11" s="213">
        <f t="shared" si="4"/>
        <v>3</v>
      </c>
      <c r="Q11" s="213">
        <f t="shared" si="4"/>
        <v>2</v>
      </c>
      <c r="R11" s="213">
        <f t="shared" si="4"/>
        <v>3</v>
      </c>
      <c r="S11" s="213">
        <f t="shared" si="4"/>
        <v>9</v>
      </c>
      <c r="T11" s="213">
        <f t="shared" si="4"/>
        <v>18</v>
      </c>
      <c r="U11" s="213">
        <f t="shared" si="4"/>
        <v>42</v>
      </c>
      <c r="V11" s="213">
        <f t="shared" si="4"/>
        <v>30</v>
      </c>
      <c r="W11" s="213">
        <f t="shared" si="4"/>
        <v>19</v>
      </c>
      <c r="X11" s="213">
        <f t="shared" si="4"/>
        <v>6</v>
      </c>
      <c r="Y11" s="213" t="str">
        <f t="shared" si="4"/>
        <v>-</v>
      </c>
    </row>
    <row r="12" spans="1:25" ht="11.25">
      <c r="A12" s="201"/>
      <c r="B12" s="234" t="s">
        <v>70</v>
      </c>
      <c r="C12" s="663">
        <f t="shared" si="0"/>
        <v>77</v>
      </c>
      <c r="D12" s="214" t="str">
        <f t="shared" ref="D12:Y12" si="5">IF(SUM(D13:D14)=0,"-",SUM(D13:D14))</f>
        <v>-</v>
      </c>
      <c r="E12" s="214" t="str">
        <f t="shared" si="5"/>
        <v>-</v>
      </c>
      <c r="F12" s="214" t="str">
        <f t="shared" si="5"/>
        <v>-</v>
      </c>
      <c r="G12" s="214" t="str">
        <f t="shared" si="5"/>
        <v>-</v>
      </c>
      <c r="H12" s="214" t="str">
        <f t="shared" si="5"/>
        <v>-</v>
      </c>
      <c r="I12" s="214" t="str">
        <f t="shared" si="5"/>
        <v>-</v>
      </c>
      <c r="J12" s="214" t="str">
        <f t="shared" si="5"/>
        <v>-</v>
      </c>
      <c r="K12" s="214" t="str">
        <f t="shared" si="5"/>
        <v>-</v>
      </c>
      <c r="L12" s="214" t="str">
        <f t="shared" si="5"/>
        <v>-</v>
      </c>
      <c r="M12" s="214">
        <f t="shared" si="5"/>
        <v>1</v>
      </c>
      <c r="N12" s="214" t="str">
        <f t="shared" si="5"/>
        <v>-</v>
      </c>
      <c r="O12" s="214" t="str">
        <f t="shared" si="5"/>
        <v>-</v>
      </c>
      <c r="P12" s="214">
        <f t="shared" si="5"/>
        <v>4</v>
      </c>
      <c r="Q12" s="214">
        <f t="shared" si="5"/>
        <v>1</v>
      </c>
      <c r="R12" s="214">
        <f t="shared" si="5"/>
        <v>3</v>
      </c>
      <c r="S12" s="214">
        <f t="shared" si="5"/>
        <v>13</v>
      </c>
      <c r="T12" s="214">
        <f t="shared" si="5"/>
        <v>12</v>
      </c>
      <c r="U12" s="214">
        <f t="shared" si="5"/>
        <v>13</v>
      </c>
      <c r="V12" s="214">
        <f t="shared" si="5"/>
        <v>18</v>
      </c>
      <c r="W12" s="214">
        <f t="shared" si="5"/>
        <v>10</v>
      </c>
      <c r="X12" s="214">
        <f t="shared" si="5"/>
        <v>2</v>
      </c>
      <c r="Y12" s="214" t="str">
        <f t="shared" si="5"/>
        <v>-</v>
      </c>
    </row>
    <row r="13" spans="1:25" ht="11.25">
      <c r="A13" s="201" t="s">
        <v>28</v>
      </c>
      <c r="B13" s="359" t="s">
        <v>72</v>
      </c>
      <c r="C13" s="668">
        <f t="shared" si="0"/>
        <v>35</v>
      </c>
      <c r="D13" s="215" t="str">
        <f>IF(SUM(D16,D19,D22,D25,D28,D31,D34,D37)=0,"-",SUM(D16,D19,D22,D25,D28,D31,D34,D37))</f>
        <v>-</v>
      </c>
      <c r="E13" s="215" t="str">
        <f>IF(SUM(E16,E19,E22,E25,E28,E31,E34,E37)=0,"-",SUM(E16,E19,E22,E25,E28,E31,E34,E37))</f>
        <v>-</v>
      </c>
      <c r="F13" s="215" t="str">
        <f t="shared" ref="F13:Y14" si="6">IF(SUM(F16,F19,F22,F25,F28,F31,F34,F37)=0,"-",SUM(F16,F19,F22,F25,F28,F31,F34,F37))</f>
        <v>-</v>
      </c>
      <c r="G13" s="215" t="str">
        <f t="shared" si="6"/>
        <v>-</v>
      </c>
      <c r="H13" s="215" t="str">
        <f t="shared" si="6"/>
        <v>-</v>
      </c>
      <c r="I13" s="215" t="str">
        <f t="shared" si="6"/>
        <v>-</v>
      </c>
      <c r="J13" s="215" t="str">
        <f t="shared" si="6"/>
        <v>-</v>
      </c>
      <c r="K13" s="215" t="str">
        <f t="shared" si="6"/>
        <v>-</v>
      </c>
      <c r="L13" s="215" t="str">
        <f t="shared" si="6"/>
        <v>-</v>
      </c>
      <c r="M13" s="215" t="str">
        <f t="shared" si="6"/>
        <v>-</v>
      </c>
      <c r="N13" s="215" t="str">
        <f t="shared" si="6"/>
        <v>-</v>
      </c>
      <c r="O13" s="215" t="str">
        <f t="shared" si="6"/>
        <v>-</v>
      </c>
      <c r="P13" s="215">
        <f t="shared" si="6"/>
        <v>2</v>
      </c>
      <c r="Q13" s="215">
        <f t="shared" si="6"/>
        <v>1</v>
      </c>
      <c r="R13" s="215">
        <f t="shared" si="6"/>
        <v>3</v>
      </c>
      <c r="S13" s="215">
        <f t="shared" si="6"/>
        <v>9</v>
      </c>
      <c r="T13" s="215">
        <f t="shared" si="6"/>
        <v>8</v>
      </c>
      <c r="U13" s="215">
        <f t="shared" si="6"/>
        <v>3</v>
      </c>
      <c r="V13" s="215">
        <f t="shared" si="6"/>
        <v>8</v>
      </c>
      <c r="W13" s="215">
        <f t="shared" si="6"/>
        <v>1</v>
      </c>
      <c r="X13" s="215" t="str">
        <f t="shared" si="6"/>
        <v>-</v>
      </c>
      <c r="Y13" s="215" t="str">
        <f t="shared" si="6"/>
        <v>-</v>
      </c>
    </row>
    <row r="14" spans="1:25" ht="11.25">
      <c r="A14" s="72"/>
      <c r="B14" s="360" t="s">
        <v>73</v>
      </c>
      <c r="C14" s="663">
        <f t="shared" si="0"/>
        <v>42</v>
      </c>
      <c r="D14" s="206" t="str">
        <f>IF(SUM(D17,D20,D23,D26,D29,D32,D35,D38)=0,"-",SUM(D17,D20,D23,D26,D29,D32,D35,D38))</f>
        <v>-</v>
      </c>
      <c r="E14" s="206" t="str">
        <f>IF(SUM(E17,E20,E23,E26,E29,E32,E35,E38)=0,"-",SUM(E17,E20,E23,E26,E29,E32,E35,E38))</f>
        <v>-</v>
      </c>
      <c r="F14" s="206" t="str">
        <f t="shared" si="6"/>
        <v>-</v>
      </c>
      <c r="G14" s="206" t="str">
        <f t="shared" si="6"/>
        <v>-</v>
      </c>
      <c r="H14" s="206" t="str">
        <f t="shared" si="6"/>
        <v>-</v>
      </c>
      <c r="I14" s="206" t="str">
        <f t="shared" si="6"/>
        <v>-</v>
      </c>
      <c r="J14" s="206" t="str">
        <f t="shared" si="6"/>
        <v>-</v>
      </c>
      <c r="K14" s="206" t="str">
        <f t="shared" si="6"/>
        <v>-</v>
      </c>
      <c r="L14" s="206" t="str">
        <f t="shared" si="6"/>
        <v>-</v>
      </c>
      <c r="M14" s="206">
        <f t="shared" si="6"/>
        <v>1</v>
      </c>
      <c r="N14" s="206" t="str">
        <f t="shared" si="6"/>
        <v>-</v>
      </c>
      <c r="O14" s="206" t="str">
        <f t="shared" si="6"/>
        <v>-</v>
      </c>
      <c r="P14" s="206">
        <f t="shared" si="6"/>
        <v>2</v>
      </c>
      <c r="Q14" s="206" t="str">
        <f t="shared" si="6"/>
        <v>-</v>
      </c>
      <c r="R14" s="206" t="str">
        <f t="shared" si="6"/>
        <v>-</v>
      </c>
      <c r="S14" s="206">
        <f t="shared" si="6"/>
        <v>4</v>
      </c>
      <c r="T14" s="206">
        <f t="shared" si="6"/>
        <v>4</v>
      </c>
      <c r="U14" s="206">
        <f t="shared" si="6"/>
        <v>10</v>
      </c>
      <c r="V14" s="206">
        <f t="shared" si="6"/>
        <v>10</v>
      </c>
      <c r="W14" s="206">
        <f t="shared" si="6"/>
        <v>9</v>
      </c>
      <c r="X14" s="206">
        <f t="shared" si="6"/>
        <v>2</v>
      </c>
      <c r="Y14" s="206" t="str">
        <f t="shared" si="6"/>
        <v>-</v>
      </c>
    </row>
    <row r="15" spans="1:25" ht="11.25">
      <c r="A15" s="138"/>
      <c r="B15" s="217" t="s">
        <v>70</v>
      </c>
      <c r="C15" s="671">
        <f t="shared" si="0"/>
        <v>25</v>
      </c>
      <c r="D15" s="508" t="str">
        <f t="shared" ref="D15:Y15" si="7">IF(SUM(D16:D17)=0,"-",SUM(D16:D17))</f>
        <v>-</v>
      </c>
      <c r="E15" s="508" t="str">
        <f t="shared" si="7"/>
        <v>-</v>
      </c>
      <c r="F15" s="508" t="str">
        <f t="shared" si="7"/>
        <v>-</v>
      </c>
      <c r="G15" s="508" t="str">
        <f t="shared" si="7"/>
        <v>-</v>
      </c>
      <c r="H15" s="508" t="str">
        <f t="shared" si="7"/>
        <v>-</v>
      </c>
      <c r="I15" s="508" t="str">
        <f t="shared" si="7"/>
        <v>-</v>
      </c>
      <c r="J15" s="508" t="str">
        <f t="shared" si="7"/>
        <v>-</v>
      </c>
      <c r="K15" s="508" t="str">
        <f t="shared" si="7"/>
        <v>-</v>
      </c>
      <c r="L15" s="508" t="str">
        <f t="shared" si="7"/>
        <v>-</v>
      </c>
      <c r="M15" s="508">
        <f t="shared" si="7"/>
        <v>1</v>
      </c>
      <c r="N15" s="508" t="str">
        <f t="shared" si="7"/>
        <v>-</v>
      </c>
      <c r="O15" s="508" t="str">
        <f t="shared" si="7"/>
        <v>-</v>
      </c>
      <c r="P15" s="508">
        <f t="shared" si="7"/>
        <v>4</v>
      </c>
      <c r="Q15" s="508">
        <f t="shared" si="7"/>
        <v>1</v>
      </c>
      <c r="R15" s="508">
        <f t="shared" si="7"/>
        <v>1</v>
      </c>
      <c r="S15" s="508">
        <f t="shared" si="7"/>
        <v>3</v>
      </c>
      <c r="T15" s="508">
        <f t="shared" si="7"/>
        <v>5</v>
      </c>
      <c r="U15" s="508">
        <f t="shared" si="7"/>
        <v>1</v>
      </c>
      <c r="V15" s="508">
        <f t="shared" si="7"/>
        <v>5</v>
      </c>
      <c r="W15" s="508">
        <f t="shared" si="7"/>
        <v>4</v>
      </c>
      <c r="X15" s="508" t="str">
        <f t="shared" si="7"/>
        <v>-</v>
      </c>
      <c r="Y15" s="508" t="str">
        <f t="shared" si="7"/>
        <v>-</v>
      </c>
    </row>
    <row r="16" spans="1:25" ht="11.25">
      <c r="A16" s="103" t="s">
        <v>29</v>
      </c>
      <c r="B16" s="220" t="s">
        <v>72</v>
      </c>
      <c r="C16" s="672">
        <f t="shared" si="0"/>
        <v>11</v>
      </c>
      <c r="D16" s="353" t="s">
        <v>298</v>
      </c>
      <c r="E16" s="353" t="s">
        <v>298</v>
      </c>
      <c r="F16" s="353" t="s">
        <v>298</v>
      </c>
      <c r="G16" s="353" t="s">
        <v>298</v>
      </c>
      <c r="H16" s="353" t="s">
        <v>298</v>
      </c>
      <c r="I16" s="353" t="s">
        <v>298</v>
      </c>
      <c r="J16" s="353" t="s">
        <v>298</v>
      </c>
      <c r="K16" s="353" t="s">
        <v>298</v>
      </c>
      <c r="L16" s="353" t="s">
        <v>298</v>
      </c>
      <c r="M16" s="539" t="s">
        <v>298</v>
      </c>
      <c r="N16" s="539" t="s">
        <v>298</v>
      </c>
      <c r="O16" s="539" t="s">
        <v>298</v>
      </c>
      <c r="P16" s="539">
        <v>2</v>
      </c>
      <c r="Q16" s="539">
        <v>1</v>
      </c>
      <c r="R16" s="539">
        <v>1</v>
      </c>
      <c r="S16" s="539">
        <v>3</v>
      </c>
      <c r="T16" s="539">
        <v>2</v>
      </c>
      <c r="U16" s="539" t="s">
        <v>298</v>
      </c>
      <c r="V16" s="539">
        <v>2</v>
      </c>
      <c r="W16" s="539" t="s">
        <v>298</v>
      </c>
      <c r="X16" s="539" t="s">
        <v>298</v>
      </c>
      <c r="Y16" s="353" t="s">
        <v>298</v>
      </c>
    </row>
    <row r="17" spans="1:25" ht="11.25">
      <c r="A17" s="152"/>
      <c r="B17" s="225" t="s">
        <v>73</v>
      </c>
      <c r="C17" s="671">
        <f t="shared" si="0"/>
        <v>14</v>
      </c>
      <c r="D17" s="355" t="s">
        <v>298</v>
      </c>
      <c r="E17" s="355" t="s">
        <v>298</v>
      </c>
      <c r="F17" s="355" t="s">
        <v>298</v>
      </c>
      <c r="G17" s="355" t="s">
        <v>298</v>
      </c>
      <c r="H17" s="355" t="s">
        <v>298</v>
      </c>
      <c r="I17" s="355" t="s">
        <v>298</v>
      </c>
      <c r="J17" s="355" t="s">
        <v>298</v>
      </c>
      <c r="K17" s="355" t="s">
        <v>298</v>
      </c>
      <c r="L17" s="355" t="s">
        <v>298</v>
      </c>
      <c r="M17" s="540">
        <v>1</v>
      </c>
      <c r="N17" s="540" t="s">
        <v>298</v>
      </c>
      <c r="O17" s="540" t="s">
        <v>298</v>
      </c>
      <c r="P17" s="540">
        <v>2</v>
      </c>
      <c r="Q17" s="540" t="s">
        <v>298</v>
      </c>
      <c r="R17" s="540" t="s">
        <v>298</v>
      </c>
      <c r="S17" s="540" t="s">
        <v>298</v>
      </c>
      <c r="T17" s="540">
        <v>3</v>
      </c>
      <c r="U17" s="540">
        <v>1</v>
      </c>
      <c r="V17" s="540">
        <v>3</v>
      </c>
      <c r="W17" s="540">
        <v>4</v>
      </c>
      <c r="X17" s="540" t="s">
        <v>298</v>
      </c>
      <c r="Y17" s="355" t="s">
        <v>298</v>
      </c>
    </row>
    <row r="18" spans="1:25" ht="11.25">
      <c r="A18" s="138"/>
      <c r="B18" s="217" t="s">
        <v>70</v>
      </c>
      <c r="C18" s="671">
        <f t="shared" si="0"/>
        <v>9</v>
      </c>
      <c r="D18" s="508" t="str">
        <f>IF(SUM(D19:D20)=0,"-",SUM(D19:D20))</f>
        <v>-</v>
      </c>
      <c r="E18" s="508" t="str">
        <f>IF(SUM(E19:E20)=0,"-",SUM(E19:E20))</f>
        <v>-</v>
      </c>
      <c r="F18" s="508" t="str">
        <f t="shared" ref="F18:Y18" si="8">IF(SUM(F19:F20)=0,"-",SUM(F19:F20))</f>
        <v>-</v>
      </c>
      <c r="G18" s="508" t="str">
        <f t="shared" si="8"/>
        <v>-</v>
      </c>
      <c r="H18" s="508" t="str">
        <f t="shared" si="8"/>
        <v>-</v>
      </c>
      <c r="I18" s="508" t="str">
        <f t="shared" si="8"/>
        <v>-</v>
      </c>
      <c r="J18" s="508" t="str">
        <f t="shared" si="8"/>
        <v>-</v>
      </c>
      <c r="K18" s="508" t="str">
        <f t="shared" si="8"/>
        <v>-</v>
      </c>
      <c r="L18" s="508" t="str">
        <f t="shared" si="8"/>
        <v>-</v>
      </c>
      <c r="M18" s="508" t="str">
        <f t="shared" si="8"/>
        <v>-</v>
      </c>
      <c r="N18" s="508" t="str">
        <f t="shared" si="8"/>
        <v>-</v>
      </c>
      <c r="O18" s="508" t="str">
        <f t="shared" si="8"/>
        <v>-</v>
      </c>
      <c r="P18" s="508" t="str">
        <f t="shared" si="8"/>
        <v>-</v>
      </c>
      <c r="Q18" s="508" t="str">
        <f t="shared" si="8"/>
        <v>-</v>
      </c>
      <c r="R18" s="508" t="str">
        <f t="shared" si="8"/>
        <v>-</v>
      </c>
      <c r="S18" s="508" t="str">
        <f t="shared" si="8"/>
        <v>-</v>
      </c>
      <c r="T18" s="508">
        <f t="shared" si="8"/>
        <v>5</v>
      </c>
      <c r="U18" s="508">
        <f t="shared" si="8"/>
        <v>1</v>
      </c>
      <c r="V18" s="508">
        <f t="shared" si="8"/>
        <v>2</v>
      </c>
      <c r="W18" s="508">
        <f t="shared" si="8"/>
        <v>1</v>
      </c>
      <c r="X18" s="508" t="str">
        <f t="shared" si="8"/>
        <v>-</v>
      </c>
      <c r="Y18" s="508" t="str">
        <f t="shared" si="8"/>
        <v>-</v>
      </c>
    </row>
    <row r="19" spans="1:25" ht="11.25">
      <c r="A19" s="103" t="s">
        <v>32</v>
      </c>
      <c r="B19" s="220" t="s">
        <v>72</v>
      </c>
      <c r="C19" s="672">
        <f>IF(SUM(D19:Y19)=0,"-",SUM(D19:Y19))</f>
        <v>5</v>
      </c>
      <c r="D19" s="353" t="s">
        <v>298</v>
      </c>
      <c r="E19" s="353" t="s">
        <v>298</v>
      </c>
      <c r="F19" s="353" t="s">
        <v>298</v>
      </c>
      <c r="G19" s="353" t="s">
        <v>298</v>
      </c>
      <c r="H19" s="353" t="s">
        <v>298</v>
      </c>
      <c r="I19" s="353" t="s">
        <v>298</v>
      </c>
      <c r="J19" s="353" t="s">
        <v>298</v>
      </c>
      <c r="K19" s="353" t="s">
        <v>298</v>
      </c>
      <c r="L19" s="353" t="s">
        <v>298</v>
      </c>
      <c r="M19" s="539" t="s">
        <v>298</v>
      </c>
      <c r="N19" s="539" t="s">
        <v>298</v>
      </c>
      <c r="O19" s="539" t="s">
        <v>298</v>
      </c>
      <c r="P19" s="539" t="s">
        <v>298</v>
      </c>
      <c r="Q19" s="539" t="s">
        <v>298</v>
      </c>
      <c r="R19" s="539" t="s">
        <v>298</v>
      </c>
      <c r="S19" s="539" t="s">
        <v>298</v>
      </c>
      <c r="T19" s="539">
        <v>4</v>
      </c>
      <c r="U19" s="539" t="s">
        <v>298</v>
      </c>
      <c r="V19" s="539">
        <v>1</v>
      </c>
      <c r="W19" s="539" t="s">
        <v>298</v>
      </c>
      <c r="X19" s="539" t="s">
        <v>298</v>
      </c>
      <c r="Y19" s="353" t="s">
        <v>298</v>
      </c>
    </row>
    <row r="20" spans="1:25" ht="11.25">
      <c r="A20" s="152"/>
      <c r="B20" s="225" t="s">
        <v>73</v>
      </c>
      <c r="C20" s="671">
        <f>IF(SUM(D20:Y20)=0,"-",SUM(D20:Y20))</f>
        <v>4</v>
      </c>
      <c r="D20" s="355" t="s">
        <v>298</v>
      </c>
      <c r="E20" s="355" t="s">
        <v>298</v>
      </c>
      <c r="F20" s="355" t="s">
        <v>298</v>
      </c>
      <c r="G20" s="355" t="s">
        <v>298</v>
      </c>
      <c r="H20" s="355" t="s">
        <v>298</v>
      </c>
      <c r="I20" s="355" t="s">
        <v>298</v>
      </c>
      <c r="J20" s="355" t="s">
        <v>298</v>
      </c>
      <c r="K20" s="355" t="s">
        <v>298</v>
      </c>
      <c r="L20" s="355" t="s">
        <v>298</v>
      </c>
      <c r="M20" s="540" t="s">
        <v>298</v>
      </c>
      <c r="N20" s="540" t="s">
        <v>298</v>
      </c>
      <c r="O20" s="540" t="s">
        <v>298</v>
      </c>
      <c r="P20" s="540" t="s">
        <v>298</v>
      </c>
      <c r="Q20" s="540" t="s">
        <v>298</v>
      </c>
      <c r="R20" s="540" t="s">
        <v>298</v>
      </c>
      <c r="S20" s="540" t="s">
        <v>298</v>
      </c>
      <c r="T20" s="540">
        <v>1</v>
      </c>
      <c r="U20" s="540">
        <v>1</v>
      </c>
      <c r="V20" s="540">
        <v>1</v>
      </c>
      <c r="W20" s="540">
        <v>1</v>
      </c>
      <c r="X20" s="540" t="s">
        <v>298</v>
      </c>
      <c r="Y20" s="355" t="s">
        <v>298</v>
      </c>
    </row>
    <row r="21" spans="1:25" ht="11.25">
      <c r="A21" s="230"/>
      <c r="B21" s="217" t="s">
        <v>70</v>
      </c>
      <c r="C21" s="671">
        <f t="shared" si="0"/>
        <v>6</v>
      </c>
      <c r="D21" s="508" t="str">
        <f t="shared" ref="D21:Y21" si="9">IF(SUM(D22:D23)=0,"-",SUM(D22:D23))</f>
        <v>-</v>
      </c>
      <c r="E21" s="508" t="str">
        <f t="shared" si="9"/>
        <v>-</v>
      </c>
      <c r="F21" s="508" t="str">
        <f t="shared" si="9"/>
        <v>-</v>
      </c>
      <c r="G21" s="508" t="str">
        <f t="shared" si="9"/>
        <v>-</v>
      </c>
      <c r="H21" s="508" t="str">
        <f t="shared" si="9"/>
        <v>-</v>
      </c>
      <c r="I21" s="508" t="str">
        <f t="shared" si="9"/>
        <v>-</v>
      </c>
      <c r="J21" s="508" t="str">
        <f t="shared" si="9"/>
        <v>-</v>
      </c>
      <c r="K21" s="508" t="str">
        <f t="shared" si="9"/>
        <v>-</v>
      </c>
      <c r="L21" s="508" t="str">
        <f t="shared" si="9"/>
        <v>-</v>
      </c>
      <c r="M21" s="508" t="str">
        <f t="shared" si="9"/>
        <v>-</v>
      </c>
      <c r="N21" s="508" t="str">
        <f t="shared" si="9"/>
        <v>-</v>
      </c>
      <c r="O21" s="508" t="str">
        <f t="shared" si="9"/>
        <v>-</v>
      </c>
      <c r="P21" s="508" t="str">
        <f t="shared" si="9"/>
        <v>-</v>
      </c>
      <c r="Q21" s="508" t="str">
        <f t="shared" si="9"/>
        <v>-</v>
      </c>
      <c r="R21" s="508" t="str">
        <f t="shared" si="9"/>
        <v>-</v>
      </c>
      <c r="S21" s="508">
        <f t="shared" si="9"/>
        <v>1</v>
      </c>
      <c r="T21" s="508" t="str">
        <f t="shared" si="9"/>
        <v>-</v>
      </c>
      <c r="U21" s="508">
        <f t="shared" si="9"/>
        <v>2</v>
      </c>
      <c r="V21" s="508">
        <f t="shared" si="9"/>
        <v>3</v>
      </c>
      <c r="W21" s="508" t="str">
        <f t="shared" si="9"/>
        <v>-</v>
      </c>
      <c r="X21" s="508" t="str">
        <f t="shared" si="9"/>
        <v>-</v>
      </c>
      <c r="Y21" s="508" t="str">
        <f t="shared" si="9"/>
        <v>-</v>
      </c>
    </row>
    <row r="22" spans="1:25" ht="11.25">
      <c r="A22" s="231" t="s">
        <v>33</v>
      </c>
      <c r="B22" s="220" t="s">
        <v>72</v>
      </c>
      <c r="C22" s="672">
        <f t="shared" si="0"/>
        <v>2</v>
      </c>
      <c r="D22" s="353" t="s">
        <v>298</v>
      </c>
      <c r="E22" s="353" t="s">
        <v>298</v>
      </c>
      <c r="F22" s="353" t="s">
        <v>298</v>
      </c>
      <c r="G22" s="353" t="s">
        <v>298</v>
      </c>
      <c r="H22" s="353" t="s">
        <v>298</v>
      </c>
      <c r="I22" s="353" t="s">
        <v>298</v>
      </c>
      <c r="J22" s="353" t="s">
        <v>298</v>
      </c>
      <c r="K22" s="353" t="s">
        <v>298</v>
      </c>
      <c r="L22" s="353" t="s">
        <v>298</v>
      </c>
      <c r="M22" s="539" t="s">
        <v>298</v>
      </c>
      <c r="N22" s="539" t="s">
        <v>298</v>
      </c>
      <c r="O22" s="539" t="s">
        <v>298</v>
      </c>
      <c r="P22" s="539" t="s">
        <v>298</v>
      </c>
      <c r="Q22" s="539" t="s">
        <v>298</v>
      </c>
      <c r="R22" s="539" t="s">
        <v>298</v>
      </c>
      <c r="S22" s="539">
        <v>1</v>
      </c>
      <c r="T22" s="539" t="s">
        <v>298</v>
      </c>
      <c r="U22" s="539">
        <v>1</v>
      </c>
      <c r="V22" s="539" t="s">
        <v>298</v>
      </c>
      <c r="W22" s="539" t="s">
        <v>298</v>
      </c>
      <c r="X22" s="539" t="s">
        <v>298</v>
      </c>
      <c r="Y22" s="353" t="s">
        <v>298</v>
      </c>
    </row>
    <row r="23" spans="1:25" ht="11.25">
      <c r="A23" s="232"/>
      <c r="B23" s="225" t="s">
        <v>73</v>
      </c>
      <c r="C23" s="671">
        <f t="shared" si="0"/>
        <v>4</v>
      </c>
      <c r="D23" s="355" t="s">
        <v>298</v>
      </c>
      <c r="E23" s="355" t="s">
        <v>298</v>
      </c>
      <c r="F23" s="355" t="s">
        <v>298</v>
      </c>
      <c r="G23" s="355" t="s">
        <v>298</v>
      </c>
      <c r="H23" s="355" t="s">
        <v>298</v>
      </c>
      <c r="I23" s="355" t="s">
        <v>298</v>
      </c>
      <c r="J23" s="355" t="s">
        <v>298</v>
      </c>
      <c r="K23" s="355" t="s">
        <v>298</v>
      </c>
      <c r="L23" s="355" t="s">
        <v>298</v>
      </c>
      <c r="M23" s="540" t="s">
        <v>298</v>
      </c>
      <c r="N23" s="540" t="s">
        <v>298</v>
      </c>
      <c r="O23" s="540" t="s">
        <v>298</v>
      </c>
      <c r="P23" s="540" t="s">
        <v>298</v>
      </c>
      <c r="Q23" s="540" t="s">
        <v>298</v>
      </c>
      <c r="R23" s="540" t="s">
        <v>298</v>
      </c>
      <c r="S23" s="540" t="s">
        <v>298</v>
      </c>
      <c r="T23" s="540" t="s">
        <v>298</v>
      </c>
      <c r="U23" s="540">
        <v>1</v>
      </c>
      <c r="V23" s="540">
        <v>3</v>
      </c>
      <c r="W23" s="540" t="s">
        <v>298</v>
      </c>
      <c r="X23" s="540" t="s">
        <v>298</v>
      </c>
      <c r="Y23" s="355" t="s">
        <v>298</v>
      </c>
    </row>
    <row r="24" spans="1:25" ht="11.25">
      <c r="A24" s="230"/>
      <c r="B24" s="217" t="s">
        <v>70</v>
      </c>
      <c r="C24" s="671">
        <f t="shared" si="0"/>
        <v>2</v>
      </c>
      <c r="D24" s="508" t="str">
        <f t="shared" ref="D24:Y24" si="10">IF(SUM(D25:D26)=0,"-",SUM(D25:D26))</f>
        <v>-</v>
      </c>
      <c r="E24" s="508" t="str">
        <f t="shared" si="10"/>
        <v>-</v>
      </c>
      <c r="F24" s="508" t="str">
        <f t="shared" si="10"/>
        <v>-</v>
      </c>
      <c r="G24" s="508" t="str">
        <f t="shared" si="10"/>
        <v>-</v>
      </c>
      <c r="H24" s="508" t="str">
        <f t="shared" si="10"/>
        <v>-</v>
      </c>
      <c r="I24" s="508" t="str">
        <f t="shared" si="10"/>
        <v>-</v>
      </c>
      <c r="J24" s="508" t="str">
        <f t="shared" si="10"/>
        <v>-</v>
      </c>
      <c r="K24" s="508" t="str">
        <f t="shared" si="10"/>
        <v>-</v>
      </c>
      <c r="L24" s="508" t="str">
        <f t="shared" si="10"/>
        <v>-</v>
      </c>
      <c r="M24" s="508" t="str">
        <f t="shared" si="10"/>
        <v>-</v>
      </c>
      <c r="N24" s="508" t="str">
        <f t="shared" si="10"/>
        <v>-</v>
      </c>
      <c r="O24" s="508" t="str">
        <f t="shared" si="10"/>
        <v>-</v>
      </c>
      <c r="P24" s="508" t="str">
        <f t="shared" si="10"/>
        <v>-</v>
      </c>
      <c r="Q24" s="508" t="str">
        <f t="shared" si="10"/>
        <v>-</v>
      </c>
      <c r="R24" s="508" t="str">
        <f t="shared" si="10"/>
        <v>-</v>
      </c>
      <c r="S24" s="508" t="str">
        <f t="shared" si="10"/>
        <v>-</v>
      </c>
      <c r="T24" s="508" t="str">
        <f t="shared" si="10"/>
        <v>-</v>
      </c>
      <c r="U24" s="508" t="str">
        <f t="shared" si="10"/>
        <v>-</v>
      </c>
      <c r="V24" s="508">
        <f t="shared" si="10"/>
        <v>1</v>
      </c>
      <c r="W24" s="508" t="str">
        <f t="shared" si="10"/>
        <v>-</v>
      </c>
      <c r="X24" s="508">
        <f t="shared" si="10"/>
        <v>1</v>
      </c>
      <c r="Y24" s="508" t="str">
        <f t="shared" si="10"/>
        <v>-</v>
      </c>
    </row>
    <row r="25" spans="1:25" ht="11.25">
      <c r="A25" s="231" t="s">
        <v>35</v>
      </c>
      <c r="B25" s="220" t="s">
        <v>72</v>
      </c>
      <c r="C25" s="672">
        <f t="shared" si="0"/>
        <v>1</v>
      </c>
      <c r="D25" s="353" t="s">
        <v>298</v>
      </c>
      <c r="E25" s="353" t="s">
        <v>298</v>
      </c>
      <c r="F25" s="353" t="s">
        <v>298</v>
      </c>
      <c r="G25" s="353" t="s">
        <v>298</v>
      </c>
      <c r="H25" s="353" t="s">
        <v>298</v>
      </c>
      <c r="I25" s="353" t="s">
        <v>298</v>
      </c>
      <c r="J25" s="353" t="s">
        <v>298</v>
      </c>
      <c r="K25" s="353" t="s">
        <v>298</v>
      </c>
      <c r="L25" s="353" t="s">
        <v>298</v>
      </c>
      <c r="M25" s="539" t="s">
        <v>298</v>
      </c>
      <c r="N25" s="539" t="s">
        <v>298</v>
      </c>
      <c r="O25" s="539" t="s">
        <v>298</v>
      </c>
      <c r="P25" s="539" t="s">
        <v>298</v>
      </c>
      <c r="Q25" s="539" t="s">
        <v>298</v>
      </c>
      <c r="R25" s="539" t="s">
        <v>298</v>
      </c>
      <c r="S25" s="539" t="s">
        <v>298</v>
      </c>
      <c r="T25" s="539" t="s">
        <v>298</v>
      </c>
      <c r="U25" s="539" t="s">
        <v>298</v>
      </c>
      <c r="V25" s="539">
        <v>1</v>
      </c>
      <c r="W25" s="539" t="s">
        <v>298</v>
      </c>
      <c r="X25" s="539" t="s">
        <v>298</v>
      </c>
      <c r="Y25" s="353" t="s">
        <v>298</v>
      </c>
    </row>
    <row r="26" spans="1:25" ht="11.25">
      <c r="A26" s="232"/>
      <c r="B26" s="225" t="s">
        <v>73</v>
      </c>
      <c r="C26" s="671">
        <f t="shared" si="0"/>
        <v>1</v>
      </c>
      <c r="D26" s="355" t="s">
        <v>298</v>
      </c>
      <c r="E26" s="355" t="s">
        <v>298</v>
      </c>
      <c r="F26" s="355" t="s">
        <v>298</v>
      </c>
      <c r="G26" s="355" t="s">
        <v>298</v>
      </c>
      <c r="H26" s="355" t="s">
        <v>298</v>
      </c>
      <c r="I26" s="355" t="s">
        <v>298</v>
      </c>
      <c r="J26" s="355" t="s">
        <v>298</v>
      </c>
      <c r="K26" s="355" t="s">
        <v>298</v>
      </c>
      <c r="L26" s="355" t="s">
        <v>298</v>
      </c>
      <c r="M26" s="540" t="s">
        <v>298</v>
      </c>
      <c r="N26" s="540" t="s">
        <v>298</v>
      </c>
      <c r="O26" s="540" t="s">
        <v>298</v>
      </c>
      <c r="P26" s="540" t="s">
        <v>298</v>
      </c>
      <c r="Q26" s="540" t="s">
        <v>298</v>
      </c>
      <c r="R26" s="540" t="s">
        <v>298</v>
      </c>
      <c r="S26" s="540" t="s">
        <v>298</v>
      </c>
      <c r="T26" s="540" t="s">
        <v>298</v>
      </c>
      <c r="U26" s="540" t="s">
        <v>298</v>
      </c>
      <c r="V26" s="540" t="s">
        <v>298</v>
      </c>
      <c r="W26" s="540" t="s">
        <v>298</v>
      </c>
      <c r="X26" s="540">
        <v>1</v>
      </c>
      <c r="Y26" s="355" t="s">
        <v>298</v>
      </c>
    </row>
    <row r="27" spans="1:25" ht="11.25">
      <c r="A27" s="230"/>
      <c r="B27" s="217" t="s">
        <v>70</v>
      </c>
      <c r="C27" s="671">
        <f t="shared" si="0"/>
        <v>5</v>
      </c>
      <c r="D27" s="508" t="str">
        <f t="shared" ref="D27:Y27" si="11">IF(SUM(D28:D29)=0,"-",SUM(D28:D29))</f>
        <v>-</v>
      </c>
      <c r="E27" s="508" t="str">
        <f t="shared" si="11"/>
        <v>-</v>
      </c>
      <c r="F27" s="508" t="str">
        <f t="shared" si="11"/>
        <v>-</v>
      </c>
      <c r="G27" s="508" t="str">
        <f t="shared" si="11"/>
        <v>-</v>
      </c>
      <c r="H27" s="508" t="str">
        <f t="shared" si="11"/>
        <v>-</v>
      </c>
      <c r="I27" s="508" t="str">
        <f t="shared" si="11"/>
        <v>-</v>
      </c>
      <c r="J27" s="508" t="str">
        <f t="shared" si="11"/>
        <v>-</v>
      </c>
      <c r="K27" s="508" t="str">
        <f t="shared" si="11"/>
        <v>-</v>
      </c>
      <c r="L27" s="508" t="str">
        <f t="shared" si="11"/>
        <v>-</v>
      </c>
      <c r="M27" s="508" t="str">
        <f t="shared" si="11"/>
        <v>-</v>
      </c>
      <c r="N27" s="508" t="str">
        <f t="shared" si="11"/>
        <v>-</v>
      </c>
      <c r="O27" s="508" t="str">
        <f t="shared" si="11"/>
        <v>-</v>
      </c>
      <c r="P27" s="508" t="str">
        <f t="shared" si="11"/>
        <v>-</v>
      </c>
      <c r="Q27" s="508" t="str">
        <f t="shared" si="11"/>
        <v>-</v>
      </c>
      <c r="R27" s="508" t="str">
        <f t="shared" si="11"/>
        <v>-</v>
      </c>
      <c r="S27" s="508" t="str">
        <f t="shared" si="11"/>
        <v>-</v>
      </c>
      <c r="T27" s="508">
        <f t="shared" si="11"/>
        <v>1</v>
      </c>
      <c r="U27" s="508" t="str">
        <f t="shared" si="11"/>
        <v>-</v>
      </c>
      <c r="V27" s="508">
        <f t="shared" si="11"/>
        <v>4</v>
      </c>
      <c r="W27" s="508" t="str">
        <f t="shared" si="11"/>
        <v>-</v>
      </c>
      <c r="X27" s="508" t="str">
        <f t="shared" si="11"/>
        <v>-</v>
      </c>
      <c r="Y27" s="508" t="str">
        <f t="shared" si="11"/>
        <v>-</v>
      </c>
    </row>
    <row r="28" spans="1:25" ht="11.25">
      <c r="A28" s="231" t="s">
        <v>36</v>
      </c>
      <c r="B28" s="220" t="s">
        <v>72</v>
      </c>
      <c r="C28" s="672">
        <f t="shared" si="0"/>
        <v>5</v>
      </c>
      <c r="D28" s="353" t="s">
        <v>298</v>
      </c>
      <c r="E28" s="353" t="s">
        <v>298</v>
      </c>
      <c r="F28" s="353" t="s">
        <v>298</v>
      </c>
      <c r="G28" s="353" t="s">
        <v>298</v>
      </c>
      <c r="H28" s="353" t="s">
        <v>298</v>
      </c>
      <c r="I28" s="353" t="s">
        <v>298</v>
      </c>
      <c r="J28" s="353" t="s">
        <v>298</v>
      </c>
      <c r="K28" s="353" t="s">
        <v>298</v>
      </c>
      <c r="L28" s="353" t="s">
        <v>298</v>
      </c>
      <c r="M28" s="539" t="s">
        <v>298</v>
      </c>
      <c r="N28" s="539" t="s">
        <v>298</v>
      </c>
      <c r="O28" s="539" t="s">
        <v>298</v>
      </c>
      <c r="P28" s="539" t="s">
        <v>298</v>
      </c>
      <c r="Q28" s="539" t="s">
        <v>298</v>
      </c>
      <c r="R28" s="539" t="s">
        <v>298</v>
      </c>
      <c r="S28" s="539" t="s">
        <v>298</v>
      </c>
      <c r="T28" s="539">
        <v>1</v>
      </c>
      <c r="U28" s="539" t="s">
        <v>298</v>
      </c>
      <c r="V28" s="539">
        <v>4</v>
      </c>
      <c r="W28" s="539" t="s">
        <v>298</v>
      </c>
      <c r="X28" s="539" t="s">
        <v>298</v>
      </c>
      <c r="Y28" s="353" t="s">
        <v>298</v>
      </c>
    </row>
    <row r="29" spans="1:25" ht="11.25">
      <c r="A29" s="232"/>
      <c r="B29" s="225" t="s">
        <v>73</v>
      </c>
      <c r="C29" s="671" t="str">
        <f t="shared" si="0"/>
        <v>-</v>
      </c>
      <c r="D29" s="355" t="s">
        <v>298</v>
      </c>
      <c r="E29" s="355" t="s">
        <v>298</v>
      </c>
      <c r="F29" s="355" t="s">
        <v>298</v>
      </c>
      <c r="G29" s="355" t="s">
        <v>298</v>
      </c>
      <c r="H29" s="355" t="s">
        <v>298</v>
      </c>
      <c r="I29" s="355" t="s">
        <v>298</v>
      </c>
      <c r="J29" s="355" t="s">
        <v>298</v>
      </c>
      <c r="K29" s="355" t="s">
        <v>298</v>
      </c>
      <c r="L29" s="355" t="s">
        <v>298</v>
      </c>
      <c r="M29" s="540" t="s">
        <v>298</v>
      </c>
      <c r="N29" s="540" t="s">
        <v>298</v>
      </c>
      <c r="O29" s="540" t="s">
        <v>298</v>
      </c>
      <c r="P29" s="540" t="s">
        <v>298</v>
      </c>
      <c r="Q29" s="540" t="s">
        <v>298</v>
      </c>
      <c r="R29" s="540" t="s">
        <v>298</v>
      </c>
      <c r="S29" s="540" t="s">
        <v>298</v>
      </c>
      <c r="T29" s="540" t="s">
        <v>298</v>
      </c>
      <c r="U29" s="540" t="s">
        <v>298</v>
      </c>
      <c r="V29" s="540" t="s">
        <v>298</v>
      </c>
      <c r="W29" s="540" t="s">
        <v>298</v>
      </c>
      <c r="X29" s="540" t="s">
        <v>298</v>
      </c>
      <c r="Y29" s="355" t="s">
        <v>298</v>
      </c>
    </row>
    <row r="30" spans="1:25" ht="11.25">
      <c r="A30" s="230"/>
      <c r="B30" s="217" t="s">
        <v>70</v>
      </c>
      <c r="C30" s="671">
        <f t="shared" si="0"/>
        <v>17</v>
      </c>
      <c r="D30" s="508" t="str">
        <f t="shared" ref="D30:Y30" si="12">IF(SUM(D31:D32)=0,"-",SUM(D31:D32))</f>
        <v>-</v>
      </c>
      <c r="E30" s="508" t="str">
        <f t="shared" si="12"/>
        <v>-</v>
      </c>
      <c r="F30" s="508" t="str">
        <f t="shared" si="12"/>
        <v>-</v>
      </c>
      <c r="G30" s="508" t="str">
        <f t="shared" si="12"/>
        <v>-</v>
      </c>
      <c r="H30" s="508" t="str">
        <f t="shared" si="12"/>
        <v>-</v>
      </c>
      <c r="I30" s="508" t="str">
        <f t="shared" si="12"/>
        <v>-</v>
      </c>
      <c r="J30" s="508" t="str">
        <f t="shared" si="12"/>
        <v>-</v>
      </c>
      <c r="K30" s="508" t="str">
        <f t="shared" si="12"/>
        <v>-</v>
      </c>
      <c r="L30" s="508" t="str">
        <f t="shared" si="12"/>
        <v>-</v>
      </c>
      <c r="M30" s="508" t="str">
        <f t="shared" si="12"/>
        <v>-</v>
      </c>
      <c r="N30" s="508" t="str">
        <f t="shared" si="12"/>
        <v>-</v>
      </c>
      <c r="O30" s="508" t="str">
        <f t="shared" si="12"/>
        <v>-</v>
      </c>
      <c r="P30" s="508" t="str">
        <f t="shared" si="12"/>
        <v>-</v>
      </c>
      <c r="Q30" s="508" t="str">
        <f t="shared" si="12"/>
        <v>-</v>
      </c>
      <c r="R30" s="508">
        <f t="shared" si="12"/>
        <v>1</v>
      </c>
      <c r="S30" s="508">
        <f t="shared" si="12"/>
        <v>5</v>
      </c>
      <c r="T30" s="508">
        <f t="shared" si="12"/>
        <v>1</v>
      </c>
      <c r="U30" s="508">
        <f t="shared" si="12"/>
        <v>5</v>
      </c>
      <c r="V30" s="508">
        <f t="shared" si="12"/>
        <v>1</v>
      </c>
      <c r="W30" s="508">
        <f t="shared" si="12"/>
        <v>4</v>
      </c>
      <c r="X30" s="508" t="str">
        <f t="shared" si="12"/>
        <v>-</v>
      </c>
      <c r="Y30" s="508" t="str">
        <f t="shared" si="12"/>
        <v>-</v>
      </c>
    </row>
    <row r="31" spans="1:25" ht="11.25">
      <c r="A31" s="231" t="s">
        <v>37</v>
      </c>
      <c r="B31" s="220" t="s">
        <v>72</v>
      </c>
      <c r="C31" s="672">
        <f t="shared" si="0"/>
        <v>6</v>
      </c>
      <c r="D31" s="353" t="s">
        <v>298</v>
      </c>
      <c r="E31" s="353" t="s">
        <v>298</v>
      </c>
      <c r="F31" s="353" t="s">
        <v>298</v>
      </c>
      <c r="G31" s="353" t="s">
        <v>298</v>
      </c>
      <c r="H31" s="353" t="s">
        <v>298</v>
      </c>
      <c r="I31" s="353" t="s">
        <v>298</v>
      </c>
      <c r="J31" s="353" t="s">
        <v>298</v>
      </c>
      <c r="K31" s="353" t="s">
        <v>298</v>
      </c>
      <c r="L31" s="353" t="s">
        <v>298</v>
      </c>
      <c r="M31" s="539" t="s">
        <v>298</v>
      </c>
      <c r="N31" s="539" t="s">
        <v>298</v>
      </c>
      <c r="O31" s="539" t="s">
        <v>298</v>
      </c>
      <c r="P31" s="716" t="s">
        <v>298</v>
      </c>
      <c r="Q31" s="539" t="s">
        <v>298</v>
      </c>
      <c r="R31" s="539">
        <v>1</v>
      </c>
      <c r="S31" s="539">
        <v>3</v>
      </c>
      <c r="T31" s="539">
        <v>1</v>
      </c>
      <c r="U31" s="539" t="s">
        <v>298</v>
      </c>
      <c r="V31" s="539" t="s">
        <v>298</v>
      </c>
      <c r="W31" s="539">
        <v>1</v>
      </c>
      <c r="X31" s="539" t="s">
        <v>298</v>
      </c>
      <c r="Y31" s="353" t="s">
        <v>298</v>
      </c>
    </row>
    <row r="32" spans="1:25" ht="11.25">
      <c r="A32" s="232"/>
      <c r="B32" s="225" t="s">
        <v>73</v>
      </c>
      <c r="C32" s="671">
        <f t="shared" si="0"/>
        <v>11</v>
      </c>
      <c r="D32" s="355" t="s">
        <v>298</v>
      </c>
      <c r="E32" s="355" t="s">
        <v>298</v>
      </c>
      <c r="F32" s="355" t="s">
        <v>298</v>
      </c>
      <c r="G32" s="355" t="s">
        <v>298</v>
      </c>
      <c r="H32" s="355" t="s">
        <v>298</v>
      </c>
      <c r="I32" s="355" t="s">
        <v>298</v>
      </c>
      <c r="J32" s="355" t="s">
        <v>298</v>
      </c>
      <c r="K32" s="355" t="s">
        <v>298</v>
      </c>
      <c r="L32" s="355" t="s">
        <v>298</v>
      </c>
      <c r="M32" s="540" t="s">
        <v>298</v>
      </c>
      <c r="N32" s="540" t="s">
        <v>298</v>
      </c>
      <c r="O32" s="540" t="s">
        <v>298</v>
      </c>
      <c r="P32" s="540" t="s">
        <v>298</v>
      </c>
      <c r="Q32" s="540" t="s">
        <v>298</v>
      </c>
      <c r="R32" s="540" t="s">
        <v>298</v>
      </c>
      <c r="S32" s="540">
        <v>2</v>
      </c>
      <c r="T32" s="540" t="s">
        <v>298</v>
      </c>
      <c r="U32" s="540">
        <v>5</v>
      </c>
      <c r="V32" s="540">
        <v>1</v>
      </c>
      <c r="W32" s="540">
        <v>3</v>
      </c>
      <c r="X32" s="540" t="s">
        <v>298</v>
      </c>
      <c r="Y32" s="355" t="s">
        <v>298</v>
      </c>
    </row>
    <row r="33" spans="1:25" ht="11.25">
      <c r="A33" s="230"/>
      <c r="B33" s="217" t="s">
        <v>70</v>
      </c>
      <c r="C33" s="671">
        <f t="shared" si="0"/>
        <v>1</v>
      </c>
      <c r="D33" s="508" t="str">
        <f t="shared" ref="D33:Y33" si="13">IF(SUM(D34:D35)=0,"-",SUM(D34:D35))</f>
        <v>-</v>
      </c>
      <c r="E33" s="508" t="str">
        <f t="shared" si="13"/>
        <v>-</v>
      </c>
      <c r="F33" s="508" t="str">
        <f t="shared" si="13"/>
        <v>-</v>
      </c>
      <c r="G33" s="508" t="str">
        <f t="shared" si="13"/>
        <v>-</v>
      </c>
      <c r="H33" s="508" t="str">
        <f t="shared" si="13"/>
        <v>-</v>
      </c>
      <c r="I33" s="508" t="str">
        <f t="shared" si="13"/>
        <v>-</v>
      </c>
      <c r="J33" s="508" t="str">
        <f t="shared" si="13"/>
        <v>-</v>
      </c>
      <c r="K33" s="508" t="str">
        <f t="shared" si="13"/>
        <v>-</v>
      </c>
      <c r="L33" s="508" t="str">
        <f t="shared" si="13"/>
        <v>-</v>
      </c>
      <c r="M33" s="508" t="str">
        <f t="shared" si="13"/>
        <v>-</v>
      </c>
      <c r="N33" s="508" t="str">
        <f t="shared" si="13"/>
        <v>-</v>
      </c>
      <c r="O33" s="508" t="str">
        <f t="shared" si="13"/>
        <v>-</v>
      </c>
      <c r="P33" s="508" t="str">
        <f t="shared" si="13"/>
        <v>-</v>
      </c>
      <c r="Q33" s="508" t="str">
        <f t="shared" si="13"/>
        <v>-</v>
      </c>
      <c r="R33" s="508">
        <f t="shared" si="13"/>
        <v>1</v>
      </c>
      <c r="S33" s="508" t="str">
        <f t="shared" si="13"/>
        <v>-</v>
      </c>
      <c r="T33" s="508" t="str">
        <f t="shared" si="13"/>
        <v>-</v>
      </c>
      <c r="U33" s="508" t="str">
        <f t="shared" si="13"/>
        <v>-</v>
      </c>
      <c r="V33" s="508" t="str">
        <f t="shared" si="13"/>
        <v>-</v>
      </c>
      <c r="W33" s="508" t="str">
        <f t="shared" si="13"/>
        <v>-</v>
      </c>
      <c r="X33" s="508" t="str">
        <f t="shared" si="13"/>
        <v>-</v>
      </c>
      <c r="Y33" s="508" t="str">
        <f t="shared" si="13"/>
        <v>-</v>
      </c>
    </row>
    <row r="34" spans="1:25" ht="11.25">
      <c r="A34" s="231" t="s">
        <v>38</v>
      </c>
      <c r="B34" s="220" t="s">
        <v>72</v>
      </c>
      <c r="C34" s="672">
        <f t="shared" si="0"/>
        <v>1</v>
      </c>
      <c r="D34" s="353" t="s">
        <v>298</v>
      </c>
      <c r="E34" s="353" t="s">
        <v>298</v>
      </c>
      <c r="F34" s="353" t="s">
        <v>298</v>
      </c>
      <c r="G34" s="353" t="s">
        <v>298</v>
      </c>
      <c r="H34" s="353" t="s">
        <v>298</v>
      </c>
      <c r="I34" s="353" t="s">
        <v>298</v>
      </c>
      <c r="J34" s="353" t="s">
        <v>298</v>
      </c>
      <c r="K34" s="353" t="s">
        <v>298</v>
      </c>
      <c r="L34" s="353" t="s">
        <v>298</v>
      </c>
      <c r="M34" s="539" t="s">
        <v>298</v>
      </c>
      <c r="N34" s="539" t="s">
        <v>298</v>
      </c>
      <c r="O34" s="539" t="s">
        <v>298</v>
      </c>
      <c r="P34" s="539" t="s">
        <v>298</v>
      </c>
      <c r="Q34" s="539" t="s">
        <v>298</v>
      </c>
      <c r="R34" s="539">
        <v>1</v>
      </c>
      <c r="S34" s="539" t="s">
        <v>298</v>
      </c>
      <c r="T34" s="539" t="s">
        <v>298</v>
      </c>
      <c r="U34" s="539" t="s">
        <v>298</v>
      </c>
      <c r="V34" s="539" t="s">
        <v>298</v>
      </c>
      <c r="W34" s="539" t="s">
        <v>298</v>
      </c>
      <c r="X34" s="539" t="s">
        <v>298</v>
      </c>
      <c r="Y34" s="353" t="s">
        <v>298</v>
      </c>
    </row>
    <row r="35" spans="1:25" ht="11.25">
      <c r="A35" s="232"/>
      <c r="B35" s="225" t="s">
        <v>73</v>
      </c>
      <c r="C35" s="671" t="str">
        <f t="shared" si="0"/>
        <v>-</v>
      </c>
      <c r="D35" s="355" t="s">
        <v>298</v>
      </c>
      <c r="E35" s="355" t="s">
        <v>298</v>
      </c>
      <c r="F35" s="355" t="s">
        <v>298</v>
      </c>
      <c r="G35" s="355" t="s">
        <v>298</v>
      </c>
      <c r="H35" s="355" t="s">
        <v>298</v>
      </c>
      <c r="I35" s="355" t="s">
        <v>298</v>
      </c>
      <c r="J35" s="355" t="s">
        <v>298</v>
      </c>
      <c r="K35" s="355" t="s">
        <v>298</v>
      </c>
      <c r="L35" s="355" t="s">
        <v>298</v>
      </c>
      <c r="M35" s="540" t="s">
        <v>298</v>
      </c>
      <c r="N35" s="540" t="s">
        <v>298</v>
      </c>
      <c r="O35" s="540" t="s">
        <v>298</v>
      </c>
      <c r="P35" s="540" t="s">
        <v>298</v>
      </c>
      <c r="Q35" s="540" t="s">
        <v>298</v>
      </c>
      <c r="R35" s="540" t="s">
        <v>298</v>
      </c>
      <c r="S35" s="540" t="s">
        <v>298</v>
      </c>
      <c r="T35" s="540" t="s">
        <v>298</v>
      </c>
      <c r="U35" s="540" t="s">
        <v>298</v>
      </c>
      <c r="V35" s="540" t="s">
        <v>298</v>
      </c>
      <c r="W35" s="540" t="s">
        <v>298</v>
      </c>
      <c r="X35" s="540" t="s">
        <v>298</v>
      </c>
      <c r="Y35" s="355" t="s">
        <v>298</v>
      </c>
    </row>
    <row r="36" spans="1:25" ht="11.25">
      <c r="A36" s="230"/>
      <c r="B36" s="217" t="s">
        <v>70</v>
      </c>
      <c r="C36" s="671">
        <f t="shared" si="0"/>
        <v>12</v>
      </c>
      <c r="D36" s="508" t="str">
        <f t="shared" ref="D36:X36" si="14">IF(SUM(D37:D38)=0,"-",SUM(D37:D38))</f>
        <v>-</v>
      </c>
      <c r="E36" s="508" t="str">
        <f t="shared" si="14"/>
        <v>-</v>
      </c>
      <c r="F36" s="508" t="str">
        <f t="shared" si="14"/>
        <v>-</v>
      </c>
      <c r="G36" s="508" t="str">
        <f t="shared" si="14"/>
        <v>-</v>
      </c>
      <c r="H36" s="508" t="str">
        <f t="shared" si="14"/>
        <v>-</v>
      </c>
      <c r="I36" s="508" t="str">
        <f t="shared" si="14"/>
        <v>-</v>
      </c>
      <c r="J36" s="508" t="str">
        <f t="shared" si="14"/>
        <v>-</v>
      </c>
      <c r="K36" s="508" t="str">
        <f t="shared" si="14"/>
        <v>-</v>
      </c>
      <c r="L36" s="508" t="str">
        <f t="shared" si="14"/>
        <v>-</v>
      </c>
      <c r="M36" s="508" t="str">
        <f t="shared" si="14"/>
        <v>-</v>
      </c>
      <c r="N36" s="508" t="str">
        <f t="shared" si="14"/>
        <v>-</v>
      </c>
      <c r="O36" s="508" t="str">
        <f t="shared" si="14"/>
        <v>-</v>
      </c>
      <c r="P36" s="508" t="str">
        <f t="shared" si="14"/>
        <v>-</v>
      </c>
      <c r="Q36" s="508" t="str">
        <f t="shared" si="14"/>
        <v>-</v>
      </c>
      <c r="R36" s="508" t="str">
        <f t="shared" si="14"/>
        <v>-</v>
      </c>
      <c r="S36" s="508">
        <f t="shared" si="14"/>
        <v>4</v>
      </c>
      <c r="T36" s="508" t="str">
        <f t="shared" si="14"/>
        <v>-</v>
      </c>
      <c r="U36" s="508">
        <f t="shared" si="14"/>
        <v>4</v>
      </c>
      <c r="V36" s="508">
        <f t="shared" si="14"/>
        <v>2</v>
      </c>
      <c r="W36" s="508">
        <f t="shared" si="14"/>
        <v>1</v>
      </c>
      <c r="X36" s="508">
        <f t="shared" si="14"/>
        <v>1</v>
      </c>
      <c r="Y36" s="508" t="s">
        <v>298</v>
      </c>
    </row>
    <row r="37" spans="1:25" ht="11.25">
      <c r="A37" s="231" t="s">
        <v>77</v>
      </c>
      <c r="B37" s="220" t="s">
        <v>72</v>
      </c>
      <c r="C37" s="672">
        <f t="shared" si="0"/>
        <v>4</v>
      </c>
      <c r="D37" s="353" t="s">
        <v>298</v>
      </c>
      <c r="E37" s="353" t="s">
        <v>298</v>
      </c>
      <c r="F37" s="353" t="s">
        <v>298</v>
      </c>
      <c r="G37" s="353" t="s">
        <v>298</v>
      </c>
      <c r="H37" s="353" t="s">
        <v>298</v>
      </c>
      <c r="I37" s="353" t="s">
        <v>298</v>
      </c>
      <c r="J37" s="353" t="s">
        <v>298</v>
      </c>
      <c r="K37" s="353" t="s">
        <v>298</v>
      </c>
      <c r="L37" s="353" t="s">
        <v>298</v>
      </c>
      <c r="M37" s="539" t="s">
        <v>298</v>
      </c>
      <c r="N37" s="539" t="s">
        <v>298</v>
      </c>
      <c r="O37" s="539" t="s">
        <v>298</v>
      </c>
      <c r="P37" s="539" t="s">
        <v>298</v>
      </c>
      <c r="Q37" s="539" t="s">
        <v>298</v>
      </c>
      <c r="R37" s="539" t="s">
        <v>298</v>
      </c>
      <c r="S37" s="539">
        <v>2</v>
      </c>
      <c r="T37" s="539" t="s">
        <v>298</v>
      </c>
      <c r="U37" s="539">
        <v>2</v>
      </c>
      <c r="V37" s="539" t="s">
        <v>298</v>
      </c>
      <c r="W37" s="539" t="s">
        <v>298</v>
      </c>
      <c r="X37" s="539" t="s">
        <v>298</v>
      </c>
      <c r="Y37" s="353" t="s">
        <v>298</v>
      </c>
    </row>
    <row r="38" spans="1:25" ht="11.25">
      <c r="A38" s="232"/>
      <c r="B38" s="225" t="s">
        <v>73</v>
      </c>
      <c r="C38" s="671">
        <f t="shared" si="0"/>
        <v>8</v>
      </c>
      <c r="D38" s="355" t="s">
        <v>298</v>
      </c>
      <c r="E38" s="355" t="s">
        <v>298</v>
      </c>
      <c r="F38" s="355" t="s">
        <v>298</v>
      </c>
      <c r="G38" s="355" t="s">
        <v>298</v>
      </c>
      <c r="H38" s="355" t="s">
        <v>298</v>
      </c>
      <c r="I38" s="355" t="s">
        <v>298</v>
      </c>
      <c r="J38" s="355" t="s">
        <v>298</v>
      </c>
      <c r="K38" s="355" t="s">
        <v>298</v>
      </c>
      <c r="L38" s="355" t="s">
        <v>298</v>
      </c>
      <c r="M38" s="540" t="s">
        <v>298</v>
      </c>
      <c r="N38" s="540" t="s">
        <v>298</v>
      </c>
      <c r="O38" s="540" t="s">
        <v>298</v>
      </c>
      <c r="P38" s="540" t="s">
        <v>298</v>
      </c>
      <c r="Q38" s="540" t="s">
        <v>298</v>
      </c>
      <c r="R38" s="540" t="s">
        <v>298</v>
      </c>
      <c r="S38" s="540">
        <v>2</v>
      </c>
      <c r="T38" s="540" t="s">
        <v>298</v>
      </c>
      <c r="U38" s="540">
        <v>2</v>
      </c>
      <c r="V38" s="540">
        <v>2</v>
      </c>
      <c r="W38" s="540">
        <v>1</v>
      </c>
      <c r="X38" s="540">
        <v>1</v>
      </c>
      <c r="Y38" s="355" t="s">
        <v>298</v>
      </c>
    </row>
    <row r="39" spans="1:25" ht="11.25">
      <c r="A39" s="541"/>
      <c r="B39" s="217" t="s">
        <v>70</v>
      </c>
      <c r="C39" s="671">
        <f t="shared" si="0"/>
        <v>178</v>
      </c>
      <c r="D39" s="508" t="str">
        <f t="shared" ref="D39:Y39" si="15">IF(SUM(D40:D41)=0,"-",SUM(D40:D41))</f>
        <v>-</v>
      </c>
      <c r="E39" s="508" t="str">
        <f t="shared" si="15"/>
        <v>-</v>
      </c>
      <c r="F39" s="508" t="str">
        <f t="shared" si="15"/>
        <v>-</v>
      </c>
      <c r="G39" s="508" t="str">
        <f t="shared" si="15"/>
        <v>-</v>
      </c>
      <c r="H39" s="508" t="str">
        <f t="shared" si="15"/>
        <v>-</v>
      </c>
      <c r="I39" s="508" t="str">
        <f t="shared" si="15"/>
        <v>-</v>
      </c>
      <c r="J39" s="508" t="str">
        <f t="shared" si="15"/>
        <v>-</v>
      </c>
      <c r="K39" s="508" t="str">
        <f t="shared" si="15"/>
        <v>-</v>
      </c>
      <c r="L39" s="508" t="str">
        <f t="shared" si="15"/>
        <v>-</v>
      </c>
      <c r="M39" s="508" t="str">
        <f t="shared" si="15"/>
        <v>-</v>
      </c>
      <c r="N39" s="508" t="str">
        <f t="shared" si="15"/>
        <v>-</v>
      </c>
      <c r="O39" s="508">
        <f t="shared" si="15"/>
        <v>1</v>
      </c>
      <c r="P39" s="508">
        <f t="shared" si="15"/>
        <v>4</v>
      </c>
      <c r="Q39" s="508">
        <f t="shared" si="15"/>
        <v>10</v>
      </c>
      <c r="R39" s="508">
        <f t="shared" si="15"/>
        <v>14</v>
      </c>
      <c r="S39" s="508">
        <f t="shared" si="15"/>
        <v>21</v>
      </c>
      <c r="T39" s="508">
        <f t="shared" si="15"/>
        <v>34</v>
      </c>
      <c r="U39" s="508">
        <f t="shared" si="15"/>
        <v>46</v>
      </c>
      <c r="V39" s="508">
        <f t="shared" si="15"/>
        <v>31</v>
      </c>
      <c r="W39" s="508">
        <f t="shared" si="15"/>
        <v>13</v>
      </c>
      <c r="X39" s="508">
        <f t="shared" si="15"/>
        <v>4</v>
      </c>
      <c r="Y39" s="508" t="str">
        <f t="shared" si="15"/>
        <v>-</v>
      </c>
    </row>
    <row r="40" spans="1:25" ht="11.25">
      <c r="A40" s="542" t="s">
        <v>40</v>
      </c>
      <c r="B40" s="220" t="s">
        <v>72</v>
      </c>
      <c r="C40" s="672">
        <f t="shared" si="0"/>
        <v>87</v>
      </c>
      <c r="D40" s="353" t="s">
        <v>298</v>
      </c>
      <c r="E40" s="353" t="s">
        <v>298</v>
      </c>
      <c r="F40" s="353" t="s">
        <v>298</v>
      </c>
      <c r="G40" s="353" t="s">
        <v>298</v>
      </c>
      <c r="H40" s="353" t="s">
        <v>298</v>
      </c>
      <c r="I40" s="353" t="s">
        <v>298</v>
      </c>
      <c r="J40" s="353" t="s">
        <v>298</v>
      </c>
      <c r="K40" s="353" t="s">
        <v>298</v>
      </c>
      <c r="L40" s="353" t="s">
        <v>298</v>
      </c>
      <c r="M40" s="539" t="s">
        <v>298</v>
      </c>
      <c r="N40" s="539" t="s">
        <v>298</v>
      </c>
      <c r="O40" s="539">
        <v>1</v>
      </c>
      <c r="P40" s="539">
        <v>3</v>
      </c>
      <c r="Q40" s="539">
        <v>8</v>
      </c>
      <c r="R40" s="539">
        <v>11</v>
      </c>
      <c r="S40" s="539">
        <v>16</v>
      </c>
      <c r="T40" s="539">
        <v>20</v>
      </c>
      <c r="U40" s="539">
        <v>14</v>
      </c>
      <c r="V40" s="539">
        <v>11</v>
      </c>
      <c r="W40" s="539">
        <v>3</v>
      </c>
      <c r="X40" s="539" t="s">
        <v>298</v>
      </c>
      <c r="Y40" s="353" t="s">
        <v>298</v>
      </c>
    </row>
    <row r="41" spans="1:25" ht="11.25">
      <c r="A41" s="543"/>
      <c r="B41" s="225" t="s">
        <v>73</v>
      </c>
      <c r="C41" s="671">
        <f t="shared" si="0"/>
        <v>91</v>
      </c>
      <c r="D41" s="355" t="s">
        <v>298</v>
      </c>
      <c r="E41" s="355" t="s">
        <v>298</v>
      </c>
      <c r="F41" s="355" t="s">
        <v>298</v>
      </c>
      <c r="G41" s="355" t="s">
        <v>298</v>
      </c>
      <c r="H41" s="355" t="s">
        <v>298</v>
      </c>
      <c r="I41" s="355" t="s">
        <v>298</v>
      </c>
      <c r="J41" s="355" t="s">
        <v>298</v>
      </c>
      <c r="K41" s="355" t="s">
        <v>298</v>
      </c>
      <c r="L41" s="355" t="s">
        <v>298</v>
      </c>
      <c r="M41" s="540" t="s">
        <v>298</v>
      </c>
      <c r="N41" s="540" t="s">
        <v>298</v>
      </c>
      <c r="O41" s="540" t="s">
        <v>298</v>
      </c>
      <c r="P41" s="540">
        <v>1</v>
      </c>
      <c r="Q41" s="540">
        <v>2</v>
      </c>
      <c r="R41" s="540">
        <v>3</v>
      </c>
      <c r="S41" s="540">
        <v>5</v>
      </c>
      <c r="T41" s="540">
        <v>14</v>
      </c>
      <c r="U41" s="540">
        <v>32</v>
      </c>
      <c r="V41" s="540">
        <v>20</v>
      </c>
      <c r="W41" s="540">
        <v>10</v>
      </c>
      <c r="X41" s="540">
        <v>4</v>
      </c>
      <c r="Y41" s="355" t="s">
        <v>298</v>
      </c>
    </row>
    <row r="42" spans="1:25" ht="11.25">
      <c r="A42" s="233" t="s">
        <v>78</v>
      </c>
      <c r="B42" s="234" t="s">
        <v>70</v>
      </c>
      <c r="C42" s="663">
        <f t="shared" si="0"/>
        <v>28</v>
      </c>
      <c r="D42" s="92" t="str">
        <f t="shared" ref="D42:Y44" si="16">D45</f>
        <v>-</v>
      </c>
      <c r="E42" s="92" t="str">
        <f t="shared" si="16"/>
        <v>-</v>
      </c>
      <c r="F42" s="92" t="str">
        <f t="shared" si="16"/>
        <v>-</v>
      </c>
      <c r="G42" s="92" t="str">
        <f t="shared" si="16"/>
        <v>-</v>
      </c>
      <c r="H42" s="92" t="str">
        <f t="shared" si="16"/>
        <v>-</v>
      </c>
      <c r="I42" s="92" t="str">
        <f t="shared" si="16"/>
        <v>-</v>
      </c>
      <c r="J42" s="92" t="str">
        <f t="shared" si="16"/>
        <v>-</v>
      </c>
      <c r="K42" s="92" t="str">
        <f t="shared" si="16"/>
        <v>-</v>
      </c>
      <c r="L42" s="92" t="str">
        <f t="shared" si="16"/>
        <v>-</v>
      </c>
      <c r="M42" s="92" t="str">
        <f t="shared" si="16"/>
        <v>-</v>
      </c>
      <c r="N42" s="92">
        <f t="shared" si="16"/>
        <v>1</v>
      </c>
      <c r="O42" s="92" t="str">
        <f t="shared" si="16"/>
        <v>-</v>
      </c>
      <c r="P42" s="92" t="str">
        <f t="shared" si="16"/>
        <v>-</v>
      </c>
      <c r="Q42" s="92">
        <f t="shared" si="16"/>
        <v>3</v>
      </c>
      <c r="R42" s="92" t="str">
        <f t="shared" si="16"/>
        <v>-</v>
      </c>
      <c r="S42" s="92">
        <f t="shared" si="16"/>
        <v>3</v>
      </c>
      <c r="T42" s="92">
        <f t="shared" si="16"/>
        <v>10</v>
      </c>
      <c r="U42" s="92">
        <f t="shared" si="16"/>
        <v>6</v>
      </c>
      <c r="V42" s="92">
        <f t="shared" si="16"/>
        <v>3</v>
      </c>
      <c r="W42" s="92">
        <f t="shared" si="16"/>
        <v>1</v>
      </c>
      <c r="X42" s="92">
        <f t="shared" si="16"/>
        <v>1</v>
      </c>
      <c r="Y42" s="92" t="str">
        <f t="shared" si="16"/>
        <v>-</v>
      </c>
    </row>
    <row r="43" spans="1:25" ht="11.25">
      <c r="A43" s="233" t="s">
        <v>80</v>
      </c>
      <c r="B43" s="359" t="s">
        <v>72</v>
      </c>
      <c r="C43" s="668">
        <f t="shared" si="0"/>
        <v>17</v>
      </c>
      <c r="D43" s="203" t="str">
        <f t="shared" si="16"/>
        <v>-</v>
      </c>
      <c r="E43" s="203" t="str">
        <f t="shared" si="16"/>
        <v>-</v>
      </c>
      <c r="F43" s="203" t="str">
        <f t="shared" si="16"/>
        <v>-</v>
      </c>
      <c r="G43" s="203" t="str">
        <f t="shared" si="16"/>
        <v>-</v>
      </c>
      <c r="H43" s="203" t="str">
        <f t="shared" si="16"/>
        <v>-</v>
      </c>
      <c r="I43" s="203" t="str">
        <f t="shared" si="16"/>
        <v>-</v>
      </c>
      <c r="J43" s="203" t="str">
        <f t="shared" si="16"/>
        <v>-</v>
      </c>
      <c r="K43" s="203" t="str">
        <f t="shared" si="16"/>
        <v>-</v>
      </c>
      <c r="L43" s="203" t="str">
        <f t="shared" si="16"/>
        <v>-</v>
      </c>
      <c r="M43" s="203" t="str">
        <f t="shared" si="16"/>
        <v>-</v>
      </c>
      <c r="N43" s="203">
        <f t="shared" si="16"/>
        <v>1</v>
      </c>
      <c r="O43" s="203" t="str">
        <f t="shared" si="16"/>
        <v>-</v>
      </c>
      <c r="P43" s="203" t="str">
        <f t="shared" si="16"/>
        <v>-</v>
      </c>
      <c r="Q43" s="203">
        <f t="shared" si="16"/>
        <v>2</v>
      </c>
      <c r="R43" s="203" t="str">
        <f t="shared" si="16"/>
        <v>-</v>
      </c>
      <c r="S43" s="203">
        <f t="shared" si="16"/>
        <v>2</v>
      </c>
      <c r="T43" s="203">
        <f t="shared" si="16"/>
        <v>6</v>
      </c>
      <c r="U43" s="203">
        <f t="shared" si="16"/>
        <v>4</v>
      </c>
      <c r="V43" s="203">
        <f t="shared" si="16"/>
        <v>2</v>
      </c>
      <c r="W43" s="203" t="str">
        <f t="shared" si="16"/>
        <v>-</v>
      </c>
      <c r="X43" s="203" t="str">
        <f t="shared" si="16"/>
        <v>-</v>
      </c>
      <c r="Y43" s="203" t="str">
        <f t="shared" si="16"/>
        <v>-</v>
      </c>
    </row>
    <row r="44" spans="1:25" ht="11.25">
      <c r="A44" s="233" t="s">
        <v>76</v>
      </c>
      <c r="B44" s="360" t="s">
        <v>73</v>
      </c>
      <c r="C44" s="663">
        <f t="shared" si="0"/>
        <v>11</v>
      </c>
      <c r="D44" s="206" t="str">
        <f t="shared" si="16"/>
        <v>-</v>
      </c>
      <c r="E44" s="206" t="str">
        <f t="shared" si="16"/>
        <v>-</v>
      </c>
      <c r="F44" s="206" t="str">
        <f t="shared" si="16"/>
        <v>-</v>
      </c>
      <c r="G44" s="206" t="str">
        <f t="shared" si="16"/>
        <v>-</v>
      </c>
      <c r="H44" s="206" t="str">
        <f t="shared" si="16"/>
        <v>-</v>
      </c>
      <c r="I44" s="206" t="str">
        <f t="shared" si="16"/>
        <v>-</v>
      </c>
      <c r="J44" s="206" t="str">
        <f t="shared" si="16"/>
        <v>-</v>
      </c>
      <c r="K44" s="206" t="str">
        <f t="shared" si="16"/>
        <v>-</v>
      </c>
      <c r="L44" s="206" t="str">
        <f t="shared" si="16"/>
        <v>-</v>
      </c>
      <c r="M44" s="206" t="str">
        <f t="shared" si="16"/>
        <v>-</v>
      </c>
      <c r="N44" s="206" t="str">
        <f t="shared" si="16"/>
        <v>-</v>
      </c>
      <c r="O44" s="206" t="str">
        <f t="shared" si="16"/>
        <v>-</v>
      </c>
      <c r="P44" s="206" t="str">
        <f t="shared" si="16"/>
        <v>-</v>
      </c>
      <c r="Q44" s="206">
        <f t="shared" si="16"/>
        <v>1</v>
      </c>
      <c r="R44" s="206" t="str">
        <f t="shared" si="16"/>
        <v>-</v>
      </c>
      <c r="S44" s="206">
        <f t="shared" si="16"/>
        <v>1</v>
      </c>
      <c r="T44" s="206">
        <f t="shared" si="16"/>
        <v>4</v>
      </c>
      <c r="U44" s="206">
        <f t="shared" si="16"/>
        <v>2</v>
      </c>
      <c r="V44" s="206">
        <f t="shared" si="16"/>
        <v>1</v>
      </c>
      <c r="W44" s="206">
        <f t="shared" si="16"/>
        <v>1</v>
      </c>
      <c r="X44" s="206">
        <f t="shared" si="16"/>
        <v>1</v>
      </c>
      <c r="Y44" s="206" t="str">
        <f t="shared" si="16"/>
        <v>-</v>
      </c>
    </row>
    <row r="45" spans="1:25" ht="11.25">
      <c r="A45" s="237"/>
      <c r="B45" s="234" t="s">
        <v>70</v>
      </c>
      <c r="C45" s="663">
        <f t="shared" si="0"/>
        <v>28</v>
      </c>
      <c r="D45" s="214" t="str">
        <f t="shared" ref="D45:Y45" si="17">IF(SUM(D46:D47)=0,"-",SUM(D46:D47))</f>
        <v>-</v>
      </c>
      <c r="E45" s="214" t="str">
        <f t="shared" si="17"/>
        <v>-</v>
      </c>
      <c r="F45" s="214" t="str">
        <f t="shared" si="17"/>
        <v>-</v>
      </c>
      <c r="G45" s="214" t="str">
        <f t="shared" si="17"/>
        <v>-</v>
      </c>
      <c r="H45" s="214" t="str">
        <f t="shared" si="17"/>
        <v>-</v>
      </c>
      <c r="I45" s="214" t="str">
        <f t="shared" si="17"/>
        <v>-</v>
      </c>
      <c r="J45" s="214" t="str">
        <f t="shared" si="17"/>
        <v>-</v>
      </c>
      <c r="K45" s="214" t="str">
        <f t="shared" si="17"/>
        <v>-</v>
      </c>
      <c r="L45" s="214" t="str">
        <f t="shared" si="17"/>
        <v>-</v>
      </c>
      <c r="M45" s="214" t="str">
        <f t="shared" si="17"/>
        <v>-</v>
      </c>
      <c r="N45" s="214">
        <f t="shared" si="17"/>
        <v>1</v>
      </c>
      <c r="O45" s="214" t="str">
        <f t="shared" si="17"/>
        <v>-</v>
      </c>
      <c r="P45" s="214" t="str">
        <f t="shared" si="17"/>
        <v>-</v>
      </c>
      <c r="Q45" s="214">
        <f t="shared" si="17"/>
        <v>3</v>
      </c>
      <c r="R45" s="214" t="str">
        <f t="shared" si="17"/>
        <v>-</v>
      </c>
      <c r="S45" s="214">
        <f t="shared" si="17"/>
        <v>3</v>
      </c>
      <c r="T45" s="214">
        <f t="shared" si="17"/>
        <v>10</v>
      </c>
      <c r="U45" s="214">
        <f t="shared" si="17"/>
        <v>6</v>
      </c>
      <c r="V45" s="214">
        <f t="shared" si="17"/>
        <v>3</v>
      </c>
      <c r="W45" s="214">
        <f t="shared" si="17"/>
        <v>1</v>
      </c>
      <c r="X45" s="214">
        <f t="shared" si="17"/>
        <v>1</v>
      </c>
      <c r="Y45" s="214" t="str">
        <f t="shared" si="17"/>
        <v>-</v>
      </c>
    </row>
    <row r="46" spans="1:25" ht="11.25">
      <c r="A46" s="240" t="s">
        <v>42</v>
      </c>
      <c r="B46" s="359" t="s">
        <v>72</v>
      </c>
      <c r="C46" s="668">
        <f t="shared" si="0"/>
        <v>17</v>
      </c>
      <c r="D46" s="215" t="str">
        <f t="shared" ref="D46:Y47" si="18">IF(SUM(D49,D52,D55,D58,D61)=0,"-",SUM(D49,D52,D55,D58,D61))</f>
        <v>-</v>
      </c>
      <c r="E46" s="215" t="str">
        <f t="shared" si="18"/>
        <v>-</v>
      </c>
      <c r="F46" s="215" t="str">
        <f t="shared" si="18"/>
        <v>-</v>
      </c>
      <c r="G46" s="215" t="str">
        <f t="shared" si="18"/>
        <v>-</v>
      </c>
      <c r="H46" s="215" t="str">
        <f t="shared" si="18"/>
        <v>-</v>
      </c>
      <c r="I46" s="215" t="str">
        <f t="shared" si="18"/>
        <v>-</v>
      </c>
      <c r="J46" s="215" t="str">
        <f t="shared" si="18"/>
        <v>-</v>
      </c>
      <c r="K46" s="215" t="str">
        <f t="shared" si="18"/>
        <v>-</v>
      </c>
      <c r="L46" s="215" t="str">
        <f t="shared" si="18"/>
        <v>-</v>
      </c>
      <c r="M46" s="215" t="str">
        <f t="shared" si="18"/>
        <v>-</v>
      </c>
      <c r="N46" s="215">
        <f t="shared" si="18"/>
        <v>1</v>
      </c>
      <c r="O46" s="215" t="str">
        <f t="shared" si="18"/>
        <v>-</v>
      </c>
      <c r="P46" s="215" t="str">
        <f t="shared" si="18"/>
        <v>-</v>
      </c>
      <c r="Q46" s="215">
        <f t="shared" si="18"/>
        <v>2</v>
      </c>
      <c r="R46" s="215" t="str">
        <f t="shared" si="18"/>
        <v>-</v>
      </c>
      <c r="S46" s="215">
        <f t="shared" si="18"/>
        <v>2</v>
      </c>
      <c r="T46" s="215">
        <f t="shared" si="18"/>
        <v>6</v>
      </c>
      <c r="U46" s="215">
        <f t="shared" si="18"/>
        <v>4</v>
      </c>
      <c r="V46" s="215">
        <f t="shared" si="18"/>
        <v>2</v>
      </c>
      <c r="W46" s="215" t="str">
        <f t="shared" si="18"/>
        <v>-</v>
      </c>
      <c r="X46" s="215" t="str">
        <f t="shared" si="18"/>
        <v>-</v>
      </c>
      <c r="Y46" s="215" t="str">
        <f t="shared" si="18"/>
        <v>-</v>
      </c>
    </row>
    <row r="47" spans="1:25" ht="11.25">
      <c r="A47" s="241"/>
      <c r="B47" s="360" t="s">
        <v>73</v>
      </c>
      <c r="C47" s="663">
        <f t="shared" si="0"/>
        <v>11</v>
      </c>
      <c r="D47" s="206" t="str">
        <f t="shared" si="18"/>
        <v>-</v>
      </c>
      <c r="E47" s="206" t="str">
        <f t="shared" si="18"/>
        <v>-</v>
      </c>
      <c r="F47" s="206" t="str">
        <f t="shared" si="18"/>
        <v>-</v>
      </c>
      <c r="G47" s="206" t="str">
        <f t="shared" si="18"/>
        <v>-</v>
      </c>
      <c r="H47" s="206" t="str">
        <f t="shared" si="18"/>
        <v>-</v>
      </c>
      <c r="I47" s="206" t="str">
        <f t="shared" si="18"/>
        <v>-</v>
      </c>
      <c r="J47" s="206" t="str">
        <f t="shared" si="18"/>
        <v>-</v>
      </c>
      <c r="K47" s="206" t="str">
        <f t="shared" si="18"/>
        <v>-</v>
      </c>
      <c r="L47" s="206" t="str">
        <f t="shared" si="18"/>
        <v>-</v>
      </c>
      <c r="M47" s="206" t="str">
        <f t="shared" si="18"/>
        <v>-</v>
      </c>
      <c r="N47" s="206" t="str">
        <f t="shared" si="18"/>
        <v>-</v>
      </c>
      <c r="O47" s="206" t="str">
        <f t="shared" si="18"/>
        <v>-</v>
      </c>
      <c r="P47" s="206" t="str">
        <f t="shared" si="18"/>
        <v>-</v>
      </c>
      <c r="Q47" s="206">
        <f t="shared" si="18"/>
        <v>1</v>
      </c>
      <c r="R47" s="206" t="str">
        <f t="shared" si="18"/>
        <v>-</v>
      </c>
      <c r="S47" s="206">
        <f t="shared" si="18"/>
        <v>1</v>
      </c>
      <c r="T47" s="206">
        <f t="shared" si="18"/>
        <v>4</v>
      </c>
      <c r="U47" s="206">
        <f t="shared" si="18"/>
        <v>2</v>
      </c>
      <c r="V47" s="206">
        <f t="shared" si="18"/>
        <v>1</v>
      </c>
      <c r="W47" s="206">
        <f t="shared" si="18"/>
        <v>1</v>
      </c>
      <c r="X47" s="206">
        <f t="shared" si="18"/>
        <v>1</v>
      </c>
      <c r="Y47" s="206" t="str">
        <f t="shared" si="18"/>
        <v>-</v>
      </c>
    </row>
    <row r="48" spans="1:25" ht="11.25">
      <c r="A48" s="541"/>
      <c r="B48" s="217" t="s">
        <v>70</v>
      </c>
      <c r="C48" s="671">
        <f t="shared" si="0"/>
        <v>7</v>
      </c>
      <c r="D48" s="508" t="str">
        <f t="shared" ref="D48:Y48" si="19">IF(SUM(D49:D50)=0,"-",SUM(D49:D50))</f>
        <v>-</v>
      </c>
      <c r="E48" s="508" t="str">
        <f t="shared" si="19"/>
        <v>-</v>
      </c>
      <c r="F48" s="508" t="str">
        <f t="shared" si="19"/>
        <v>-</v>
      </c>
      <c r="G48" s="508" t="str">
        <f t="shared" si="19"/>
        <v>-</v>
      </c>
      <c r="H48" s="508" t="str">
        <f t="shared" si="19"/>
        <v>-</v>
      </c>
      <c r="I48" s="508" t="str">
        <f t="shared" si="19"/>
        <v>-</v>
      </c>
      <c r="J48" s="508" t="str">
        <f t="shared" si="19"/>
        <v>-</v>
      </c>
      <c r="K48" s="508" t="str">
        <f t="shared" si="19"/>
        <v>-</v>
      </c>
      <c r="L48" s="508" t="str">
        <f t="shared" si="19"/>
        <v>-</v>
      </c>
      <c r="M48" s="508" t="str">
        <f t="shared" si="19"/>
        <v>-</v>
      </c>
      <c r="N48" s="508">
        <f t="shared" si="19"/>
        <v>1</v>
      </c>
      <c r="O48" s="508" t="str">
        <f t="shared" si="19"/>
        <v>-</v>
      </c>
      <c r="P48" s="508" t="str">
        <f t="shared" si="19"/>
        <v>-</v>
      </c>
      <c r="Q48" s="508">
        <f t="shared" si="19"/>
        <v>2</v>
      </c>
      <c r="R48" s="508" t="str">
        <f t="shared" si="19"/>
        <v>-</v>
      </c>
      <c r="S48" s="508" t="str">
        <f t="shared" si="19"/>
        <v>-</v>
      </c>
      <c r="T48" s="508" t="str">
        <f t="shared" si="19"/>
        <v>-</v>
      </c>
      <c r="U48" s="508">
        <f t="shared" si="19"/>
        <v>1</v>
      </c>
      <c r="V48" s="508">
        <f t="shared" si="19"/>
        <v>1</v>
      </c>
      <c r="W48" s="508">
        <f t="shared" si="19"/>
        <v>1</v>
      </c>
      <c r="X48" s="508">
        <f t="shared" si="19"/>
        <v>1</v>
      </c>
      <c r="Y48" s="508" t="str">
        <f t="shared" si="19"/>
        <v>-</v>
      </c>
    </row>
    <row r="49" spans="1:25" ht="11.25">
      <c r="A49" s="542" t="s">
        <v>43</v>
      </c>
      <c r="B49" s="220" t="s">
        <v>72</v>
      </c>
      <c r="C49" s="672">
        <f t="shared" si="0"/>
        <v>3</v>
      </c>
      <c r="D49" s="354" t="s">
        <v>81</v>
      </c>
      <c r="E49" s="354" t="s">
        <v>81</v>
      </c>
      <c r="F49" s="354" t="s">
        <v>81</v>
      </c>
      <c r="G49" s="354" t="s">
        <v>81</v>
      </c>
      <c r="H49" s="354" t="s">
        <v>81</v>
      </c>
      <c r="I49" s="354" t="s">
        <v>81</v>
      </c>
      <c r="J49" s="354" t="s">
        <v>81</v>
      </c>
      <c r="K49" s="354" t="s">
        <v>81</v>
      </c>
      <c r="L49" s="354" t="s">
        <v>81</v>
      </c>
      <c r="M49" s="354" t="s">
        <v>81</v>
      </c>
      <c r="N49" s="354">
        <v>1</v>
      </c>
      <c r="O49" s="354" t="s">
        <v>81</v>
      </c>
      <c r="P49" s="354" t="s">
        <v>81</v>
      </c>
      <c r="Q49" s="354">
        <v>1</v>
      </c>
      <c r="R49" s="354" t="s">
        <v>81</v>
      </c>
      <c r="S49" s="354" t="s">
        <v>81</v>
      </c>
      <c r="T49" s="354" t="s">
        <v>81</v>
      </c>
      <c r="U49" s="354">
        <v>1</v>
      </c>
      <c r="V49" s="354" t="s">
        <v>81</v>
      </c>
      <c r="W49" s="354" t="s">
        <v>81</v>
      </c>
      <c r="X49" s="354" t="s">
        <v>81</v>
      </c>
      <c r="Y49" s="354" t="s">
        <v>81</v>
      </c>
    </row>
    <row r="50" spans="1:25" ht="11.25">
      <c r="A50" s="543"/>
      <c r="B50" s="225" t="s">
        <v>73</v>
      </c>
      <c r="C50" s="671">
        <f t="shared" si="0"/>
        <v>4</v>
      </c>
      <c r="D50" s="356" t="s">
        <v>81</v>
      </c>
      <c r="E50" s="356" t="s">
        <v>81</v>
      </c>
      <c r="F50" s="356" t="s">
        <v>81</v>
      </c>
      <c r="G50" s="356" t="s">
        <v>81</v>
      </c>
      <c r="H50" s="356" t="s">
        <v>81</v>
      </c>
      <c r="I50" s="356" t="s">
        <v>81</v>
      </c>
      <c r="J50" s="356" t="s">
        <v>81</v>
      </c>
      <c r="K50" s="356" t="s">
        <v>81</v>
      </c>
      <c r="L50" s="356" t="s">
        <v>81</v>
      </c>
      <c r="M50" s="356" t="s">
        <v>81</v>
      </c>
      <c r="N50" s="356" t="s">
        <v>81</v>
      </c>
      <c r="O50" s="356" t="s">
        <v>81</v>
      </c>
      <c r="P50" s="356" t="s">
        <v>81</v>
      </c>
      <c r="Q50" s="356">
        <v>1</v>
      </c>
      <c r="R50" s="356" t="s">
        <v>81</v>
      </c>
      <c r="S50" s="356" t="s">
        <v>81</v>
      </c>
      <c r="T50" s="356" t="s">
        <v>81</v>
      </c>
      <c r="U50" s="356" t="s">
        <v>81</v>
      </c>
      <c r="V50" s="356">
        <v>1</v>
      </c>
      <c r="W50" s="356">
        <v>1</v>
      </c>
      <c r="X50" s="356">
        <v>1</v>
      </c>
      <c r="Y50" s="356" t="s">
        <v>81</v>
      </c>
    </row>
    <row r="51" spans="1:25" ht="11.25">
      <c r="A51" s="541"/>
      <c r="B51" s="217" t="s">
        <v>70</v>
      </c>
      <c r="C51" s="671">
        <f t="shared" si="0"/>
        <v>7</v>
      </c>
      <c r="D51" s="508" t="str">
        <f>IF(SUM(D52:D53)=0,"-",SUM(D52:D53))</f>
        <v>-</v>
      </c>
      <c r="E51" s="508" t="str">
        <f t="shared" ref="E51:Y51" si="20">IF(SUM(E52:E53)=0,"-",SUM(E52:E53))</f>
        <v>-</v>
      </c>
      <c r="F51" s="508" t="str">
        <f t="shared" si="20"/>
        <v>-</v>
      </c>
      <c r="G51" s="508" t="str">
        <f t="shared" si="20"/>
        <v>-</v>
      </c>
      <c r="H51" s="508" t="str">
        <f t="shared" si="20"/>
        <v>-</v>
      </c>
      <c r="I51" s="508" t="str">
        <f t="shared" si="20"/>
        <v>-</v>
      </c>
      <c r="J51" s="508" t="str">
        <f t="shared" si="20"/>
        <v>-</v>
      </c>
      <c r="K51" s="508" t="str">
        <f t="shared" si="20"/>
        <v>-</v>
      </c>
      <c r="L51" s="508" t="str">
        <f t="shared" si="20"/>
        <v>-</v>
      </c>
      <c r="M51" s="508" t="str">
        <f t="shared" si="20"/>
        <v>-</v>
      </c>
      <c r="N51" s="508" t="str">
        <f t="shared" si="20"/>
        <v>-</v>
      </c>
      <c r="O51" s="508" t="str">
        <f t="shared" si="20"/>
        <v>-</v>
      </c>
      <c r="P51" s="508" t="str">
        <f t="shared" si="20"/>
        <v>-</v>
      </c>
      <c r="Q51" s="508" t="str">
        <f t="shared" si="20"/>
        <v>-</v>
      </c>
      <c r="R51" s="508" t="str">
        <f t="shared" si="20"/>
        <v>-</v>
      </c>
      <c r="S51" s="508">
        <f t="shared" si="20"/>
        <v>1</v>
      </c>
      <c r="T51" s="508">
        <f t="shared" si="20"/>
        <v>3</v>
      </c>
      <c r="U51" s="508">
        <f t="shared" si="20"/>
        <v>3</v>
      </c>
      <c r="V51" s="508" t="str">
        <f t="shared" si="20"/>
        <v>-</v>
      </c>
      <c r="W51" s="508" t="str">
        <f t="shared" si="20"/>
        <v>-</v>
      </c>
      <c r="X51" s="508" t="str">
        <f t="shared" si="20"/>
        <v>-</v>
      </c>
      <c r="Y51" s="508" t="str">
        <f t="shared" si="20"/>
        <v>-</v>
      </c>
    </row>
    <row r="52" spans="1:25" ht="11.25">
      <c r="A52" s="542" t="s">
        <v>45</v>
      </c>
      <c r="B52" s="220" t="s">
        <v>72</v>
      </c>
      <c r="C52" s="672">
        <f t="shared" si="0"/>
        <v>4</v>
      </c>
      <c r="D52" s="354" t="s">
        <v>82</v>
      </c>
      <c r="E52" s="354" t="s">
        <v>82</v>
      </c>
      <c r="F52" s="354" t="s">
        <v>82</v>
      </c>
      <c r="G52" s="354" t="s">
        <v>82</v>
      </c>
      <c r="H52" s="354" t="s">
        <v>82</v>
      </c>
      <c r="I52" s="354" t="s">
        <v>82</v>
      </c>
      <c r="J52" s="354" t="s">
        <v>82</v>
      </c>
      <c r="K52" s="354" t="s">
        <v>82</v>
      </c>
      <c r="L52" s="354" t="s">
        <v>82</v>
      </c>
      <c r="M52" s="354" t="s">
        <v>82</v>
      </c>
      <c r="N52" s="354" t="s">
        <v>82</v>
      </c>
      <c r="O52" s="354" t="s">
        <v>82</v>
      </c>
      <c r="P52" s="354" t="s">
        <v>82</v>
      </c>
      <c r="Q52" s="354" t="s">
        <v>82</v>
      </c>
      <c r="R52" s="354" t="s">
        <v>82</v>
      </c>
      <c r="S52" s="354">
        <v>1</v>
      </c>
      <c r="T52" s="354">
        <v>2</v>
      </c>
      <c r="U52" s="354">
        <v>1</v>
      </c>
      <c r="V52" s="354" t="s">
        <v>82</v>
      </c>
      <c r="W52" s="354" t="s">
        <v>82</v>
      </c>
      <c r="X52" s="354" t="s">
        <v>82</v>
      </c>
      <c r="Y52" s="354" t="s">
        <v>82</v>
      </c>
    </row>
    <row r="53" spans="1:25" ht="11.25">
      <c r="A53" s="543"/>
      <c r="B53" s="225" t="s">
        <v>73</v>
      </c>
      <c r="C53" s="671">
        <f t="shared" si="0"/>
        <v>3</v>
      </c>
      <c r="D53" s="356" t="s">
        <v>82</v>
      </c>
      <c r="E53" s="356" t="s">
        <v>82</v>
      </c>
      <c r="F53" s="356" t="s">
        <v>82</v>
      </c>
      <c r="G53" s="356" t="s">
        <v>82</v>
      </c>
      <c r="H53" s="356" t="s">
        <v>82</v>
      </c>
      <c r="I53" s="356" t="s">
        <v>82</v>
      </c>
      <c r="J53" s="356" t="s">
        <v>82</v>
      </c>
      <c r="K53" s="356" t="s">
        <v>82</v>
      </c>
      <c r="L53" s="356" t="s">
        <v>82</v>
      </c>
      <c r="M53" s="356" t="s">
        <v>82</v>
      </c>
      <c r="N53" s="356" t="s">
        <v>82</v>
      </c>
      <c r="O53" s="356" t="s">
        <v>82</v>
      </c>
      <c r="P53" s="356" t="s">
        <v>82</v>
      </c>
      <c r="Q53" s="356" t="s">
        <v>82</v>
      </c>
      <c r="R53" s="356" t="s">
        <v>82</v>
      </c>
      <c r="S53" s="356" t="s">
        <v>82</v>
      </c>
      <c r="T53" s="356">
        <v>1</v>
      </c>
      <c r="U53" s="356">
        <v>2</v>
      </c>
      <c r="V53" s="356" t="s">
        <v>82</v>
      </c>
      <c r="W53" s="356" t="s">
        <v>82</v>
      </c>
      <c r="X53" s="356" t="s">
        <v>82</v>
      </c>
      <c r="Y53" s="356" t="s">
        <v>82</v>
      </c>
    </row>
    <row r="54" spans="1:25" ht="11.25">
      <c r="A54" s="541"/>
      <c r="B54" s="217" t="s">
        <v>70</v>
      </c>
      <c r="C54" s="671">
        <f t="shared" si="0"/>
        <v>3</v>
      </c>
      <c r="D54" s="508" t="str">
        <f t="shared" ref="D54:Y54" si="21">IF(SUM(D55:D56)=0,"-",SUM(D55:D56))</f>
        <v>-</v>
      </c>
      <c r="E54" s="508" t="str">
        <f t="shared" si="21"/>
        <v>-</v>
      </c>
      <c r="F54" s="508" t="str">
        <f t="shared" si="21"/>
        <v>-</v>
      </c>
      <c r="G54" s="508" t="str">
        <f t="shared" si="21"/>
        <v>-</v>
      </c>
      <c r="H54" s="508" t="str">
        <f t="shared" si="21"/>
        <v>-</v>
      </c>
      <c r="I54" s="508" t="str">
        <f t="shared" si="21"/>
        <v>-</v>
      </c>
      <c r="J54" s="508" t="str">
        <f t="shared" si="21"/>
        <v>-</v>
      </c>
      <c r="K54" s="508" t="str">
        <f t="shared" si="21"/>
        <v>-</v>
      </c>
      <c r="L54" s="508" t="str">
        <f t="shared" si="21"/>
        <v>-</v>
      </c>
      <c r="M54" s="508" t="str">
        <f t="shared" si="21"/>
        <v>-</v>
      </c>
      <c r="N54" s="508" t="str">
        <f t="shared" si="21"/>
        <v>-</v>
      </c>
      <c r="O54" s="508" t="str">
        <f t="shared" si="21"/>
        <v>-</v>
      </c>
      <c r="P54" s="508" t="str">
        <f t="shared" si="21"/>
        <v>-</v>
      </c>
      <c r="Q54" s="508">
        <f t="shared" si="21"/>
        <v>1</v>
      </c>
      <c r="R54" s="508" t="str">
        <f t="shared" si="21"/>
        <v>-</v>
      </c>
      <c r="S54" s="508" t="str">
        <f t="shared" si="21"/>
        <v>-</v>
      </c>
      <c r="T54" s="508">
        <f t="shared" si="21"/>
        <v>2</v>
      </c>
      <c r="U54" s="508" t="str">
        <f t="shared" si="21"/>
        <v>-</v>
      </c>
      <c r="V54" s="508" t="str">
        <f t="shared" si="21"/>
        <v>-</v>
      </c>
      <c r="W54" s="508" t="str">
        <f t="shared" si="21"/>
        <v>-</v>
      </c>
      <c r="X54" s="508" t="str">
        <f t="shared" si="21"/>
        <v>-</v>
      </c>
      <c r="Y54" s="508" t="str">
        <f t="shared" si="21"/>
        <v>-</v>
      </c>
    </row>
    <row r="55" spans="1:25" ht="11.25">
      <c r="A55" s="542" t="s">
        <v>46</v>
      </c>
      <c r="B55" s="220" t="s">
        <v>72</v>
      </c>
      <c r="C55" s="672">
        <f t="shared" si="0"/>
        <v>3</v>
      </c>
      <c r="D55" s="354" t="s">
        <v>83</v>
      </c>
      <c r="E55" s="354" t="s">
        <v>83</v>
      </c>
      <c r="F55" s="354" t="s">
        <v>83</v>
      </c>
      <c r="G55" s="354" t="s">
        <v>83</v>
      </c>
      <c r="H55" s="354" t="s">
        <v>83</v>
      </c>
      <c r="I55" s="354" t="s">
        <v>83</v>
      </c>
      <c r="J55" s="354" t="s">
        <v>83</v>
      </c>
      <c r="K55" s="354" t="s">
        <v>83</v>
      </c>
      <c r="L55" s="354" t="s">
        <v>83</v>
      </c>
      <c r="M55" s="354" t="s">
        <v>83</v>
      </c>
      <c r="N55" s="354" t="s">
        <v>83</v>
      </c>
      <c r="O55" s="354" t="s">
        <v>83</v>
      </c>
      <c r="P55" s="354" t="s">
        <v>83</v>
      </c>
      <c r="Q55" s="354">
        <v>1</v>
      </c>
      <c r="R55" s="354" t="s">
        <v>83</v>
      </c>
      <c r="S55" s="354" t="s">
        <v>83</v>
      </c>
      <c r="T55" s="354">
        <v>2</v>
      </c>
      <c r="U55" s="354" t="s">
        <v>83</v>
      </c>
      <c r="V55" s="354" t="s">
        <v>83</v>
      </c>
      <c r="W55" s="354" t="s">
        <v>83</v>
      </c>
      <c r="X55" s="354" t="s">
        <v>83</v>
      </c>
      <c r="Y55" s="354" t="s">
        <v>83</v>
      </c>
    </row>
    <row r="56" spans="1:25" ht="11.25">
      <c r="A56" s="543"/>
      <c r="B56" s="225" t="s">
        <v>73</v>
      </c>
      <c r="C56" s="671" t="str">
        <f t="shared" si="0"/>
        <v>-</v>
      </c>
      <c r="D56" s="356" t="s">
        <v>83</v>
      </c>
      <c r="E56" s="356" t="s">
        <v>83</v>
      </c>
      <c r="F56" s="356" t="s">
        <v>83</v>
      </c>
      <c r="G56" s="356" t="s">
        <v>83</v>
      </c>
      <c r="H56" s="356" t="s">
        <v>83</v>
      </c>
      <c r="I56" s="356" t="s">
        <v>83</v>
      </c>
      <c r="J56" s="356" t="s">
        <v>83</v>
      </c>
      <c r="K56" s="356" t="s">
        <v>83</v>
      </c>
      <c r="L56" s="356" t="s">
        <v>83</v>
      </c>
      <c r="M56" s="356" t="s">
        <v>83</v>
      </c>
      <c r="N56" s="356" t="s">
        <v>83</v>
      </c>
      <c r="O56" s="356" t="s">
        <v>83</v>
      </c>
      <c r="P56" s="356" t="s">
        <v>83</v>
      </c>
      <c r="Q56" s="356" t="s">
        <v>83</v>
      </c>
      <c r="R56" s="356" t="s">
        <v>83</v>
      </c>
      <c r="S56" s="356" t="s">
        <v>83</v>
      </c>
      <c r="T56" s="356" t="s">
        <v>83</v>
      </c>
      <c r="U56" s="356" t="s">
        <v>83</v>
      </c>
      <c r="V56" s="356" t="s">
        <v>83</v>
      </c>
      <c r="W56" s="356" t="s">
        <v>83</v>
      </c>
      <c r="X56" s="356" t="s">
        <v>83</v>
      </c>
      <c r="Y56" s="356" t="s">
        <v>83</v>
      </c>
    </row>
    <row r="57" spans="1:25" ht="11.25">
      <c r="A57" s="547"/>
      <c r="B57" s="217" t="s">
        <v>70</v>
      </c>
      <c r="C57" s="671">
        <f t="shared" si="0"/>
        <v>2</v>
      </c>
      <c r="D57" s="508" t="str">
        <f t="shared" ref="D57:Y57" si="22">IF(SUM(D58:D59)=0,"-",SUM(D58:D59))</f>
        <v>-</v>
      </c>
      <c r="E57" s="508" t="str">
        <f t="shared" si="22"/>
        <v>-</v>
      </c>
      <c r="F57" s="508" t="str">
        <f t="shared" si="22"/>
        <v>-</v>
      </c>
      <c r="G57" s="508" t="str">
        <f t="shared" si="22"/>
        <v>-</v>
      </c>
      <c r="H57" s="508" t="str">
        <f t="shared" si="22"/>
        <v>-</v>
      </c>
      <c r="I57" s="508" t="str">
        <f t="shared" si="22"/>
        <v>-</v>
      </c>
      <c r="J57" s="508" t="str">
        <f t="shared" si="22"/>
        <v>-</v>
      </c>
      <c r="K57" s="508" t="str">
        <f t="shared" si="22"/>
        <v>-</v>
      </c>
      <c r="L57" s="508" t="str">
        <f t="shared" si="22"/>
        <v>-</v>
      </c>
      <c r="M57" s="508" t="str">
        <f t="shared" si="22"/>
        <v>-</v>
      </c>
      <c r="N57" s="508" t="str">
        <f t="shared" si="22"/>
        <v>-</v>
      </c>
      <c r="O57" s="508" t="str">
        <f t="shared" si="22"/>
        <v>-</v>
      </c>
      <c r="P57" s="508" t="str">
        <f t="shared" si="22"/>
        <v>-</v>
      </c>
      <c r="Q57" s="508" t="str">
        <f t="shared" si="22"/>
        <v>-</v>
      </c>
      <c r="R57" s="508" t="str">
        <f t="shared" si="22"/>
        <v>-</v>
      </c>
      <c r="S57" s="508">
        <f t="shared" si="22"/>
        <v>1</v>
      </c>
      <c r="T57" s="508">
        <f t="shared" si="22"/>
        <v>1</v>
      </c>
      <c r="U57" s="508" t="str">
        <f t="shared" si="22"/>
        <v>-</v>
      </c>
      <c r="V57" s="508" t="str">
        <f t="shared" si="22"/>
        <v>-</v>
      </c>
      <c r="W57" s="508" t="str">
        <f t="shared" si="22"/>
        <v>-</v>
      </c>
      <c r="X57" s="508" t="str">
        <f t="shared" si="22"/>
        <v>-</v>
      </c>
      <c r="Y57" s="508" t="str">
        <f t="shared" si="22"/>
        <v>-</v>
      </c>
    </row>
    <row r="58" spans="1:25" ht="11.25">
      <c r="A58" s="548" t="s">
        <v>47</v>
      </c>
      <c r="B58" s="220" t="s">
        <v>72</v>
      </c>
      <c r="C58" s="672">
        <f t="shared" si="0"/>
        <v>1</v>
      </c>
      <c r="D58" s="354" t="s">
        <v>84</v>
      </c>
      <c r="E58" s="354" t="s">
        <v>84</v>
      </c>
      <c r="F58" s="354" t="s">
        <v>84</v>
      </c>
      <c r="G58" s="354" t="s">
        <v>84</v>
      </c>
      <c r="H58" s="354" t="s">
        <v>84</v>
      </c>
      <c r="I58" s="354" t="s">
        <v>84</v>
      </c>
      <c r="J58" s="354" t="s">
        <v>84</v>
      </c>
      <c r="K58" s="354" t="s">
        <v>84</v>
      </c>
      <c r="L58" s="354" t="s">
        <v>84</v>
      </c>
      <c r="M58" s="354" t="s">
        <v>84</v>
      </c>
      <c r="N58" s="354" t="s">
        <v>84</v>
      </c>
      <c r="O58" s="354" t="s">
        <v>84</v>
      </c>
      <c r="P58" s="354" t="s">
        <v>84</v>
      </c>
      <c r="Q58" s="354" t="s">
        <v>84</v>
      </c>
      <c r="R58" s="354" t="s">
        <v>84</v>
      </c>
      <c r="S58" s="354">
        <v>1</v>
      </c>
      <c r="T58" s="354" t="s">
        <v>84</v>
      </c>
      <c r="U58" s="354" t="s">
        <v>84</v>
      </c>
      <c r="V58" s="354" t="s">
        <v>84</v>
      </c>
      <c r="W58" s="354" t="s">
        <v>84</v>
      </c>
      <c r="X58" s="354" t="s">
        <v>84</v>
      </c>
      <c r="Y58" s="354" t="s">
        <v>84</v>
      </c>
    </row>
    <row r="59" spans="1:25" ht="11.25">
      <c r="A59" s="550"/>
      <c r="B59" s="225" t="s">
        <v>73</v>
      </c>
      <c r="C59" s="671">
        <f t="shared" si="0"/>
        <v>1</v>
      </c>
      <c r="D59" s="356" t="s">
        <v>84</v>
      </c>
      <c r="E59" s="356" t="s">
        <v>84</v>
      </c>
      <c r="F59" s="356" t="s">
        <v>84</v>
      </c>
      <c r="G59" s="356" t="s">
        <v>84</v>
      </c>
      <c r="H59" s="356" t="s">
        <v>84</v>
      </c>
      <c r="I59" s="356" t="s">
        <v>84</v>
      </c>
      <c r="J59" s="356" t="s">
        <v>84</v>
      </c>
      <c r="K59" s="356" t="s">
        <v>84</v>
      </c>
      <c r="L59" s="356" t="s">
        <v>84</v>
      </c>
      <c r="M59" s="356" t="s">
        <v>84</v>
      </c>
      <c r="N59" s="356" t="s">
        <v>84</v>
      </c>
      <c r="O59" s="356" t="s">
        <v>84</v>
      </c>
      <c r="P59" s="356" t="s">
        <v>84</v>
      </c>
      <c r="Q59" s="356" t="s">
        <v>84</v>
      </c>
      <c r="R59" s="356" t="s">
        <v>84</v>
      </c>
      <c r="S59" s="356" t="s">
        <v>84</v>
      </c>
      <c r="T59" s="356">
        <v>1</v>
      </c>
      <c r="U59" s="356" t="s">
        <v>84</v>
      </c>
      <c r="V59" s="356" t="s">
        <v>84</v>
      </c>
      <c r="W59" s="356" t="s">
        <v>84</v>
      </c>
      <c r="X59" s="356" t="s">
        <v>84</v>
      </c>
      <c r="Y59" s="356" t="s">
        <v>84</v>
      </c>
    </row>
    <row r="60" spans="1:25" ht="11.25">
      <c r="A60" s="541"/>
      <c r="B60" s="217" t="s">
        <v>70</v>
      </c>
      <c r="C60" s="671">
        <f t="shared" si="0"/>
        <v>9</v>
      </c>
      <c r="D60" s="508" t="str">
        <f t="shared" ref="D60:Y60" si="23">IF(SUM(D61:D62)=0,"-",SUM(D61:D62))</f>
        <v>-</v>
      </c>
      <c r="E60" s="508" t="str">
        <f t="shared" si="23"/>
        <v>-</v>
      </c>
      <c r="F60" s="508" t="str">
        <f t="shared" si="23"/>
        <v>-</v>
      </c>
      <c r="G60" s="508" t="str">
        <f t="shared" si="23"/>
        <v>-</v>
      </c>
      <c r="H60" s="508" t="str">
        <f t="shared" si="23"/>
        <v>-</v>
      </c>
      <c r="I60" s="508" t="str">
        <f t="shared" si="23"/>
        <v>-</v>
      </c>
      <c r="J60" s="508" t="str">
        <f t="shared" si="23"/>
        <v>-</v>
      </c>
      <c r="K60" s="508" t="str">
        <f t="shared" si="23"/>
        <v>-</v>
      </c>
      <c r="L60" s="508" t="str">
        <f t="shared" si="23"/>
        <v>-</v>
      </c>
      <c r="M60" s="508" t="str">
        <f t="shared" si="23"/>
        <v>-</v>
      </c>
      <c r="N60" s="508" t="str">
        <f t="shared" si="23"/>
        <v>-</v>
      </c>
      <c r="O60" s="508" t="str">
        <f t="shared" si="23"/>
        <v>-</v>
      </c>
      <c r="P60" s="508" t="str">
        <f t="shared" si="23"/>
        <v>-</v>
      </c>
      <c r="Q60" s="508" t="str">
        <f t="shared" si="23"/>
        <v>-</v>
      </c>
      <c r="R60" s="508" t="str">
        <f t="shared" si="23"/>
        <v>-</v>
      </c>
      <c r="S60" s="508">
        <f t="shared" si="23"/>
        <v>1</v>
      </c>
      <c r="T60" s="508">
        <f t="shared" si="23"/>
        <v>4</v>
      </c>
      <c r="U60" s="508">
        <f t="shared" si="23"/>
        <v>2</v>
      </c>
      <c r="V60" s="508">
        <f t="shared" si="23"/>
        <v>2</v>
      </c>
      <c r="W60" s="508" t="str">
        <f t="shared" si="23"/>
        <v>-</v>
      </c>
      <c r="X60" s="508" t="str">
        <f t="shared" si="23"/>
        <v>-</v>
      </c>
      <c r="Y60" s="508" t="str">
        <f t="shared" si="23"/>
        <v>-</v>
      </c>
    </row>
    <row r="61" spans="1:25" ht="11.25">
      <c r="A61" s="542" t="s">
        <v>48</v>
      </c>
      <c r="B61" s="220" t="s">
        <v>72</v>
      </c>
      <c r="C61" s="672">
        <f t="shared" si="0"/>
        <v>6</v>
      </c>
      <c r="D61" s="354" t="s">
        <v>84</v>
      </c>
      <c r="E61" s="354" t="s">
        <v>84</v>
      </c>
      <c r="F61" s="354" t="s">
        <v>84</v>
      </c>
      <c r="G61" s="354" t="s">
        <v>84</v>
      </c>
      <c r="H61" s="354" t="s">
        <v>84</v>
      </c>
      <c r="I61" s="354" t="s">
        <v>84</v>
      </c>
      <c r="J61" s="354" t="s">
        <v>84</v>
      </c>
      <c r="K61" s="354" t="s">
        <v>84</v>
      </c>
      <c r="L61" s="354" t="s">
        <v>84</v>
      </c>
      <c r="M61" s="354" t="s">
        <v>84</v>
      </c>
      <c r="N61" s="354" t="s">
        <v>84</v>
      </c>
      <c r="O61" s="354" t="s">
        <v>84</v>
      </c>
      <c r="P61" s="354" t="s">
        <v>84</v>
      </c>
      <c r="Q61" s="354" t="s">
        <v>84</v>
      </c>
      <c r="R61" s="354" t="s">
        <v>84</v>
      </c>
      <c r="S61" s="354" t="s">
        <v>84</v>
      </c>
      <c r="T61" s="354">
        <v>2</v>
      </c>
      <c r="U61" s="354">
        <v>2</v>
      </c>
      <c r="V61" s="354">
        <v>2</v>
      </c>
      <c r="W61" s="354" t="s">
        <v>84</v>
      </c>
      <c r="X61" s="354" t="s">
        <v>84</v>
      </c>
      <c r="Y61" s="354" t="s">
        <v>84</v>
      </c>
    </row>
    <row r="62" spans="1:25" ht="11.25">
      <c r="A62" s="543"/>
      <c r="B62" s="225" t="s">
        <v>73</v>
      </c>
      <c r="C62" s="671">
        <f t="shared" si="0"/>
        <v>3</v>
      </c>
      <c r="D62" s="356" t="s">
        <v>84</v>
      </c>
      <c r="E62" s="356" t="s">
        <v>84</v>
      </c>
      <c r="F62" s="356" t="s">
        <v>84</v>
      </c>
      <c r="G62" s="356" t="s">
        <v>84</v>
      </c>
      <c r="H62" s="356" t="s">
        <v>84</v>
      </c>
      <c r="I62" s="356" t="s">
        <v>84</v>
      </c>
      <c r="J62" s="356" t="s">
        <v>84</v>
      </c>
      <c r="K62" s="356" t="s">
        <v>84</v>
      </c>
      <c r="L62" s="356" t="s">
        <v>84</v>
      </c>
      <c r="M62" s="356" t="s">
        <v>84</v>
      </c>
      <c r="N62" s="356" t="s">
        <v>84</v>
      </c>
      <c r="O62" s="356" t="s">
        <v>84</v>
      </c>
      <c r="P62" s="356" t="s">
        <v>84</v>
      </c>
      <c r="Q62" s="356" t="s">
        <v>84</v>
      </c>
      <c r="R62" s="356" t="s">
        <v>84</v>
      </c>
      <c r="S62" s="356">
        <v>1</v>
      </c>
      <c r="T62" s="356">
        <v>2</v>
      </c>
      <c r="U62" s="356" t="s">
        <v>84</v>
      </c>
      <c r="V62" s="356" t="s">
        <v>84</v>
      </c>
      <c r="W62" s="356" t="s">
        <v>84</v>
      </c>
      <c r="X62" s="356" t="s">
        <v>84</v>
      </c>
      <c r="Y62" s="356" t="s">
        <v>84</v>
      </c>
    </row>
    <row r="63" spans="1:25" ht="11.25">
      <c r="A63" s="237" t="s">
        <v>85</v>
      </c>
      <c r="B63" s="248" t="s">
        <v>86</v>
      </c>
      <c r="C63" s="673">
        <f t="shared" ref="C63:Y65" si="24">C66</f>
        <v>39</v>
      </c>
      <c r="D63" s="100" t="str">
        <f t="shared" si="24"/>
        <v>-</v>
      </c>
      <c r="E63" s="100" t="str">
        <f t="shared" si="24"/>
        <v>-</v>
      </c>
      <c r="F63" s="100" t="str">
        <f t="shared" si="24"/>
        <v>-</v>
      </c>
      <c r="G63" s="100" t="str">
        <f t="shared" si="24"/>
        <v>-</v>
      </c>
      <c r="H63" s="100" t="str">
        <f t="shared" si="24"/>
        <v>-</v>
      </c>
      <c r="I63" s="100" t="str">
        <f t="shared" si="24"/>
        <v>-</v>
      </c>
      <c r="J63" s="100" t="str">
        <f t="shared" si="24"/>
        <v>-</v>
      </c>
      <c r="K63" s="100" t="str">
        <f t="shared" si="24"/>
        <v>-</v>
      </c>
      <c r="L63" s="100" t="str">
        <f t="shared" si="24"/>
        <v>-</v>
      </c>
      <c r="M63" s="100" t="str">
        <f t="shared" si="24"/>
        <v>-</v>
      </c>
      <c r="N63" s="100" t="str">
        <f t="shared" si="24"/>
        <v>-</v>
      </c>
      <c r="O63" s="100" t="str">
        <f t="shared" si="24"/>
        <v>-</v>
      </c>
      <c r="P63" s="100" t="str">
        <f t="shared" si="24"/>
        <v>-</v>
      </c>
      <c r="Q63" s="100">
        <f t="shared" si="24"/>
        <v>2</v>
      </c>
      <c r="R63" s="100">
        <f t="shared" si="24"/>
        <v>3</v>
      </c>
      <c r="S63" s="100">
        <f t="shared" si="24"/>
        <v>7</v>
      </c>
      <c r="T63" s="100">
        <f t="shared" si="24"/>
        <v>8</v>
      </c>
      <c r="U63" s="100">
        <f t="shared" si="24"/>
        <v>10</v>
      </c>
      <c r="V63" s="100">
        <f t="shared" si="24"/>
        <v>4</v>
      </c>
      <c r="W63" s="100">
        <f t="shared" si="24"/>
        <v>5</v>
      </c>
      <c r="X63" s="100" t="str">
        <f t="shared" si="24"/>
        <v>-</v>
      </c>
      <c r="Y63" s="100" t="str">
        <f t="shared" si="24"/>
        <v>-</v>
      </c>
    </row>
    <row r="64" spans="1:25" ht="11.25">
      <c r="A64" s="250" t="s">
        <v>87</v>
      </c>
      <c r="B64" s="235" t="s">
        <v>72</v>
      </c>
      <c r="C64" s="674">
        <f>C67</f>
        <v>28</v>
      </c>
      <c r="D64" s="251" t="str">
        <f>D67</f>
        <v>-</v>
      </c>
      <c r="E64" s="251" t="str">
        <f t="shared" si="24"/>
        <v>-</v>
      </c>
      <c r="F64" s="251" t="str">
        <f t="shared" si="24"/>
        <v>-</v>
      </c>
      <c r="G64" s="251" t="str">
        <f t="shared" si="24"/>
        <v>-</v>
      </c>
      <c r="H64" s="251" t="str">
        <f t="shared" si="24"/>
        <v>-</v>
      </c>
      <c r="I64" s="251" t="str">
        <f t="shared" si="24"/>
        <v>-</v>
      </c>
      <c r="J64" s="251" t="str">
        <f t="shared" si="24"/>
        <v>-</v>
      </c>
      <c r="K64" s="251" t="str">
        <f t="shared" si="24"/>
        <v>-</v>
      </c>
      <c r="L64" s="251" t="str">
        <f t="shared" si="24"/>
        <v>-</v>
      </c>
      <c r="M64" s="251" t="str">
        <f t="shared" si="24"/>
        <v>-</v>
      </c>
      <c r="N64" s="251" t="str">
        <f t="shared" si="24"/>
        <v>-</v>
      </c>
      <c r="O64" s="251" t="str">
        <f t="shared" si="24"/>
        <v>-</v>
      </c>
      <c r="P64" s="251" t="str">
        <f t="shared" si="24"/>
        <v>-</v>
      </c>
      <c r="Q64" s="251">
        <f t="shared" si="24"/>
        <v>1</v>
      </c>
      <c r="R64" s="251">
        <f t="shared" si="24"/>
        <v>2</v>
      </c>
      <c r="S64" s="251">
        <f t="shared" si="24"/>
        <v>6</v>
      </c>
      <c r="T64" s="251">
        <f t="shared" si="24"/>
        <v>7</v>
      </c>
      <c r="U64" s="251">
        <f t="shared" si="24"/>
        <v>6</v>
      </c>
      <c r="V64" s="251">
        <f t="shared" si="24"/>
        <v>1</v>
      </c>
      <c r="W64" s="251">
        <f t="shared" si="24"/>
        <v>5</v>
      </c>
      <c r="X64" s="251" t="str">
        <f t="shared" si="24"/>
        <v>-</v>
      </c>
      <c r="Y64" s="251" t="str">
        <f t="shared" si="24"/>
        <v>-</v>
      </c>
    </row>
    <row r="65" spans="1:25" ht="11.25">
      <c r="A65" s="252" t="s">
        <v>88</v>
      </c>
      <c r="B65" s="236" t="s">
        <v>73</v>
      </c>
      <c r="C65" s="675">
        <f>C68</f>
        <v>11</v>
      </c>
      <c r="D65" s="253" t="str">
        <f>D68</f>
        <v>-</v>
      </c>
      <c r="E65" s="253" t="str">
        <f t="shared" si="24"/>
        <v>-</v>
      </c>
      <c r="F65" s="253" t="str">
        <f t="shared" si="24"/>
        <v>-</v>
      </c>
      <c r="G65" s="253" t="str">
        <f t="shared" si="24"/>
        <v>-</v>
      </c>
      <c r="H65" s="253" t="str">
        <f t="shared" si="24"/>
        <v>-</v>
      </c>
      <c r="I65" s="253" t="str">
        <f t="shared" si="24"/>
        <v>-</v>
      </c>
      <c r="J65" s="253" t="str">
        <f t="shared" si="24"/>
        <v>-</v>
      </c>
      <c r="K65" s="253" t="str">
        <f t="shared" si="24"/>
        <v>-</v>
      </c>
      <c r="L65" s="253" t="str">
        <f t="shared" si="24"/>
        <v>-</v>
      </c>
      <c r="M65" s="253" t="str">
        <f t="shared" si="24"/>
        <v>-</v>
      </c>
      <c r="N65" s="253" t="str">
        <f t="shared" si="24"/>
        <v>-</v>
      </c>
      <c r="O65" s="253" t="str">
        <f t="shared" si="24"/>
        <v>-</v>
      </c>
      <c r="P65" s="253" t="str">
        <f t="shared" si="24"/>
        <v>-</v>
      </c>
      <c r="Q65" s="253">
        <f t="shared" si="24"/>
        <v>1</v>
      </c>
      <c r="R65" s="253">
        <f t="shared" si="24"/>
        <v>1</v>
      </c>
      <c r="S65" s="253">
        <f t="shared" si="24"/>
        <v>1</v>
      </c>
      <c r="T65" s="253">
        <f t="shared" si="24"/>
        <v>1</v>
      </c>
      <c r="U65" s="253">
        <f t="shared" si="24"/>
        <v>4</v>
      </c>
      <c r="V65" s="253">
        <f t="shared" si="24"/>
        <v>3</v>
      </c>
      <c r="W65" s="253" t="str">
        <f t="shared" si="24"/>
        <v>-</v>
      </c>
      <c r="X65" s="253" t="str">
        <f t="shared" si="24"/>
        <v>-</v>
      </c>
      <c r="Y65" s="253" t="str">
        <f t="shared" si="24"/>
        <v>-</v>
      </c>
    </row>
    <row r="66" spans="1:25" ht="11.25">
      <c r="A66" s="254"/>
      <c r="B66" s="234" t="s">
        <v>70</v>
      </c>
      <c r="C66" s="676">
        <f t="shared" ref="C66:Y68" si="25">IF(SUM(C69,C72,C75,C78,)=0,"-",SUM(C69,C72,C75,C78,))</f>
        <v>39</v>
      </c>
      <c r="D66" s="203" t="str">
        <f t="shared" si="25"/>
        <v>-</v>
      </c>
      <c r="E66" s="203" t="str">
        <f t="shared" si="25"/>
        <v>-</v>
      </c>
      <c r="F66" s="203" t="str">
        <f t="shared" si="25"/>
        <v>-</v>
      </c>
      <c r="G66" s="203" t="str">
        <f t="shared" si="25"/>
        <v>-</v>
      </c>
      <c r="H66" s="203" t="str">
        <f t="shared" si="25"/>
        <v>-</v>
      </c>
      <c r="I66" s="203" t="str">
        <f t="shared" si="25"/>
        <v>-</v>
      </c>
      <c r="J66" s="203" t="str">
        <f t="shared" si="25"/>
        <v>-</v>
      </c>
      <c r="K66" s="203" t="str">
        <f t="shared" si="25"/>
        <v>-</v>
      </c>
      <c r="L66" s="203" t="str">
        <f t="shared" si="25"/>
        <v>-</v>
      </c>
      <c r="M66" s="203" t="str">
        <f t="shared" si="25"/>
        <v>-</v>
      </c>
      <c r="N66" s="203" t="str">
        <f t="shared" si="25"/>
        <v>-</v>
      </c>
      <c r="O66" s="203" t="str">
        <f t="shared" si="25"/>
        <v>-</v>
      </c>
      <c r="P66" s="203" t="str">
        <f t="shared" si="25"/>
        <v>-</v>
      </c>
      <c r="Q66" s="203">
        <f t="shared" si="25"/>
        <v>2</v>
      </c>
      <c r="R66" s="203">
        <f t="shared" si="25"/>
        <v>3</v>
      </c>
      <c r="S66" s="203">
        <f t="shared" si="25"/>
        <v>7</v>
      </c>
      <c r="T66" s="203">
        <f t="shared" si="25"/>
        <v>8</v>
      </c>
      <c r="U66" s="203">
        <f t="shared" si="25"/>
        <v>10</v>
      </c>
      <c r="V66" s="203">
        <f t="shared" si="25"/>
        <v>4</v>
      </c>
      <c r="W66" s="203">
        <f t="shared" si="25"/>
        <v>5</v>
      </c>
      <c r="X66" s="203" t="str">
        <f t="shared" si="25"/>
        <v>-</v>
      </c>
      <c r="Y66" s="203" t="str">
        <f t="shared" si="25"/>
        <v>-</v>
      </c>
    </row>
    <row r="67" spans="1:25" ht="9.75" customHeight="1">
      <c r="A67" s="254" t="s">
        <v>50</v>
      </c>
      <c r="B67" s="359" t="s">
        <v>72</v>
      </c>
      <c r="C67" s="676">
        <f>IF(SUM(C70,C73,C76,C79,)=0,"-",SUM(C70,C73,C76,C79,))</f>
        <v>28</v>
      </c>
      <c r="D67" s="203" t="str">
        <f>IF(SUM(D70,D73,D76,D79,)=0,"-",SUM(D70,D73,D76,D79,))</f>
        <v>-</v>
      </c>
      <c r="E67" s="203" t="str">
        <f t="shared" si="25"/>
        <v>-</v>
      </c>
      <c r="F67" s="203" t="str">
        <f t="shared" si="25"/>
        <v>-</v>
      </c>
      <c r="G67" s="203" t="str">
        <f t="shared" si="25"/>
        <v>-</v>
      </c>
      <c r="H67" s="203" t="str">
        <f t="shared" si="25"/>
        <v>-</v>
      </c>
      <c r="I67" s="203" t="str">
        <f t="shared" si="25"/>
        <v>-</v>
      </c>
      <c r="J67" s="203" t="str">
        <f t="shared" si="25"/>
        <v>-</v>
      </c>
      <c r="K67" s="203" t="str">
        <f t="shared" si="25"/>
        <v>-</v>
      </c>
      <c r="L67" s="203" t="str">
        <f t="shared" si="25"/>
        <v>-</v>
      </c>
      <c r="M67" s="203" t="str">
        <f t="shared" si="25"/>
        <v>-</v>
      </c>
      <c r="N67" s="203" t="str">
        <f t="shared" si="25"/>
        <v>-</v>
      </c>
      <c r="O67" s="203" t="str">
        <f t="shared" si="25"/>
        <v>-</v>
      </c>
      <c r="P67" s="203" t="str">
        <f t="shared" si="25"/>
        <v>-</v>
      </c>
      <c r="Q67" s="203">
        <f t="shared" si="25"/>
        <v>1</v>
      </c>
      <c r="R67" s="203">
        <f t="shared" si="25"/>
        <v>2</v>
      </c>
      <c r="S67" s="203">
        <f t="shared" si="25"/>
        <v>6</v>
      </c>
      <c r="T67" s="203">
        <f t="shared" si="25"/>
        <v>7</v>
      </c>
      <c r="U67" s="203">
        <f t="shared" si="25"/>
        <v>6</v>
      </c>
      <c r="V67" s="203">
        <f t="shared" si="25"/>
        <v>1</v>
      </c>
      <c r="W67" s="203">
        <f t="shared" si="25"/>
        <v>5</v>
      </c>
      <c r="X67" s="203" t="str">
        <f t="shared" si="25"/>
        <v>-</v>
      </c>
      <c r="Y67" s="203" t="str">
        <f t="shared" si="25"/>
        <v>-</v>
      </c>
    </row>
    <row r="68" spans="1:25" ht="11.25">
      <c r="A68" s="257"/>
      <c r="B68" s="360" t="s">
        <v>73</v>
      </c>
      <c r="C68" s="663">
        <f t="shared" si="25"/>
        <v>11</v>
      </c>
      <c r="D68" s="206" t="str">
        <f t="shared" si="25"/>
        <v>-</v>
      </c>
      <c r="E68" s="206" t="str">
        <f t="shared" si="25"/>
        <v>-</v>
      </c>
      <c r="F68" s="206" t="str">
        <f t="shared" si="25"/>
        <v>-</v>
      </c>
      <c r="G68" s="206" t="str">
        <f t="shared" si="25"/>
        <v>-</v>
      </c>
      <c r="H68" s="206" t="str">
        <f t="shared" si="25"/>
        <v>-</v>
      </c>
      <c r="I68" s="206" t="str">
        <f t="shared" si="25"/>
        <v>-</v>
      </c>
      <c r="J68" s="206" t="str">
        <f t="shared" si="25"/>
        <v>-</v>
      </c>
      <c r="K68" s="206" t="str">
        <f t="shared" si="25"/>
        <v>-</v>
      </c>
      <c r="L68" s="206" t="str">
        <f t="shared" si="25"/>
        <v>-</v>
      </c>
      <c r="M68" s="206" t="str">
        <f t="shared" si="25"/>
        <v>-</v>
      </c>
      <c r="N68" s="206" t="str">
        <f t="shared" si="25"/>
        <v>-</v>
      </c>
      <c r="O68" s="206" t="str">
        <f t="shared" si="25"/>
        <v>-</v>
      </c>
      <c r="P68" s="206" t="str">
        <f t="shared" si="25"/>
        <v>-</v>
      </c>
      <c r="Q68" s="206">
        <f t="shared" si="25"/>
        <v>1</v>
      </c>
      <c r="R68" s="206">
        <f t="shared" si="25"/>
        <v>1</v>
      </c>
      <c r="S68" s="206">
        <f t="shared" si="25"/>
        <v>1</v>
      </c>
      <c r="T68" s="206">
        <f t="shared" si="25"/>
        <v>1</v>
      </c>
      <c r="U68" s="206">
        <f t="shared" si="25"/>
        <v>4</v>
      </c>
      <c r="V68" s="206">
        <f t="shared" si="25"/>
        <v>3</v>
      </c>
      <c r="W68" s="206" t="str">
        <f t="shared" si="25"/>
        <v>-</v>
      </c>
      <c r="X68" s="206" t="str">
        <f t="shared" si="25"/>
        <v>-</v>
      </c>
      <c r="Y68" s="206" t="str">
        <f t="shared" si="25"/>
        <v>-</v>
      </c>
    </row>
    <row r="69" spans="1:25" ht="11.25">
      <c r="A69" s="541"/>
      <c r="B69" s="217" t="s">
        <v>70</v>
      </c>
      <c r="C69" s="671">
        <f>IF(SUM(D69:Y69)=0,"-",SUM(D69:Y69))</f>
        <v>12</v>
      </c>
      <c r="D69" s="260" t="str">
        <f>IF(SUM(D70:D71)=0,"-",SUM(D70:D71))</f>
        <v>-</v>
      </c>
      <c r="E69" s="260" t="str">
        <f t="shared" ref="E69:Y69" si="26">IF(SUM(E70:E71)=0,"-",SUM(E70:E71))</f>
        <v>-</v>
      </c>
      <c r="F69" s="260" t="str">
        <f t="shared" si="26"/>
        <v>-</v>
      </c>
      <c r="G69" s="260" t="str">
        <f t="shared" si="26"/>
        <v>-</v>
      </c>
      <c r="H69" s="260" t="str">
        <f t="shared" si="26"/>
        <v>-</v>
      </c>
      <c r="I69" s="260" t="str">
        <f t="shared" si="26"/>
        <v>-</v>
      </c>
      <c r="J69" s="260" t="str">
        <f t="shared" si="26"/>
        <v>-</v>
      </c>
      <c r="K69" s="260" t="str">
        <f t="shared" si="26"/>
        <v>-</v>
      </c>
      <c r="L69" s="260" t="str">
        <f t="shared" si="26"/>
        <v>-</v>
      </c>
      <c r="M69" s="260" t="str">
        <f t="shared" si="26"/>
        <v>-</v>
      </c>
      <c r="N69" s="260" t="str">
        <f t="shared" si="26"/>
        <v>-</v>
      </c>
      <c r="O69" s="260" t="str">
        <f t="shared" si="26"/>
        <v>-</v>
      </c>
      <c r="P69" s="260" t="str">
        <f t="shared" si="26"/>
        <v>-</v>
      </c>
      <c r="Q69" s="260">
        <f t="shared" si="26"/>
        <v>1</v>
      </c>
      <c r="R69" s="260">
        <f t="shared" si="26"/>
        <v>2</v>
      </c>
      <c r="S69" s="260">
        <f t="shared" si="26"/>
        <v>3</v>
      </c>
      <c r="T69" s="260">
        <f t="shared" si="26"/>
        <v>1</v>
      </c>
      <c r="U69" s="260">
        <f t="shared" si="26"/>
        <v>2</v>
      </c>
      <c r="V69" s="260">
        <f t="shared" si="26"/>
        <v>1</v>
      </c>
      <c r="W69" s="260">
        <f t="shared" si="26"/>
        <v>2</v>
      </c>
      <c r="X69" s="260" t="str">
        <f t="shared" si="26"/>
        <v>-</v>
      </c>
      <c r="Y69" s="260" t="str">
        <f t="shared" si="26"/>
        <v>-</v>
      </c>
    </row>
    <row r="70" spans="1:25" ht="11.25">
      <c r="A70" s="103" t="s">
        <v>51</v>
      </c>
      <c r="B70" s="220" t="s">
        <v>72</v>
      </c>
      <c r="C70" s="672">
        <f t="shared" ref="C70:C80" si="27">IF(SUM(D70:Y70)=0,"-",SUM(D70:Y70))</f>
        <v>8</v>
      </c>
      <c r="D70" s="354" t="s">
        <v>195</v>
      </c>
      <c r="E70" s="354" t="s">
        <v>195</v>
      </c>
      <c r="F70" s="354" t="s">
        <v>195</v>
      </c>
      <c r="G70" s="354" t="s">
        <v>195</v>
      </c>
      <c r="H70" s="354" t="s">
        <v>195</v>
      </c>
      <c r="I70" s="354" t="s">
        <v>195</v>
      </c>
      <c r="J70" s="354" t="s">
        <v>195</v>
      </c>
      <c r="K70" s="354" t="s">
        <v>195</v>
      </c>
      <c r="L70" s="354" t="s">
        <v>195</v>
      </c>
      <c r="M70" s="354" t="s">
        <v>195</v>
      </c>
      <c r="N70" s="354" t="s">
        <v>195</v>
      </c>
      <c r="O70" s="354" t="s">
        <v>195</v>
      </c>
      <c r="P70" s="354" t="s">
        <v>195</v>
      </c>
      <c r="Q70" s="354">
        <v>1</v>
      </c>
      <c r="R70" s="354">
        <v>1</v>
      </c>
      <c r="S70" s="354">
        <v>2</v>
      </c>
      <c r="T70" s="354">
        <v>1</v>
      </c>
      <c r="U70" s="354">
        <v>1</v>
      </c>
      <c r="V70" s="354" t="s">
        <v>195</v>
      </c>
      <c r="W70" s="354">
        <v>2</v>
      </c>
      <c r="X70" s="354" t="s">
        <v>195</v>
      </c>
      <c r="Y70" s="354" t="s">
        <v>195</v>
      </c>
    </row>
    <row r="71" spans="1:25" ht="11.25">
      <c r="A71" s="152"/>
      <c r="B71" s="225" t="s">
        <v>73</v>
      </c>
      <c r="C71" s="671">
        <f t="shared" si="27"/>
        <v>4</v>
      </c>
      <c r="D71" s="356" t="s">
        <v>195</v>
      </c>
      <c r="E71" s="356" t="s">
        <v>195</v>
      </c>
      <c r="F71" s="356" t="s">
        <v>195</v>
      </c>
      <c r="G71" s="356" t="s">
        <v>195</v>
      </c>
      <c r="H71" s="356" t="s">
        <v>195</v>
      </c>
      <c r="I71" s="356" t="s">
        <v>195</v>
      </c>
      <c r="J71" s="356" t="s">
        <v>195</v>
      </c>
      <c r="K71" s="356" t="s">
        <v>195</v>
      </c>
      <c r="L71" s="356" t="s">
        <v>195</v>
      </c>
      <c r="M71" s="356" t="s">
        <v>195</v>
      </c>
      <c r="N71" s="356" t="s">
        <v>195</v>
      </c>
      <c r="O71" s="356" t="s">
        <v>195</v>
      </c>
      <c r="P71" s="356" t="s">
        <v>195</v>
      </c>
      <c r="Q71" s="356" t="s">
        <v>195</v>
      </c>
      <c r="R71" s="356">
        <v>1</v>
      </c>
      <c r="S71" s="356">
        <v>1</v>
      </c>
      <c r="T71" s="356" t="s">
        <v>195</v>
      </c>
      <c r="U71" s="356">
        <v>1</v>
      </c>
      <c r="V71" s="356">
        <v>1</v>
      </c>
      <c r="W71" s="356" t="s">
        <v>195</v>
      </c>
      <c r="X71" s="356" t="s">
        <v>195</v>
      </c>
      <c r="Y71" s="356" t="s">
        <v>195</v>
      </c>
    </row>
    <row r="72" spans="1:25" ht="11.25">
      <c r="A72" s="541"/>
      <c r="B72" s="217" t="s">
        <v>70</v>
      </c>
      <c r="C72" s="671">
        <f t="shared" si="27"/>
        <v>5</v>
      </c>
      <c r="D72" s="260" t="str">
        <f>IF(SUM(D73:D74)=0,"-",SUM(D73:D74))</f>
        <v>-</v>
      </c>
      <c r="E72" s="260" t="str">
        <f t="shared" ref="E72:Y72" si="28">IF(SUM(E73:E74)=0,"-",SUM(E73:E74))</f>
        <v>-</v>
      </c>
      <c r="F72" s="260" t="str">
        <f t="shared" si="28"/>
        <v>-</v>
      </c>
      <c r="G72" s="260" t="str">
        <f t="shared" si="28"/>
        <v>-</v>
      </c>
      <c r="H72" s="260" t="str">
        <f t="shared" si="28"/>
        <v>-</v>
      </c>
      <c r="I72" s="260" t="str">
        <f t="shared" si="28"/>
        <v>-</v>
      </c>
      <c r="J72" s="260" t="str">
        <f t="shared" si="28"/>
        <v>-</v>
      </c>
      <c r="K72" s="260" t="str">
        <f t="shared" si="28"/>
        <v>-</v>
      </c>
      <c r="L72" s="260" t="str">
        <f t="shared" si="28"/>
        <v>-</v>
      </c>
      <c r="M72" s="260" t="str">
        <f t="shared" si="28"/>
        <v>-</v>
      </c>
      <c r="N72" s="260" t="str">
        <f t="shared" si="28"/>
        <v>-</v>
      </c>
      <c r="O72" s="260" t="str">
        <f t="shared" si="28"/>
        <v>-</v>
      </c>
      <c r="P72" s="260" t="str">
        <f t="shared" si="28"/>
        <v>-</v>
      </c>
      <c r="Q72" s="260" t="str">
        <f t="shared" si="28"/>
        <v>-</v>
      </c>
      <c r="R72" s="260" t="str">
        <f t="shared" si="28"/>
        <v>-</v>
      </c>
      <c r="S72" s="260">
        <f t="shared" si="28"/>
        <v>3</v>
      </c>
      <c r="T72" s="260">
        <f t="shared" si="28"/>
        <v>1</v>
      </c>
      <c r="U72" s="260">
        <f t="shared" si="28"/>
        <v>1</v>
      </c>
      <c r="V72" s="260" t="str">
        <f t="shared" si="28"/>
        <v>-</v>
      </c>
      <c r="W72" s="260" t="str">
        <f t="shared" si="28"/>
        <v>-</v>
      </c>
      <c r="X72" s="260" t="str">
        <f t="shared" si="28"/>
        <v>-</v>
      </c>
      <c r="Y72" s="260" t="str">
        <f t="shared" si="28"/>
        <v>-</v>
      </c>
    </row>
    <row r="73" spans="1:25" ht="11.25">
      <c r="A73" s="103" t="s">
        <v>52</v>
      </c>
      <c r="B73" s="220" t="s">
        <v>72</v>
      </c>
      <c r="C73" s="672">
        <f t="shared" si="27"/>
        <v>5</v>
      </c>
      <c r="D73" s="354" t="s">
        <v>195</v>
      </c>
      <c r="E73" s="354" t="s">
        <v>195</v>
      </c>
      <c r="F73" s="354" t="s">
        <v>195</v>
      </c>
      <c r="G73" s="354" t="s">
        <v>195</v>
      </c>
      <c r="H73" s="354" t="s">
        <v>195</v>
      </c>
      <c r="I73" s="354" t="s">
        <v>195</v>
      </c>
      <c r="J73" s="354" t="s">
        <v>195</v>
      </c>
      <c r="K73" s="354" t="s">
        <v>195</v>
      </c>
      <c r="L73" s="354" t="s">
        <v>195</v>
      </c>
      <c r="M73" s="354" t="s">
        <v>195</v>
      </c>
      <c r="N73" s="354" t="s">
        <v>195</v>
      </c>
      <c r="O73" s="354" t="s">
        <v>195</v>
      </c>
      <c r="P73" s="354" t="s">
        <v>195</v>
      </c>
      <c r="Q73" s="354" t="s">
        <v>195</v>
      </c>
      <c r="R73" s="354" t="s">
        <v>195</v>
      </c>
      <c r="S73" s="354">
        <v>3</v>
      </c>
      <c r="T73" s="354">
        <v>1</v>
      </c>
      <c r="U73" s="354">
        <v>1</v>
      </c>
      <c r="V73" s="354" t="s">
        <v>195</v>
      </c>
      <c r="W73" s="354" t="s">
        <v>195</v>
      </c>
      <c r="X73" s="354" t="s">
        <v>195</v>
      </c>
      <c r="Y73" s="354" t="s">
        <v>195</v>
      </c>
    </row>
    <row r="74" spans="1:25" ht="11.25">
      <c r="A74" s="152"/>
      <c r="B74" s="225" t="s">
        <v>73</v>
      </c>
      <c r="C74" s="671" t="str">
        <f t="shared" si="27"/>
        <v>-</v>
      </c>
      <c r="D74" s="356" t="s">
        <v>195</v>
      </c>
      <c r="E74" s="356" t="s">
        <v>195</v>
      </c>
      <c r="F74" s="356" t="s">
        <v>195</v>
      </c>
      <c r="G74" s="356" t="s">
        <v>195</v>
      </c>
      <c r="H74" s="356" t="s">
        <v>195</v>
      </c>
      <c r="I74" s="356" t="s">
        <v>195</v>
      </c>
      <c r="J74" s="356" t="s">
        <v>195</v>
      </c>
      <c r="K74" s="356" t="s">
        <v>195</v>
      </c>
      <c r="L74" s="356" t="s">
        <v>195</v>
      </c>
      <c r="M74" s="356" t="s">
        <v>195</v>
      </c>
      <c r="N74" s="356" t="s">
        <v>195</v>
      </c>
      <c r="O74" s="356" t="s">
        <v>195</v>
      </c>
      <c r="P74" s="356" t="s">
        <v>195</v>
      </c>
      <c r="Q74" s="356" t="s">
        <v>195</v>
      </c>
      <c r="R74" s="356" t="s">
        <v>195</v>
      </c>
      <c r="S74" s="356" t="s">
        <v>195</v>
      </c>
      <c r="T74" s="356" t="s">
        <v>195</v>
      </c>
      <c r="U74" s="356" t="s">
        <v>195</v>
      </c>
      <c r="V74" s="356" t="s">
        <v>195</v>
      </c>
      <c r="W74" s="356" t="s">
        <v>195</v>
      </c>
      <c r="X74" s="356" t="s">
        <v>195</v>
      </c>
      <c r="Y74" s="356" t="s">
        <v>195</v>
      </c>
    </row>
    <row r="75" spans="1:25" ht="11.25">
      <c r="A75" s="541"/>
      <c r="B75" s="217" t="s">
        <v>70</v>
      </c>
      <c r="C75" s="671">
        <f t="shared" si="27"/>
        <v>2</v>
      </c>
      <c r="D75" s="260" t="str">
        <f>IF(SUM(D76:D77)=0,"-",SUM(D76:D77))</f>
        <v>-</v>
      </c>
      <c r="E75" s="260" t="str">
        <f t="shared" ref="E75:Y75" si="29">IF(SUM(E76:E77)=0,"-",SUM(E76:E77))</f>
        <v>-</v>
      </c>
      <c r="F75" s="260" t="str">
        <f t="shared" si="29"/>
        <v>-</v>
      </c>
      <c r="G75" s="260" t="str">
        <f t="shared" si="29"/>
        <v>-</v>
      </c>
      <c r="H75" s="260" t="str">
        <f t="shared" si="29"/>
        <v>-</v>
      </c>
      <c r="I75" s="260" t="str">
        <f t="shared" si="29"/>
        <v>-</v>
      </c>
      <c r="J75" s="260" t="str">
        <f t="shared" si="29"/>
        <v>-</v>
      </c>
      <c r="K75" s="260" t="str">
        <f t="shared" si="29"/>
        <v>-</v>
      </c>
      <c r="L75" s="260" t="str">
        <f t="shared" si="29"/>
        <v>-</v>
      </c>
      <c r="M75" s="260" t="str">
        <f t="shared" si="29"/>
        <v>-</v>
      </c>
      <c r="N75" s="260" t="str">
        <f t="shared" si="29"/>
        <v>-</v>
      </c>
      <c r="O75" s="260" t="str">
        <f t="shared" si="29"/>
        <v>-</v>
      </c>
      <c r="P75" s="260" t="str">
        <f t="shared" si="29"/>
        <v>-</v>
      </c>
      <c r="Q75" s="260" t="str">
        <f t="shared" si="29"/>
        <v>-</v>
      </c>
      <c r="R75" s="260" t="str">
        <f t="shared" si="29"/>
        <v>-</v>
      </c>
      <c r="S75" s="260" t="str">
        <f t="shared" si="29"/>
        <v>-</v>
      </c>
      <c r="T75" s="260">
        <f t="shared" si="29"/>
        <v>1</v>
      </c>
      <c r="U75" s="260">
        <f t="shared" si="29"/>
        <v>1</v>
      </c>
      <c r="V75" s="260" t="str">
        <f t="shared" si="29"/>
        <v>-</v>
      </c>
      <c r="W75" s="260" t="str">
        <f t="shared" si="29"/>
        <v>-</v>
      </c>
      <c r="X75" s="260" t="str">
        <f t="shared" si="29"/>
        <v>-</v>
      </c>
      <c r="Y75" s="260" t="str">
        <f t="shared" si="29"/>
        <v>-</v>
      </c>
    </row>
    <row r="76" spans="1:25" ht="11.25">
      <c r="A76" s="231" t="s">
        <v>53</v>
      </c>
      <c r="B76" s="220" t="s">
        <v>72</v>
      </c>
      <c r="C76" s="672">
        <f t="shared" si="27"/>
        <v>1</v>
      </c>
      <c r="D76" s="354" t="s">
        <v>195</v>
      </c>
      <c r="E76" s="354" t="s">
        <v>195</v>
      </c>
      <c r="F76" s="354" t="s">
        <v>195</v>
      </c>
      <c r="G76" s="354" t="s">
        <v>195</v>
      </c>
      <c r="H76" s="354" t="s">
        <v>195</v>
      </c>
      <c r="I76" s="354" t="s">
        <v>195</v>
      </c>
      <c r="J76" s="354" t="s">
        <v>195</v>
      </c>
      <c r="K76" s="354" t="s">
        <v>195</v>
      </c>
      <c r="L76" s="354" t="s">
        <v>195</v>
      </c>
      <c r="M76" s="354" t="s">
        <v>195</v>
      </c>
      <c r="N76" s="354" t="s">
        <v>195</v>
      </c>
      <c r="O76" s="354" t="s">
        <v>195</v>
      </c>
      <c r="P76" s="354" t="s">
        <v>195</v>
      </c>
      <c r="Q76" s="354" t="s">
        <v>195</v>
      </c>
      <c r="R76" s="354" t="s">
        <v>195</v>
      </c>
      <c r="S76" s="354" t="s">
        <v>195</v>
      </c>
      <c r="T76" s="354">
        <v>1</v>
      </c>
      <c r="U76" s="354" t="s">
        <v>195</v>
      </c>
      <c r="V76" s="354" t="s">
        <v>195</v>
      </c>
      <c r="W76" s="354" t="s">
        <v>195</v>
      </c>
      <c r="X76" s="354" t="s">
        <v>195</v>
      </c>
      <c r="Y76" s="354" t="s">
        <v>195</v>
      </c>
    </row>
    <row r="77" spans="1:25" ht="11.25">
      <c r="A77" s="232"/>
      <c r="B77" s="225" t="s">
        <v>73</v>
      </c>
      <c r="C77" s="671">
        <f t="shared" si="27"/>
        <v>1</v>
      </c>
      <c r="D77" s="356" t="s">
        <v>195</v>
      </c>
      <c r="E77" s="356" t="s">
        <v>195</v>
      </c>
      <c r="F77" s="356" t="s">
        <v>195</v>
      </c>
      <c r="G77" s="356" t="s">
        <v>195</v>
      </c>
      <c r="H77" s="356" t="s">
        <v>195</v>
      </c>
      <c r="I77" s="356" t="s">
        <v>195</v>
      </c>
      <c r="J77" s="356" t="s">
        <v>195</v>
      </c>
      <c r="K77" s="356" t="s">
        <v>195</v>
      </c>
      <c r="L77" s="356" t="s">
        <v>195</v>
      </c>
      <c r="M77" s="356" t="s">
        <v>195</v>
      </c>
      <c r="N77" s="356" t="s">
        <v>195</v>
      </c>
      <c r="O77" s="356" t="s">
        <v>195</v>
      </c>
      <c r="P77" s="356" t="s">
        <v>195</v>
      </c>
      <c r="Q77" s="356" t="s">
        <v>195</v>
      </c>
      <c r="R77" s="356" t="s">
        <v>195</v>
      </c>
      <c r="S77" s="356" t="s">
        <v>195</v>
      </c>
      <c r="T77" s="356" t="s">
        <v>195</v>
      </c>
      <c r="U77" s="356">
        <v>1</v>
      </c>
      <c r="V77" s="356" t="s">
        <v>195</v>
      </c>
      <c r="W77" s="356" t="s">
        <v>195</v>
      </c>
      <c r="X77" s="356" t="s">
        <v>195</v>
      </c>
      <c r="Y77" s="356" t="s">
        <v>195</v>
      </c>
    </row>
    <row r="78" spans="1:25" ht="11.25">
      <c r="A78" s="541"/>
      <c r="B78" s="217" t="s">
        <v>70</v>
      </c>
      <c r="C78" s="671">
        <f t="shared" si="27"/>
        <v>20</v>
      </c>
      <c r="D78" s="260" t="str">
        <f>IF(SUM(D79:D80)=0,"-",SUM(D79:D80))</f>
        <v>-</v>
      </c>
      <c r="E78" s="260" t="str">
        <f t="shared" ref="E78:Y78" si="30">IF(SUM(E79:E80)=0,"-",SUM(E79:E80))</f>
        <v>-</v>
      </c>
      <c r="F78" s="260" t="str">
        <f t="shared" si="30"/>
        <v>-</v>
      </c>
      <c r="G78" s="260" t="str">
        <f t="shared" si="30"/>
        <v>-</v>
      </c>
      <c r="H78" s="260" t="str">
        <f t="shared" si="30"/>
        <v>-</v>
      </c>
      <c r="I78" s="260" t="str">
        <f t="shared" si="30"/>
        <v>-</v>
      </c>
      <c r="J78" s="260" t="str">
        <f t="shared" si="30"/>
        <v>-</v>
      </c>
      <c r="K78" s="260" t="str">
        <f t="shared" si="30"/>
        <v>-</v>
      </c>
      <c r="L78" s="260" t="str">
        <f t="shared" si="30"/>
        <v>-</v>
      </c>
      <c r="M78" s="260" t="str">
        <f t="shared" si="30"/>
        <v>-</v>
      </c>
      <c r="N78" s="260" t="str">
        <f t="shared" si="30"/>
        <v>-</v>
      </c>
      <c r="O78" s="260" t="str">
        <f t="shared" si="30"/>
        <v>-</v>
      </c>
      <c r="P78" s="260" t="str">
        <f t="shared" si="30"/>
        <v>-</v>
      </c>
      <c r="Q78" s="260">
        <f t="shared" si="30"/>
        <v>1</v>
      </c>
      <c r="R78" s="260">
        <f t="shared" si="30"/>
        <v>1</v>
      </c>
      <c r="S78" s="260">
        <f t="shared" si="30"/>
        <v>1</v>
      </c>
      <c r="T78" s="260">
        <f t="shared" si="30"/>
        <v>5</v>
      </c>
      <c r="U78" s="260">
        <f t="shared" si="30"/>
        <v>6</v>
      </c>
      <c r="V78" s="260">
        <f t="shared" si="30"/>
        <v>3</v>
      </c>
      <c r="W78" s="260">
        <f t="shared" si="30"/>
        <v>3</v>
      </c>
      <c r="X78" s="260" t="str">
        <f t="shared" si="30"/>
        <v>-</v>
      </c>
      <c r="Y78" s="260" t="str">
        <f t="shared" si="30"/>
        <v>-</v>
      </c>
    </row>
    <row r="79" spans="1:25" ht="11.25">
      <c r="A79" s="231" t="s">
        <v>196</v>
      </c>
      <c r="B79" s="220" t="s">
        <v>72</v>
      </c>
      <c r="C79" s="672">
        <f t="shared" si="27"/>
        <v>14</v>
      </c>
      <c r="D79" s="354" t="s">
        <v>195</v>
      </c>
      <c r="E79" s="354" t="s">
        <v>195</v>
      </c>
      <c r="F79" s="354" t="s">
        <v>195</v>
      </c>
      <c r="G79" s="354" t="s">
        <v>195</v>
      </c>
      <c r="H79" s="354" t="s">
        <v>195</v>
      </c>
      <c r="I79" s="354" t="s">
        <v>195</v>
      </c>
      <c r="J79" s="354" t="s">
        <v>195</v>
      </c>
      <c r="K79" s="354" t="s">
        <v>195</v>
      </c>
      <c r="L79" s="354" t="s">
        <v>195</v>
      </c>
      <c r="M79" s="354" t="s">
        <v>195</v>
      </c>
      <c r="N79" s="354" t="s">
        <v>195</v>
      </c>
      <c r="O79" s="354" t="s">
        <v>195</v>
      </c>
      <c r="P79" s="354" t="s">
        <v>195</v>
      </c>
      <c r="Q79" s="354" t="s">
        <v>195</v>
      </c>
      <c r="R79" s="354">
        <v>1</v>
      </c>
      <c r="S79" s="354">
        <v>1</v>
      </c>
      <c r="T79" s="354">
        <v>4</v>
      </c>
      <c r="U79" s="354">
        <v>4</v>
      </c>
      <c r="V79" s="354">
        <v>1</v>
      </c>
      <c r="W79" s="354">
        <v>3</v>
      </c>
      <c r="X79" s="354" t="s">
        <v>195</v>
      </c>
      <c r="Y79" s="354" t="s">
        <v>195</v>
      </c>
    </row>
    <row r="80" spans="1:25" ht="11.25">
      <c r="A80" s="232"/>
      <c r="B80" s="225" t="s">
        <v>73</v>
      </c>
      <c r="C80" s="671">
        <f t="shared" si="27"/>
        <v>6</v>
      </c>
      <c r="D80" s="356" t="s">
        <v>195</v>
      </c>
      <c r="E80" s="356" t="s">
        <v>195</v>
      </c>
      <c r="F80" s="356" t="s">
        <v>195</v>
      </c>
      <c r="G80" s="356" t="s">
        <v>195</v>
      </c>
      <c r="H80" s="356" t="s">
        <v>195</v>
      </c>
      <c r="I80" s="356" t="s">
        <v>195</v>
      </c>
      <c r="J80" s="356" t="s">
        <v>195</v>
      </c>
      <c r="K80" s="356" t="s">
        <v>195</v>
      </c>
      <c r="L80" s="356" t="s">
        <v>195</v>
      </c>
      <c r="M80" s="356" t="s">
        <v>195</v>
      </c>
      <c r="N80" s="356" t="s">
        <v>195</v>
      </c>
      <c r="O80" s="356" t="s">
        <v>195</v>
      </c>
      <c r="P80" s="356" t="s">
        <v>195</v>
      </c>
      <c r="Q80" s="356">
        <v>1</v>
      </c>
      <c r="R80" s="356" t="s">
        <v>195</v>
      </c>
      <c r="S80" s="356" t="s">
        <v>195</v>
      </c>
      <c r="T80" s="356">
        <v>1</v>
      </c>
      <c r="U80" s="356">
        <v>2</v>
      </c>
      <c r="V80" s="356">
        <v>2</v>
      </c>
      <c r="W80" s="356" t="s">
        <v>195</v>
      </c>
      <c r="X80" s="356" t="s">
        <v>195</v>
      </c>
      <c r="Y80" s="356" t="s">
        <v>195</v>
      </c>
    </row>
    <row r="81" spans="1:25" s="625" customFormat="1" ht="15.75" customHeight="1">
      <c r="A81" s="622" t="s">
        <v>55</v>
      </c>
      <c r="B81" s="623"/>
      <c r="C81" s="62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</row>
    <row r="82" spans="1:25" ht="10.5" customHeight="1">
      <c r="A82" s="626"/>
      <c r="B82" s="627"/>
      <c r="C82" s="628"/>
      <c r="D82" s="628"/>
      <c r="E82" s="628"/>
      <c r="F82" s="628"/>
      <c r="G82" s="628"/>
      <c r="H82" s="628"/>
      <c r="I82" s="628"/>
      <c r="J82" s="628"/>
      <c r="K82" s="628"/>
      <c r="L82" s="628"/>
      <c r="M82" s="628"/>
      <c r="N82" s="628"/>
      <c r="O82" s="628"/>
      <c r="P82" s="628"/>
      <c r="Q82" s="628"/>
      <c r="R82" s="628"/>
      <c r="S82" s="628"/>
      <c r="T82" s="628"/>
      <c r="U82" s="628"/>
      <c r="V82" s="628"/>
      <c r="W82" s="628"/>
      <c r="X82" s="628"/>
      <c r="Y82" s="628"/>
    </row>
    <row r="83" spans="1:25" ht="10.5" customHeight="1">
      <c r="A83" s="626" t="s">
        <v>56</v>
      </c>
      <c r="B83" s="627"/>
      <c r="C83" s="628"/>
      <c r="D83" s="628"/>
      <c r="E83" s="628"/>
      <c r="F83" s="628"/>
      <c r="G83" s="628"/>
      <c r="H83" s="628"/>
      <c r="I83" s="628"/>
      <c r="J83" s="628"/>
      <c r="K83" s="628"/>
      <c r="L83" s="628"/>
      <c r="M83" s="628"/>
      <c r="N83" s="628"/>
      <c r="O83" s="628"/>
      <c r="P83" s="628"/>
      <c r="Q83" s="628"/>
      <c r="R83" s="628"/>
      <c r="S83" s="628"/>
      <c r="T83" s="628"/>
      <c r="U83" s="628"/>
      <c r="V83" s="628"/>
      <c r="W83" s="628"/>
      <c r="X83" s="628"/>
      <c r="Y83" s="628"/>
    </row>
    <row r="84" spans="1:25" ht="10.5" customHeight="1">
      <c r="A84" s="626" t="s">
        <v>89</v>
      </c>
      <c r="B84" s="627"/>
      <c r="C84" s="628"/>
      <c r="D84" s="628"/>
      <c r="E84" s="628"/>
      <c r="F84" s="628"/>
      <c r="G84" s="628"/>
      <c r="H84" s="628"/>
      <c r="I84" s="628"/>
      <c r="J84" s="628"/>
      <c r="K84" s="628"/>
      <c r="L84" s="628"/>
      <c r="M84" s="628"/>
      <c r="N84" s="628"/>
      <c r="O84" s="628"/>
      <c r="P84" s="628"/>
      <c r="Q84" s="628"/>
      <c r="R84" s="628"/>
      <c r="S84" s="628"/>
      <c r="T84" s="628"/>
      <c r="U84" s="628"/>
      <c r="V84" s="628"/>
      <c r="W84" s="628"/>
      <c r="X84" s="628"/>
      <c r="Y84" s="628"/>
    </row>
    <row r="85" spans="1:25" ht="18" customHeight="1"/>
  </sheetData>
  <phoneticPr fontId="4"/>
  <pageMargins left="0.78740157480314965" right="0.78740157480314965" top="0.78740157480314965" bottom="0.78740157480314965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86"/>
  <sheetViews>
    <sheetView view="pageBreakPreview" zoomScaleNormal="100" workbookViewId="0">
      <selection activeCell="C15" sqref="C15"/>
    </sheetView>
  </sheetViews>
  <sheetFormatPr defaultRowHeight="10.5" customHeight="1"/>
  <cols>
    <col min="1" max="1" width="10.5" style="743" customWidth="1"/>
    <col min="2" max="2" width="4.875" style="744" customWidth="1"/>
    <col min="3" max="3" width="8" style="727" customWidth="1"/>
    <col min="4" max="4" width="6.875" style="727" customWidth="1"/>
    <col min="5" max="15" width="7.125" style="727" customWidth="1"/>
    <col min="16" max="25" width="7.625" style="727" customWidth="1"/>
    <col min="26" max="16384" width="9" style="727"/>
  </cols>
  <sheetData>
    <row r="1" spans="1:25" s="720" customFormat="1" ht="13.5" customHeight="1">
      <c r="A1" s="717" t="s">
        <v>316</v>
      </c>
      <c r="B1" s="718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  <c r="T1" s="719"/>
      <c r="U1" s="719"/>
      <c r="V1" s="719"/>
      <c r="W1" s="719"/>
      <c r="Y1" s="14" t="s">
        <v>1</v>
      </c>
    </row>
    <row r="2" spans="1:25" ht="10.5" customHeight="1">
      <c r="A2" s="721"/>
      <c r="B2" s="722"/>
      <c r="C2" s="723" t="s">
        <v>70</v>
      </c>
      <c r="D2" s="724" t="s">
        <v>203</v>
      </c>
      <c r="E2" s="725" t="s">
        <v>204</v>
      </c>
      <c r="F2" s="725" t="s">
        <v>205</v>
      </c>
      <c r="G2" s="725" t="s">
        <v>206</v>
      </c>
      <c r="H2" s="725" t="s">
        <v>207</v>
      </c>
      <c r="I2" s="725" t="s">
        <v>208</v>
      </c>
      <c r="J2" s="725" t="s">
        <v>209</v>
      </c>
      <c r="K2" s="725" t="s">
        <v>210</v>
      </c>
      <c r="L2" s="725" t="s">
        <v>211</v>
      </c>
      <c r="M2" s="725" t="s">
        <v>212</v>
      </c>
      <c r="N2" s="725" t="s">
        <v>213</v>
      </c>
      <c r="O2" s="725" t="s">
        <v>214</v>
      </c>
      <c r="P2" s="725" t="s">
        <v>215</v>
      </c>
      <c r="Q2" s="725" t="s">
        <v>216</v>
      </c>
      <c r="R2" s="725" t="s">
        <v>217</v>
      </c>
      <c r="S2" s="725" t="s">
        <v>218</v>
      </c>
      <c r="T2" s="725" t="s">
        <v>219</v>
      </c>
      <c r="U2" s="725" t="s">
        <v>220</v>
      </c>
      <c r="V2" s="725" t="s">
        <v>221</v>
      </c>
      <c r="W2" s="725" t="s">
        <v>222</v>
      </c>
      <c r="X2" s="725" t="s">
        <v>223</v>
      </c>
      <c r="Y2" s="726" t="s">
        <v>108</v>
      </c>
    </row>
    <row r="3" spans="1:25" s="728" customFormat="1" ht="11.25">
      <c r="A3" s="347"/>
      <c r="B3" s="573" t="s">
        <v>70</v>
      </c>
      <c r="C3" s="663">
        <f t="shared" ref="C3:C8" si="0">IF(SUM(D3:Y3)=0,"-",SUM(D3:Y3))</f>
        <v>124749</v>
      </c>
      <c r="D3" s="91">
        <f t="shared" ref="D3:Y3" si="1">IF(SUM(D4:D5)=0,"-",SUM(D4:D5))</f>
        <v>116</v>
      </c>
      <c r="E3" s="91">
        <f t="shared" si="1"/>
        <v>25</v>
      </c>
      <c r="F3" s="91">
        <f t="shared" si="1"/>
        <v>14</v>
      </c>
      <c r="G3" s="91">
        <f t="shared" si="1"/>
        <v>22</v>
      </c>
      <c r="H3" s="91">
        <f t="shared" si="1"/>
        <v>31</v>
      </c>
      <c r="I3" s="91">
        <f t="shared" si="1"/>
        <v>50</v>
      </c>
      <c r="J3" s="91">
        <f t="shared" si="1"/>
        <v>63</v>
      </c>
      <c r="K3" s="91">
        <f t="shared" si="1"/>
        <v>113</v>
      </c>
      <c r="L3" s="91">
        <f t="shared" si="1"/>
        <v>156</v>
      </c>
      <c r="M3" s="91">
        <f t="shared" si="1"/>
        <v>248</v>
      </c>
      <c r="N3" s="91">
        <f t="shared" si="1"/>
        <v>414</v>
      </c>
      <c r="O3" s="91">
        <f t="shared" si="1"/>
        <v>923</v>
      </c>
      <c r="P3" s="91">
        <f t="shared" si="1"/>
        <v>2165</v>
      </c>
      <c r="Q3" s="91">
        <f t="shared" si="1"/>
        <v>3392</v>
      </c>
      <c r="R3" s="91">
        <f t="shared" si="1"/>
        <v>6703</v>
      </c>
      <c r="S3" s="91">
        <f t="shared" si="1"/>
        <v>14001</v>
      </c>
      <c r="T3" s="91">
        <f t="shared" si="1"/>
        <v>24904</v>
      </c>
      <c r="U3" s="91">
        <f t="shared" si="1"/>
        <v>30781</v>
      </c>
      <c r="V3" s="91">
        <f t="shared" si="1"/>
        <v>25091</v>
      </c>
      <c r="W3" s="91">
        <f t="shared" si="1"/>
        <v>12569</v>
      </c>
      <c r="X3" s="91">
        <f t="shared" si="1"/>
        <v>2957</v>
      </c>
      <c r="Y3" s="91">
        <f t="shared" si="1"/>
        <v>11</v>
      </c>
    </row>
    <row r="4" spans="1:25" s="728" customFormat="1" ht="11.25">
      <c r="A4" s="201" t="s">
        <v>25</v>
      </c>
      <c r="B4" s="576" t="s">
        <v>72</v>
      </c>
      <c r="C4" s="668">
        <f t="shared" si="0"/>
        <v>66601</v>
      </c>
      <c r="D4" s="580">
        <v>54</v>
      </c>
      <c r="E4" s="580">
        <v>15</v>
      </c>
      <c r="F4" s="580">
        <v>7</v>
      </c>
      <c r="G4" s="580">
        <v>13</v>
      </c>
      <c r="H4" s="580">
        <v>16</v>
      </c>
      <c r="I4" s="580">
        <v>31</v>
      </c>
      <c r="J4" s="580">
        <v>38</v>
      </c>
      <c r="K4" s="580">
        <v>72</v>
      </c>
      <c r="L4" s="580">
        <v>107</v>
      </c>
      <c r="M4" s="580">
        <v>164</v>
      </c>
      <c r="N4" s="580">
        <v>299</v>
      </c>
      <c r="O4" s="580">
        <v>715</v>
      </c>
      <c r="P4" s="580">
        <v>1605</v>
      </c>
      <c r="Q4" s="580">
        <v>2599</v>
      </c>
      <c r="R4" s="580">
        <v>4975</v>
      </c>
      <c r="S4" s="580">
        <v>9794</v>
      </c>
      <c r="T4" s="580">
        <v>15896</v>
      </c>
      <c r="U4" s="580">
        <v>15944</v>
      </c>
      <c r="V4" s="580">
        <v>9787</v>
      </c>
      <c r="W4" s="580">
        <v>3843</v>
      </c>
      <c r="X4" s="580">
        <v>618</v>
      </c>
      <c r="Y4" s="580">
        <v>9</v>
      </c>
    </row>
    <row r="5" spans="1:25" s="728" customFormat="1" ht="11.25">
      <c r="A5" s="72"/>
      <c r="B5" s="581" t="s">
        <v>73</v>
      </c>
      <c r="C5" s="663">
        <f t="shared" si="0"/>
        <v>58148</v>
      </c>
      <c r="D5" s="584">
        <v>62</v>
      </c>
      <c r="E5" s="584">
        <v>10</v>
      </c>
      <c r="F5" s="584">
        <v>7</v>
      </c>
      <c r="G5" s="584">
        <v>9</v>
      </c>
      <c r="H5" s="584">
        <v>15</v>
      </c>
      <c r="I5" s="584">
        <v>19</v>
      </c>
      <c r="J5" s="584">
        <v>25</v>
      </c>
      <c r="K5" s="584">
        <v>41</v>
      </c>
      <c r="L5" s="584">
        <v>49</v>
      </c>
      <c r="M5" s="584">
        <v>84</v>
      </c>
      <c r="N5" s="584">
        <v>115</v>
      </c>
      <c r="O5" s="584">
        <v>208</v>
      </c>
      <c r="P5" s="584">
        <v>560</v>
      </c>
      <c r="Q5" s="584">
        <v>793</v>
      </c>
      <c r="R5" s="584">
        <v>1728</v>
      </c>
      <c r="S5" s="584">
        <v>4207</v>
      </c>
      <c r="T5" s="584">
        <v>9008</v>
      </c>
      <c r="U5" s="584">
        <v>14837</v>
      </c>
      <c r="V5" s="584">
        <v>15304</v>
      </c>
      <c r="W5" s="584">
        <v>8726</v>
      </c>
      <c r="X5" s="584">
        <v>2339</v>
      </c>
      <c r="Y5" s="584">
        <v>2</v>
      </c>
    </row>
    <row r="6" spans="1:25" s="728" customFormat="1" ht="11.25">
      <c r="A6" s="347"/>
      <c r="B6" s="573" t="s">
        <v>70</v>
      </c>
      <c r="C6" s="663">
        <f t="shared" si="0"/>
        <v>5510</v>
      </c>
      <c r="D6" s="91">
        <f t="shared" ref="D6:Y6" si="2">IF(SUM(D7:D8)=0,"-",SUM(D7:D8))</f>
        <v>3</v>
      </c>
      <c r="E6" s="91" t="str">
        <f t="shared" si="2"/>
        <v>-</v>
      </c>
      <c r="F6" s="91">
        <f t="shared" si="2"/>
        <v>1</v>
      </c>
      <c r="G6" s="91">
        <f t="shared" si="2"/>
        <v>1</v>
      </c>
      <c r="H6" s="91">
        <f t="shared" si="2"/>
        <v>1</v>
      </c>
      <c r="I6" s="91">
        <f t="shared" si="2"/>
        <v>1</v>
      </c>
      <c r="J6" s="91">
        <f t="shared" si="2"/>
        <v>5</v>
      </c>
      <c r="K6" s="91">
        <f t="shared" si="2"/>
        <v>2</v>
      </c>
      <c r="L6" s="91">
        <f t="shared" si="2"/>
        <v>6</v>
      </c>
      <c r="M6" s="91">
        <f t="shared" si="2"/>
        <v>13</v>
      </c>
      <c r="N6" s="91">
        <f t="shared" si="2"/>
        <v>14</v>
      </c>
      <c r="O6" s="91">
        <f t="shared" si="2"/>
        <v>39</v>
      </c>
      <c r="P6" s="91">
        <f t="shared" si="2"/>
        <v>85</v>
      </c>
      <c r="Q6" s="91">
        <f t="shared" si="2"/>
        <v>131</v>
      </c>
      <c r="R6" s="91">
        <f t="shared" si="2"/>
        <v>271</v>
      </c>
      <c r="S6" s="91">
        <f t="shared" si="2"/>
        <v>628</v>
      </c>
      <c r="T6" s="91">
        <f t="shared" si="2"/>
        <v>1059</v>
      </c>
      <c r="U6" s="91">
        <f t="shared" si="2"/>
        <v>1388</v>
      </c>
      <c r="V6" s="91">
        <f t="shared" si="2"/>
        <v>1166</v>
      </c>
      <c r="W6" s="91">
        <f t="shared" si="2"/>
        <v>558</v>
      </c>
      <c r="X6" s="91">
        <f t="shared" si="2"/>
        <v>138</v>
      </c>
      <c r="Y6" s="91" t="str">
        <f t="shared" si="2"/>
        <v>-</v>
      </c>
    </row>
    <row r="7" spans="1:25" s="728" customFormat="1" ht="11.25">
      <c r="A7" s="201" t="s">
        <v>26</v>
      </c>
      <c r="B7" s="576" t="s">
        <v>72</v>
      </c>
      <c r="C7" s="668">
        <f t="shared" si="0"/>
        <v>3030</v>
      </c>
      <c r="D7" s="619">
        <v>0</v>
      </c>
      <c r="E7" s="619">
        <v>0</v>
      </c>
      <c r="F7" s="619">
        <v>0</v>
      </c>
      <c r="G7" s="619">
        <v>0</v>
      </c>
      <c r="H7" s="669">
        <v>1</v>
      </c>
      <c r="I7" s="669"/>
      <c r="J7" s="669">
        <v>2</v>
      </c>
      <c r="K7" s="669">
        <v>1</v>
      </c>
      <c r="L7" s="669">
        <v>3</v>
      </c>
      <c r="M7" s="669">
        <v>9</v>
      </c>
      <c r="N7" s="669">
        <v>9</v>
      </c>
      <c r="O7" s="669">
        <v>30</v>
      </c>
      <c r="P7" s="669">
        <v>58</v>
      </c>
      <c r="Q7" s="669">
        <v>92</v>
      </c>
      <c r="R7" s="669">
        <v>209</v>
      </c>
      <c r="S7" s="669">
        <v>447</v>
      </c>
      <c r="T7" s="669">
        <v>717</v>
      </c>
      <c r="U7" s="669">
        <v>731</v>
      </c>
      <c r="V7" s="669">
        <v>484</v>
      </c>
      <c r="W7" s="669">
        <v>207</v>
      </c>
      <c r="X7" s="669">
        <v>30</v>
      </c>
      <c r="Y7" s="619">
        <v>0</v>
      </c>
    </row>
    <row r="8" spans="1:25" s="728" customFormat="1" ht="11.25">
      <c r="A8" s="72"/>
      <c r="B8" s="581" t="s">
        <v>73</v>
      </c>
      <c r="C8" s="663">
        <f t="shared" si="0"/>
        <v>2480</v>
      </c>
      <c r="D8" s="670">
        <v>3</v>
      </c>
      <c r="E8" s="620">
        <v>0</v>
      </c>
      <c r="F8" s="670">
        <v>1</v>
      </c>
      <c r="G8" s="670">
        <v>1</v>
      </c>
      <c r="H8" s="620">
        <v>0</v>
      </c>
      <c r="I8" s="670">
        <v>1</v>
      </c>
      <c r="J8" s="670">
        <v>3</v>
      </c>
      <c r="K8" s="670">
        <v>1</v>
      </c>
      <c r="L8" s="670">
        <v>3</v>
      </c>
      <c r="M8" s="670">
        <v>4</v>
      </c>
      <c r="N8" s="670">
        <v>5</v>
      </c>
      <c r="O8" s="670">
        <v>9</v>
      </c>
      <c r="P8" s="670">
        <v>27</v>
      </c>
      <c r="Q8" s="670">
        <v>39</v>
      </c>
      <c r="R8" s="670">
        <v>62</v>
      </c>
      <c r="S8" s="670">
        <v>181</v>
      </c>
      <c r="T8" s="670">
        <v>342</v>
      </c>
      <c r="U8" s="670">
        <v>657</v>
      </c>
      <c r="V8" s="670">
        <v>682</v>
      </c>
      <c r="W8" s="670">
        <v>351</v>
      </c>
      <c r="X8" s="670">
        <v>108</v>
      </c>
      <c r="Y8" s="620">
        <v>0</v>
      </c>
    </row>
    <row r="9" spans="1:25" s="728" customFormat="1" ht="11.25">
      <c r="A9" s="210" t="s">
        <v>74</v>
      </c>
      <c r="B9" s="593" t="s">
        <v>70</v>
      </c>
      <c r="C9" s="663">
        <f t="shared" ref="C9:C14" si="3">IF(SUM(D9:Y9)=0,"-",SUM(D9:Y9))</f>
        <v>550</v>
      </c>
      <c r="D9" s="91" t="str">
        <f>IF(SUM(D10:D11)=0,"-",SUM(D10:D11))</f>
        <v>-</v>
      </c>
      <c r="E9" s="91" t="str">
        <f t="shared" ref="E9:Y9" si="4">IF(SUM(E10:E11)=0,"-",SUM(E10:E11))</f>
        <v>-</v>
      </c>
      <c r="F9" s="91" t="str">
        <f t="shared" si="4"/>
        <v>-</v>
      </c>
      <c r="G9" s="91" t="str">
        <f t="shared" si="4"/>
        <v>-</v>
      </c>
      <c r="H9" s="91" t="str">
        <f t="shared" si="4"/>
        <v>-</v>
      </c>
      <c r="I9" s="91">
        <f t="shared" si="4"/>
        <v>1</v>
      </c>
      <c r="J9" s="91" t="str">
        <f t="shared" si="4"/>
        <v>-</v>
      </c>
      <c r="K9" s="91" t="str">
        <f t="shared" si="4"/>
        <v>-</v>
      </c>
      <c r="L9" s="91" t="str">
        <f t="shared" si="4"/>
        <v>-</v>
      </c>
      <c r="M9" s="91" t="str">
        <f t="shared" si="4"/>
        <v>-</v>
      </c>
      <c r="N9" s="91">
        <f t="shared" si="4"/>
        <v>2</v>
      </c>
      <c r="O9" s="91">
        <f t="shared" si="4"/>
        <v>8</v>
      </c>
      <c r="P9" s="91">
        <f t="shared" si="4"/>
        <v>5</v>
      </c>
      <c r="Q9" s="91">
        <f t="shared" si="4"/>
        <v>10</v>
      </c>
      <c r="R9" s="91">
        <f t="shared" si="4"/>
        <v>27</v>
      </c>
      <c r="S9" s="91">
        <f t="shared" si="4"/>
        <v>64</v>
      </c>
      <c r="T9" s="91">
        <f t="shared" si="4"/>
        <v>116</v>
      </c>
      <c r="U9" s="91">
        <f t="shared" si="4"/>
        <v>136</v>
      </c>
      <c r="V9" s="91">
        <f t="shared" si="4"/>
        <v>125</v>
      </c>
      <c r="W9" s="91">
        <f t="shared" si="4"/>
        <v>45</v>
      </c>
      <c r="X9" s="91">
        <f t="shared" si="4"/>
        <v>11</v>
      </c>
      <c r="Y9" s="91" t="str">
        <f t="shared" si="4"/>
        <v>-</v>
      </c>
    </row>
    <row r="10" spans="1:25" s="728" customFormat="1" ht="11.25">
      <c r="A10" s="211" t="s">
        <v>75</v>
      </c>
      <c r="B10" s="594" t="s">
        <v>72</v>
      </c>
      <c r="C10" s="668">
        <f t="shared" si="3"/>
        <v>286</v>
      </c>
      <c r="D10" s="96" t="str">
        <f t="shared" ref="D10:Y11" si="5">IF(SUM(D13,D40)=0,"-",SUM(D13,D40))</f>
        <v>-</v>
      </c>
      <c r="E10" s="96" t="str">
        <f t="shared" si="5"/>
        <v>-</v>
      </c>
      <c r="F10" s="96" t="str">
        <f t="shared" si="5"/>
        <v>-</v>
      </c>
      <c r="G10" s="96" t="str">
        <f t="shared" si="5"/>
        <v>-</v>
      </c>
      <c r="H10" s="96" t="str">
        <f t="shared" si="5"/>
        <v>-</v>
      </c>
      <c r="I10" s="96" t="str">
        <f t="shared" si="5"/>
        <v>-</v>
      </c>
      <c r="J10" s="96" t="str">
        <f t="shared" si="5"/>
        <v>-</v>
      </c>
      <c r="K10" s="96" t="str">
        <f t="shared" si="5"/>
        <v>-</v>
      </c>
      <c r="L10" s="96" t="str">
        <f t="shared" si="5"/>
        <v>-</v>
      </c>
      <c r="M10" s="96" t="str">
        <f t="shared" si="5"/>
        <v>-</v>
      </c>
      <c r="N10" s="96">
        <f t="shared" si="5"/>
        <v>1</v>
      </c>
      <c r="O10" s="96">
        <f t="shared" si="5"/>
        <v>7</v>
      </c>
      <c r="P10" s="96">
        <f t="shared" si="5"/>
        <v>3</v>
      </c>
      <c r="Q10" s="96">
        <f t="shared" si="5"/>
        <v>6</v>
      </c>
      <c r="R10" s="96">
        <f t="shared" si="5"/>
        <v>18</v>
      </c>
      <c r="S10" s="96">
        <f t="shared" si="5"/>
        <v>49</v>
      </c>
      <c r="T10" s="96">
        <f t="shared" si="5"/>
        <v>78</v>
      </c>
      <c r="U10" s="96">
        <f t="shared" si="5"/>
        <v>71</v>
      </c>
      <c r="V10" s="96">
        <f t="shared" si="5"/>
        <v>39</v>
      </c>
      <c r="W10" s="96">
        <f t="shared" si="5"/>
        <v>12</v>
      </c>
      <c r="X10" s="96">
        <f t="shared" si="5"/>
        <v>2</v>
      </c>
      <c r="Y10" s="96" t="str">
        <f t="shared" si="5"/>
        <v>-</v>
      </c>
    </row>
    <row r="11" spans="1:25" s="728" customFormat="1" ht="11.25">
      <c r="A11" s="212" t="s">
        <v>76</v>
      </c>
      <c r="B11" s="595" t="s">
        <v>73</v>
      </c>
      <c r="C11" s="663">
        <f t="shared" si="3"/>
        <v>264</v>
      </c>
      <c r="D11" s="213" t="str">
        <f t="shared" si="5"/>
        <v>-</v>
      </c>
      <c r="E11" s="213" t="str">
        <f t="shared" si="5"/>
        <v>-</v>
      </c>
      <c r="F11" s="213" t="str">
        <f t="shared" si="5"/>
        <v>-</v>
      </c>
      <c r="G11" s="213" t="str">
        <f t="shared" si="5"/>
        <v>-</v>
      </c>
      <c r="H11" s="213" t="str">
        <f t="shared" si="5"/>
        <v>-</v>
      </c>
      <c r="I11" s="213">
        <f t="shared" si="5"/>
        <v>1</v>
      </c>
      <c r="J11" s="213" t="str">
        <f t="shared" si="5"/>
        <v>-</v>
      </c>
      <c r="K11" s="213" t="str">
        <f t="shared" si="5"/>
        <v>-</v>
      </c>
      <c r="L11" s="213" t="str">
        <f t="shared" si="5"/>
        <v>-</v>
      </c>
      <c r="M11" s="213" t="str">
        <f t="shared" si="5"/>
        <v>-</v>
      </c>
      <c r="N11" s="213">
        <f t="shared" si="5"/>
        <v>1</v>
      </c>
      <c r="O11" s="213">
        <f t="shared" si="5"/>
        <v>1</v>
      </c>
      <c r="P11" s="213">
        <f t="shared" si="5"/>
        <v>2</v>
      </c>
      <c r="Q11" s="213">
        <f t="shared" si="5"/>
        <v>4</v>
      </c>
      <c r="R11" s="213">
        <f t="shared" si="5"/>
        <v>9</v>
      </c>
      <c r="S11" s="213">
        <f t="shared" si="5"/>
        <v>15</v>
      </c>
      <c r="T11" s="213">
        <f t="shared" si="5"/>
        <v>38</v>
      </c>
      <c r="U11" s="213">
        <f t="shared" si="5"/>
        <v>65</v>
      </c>
      <c r="V11" s="213">
        <f t="shared" si="5"/>
        <v>86</v>
      </c>
      <c r="W11" s="213">
        <f t="shared" si="5"/>
        <v>33</v>
      </c>
      <c r="X11" s="213">
        <f t="shared" si="5"/>
        <v>9</v>
      </c>
      <c r="Y11" s="213" t="str">
        <f t="shared" si="5"/>
        <v>-</v>
      </c>
    </row>
    <row r="12" spans="1:25" s="728" customFormat="1" ht="11.25">
      <c r="A12" s="201"/>
      <c r="B12" s="593" t="s">
        <v>70</v>
      </c>
      <c r="C12" s="663">
        <f t="shared" si="3"/>
        <v>148</v>
      </c>
      <c r="D12" s="214" t="str">
        <f t="shared" ref="D12:Y12" si="6">IF(SUM(D13:D14)=0,"-",SUM(D13:D14))</f>
        <v>-</v>
      </c>
      <c r="E12" s="214" t="str">
        <f t="shared" si="6"/>
        <v>-</v>
      </c>
      <c r="F12" s="214" t="str">
        <f t="shared" si="6"/>
        <v>-</v>
      </c>
      <c r="G12" s="214" t="str">
        <f t="shared" si="6"/>
        <v>-</v>
      </c>
      <c r="H12" s="214" t="str">
        <f t="shared" si="6"/>
        <v>-</v>
      </c>
      <c r="I12" s="214" t="str">
        <f t="shared" si="6"/>
        <v>-</v>
      </c>
      <c r="J12" s="214" t="str">
        <f t="shared" si="6"/>
        <v>-</v>
      </c>
      <c r="K12" s="214" t="str">
        <f t="shared" si="6"/>
        <v>-</v>
      </c>
      <c r="L12" s="214" t="str">
        <f t="shared" si="6"/>
        <v>-</v>
      </c>
      <c r="M12" s="214" t="str">
        <f t="shared" si="6"/>
        <v>-</v>
      </c>
      <c r="N12" s="214">
        <f t="shared" si="6"/>
        <v>1</v>
      </c>
      <c r="O12" s="214">
        <f t="shared" si="6"/>
        <v>4</v>
      </c>
      <c r="P12" s="214">
        <f t="shared" si="6"/>
        <v>1</v>
      </c>
      <c r="Q12" s="214">
        <f t="shared" si="6"/>
        <v>5</v>
      </c>
      <c r="R12" s="214">
        <f t="shared" si="6"/>
        <v>7</v>
      </c>
      <c r="S12" s="214">
        <f t="shared" si="6"/>
        <v>16</v>
      </c>
      <c r="T12" s="214">
        <f t="shared" si="6"/>
        <v>28</v>
      </c>
      <c r="U12" s="214">
        <f t="shared" si="6"/>
        <v>46</v>
      </c>
      <c r="V12" s="214">
        <f t="shared" si="6"/>
        <v>29</v>
      </c>
      <c r="W12" s="214">
        <f t="shared" si="6"/>
        <v>8</v>
      </c>
      <c r="X12" s="214">
        <f t="shared" si="6"/>
        <v>3</v>
      </c>
      <c r="Y12" s="214" t="str">
        <f t="shared" si="6"/>
        <v>-</v>
      </c>
    </row>
    <row r="13" spans="1:25" s="728" customFormat="1" ht="11.25">
      <c r="A13" s="201" t="s">
        <v>28</v>
      </c>
      <c r="B13" s="594" t="s">
        <v>72</v>
      </c>
      <c r="C13" s="668">
        <f t="shared" si="3"/>
        <v>74</v>
      </c>
      <c r="D13" s="215" t="str">
        <f t="shared" ref="D13:Y14" si="7">IF(SUM(D16,D19,D22,D25,D28,D31,D34,D37)=0,"-",SUM(D16,D19,D22,D25,D28,D31,D34,D37))</f>
        <v>-</v>
      </c>
      <c r="E13" s="215" t="str">
        <f t="shared" si="7"/>
        <v>-</v>
      </c>
      <c r="F13" s="215" t="str">
        <f t="shared" si="7"/>
        <v>-</v>
      </c>
      <c r="G13" s="215" t="str">
        <f t="shared" si="7"/>
        <v>-</v>
      </c>
      <c r="H13" s="215" t="str">
        <f t="shared" si="7"/>
        <v>-</v>
      </c>
      <c r="I13" s="215" t="str">
        <f t="shared" si="7"/>
        <v>-</v>
      </c>
      <c r="J13" s="215" t="str">
        <f t="shared" si="7"/>
        <v>-</v>
      </c>
      <c r="K13" s="215" t="str">
        <f t="shared" si="7"/>
        <v>-</v>
      </c>
      <c r="L13" s="215" t="str">
        <f t="shared" si="7"/>
        <v>-</v>
      </c>
      <c r="M13" s="215" t="str">
        <f t="shared" si="7"/>
        <v>-</v>
      </c>
      <c r="N13" s="215">
        <f t="shared" si="7"/>
        <v>1</v>
      </c>
      <c r="O13" s="215">
        <f t="shared" si="7"/>
        <v>4</v>
      </c>
      <c r="P13" s="215">
        <f t="shared" si="7"/>
        <v>1</v>
      </c>
      <c r="Q13" s="215">
        <f t="shared" si="7"/>
        <v>1</v>
      </c>
      <c r="R13" s="215">
        <f t="shared" si="7"/>
        <v>3</v>
      </c>
      <c r="S13" s="215">
        <f t="shared" si="7"/>
        <v>11</v>
      </c>
      <c r="T13" s="215">
        <f t="shared" si="7"/>
        <v>16</v>
      </c>
      <c r="U13" s="215">
        <f t="shared" si="7"/>
        <v>23</v>
      </c>
      <c r="V13" s="215">
        <f t="shared" si="7"/>
        <v>9</v>
      </c>
      <c r="W13" s="215">
        <f t="shared" si="7"/>
        <v>4</v>
      </c>
      <c r="X13" s="215">
        <f t="shared" si="7"/>
        <v>1</v>
      </c>
      <c r="Y13" s="215" t="str">
        <f t="shared" si="7"/>
        <v>-</v>
      </c>
    </row>
    <row r="14" spans="1:25" s="728" customFormat="1" ht="11.25">
      <c r="A14" s="72"/>
      <c r="B14" s="595" t="s">
        <v>73</v>
      </c>
      <c r="C14" s="663">
        <f t="shared" si="3"/>
        <v>74</v>
      </c>
      <c r="D14" s="206" t="str">
        <f t="shared" si="7"/>
        <v>-</v>
      </c>
      <c r="E14" s="206" t="str">
        <f t="shared" si="7"/>
        <v>-</v>
      </c>
      <c r="F14" s="206" t="str">
        <f t="shared" si="7"/>
        <v>-</v>
      </c>
      <c r="G14" s="206" t="str">
        <f t="shared" si="7"/>
        <v>-</v>
      </c>
      <c r="H14" s="206" t="str">
        <f t="shared" si="7"/>
        <v>-</v>
      </c>
      <c r="I14" s="206" t="str">
        <f t="shared" si="7"/>
        <v>-</v>
      </c>
      <c r="J14" s="206" t="str">
        <f t="shared" si="7"/>
        <v>-</v>
      </c>
      <c r="K14" s="206" t="str">
        <f t="shared" si="7"/>
        <v>-</v>
      </c>
      <c r="L14" s="206" t="str">
        <f t="shared" si="7"/>
        <v>-</v>
      </c>
      <c r="M14" s="206" t="str">
        <f t="shared" si="7"/>
        <v>-</v>
      </c>
      <c r="N14" s="206" t="str">
        <f t="shared" si="7"/>
        <v>-</v>
      </c>
      <c r="O14" s="206" t="str">
        <f t="shared" si="7"/>
        <v>-</v>
      </c>
      <c r="P14" s="206" t="str">
        <f t="shared" si="7"/>
        <v>-</v>
      </c>
      <c r="Q14" s="206">
        <f t="shared" si="7"/>
        <v>4</v>
      </c>
      <c r="R14" s="206">
        <f t="shared" si="7"/>
        <v>4</v>
      </c>
      <c r="S14" s="206">
        <f t="shared" si="7"/>
        <v>5</v>
      </c>
      <c r="T14" s="206">
        <f t="shared" si="7"/>
        <v>12</v>
      </c>
      <c r="U14" s="206">
        <f t="shared" si="7"/>
        <v>23</v>
      </c>
      <c r="V14" s="206">
        <f t="shared" si="7"/>
        <v>20</v>
      </c>
      <c r="W14" s="206">
        <f t="shared" si="7"/>
        <v>4</v>
      </c>
      <c r="X14" s="206">
        <f t="shared" si="7"/>
        <v>2</v>
      </c>
      <c r="Y14" s="206" t="str">
        <f t="shared" si="7"/>
        <v>-</v>
      </c>
    </row>
    <row r="15" spans="1:25" s="728" customFormat="1" ht="11.25">
      <c r="A15" s="138"/>
      <c r="B15" s="729" t="s">
        <v>70</v>
      </c>
      <c r="C15" s="671">
        <f t="shared" ref="C15:C62" si="8">IF(SUM(D15:Y15)=0,"-",SUM(D15:Y15))</f>
        <v>55</v>
      </c>
      <c r="D15" s="508" t="str">
        <f t="shared" ref="D15:Y15" si="9">IF(SUM(D16:D17)=0,"-",SUM(D16:D17))</f>
        <v>-</v>
      </c>
      <c r="E15" s="508" t="str">
        <f t="shared" si="9"/>
        <v>-</v>
      </c>
      <c r="F15" s="508" t="str">
        <f t="shared" si="9"/>
        <v>-</v>
      </c>
      <c r="G15" s="508" t="str">
        <f t="shared" si="9"/>
        <v>-</v>
      </c>
      <c r="H15" s="508" t="str">
        <f t="shared" si="9"/>
        <v>-</v>
      </c>
      <c r="I15" s="508" t="str">
        <f t="shared" si="9"/>
        <v>-</v>
      </c>
      <c r="J15" s="508" t="str">
        <f t="shared" si="9"/>
        <v>-</v>
      </c>
      <c r="K15" s="508" t="str">
        <f t="shared" si="9"/>
        <v>-</v>
      </c>
      <c r="L15" s="508" t="str">
        <f t="shared" si="9"/>
        <v>-</v>
      </c>
      <c r="M15" s="508" t="str">
        <f t="shared" si="9"/>
        <v>-</v>
      </c>
      <c r="N15" s="508">
        <f t="shared" si="9"/>
        <v>1</v>
      </c>
      <c r="O15" s="508">
        <f t="shared" si="9"/>
        <v>4</v>
      </c>
      <c r="P15" s="508" t="str">
        <f t="shared" si="9"/>
        <v>-</v>
      </c>
      <c r="Q15" s="508">
        <f t="shared" si="9"/>
        <v>1</v>
      </c>
      <c r="R15" s="508">
        <f t="shared" si="9"/>
        <v>4</v>
      </c>
      <c r="S15" s="508">
        <f t="shared" si="9"/>
        <v>6</v>
      </c>
      <c r="T15" s="508">
        <f t="shared" si="9"/>
        <v>11</v>
      </c>
      <c r="U15" s="508">
        <f t="shared" si="9"/>
        <v>18</v>
      </c>
      <c r="V15" s="508">
        <f t="shared" si="9"/>
        <v>5</v>
      </c>
      <c r="W15" s="508">
        <f t="shared" si="9"/>
        <v>3</v>
      </c>
      <c r="X15" s="508">
        <f t="shared" si="9"/>
        <v>2</v>
      </c>
      <c r="Y15" s="508" t="str">
        <f t="shared" si="9"/>
        <v>-</v>
      </c>
    </row>
    <row r="16" spans="1:25" s="728" customFormat="1" ht="11.25">
      <c r="A16" s="103" t="s">
        <v>29</v>
      </c>
      <c r="B16" s="730" t="s">
        <v>72</v>
      </c>
      <c r="C16" s="672">
        <f t="shared" si="8"/>
        <v>30</v>
      </c>
      <c r="D16" s="539" t="s">
        <v>317</v>
      </c>
      <c r="E16" s="539" t="s">
        <v>317</v>
      </c>
      <c r="F16" s="539" t="s">
        <v>317</v>
      </c>
      <c r="G16" s="539" t="s">
        <v>317</v>
      </c>
      <c r="H16" s="539" t="s">
        <v>317</v>
      </c>
      <c r="I16" s="539" t="s">
        <v>317</v>
      </c>
      <c r="J16" s="539" t="s">
        <v>317</v>
      </c>
      <c r="K16" s="539" t="s">
        <v>317</v>
      </c>
      <c r="L16" s="539" t="s">
        <v>317</v>
      </c>
      <c r="M16" s="539" t="s">
        <v>317</v>
      </c>
      <c r="N16" s="539">
        <v>1</v>
      </c>
      <c r="O16" s="539">
        <v>4</v>
      </c>
      <c r="P16" s="539" t="s">
        <v>317</v>
      </c>
      <c r="Q16" s="539" t="s">
        <v>317</v>
      </c>
      <c r="R16" s="539">
        <v>2</v>
      </c>
      <c r="S16" s="539">
        <v>3</v>
      </c>
      <c r="T16" s="539">
        <v>6</v>
      </c>
      <c r="U16" s="539">
        <v>10</v>
      </c>
      <c r="V16" s="539">
        <v>2</v>
      </c>
      <c r="W16" s="539">
        <v>2</v>
      </c>
      <c r="X16" s="539"/>
      <c r="Y16" s="731"/>
    </row>
    <row r="17" spans="1:25" s="728" customFormat="1" ht="11.25">
      <c r="A17" s="152"/>
      <c r="B17" s="732" t="s">
        <v>73</v>
      </c>
      <c r="C17" s="671">
        <f t="shared" si="8"/>
        <v>25</v>
      </c>
      <c r="D17" s="540" t="s">
        <v>317</v>
      </c>
      <c r="E17" s="540" t="s">
        <v>317</v>
      </c>
      <c r="F17" s="540" t="s">
        <v>317</v>
      </c>
      <c r="G17" s="540" t="s">
        <v>317</v>
      </c>
      <c r="H17" s="540" t="s">
        <v>317</v>
      </c>
      <c r="I17" s="540" t="s">
        <v>317</v>
      </c>
      <c r="J17" s="540" t="s">
        <v>317</v>
      </c>
      <c r="K17" s="540" t="s">
        <v>317</v>
      </c>
      <c r="L17" s="540" t="s">
        <v>317</v>
      </c>
      <c r="M17" s="540" t="s">
        <v>317</v>
      </c>
      <c r="N17" s="540" t="s">
        <v>317</v>
      </c>
      <c r="O17" s="540" t="s">
        <v>317</v>
      </c>
      <c r="P17" s="540" t="s">
        <v>317</v>
      </c>
      <c r="Q17" s="540">
        <v>1</v>
      </c>
      <c r="R17" s="540">
        <v>2</v>
      </c>
      <c r="S17" s="540">
        <v>3</v>
      </c>
      <c r="T17" s="540">
        <v>5</v>
      </c>
      <c r="U17" s="540">
        <v>8</v>
      </c>
      <c r="V17" s="540">
        <v>3</v>
      </c>
      <c r="W17" s="540">
        <v>1</v>
      </c>
      <c r="X17" s="540">
        <v>2</v>
      </c>
      <c r="Y17" s="733"/>
    </row>
    <row r="18" spans="1:25" s="728" customFormat="1" ht="11.25">
      <c r="A18" s="138"/>
      <c r="B18" s="729" t="s">
        <v>70</v>
      </c>
      <c r="C18" s="671">
        <f t="shared" si="8"/>
        <v>7</v>
      </c>
      <c r="D18" s="508" t="str">
        <f t="shared" ref="D18:Y18" si="10">IF(SUM(D19:D20)=0,"-",SUM(D19:D20))</f>
        <v>-</v>
      </c>
      <c r="E18" s="508" t="str">
        <f t="shared" si="10"/>
        <v>-</v>
      </c>
      <c r="F18" s="508" t="str">
        <f t="shared" si="10"/>
        <v>-</v>
      </c>
      <c r="G18" s="508" t="str">
        <f t="shared" si="10"/>
        <v>-</v>
      </c>
      <c r="H18" s="508" t="str">
        <f t="shared" si="10"/>
        <v>-</v>
      </c>
      <c r="I18" s="508" t="str">
        <f t="shared" si="10"/>
        <v>-</v>
      </c>
      <c r="J18" s="508" t="str">
        <f t="shared" si="10"/>
        <v>-</v>
      </c>
      <c r="K18" s="508" t="str">
        <f t="shared" si="10"/>
        <v>-</v>
      </c>
      <c r="L18" s="508" t="str">
        <f t="shared" si="10"/>
        <v>-</v>
      </c>
      <c r="M18" s="508" t="str">
        <f t="shared" si="10"/>
        <v>-</v>
      </c>
      <c r="N18" s="508" t="str">
        <f t="shared" si="10"/>
        <v>-</v>
      </c>
      <c r="O18" s="508" t="str">
        <f t="shared" si="10"/>
        <v>-</v>
      </c>
      <c r="P18" s="508">
        <f t="shared" si="10"/>
        <v>1</v>
      </c>
      <c r="Q18" s="508">
        <f t="shared" si="10"/>
        <v>1</v>
      </c>
      <c r="R18" s="508" t="str">
        <f t="shared" si="10"/>
        <v>-</v>
      </c>
      <c r="S18" s="508">
        <f t="shared" si="10"/>
        <v>1</v>
      </c>
      <c r="T18" s="508" t="str">
        <f t="shared" si="10"/>
        <v>-</v>
      </c>
      <c r="U18" s="508">
        <f t="shared" si="10"/>
        <v>3</v>
      </c>
      <c r="V18" s="508">
        <f t="shared" si="10"/>
        <v>1</v>
      </c>
      <c r="W18" s="508" t="str">
        <f t="shared" si="10"/>
        <v>-</v>
      </c>
      <c r="X18" s="508" t="str">
        <f t="shared" si="10"/>
        <v>-</v>
      </c>
      <c r="Y18" s="508" t="str">
        <f t="shared" si="10"/>
        <v>-</v>
      </c>
    </row>
    <row r="19" spans="1:25" s="728" customFormat="1" ht="11.25">
      <c r="A19" s="103" t="s">
        <v>32</v>
      </c>
      <c r="B19" s="730" t="s">
        <v>72</v>
      </c>
      <c r="C19" s="672">
        <f t="shared" si="8"/>
        <v>3</v>
      </c>
      <c r="D19" s="539" t="s">
        <v>317</v>
      </c>
      <c r="E19" s="539" t="s">
        <v>317</v>
      </c>
      <c r="F19" s="539" t="s">
        <v>317</v>
      </c>
      <c r="G19" s="539" t="s">
        <v>317</v>
      </c>
      <c r="H19" s="539" t="s">
        <v>317</v>
      </c>
      <c r="I19" s="539" t="s">
        <v>317</v>
      </c>
      <c r="J19" s="539" t="s">
        <v>317</v>
      </c>
      <c r="K19" s="539" t="s">
        <v>317</v>
      </c>
      <c r="L19" s="539" t="s">
        <v>317</v>
      </c>
      <c r="M19" s="539" t="s">
        <v>317</v>
      </c>
      <c r="N19" s="539" t="s">
        <v>317</v>
      </c>
      <c r="O19" s="539" t="s">
        <v>317</v>
      </c>
      <c r="P19" s="539">
        <v>1</v>
      </c>
      <c r="Q19" s="539" t="s">
        <v>317</v>
      </c>
      <c r="R19" s="539" t="s">
        <v>317</v>
      </c>
      <c r="S19" s="539">
        <v>1</v>
      </c>
      <c r="T19" s="539" t="s">
        <v>317</v>
      </c>
      <c r="U19" s="539" t="s">
        <v>317</v>
      </c>
      <c r="V19" s="539">
        <v>1</v>
      </c>
      <c r="W19" s="539"/>
      <c r="X19" s="539"/>
      <c r="Y19" s="731"/>
    </row>
    <row r="20" spans="1:25" s="728" customFormat="1" ht="11.25">
      <c r="A20" s="152"/>
      <c r="B20" s="732" t="s">
        <v>73</v>
      </c>
      <c r="C20" s="671">
        <f t="shared" si="8"/>
        <v>4</v>
      </c>
      <c r="D20" s="540" t="s">
        <v>317</v>
      </c>
      <c r="E20" s="540" t="s">
        <v>317</v>
      </c>
      <c r="F20" s="540" t="s">
        <v>317</v>
      </c>
      <c r="G20" s="540" t="s">
        <v>317</v>
      </c>
      <c r="H20" s="540" t="s">
        <v>317</v>
      </c>
      <c r="I20" s="540" t="s">
        <v>317</v>
      </c>
      <c r="J20" s="540" t="s">
        <v>317</v>
      </c>
      <c r="K20" s="540" t="s">
        <v>317</v>
      </c>
      <c r="L20" s="540" t="s">
        <v>317</v>
      </c>
      <c r="M20" s="540" t="s">
        <v>317</v>
      </c>
      <c r="N20" s="540" t="s">
        <v>317</v>
      </c>
      <c r="O20" s="540" t="s">
        <v>317</v>
      </c>
      <c r="P20" s="540" t="s">
        <v>317</v>
      </c>
      <c r="Q20" s="540">
        <v>1</v>
      </c>
      <c r="R20" s="540" t="s">
        <v>317</v>
      </c>
      <c r="S20" s="540" t="s">
        <v>317</v>
      </c>
      <c r="T20" s="540" t="s">
        <v>317</v>
      </c>
      <c r="U20" s="540">
        <v>3</v>
      </c>
      <c r="V20" s="540"/>
      <c r="W20" s="540"/>
      <c r="X20" s="540"/>
      <c r="Y20" s="733"/>
    </row>
    <row r="21" spans="1:25" s="728" customFormat="1" ht="11.25">
      <c r="A21" s="230"/>
      <c r="B21" s="729" t="s">
        <v>70</v>
      </c>
      <c r="C21" s="671">
        <f t="shared" si="8"/>
        <v>7</v>
      </c>
      <c r="D21" s="508" t="str">
        <f t="shared" ref="D21:Y21" si="11">IF(SUM(D22:D23)=0,"-",SUM(D22:D23))</f>
        <v>-</v>
      </c>
      <c r="E21" s="508" t="str">
        <f t="shared" si="11"/>
        <v>-</v>
      </c>
      <c r="F21" s="508" t="str">
        <f t="shared" si="11"/>
        <v>-</v>
      </c>
      <c r="G21" s="508" t="str">
        <f t="shared" si="11"/>
        <v>-</v>
      </c>
      <c r="H21" s="508" t="str">
        <f t="shared" si="11"/>
        <v>-</v>
      </c>
      <c r="I21" s="508" t="str">
        <f t="shared" si="11"/>
        <v>-</v>
      </c>
      <c r="J21" s="508" t="str">
        <f t="shared" si="11"/>
        <v>-</v>
      </c>
      <c r="K21" s="508" t="str">
        <f t="shared" si="11"/>
        <v>-</v>
      </c>
      <c r="L21" s="508" t="str">
        <f t="shared" si="11"/>
        <v>-</v>
      </c>
      <c r="M21" s="508" t="str">
        <f t="shared" si="11"/>
        <v>-</v>
      </c>
      <c r="N21" s="508" t="str">
        <f t="shared" si="11"/>
        <v>-</v>
      </c>
      <c r="O21" s="508" t="str">
        <f t="shared" si="11"/>
        <v>-</v>
      </c>
      <c r="P21" s="508" t="str">
        <f t="shared" si="11"/>
        <v>-</v>
      </c>
      <c r="Q21" s="508" t="str">
        <f t="shared" si="11"/>
        <v>-</v>
      </c>
      <c r="R21" s="508" t="str">
        <f t="shared" si="11"/>
        <v>-</v>
      </c>
      <c r="S21" s="508">
        <f t="shared" si="11"/>
        <v>1</v>
      </c>
      <c r="T21" s="508">
        <f t="shared" si="11"/>
        <v>3</v>
      </c>
      <c r="U21" s="508">
        <f t="shared" si="11"/>
        <v>1</v>
      </c>
      <c r="V21" s="508">
        <f t="shared" si="11"/>
        <v>1</v>
      </c>
      <c r="W21" s="508">
        <f t="shared" si="11"/>
        <v>1</v>
      </c>
      <c r="X21" s="508" t="str">
        <f t="shared" si="11"/>
        <v>-</v>
      </c>
      <c r="Y21" s="508" t="str">
        <f t="shared" si="11"/>
        <v>-</v>
      </c>
    </row>
    <row r="22" spans="1:25" s="728" customFormat="1" ht="11.25">
      <c r="A22" s="231" t="s">
        <v>33</v>
      </c>
      <c r="B22" s="730" t="s">
        <v>72</v>
      </c>
      <c r="C22" s="672">
        <f t="shared" si="8"/>
        <v>4</v>
      </c>
      <c r="D22" s="539" t="s">
        <v>317</v>
      </c>
      <c r="E22" s="539" t="s">
        <v>317</v>
      </c>
      <c r="F22" s="539" t="s">
        <v>317</v>
      </c>
      <c r="G22" s="539" t="s">
        <v>317</v>
      </c>
      <c r="H22" s="539" t="s">
        <v>317</v>
      </c>
      <c r="I22" s="539" t="s">
        <v>317</v>
      </c>
      <c r="J22" s="539" t="s">
        <v>317</v>
      </c>
      <c r="K22" s="539" t="s">
        <v>317</v>
      </c>
      <c r="L22" s="539" t="s">
        <v>317</v>
      </c>
      <c r="M22" s="539" t="s">
        <v>317</v>
      </c>
      <c r="N22" s="539" t="s">
        <v>317</v>
      </c>
      <c r="O22" s="539" t="s">
        <v>317</v>
      </c>
      <c r="P22" s="539" t="s">
        <v>317</v>
      </c>
      <c r="Q22" s="539" t="s">
        <v>317</v>
      </c>
      <c r="R22" s="539" t="s">
        <v>317</v>
      </c>
      <c r="S22" s="539">
        <v>1</v>
      </c>
      <c r="T22" s="539">
        <v>2</v>
      </c>
      <c r="U22" s="539" t="s">
        <v>317</v>
      </c>
      <c r="V22" s="539"/>
      <c r="W22" s="539">
        <v>1</v>
      </c>
      <c r="X22" s="539"/>
      <c r="Y22" s="731"/>
    </row>
    <row r="23" spans="1:25" s="728" customFormat="1" ht="11.25">
      <c r="A23" s="232"/>
      <c r="B23" s="732" t="s">
        <v>73</v>
      </c>
      <c r="C23" s="671">
        <f t="shared" si="8"/>
        <v>3</v>
      </c>
      <c r="D23" s="540" t="s">
        <v>317</v>
      </c>
      <c r="E23" s="540" t="s">
        <v>317</v>
      </c>
      <c r="F23" s="540" t="s">
        <v>317</v>
      </c>
      <c r="G23" s="540" t="s">
        <v>317</v>
      </c>
      <c r="H23" s="540" t="s">
        <v>317</v>
      </c>
      <c r="I23" s="540" t="s">
        <v>317</v>
      </c>
      <c r="J23" s="540" t="s">
        <v>317</v>
      </c>
      <c r="K23" s="540" t="s">
        <v>317</v>
      </c>
      <c r="L23" s="540" t="s">
        <v>317</v>
      </c>
      <c r="M23" s="540" t="s">
        <v>317</v>
      </c>
      <c r="N23" s="540" t="s">
        <v>317</v>
      </c>
      <c r="O23" s="540" t="s">
        <v>317</v>
      </c>
      <c r="P23" s="540" t="s">
        <v>317</v>
      </c>
      <c r="Q23" s="540" t="s">
        <v>317</v>
      </c>
      <c r="R23" s="540" t="s">
        <v>317</v>
      </c>
      <c r="S23" s="540" t="s">
        <v>317</v>
      </c>
      <c r="T23" s="540">
        <v>1</v>
      </c>
      <c r="U23" s="540">
        <v>1</v>
      </c>
      <c r="V23" s="540">
        <v>1</v>
      </c>
      <c r="W23" s="540"/>
      <c r="X23" s="540"/>
      <c r="Y23" s="733"/>
    </row>
    <row r="24" spans="1:25" s="728" customFormat="1" ht="11.25">
      <c r="A24" s="230"/>
      <c r="B24" s="729" t="s">
        <v>70</v>
      </c>
      <c r="C24" s="671">
        <f t="shared" si="8"/>
        <v>6</v>
      </c>
      <c r="D24" s="508" t="str">
        <f t="shared" ref="D24:Y24" si="12">IF(SUM(D25:D26)=0,"-",SUM(D25:D26))</f>
        <v>-</v>
      </c>
      <c r="E24" s="508" t="str">
        <f t="shared" si="12"/>
        <v>-</v>
      </c>
      <c r="F24" s="508" t="str">
        <f t="shared" si="12"/>
        <v>-</v>
      </c>
      <c r="G24" s="508" t="str">
        <f t="shared" si="12"/>
        <v>-</v>
      </c>
      <c r="H24" s="508" t="str">
        <f t="shared" si="12"/>
        <v>-</v>
      </c>
      <c r="I24" s="508" t="str">
        <f t="shared" si="12"/>
        <v>-</v>
      </c>
      <c r="J24" s="508" t="str">
        <f t="shared" si="12"/>
        <v>-</v>
      </c>
      <c r="K24" s="508" t="str">
        <f t="shared" si="12"/>
        <v>-</v>
      </c>
      <c r="L24" s="508" t="str">
        <f t="shared" si="12"/>
        <v>-</v>
      </c>
      <c r="M24" s="508" t="str">
        <f t="shared" si="12"/>
        <v>-</v>
      </c>
      <c r="N24" s="508" t="str">
        <f t="shared" si="12"/>
        <v>-</v>
      </c>
      <c r="O24" s="508" t="str">
        <f t="shared" si="12"/>
        <v>-</v>
      </c>
      <c r="P24" s="508" t="str">
        <f t="shared" si="12"/>
        <v>-</v>
      </c>
      <c r="Q24" s="508" t="str">
        <f t="shared" si="12"/>
        <v>-</v>
      </c>
      <c r="R24" s="508" t="str">
        <f t="shared" si="12"/>
        <v>-</v>
      </c>
      <c r="S24" s="508">
        <f t="shared" si="12"/>
        <v>1</v>
      </c>
      <c r="T24" s="508">
        <f t="shared" si="12"/>
        <v>1</v>
      </c>
      <c r="U24" s="508">
        <f t="shared" si="12"/>
        <v>2</v>
      </c>
      <c r="V24" s="508">
        <f t="shared" si="12"/>
        <v>2</v>
      </c>
      <c r="W24" s="508" t="str">
        <f t="shared" si="12"/>
        <v>-</v>
      </c>
      <c r="X24" s="508" t="str">
        <f t="shared" si="12"/>
        <v>-</v>
      </c>
      <c r="Y24" s="508" t="str">
        <f t="shared" si="12"/>
        <v>-</v>
      </c>
    </row>
    <row r="25" spans="1:25" s="728" customFormat="1" ht="11.25">
      <c r="A25" s="231" t="s">
        <v>35</v>
      </c>
      <c r="B25" s="730" t="s">
        <v>72</v>
      </c>
      <c r="C25" s="672">
        <f t="shared" si="8"/>
        <v>2</v>
      </c>
      <c r="D25" s="539" t="s">
        <v>317</v>
      </c>
      <c r="E25" s="539" t="s">
        <v>317</v>
      </c>
      <c r="F25" s="539" t="s">
        <v>317</v>
      </c>
      <c r="G25" s="539" t="s">
        <v>317</v>
      </c>
      <c r="H25" s="539" t="s">
        <v>317</v>
      </c>
      <c r="I25" s="539" t="s">
        <v>317</v>
      </c>
      <c r="J25" s="539" t="s">
        <v>317</v>
      </c>
      <c r="K25" s="539" t="s">
        <v>317</v>
      </c>
      <c r="L25" s="539" t="s">
        <v>317</v>
      </c>
      <c r="M25" s="539" t="s">
        <v>317</v>
      </c>
      <c r="N25" s="539" t="s">
        <v>317</v>
      </c>
      <c r="O25" s="539" t="s">
        <v>317</v>
      </c>
      <c r="P25" s="539" t="s">
        <v>317</v>
      </c>
      <c r="Q25" s="539" t="s">
        <v>317</v>
      </c>
      <c r="R25" s="539" t="s">
        <v>317</v>
      </c>
      <c r="S25" s="539" t="s">
        <v>317</v>
      </c>
      <c r="T25" s="539" t="s">
        <v>317</v>
      </c>
      <c r="U25" s="539">
        <v>2</v>
      </c>
      <c r="V25" s="539"/>
      <c r="W25" s="539"/>
      <c r="X25" s="539"/>
      <c r="Y25" s="731"/>
    </row>
    <row r="26" spans="1:25" s="728" customFormat="1" ht="11.25">
      <c r="A26" s="232"/>
      <c r="B26" s="732" t="s">
        <v>73</v>
      </c>
      <c r="C26" s="671">
        <f t="shared" si="8"/>
        <v>4</v>
      </c>
      <c r="D26" s="540" t="s">
        <v>317</v>
      </c>
      <c r="E26" s="540" t="s">
        <v>317</v>
      </c>
      <c r="F26" s="540" t="s">
        <v>317</v>
      </c>
      <c r="G26" s="540" t="s">
        <v>317</v>
      </c>
      <c r="H26" s="540" t="s">
        <v>317</v>
      </c>
      <c r="I26" s="540" t="s">
        <v>317</v>
      </c>
      <c r="J26" s="540" t="s">
        <v>317</v>
      </c>
      <c r="K26" s="540" t="s">
        <v>317</v>
      </c>
      <c r="L26" s="540" t="s">
        <v>317</v>
      </c>
      <c r="M26" s="540" t="s">
        <v>317</v>
      </c>
      <c r="N26" s="540" t="s">
        <v>317</v>
      </c>
      <c r="O26" s="540" t="s">
        <v>317</v>
      </c>
      <c r="P26" s="540" t="s">
        <v>317</v>
      </c>
      <c r="Q26" s="540" t="s">
        <v>317</v>
      </c>
      <c r="R26" s="540" t="s">
        <v>317</v>
      </c>
      <c r="S26" s="540">
        <v>1</v>
      </c>
      <c r="T26" s="540">
        <v>1</v>
      </c>
      <c r="U26" s="540" t="s">
        <v>317</v>
      </c>
      <c r="V26" s="540">
        <v>2</v>
      </c>
      <c r="W26" s="540"/>
      <c r="X26" s="540"/>
      <c r="Y26" s="733"/>
    </row>
    <row r="27" spans="1:25" s="728" customFormat="1" ht="11.25">
      <c r="A27" s="230"/>
      <c r="B27" s="729" t="s">
        <v>70</v>
      </c>
      <c r="C27" s="671">
        <f t="shared" si="8"/>
        <v>3</v>
      </c>
      <c r="D27" s="508" t="str">
        <f t="shared" ref="D27:Y27" si="13">IF(SUM(D28:D29)=0,"-",SUM(D28:D29))</f>
        <v>-</v>
      </c>
      <c r="E27" s="508" t="str">
        <f t="shared" si="13"/>
        <v>-</v>
      </c>
      <c r="F27" s="508" t="str">
        <f t="shared" si="13"/>
        <v>-</v>
      </c>
      <c r="G27" s="508" t="str">
        <f t="shared" si="13"/>
        <v>-</v>
      </c>
      <c r="H27" s="508" t="str">
        <f t="shared" si="13"/>
        <v>-</v>
      </c>
      <c r="I27" s="508" t="str">
        <f t="shared" si="13"/>
        <v>-</v>
      </c>
      <c r="J27" s="508" t="str">
        <f t="shared" si="13"/>
        <v>-</v>
      </c>
      <c r="K27" s="508" t="str">
        <f t="shared" si="13"/>
        <v>-</v>
      </c>
      <c r="L27" s="508" t="str">
        <f t="shared" si="13"/>
        <v>-</v>
      </c>
      <c r="M27" s="508" t="str">
        <f t="shared" si="13"/>
        <v>-</v>
      </c>
      <c r="N27" s="508" t="str">
        <f t="shared" si="13"/>
        <v>-</v>
      </c>
      <c r="O27" s="508" t="str">
        <f t="shared" si="13"/>
        <v>-</v>
      </c>
      <c r="P27" s="508" t="str">
        <f t="shared" si="13"/>
        <v>-</v>
      </c>
      <c r="Q27" s="508" t="str">
        <f t="shared" si="13"/>
        <v>-</v>
      </c>
      <c r="R27" s="508">
        <f t="shared" si="13"/>
        <v>1</v>
      </c>
      <c r="S27" s="508">
        <f t="shared" si="13"/>
        <v>1</v>
      </c>
      <c r="T27" s="508" t="str">
        <f t="shared" si="13"/>
        <v>-</v>
      </c>
      <c r="U27" s="508">
        <f t="shared" si="13"/>
        <v>1</v>
      </c>
      <c r="V27" s="508" t="str">
        <f t="shared" si="13"/>
        <v>-</v>
      </c>
      <c r="W27" s="508" t="str">
        <f t="shared" si="13"/>
        <v>-</v>
      </c>
      <c r="X27" s="508" t="str">
        <f t="shared" si="13"/>
        <v>-</v>
      </c>
      <c r="Y27" s="508" t="str">
        <f t="shared" si="13"/>
        <v>-</v>
      </c>
    </row>
    <row r="28" spans="1:25" s="728" customFormat="1" ht="11.25">
      <c r="A28" s="231" t="s">
        <v>36</v>
      </c>
      <c r="B28" s="730" t="s">
        <v>72</v>
      </c>
      <c r="C28" s="672">
        <f t="shared" si="8"/>
        <v>1</v>
      </c>
      <c r="D28" s="539" t="s">
        <v>317</v>
      </c>
      <c r="E28" s="539" t="s">
        <v>317</v>
      </c>
      <c r="F28" s="539" t="s">
        <v>317</v>
      </c>
      <c r="G28" s="539" t="s">
        <v>317</v>
      </c>
      <c r="H28" s="539" t="s">
        <v>317</v>
      </c>
      <c r="I28" s="539" t="s">
        <v>317</v>
      </c>
      <c r="J28" s="539" t="s">
        <v>317</v>
      </c>
      <c r="K28" s="539" t="s">
        <v>317</v>
      </c>
      <c r="L28" s="539" t="s">
        <v>317</v>
      </c>
      <c r="M28" s="539" t="s">
        <v>317</v>
      </c>
      <c r="N28" s="539" t="s">
        <v>317</v>
      </c>
      <c r="O28" s="539" t="s">
        <v>317</v>
      </c>
      <c r="P28" s="539" t="s">
        <v>317</v>
      </c>
      <c r="Q28" s="539" t="s">
        <v>317</v>
      </c>
      <c r="R28" s="539" t="s">
        <v>317</v>
      </c>
      <c r="S28" s="539">
        <v>1</v>
      </c>
      <c r="T28" s="539" t="s">
        <v>317</v>
      </c>
      <c r="U28" s="539" t="s">
        <v>317</v>
      </c>
      <c r="V28" s="539"/>
      <c r="W28" s="539"/>
      <c r="X28" s="539"/>
      <c r="Y28" s="731"/>
    </row>
    <row r="29" spans="1:25" s="728" customFormat="1" ht="11.25">
      <c r="A29" s="232"/>
      <c r="B29" s="732" t="s">
        <v>73</v>
      </c>
      <c r="C29" s="671">
        <f t="shared" si="8"/>
        <v>2</v>
      </c>
      <c r="D29" s="540" t="s">
        <v>317</v>
      </c>
      <c r="E29" s="540" t="s">
        <v>317</v>
      </c>
      <c r="F29" s="540" t="s">
        <v>317</v>
      </c>
      <c r="G29" s="540" t="s">
        <v>317</v>
      </c>
      <c r="H29" s="540" t="s">
        <v>317</v>
      </c>
      <c r="I29" s="540" t="s">
        <v>317</v>
      </c>
      <c r="J29" s="540" t="s">
        <v>317</v>
      </c>
      <c r="K29" s="540" t="s">
        <v>317</v>
      </c>
      <c r="L29" s="540" t="s">
        <v>317</v>
      </c>
      <c r="M29" s="540" t="s">
        <v>317</v>
      </c>
      <c r="N29" s="540" t="s">
        <v>317</v>
      </c>
      <c r="O29" s="540" t="s">
        <v>317</v>
      </c>
      <c r="P29" s="540" t="s">
        <v>317</v>
      </c>
      <c r="Q29" s="540" t="s">
        <v>317</v>
      </c>
      <c r="R29" s="540">
        <v>1</v>
      </c>
      <c r="S29" s="540" t="s">
        <v>317</v>
      </c>
      <c r="T29" s="540" t="s">
        <v>317</v>
      </c>
      <c r="U29" s="540">
        <v>1</v>
      </c>
      <c r="V29" s="540"/>
      <c r="W29" s="540"/>
      <c r="X29" s="540"/>
      <c r="Y29" s="733"/>
    </row>
    <row r="30" spans="1:25" s="728" customFormat="1" ht="11.25">
      <c r="A30" s="230"/>
      <c r="B30" s="729" t="s">
        <v>70</v>
      </c>
      <c r="C30" s="671">
        <f t="shared" si="8"/>
        <v>43</v>
      </c>
      <c r="D30" s="508" t="s">
        <v>317</v>
      </c>
      <c r="E30" s="508" t="str">
        <f t="shared" ref="E30:Y30" si="14">IF(SUM(E31:E32)=0,"-",SUM(E31:E32))</f>
        <v>-</v>
      </c>
      <c r="F30" s="508" t="str">
        <f t="shared" si="14"/>
        <v>-</v>
      </c>
      <c r="G30" s="508" t="str">
        <f t="shared" si="14"/>
        <v>-</v>
      </c>
      <c r="H30" s="508" t="str">
        <f t="shared" si="14"/>
        <v>-</v>
      </c>
      <c r="I30" s="508" t="str">
        <f t="shared" si="14"/>
        <v>-</v>
      </c>
      <c r="J30" s="508" t="str">
        <f t="shared" si="14"/>
        <v>-</v>
      </c>
      <c r="K30" s="508" t="str">
        <f t="shared" si="14"/>
        <v>-</v>
      </c>
      <c r="L30" s="508" t="str">
        <f t="shared" si="14"/>
        <v>-</v>
      </c>
      <c r="M30" s="508" t="str">
        <f t="shared" si="14"/>
        <v>-</v>
      </c>
      <c r="N30" s="508" t="str">
        <f t="shared" si="14"/>
        <v>-</v>
      </c>
      <c r="O30" s="508" t="str">
        <f t="shared" si="14"/>
        <v>-</v>
      </c>
      <c r="P30" s="508" t="str">
        <f t="shared" si="14"/>
        <v>-</v>
      </c>
      <c r="Q30" s="508">
        <f t="shared" si="14"/>
        <v>1</v>
      </c>
      <c r="R30" s="508">
        <f t="shared" si="14"/>
        <v>1</v>
      </c>
      <c r="S30" s="508">
        <f t="shared" si="14"/>
        <v>2</v>
      </c>
      <c r="T30" s="508">
        <f t="shared" si="14"/>
        <v>8</v>
      </c>
      <c r="U30" s="508">
        <f t="shared" si="14"/>
        <v>15</v>
      </c>
      <c r="V30" s="508">
        <f t="shared" si="14"/>
        <v>14</v>
      </c>
      <c r="W30" s="508">
        <f t="shared" si="14"/>
        <v>2</v>
      </c>
      <c r="X30" s="508" t="str">
        <f t="shared" si="14"/>
        <v>-</v>
      </c>
      <c r="Y30" s="508" t="str">
        <f t="shared" si="14"/>
        <v>-</v>
      </c>
    </row>
    <row r="31" spans="1:25" s="728" customFormat="1" ht="11.25">
      <c r="A31" s="231" t="s">
        <v>37</v>
      </c>
      <c r="B31" s="730" t="s">
        <v>72</v>
      </c>
      <c r="C31" s="672">
        <f t="shared" si="8"/>
        <v>23</v>
      </c>
      <c r="D31" s="539" t="s">
        <v>317</v>
      </c>
      <c r="E31" s="539" t="s">
        <v>317</v>
      </c>
      <c r="F31" s="539" t="s">
        <v>317</v>
      </c>
      <c r="G31" s="539" t="s">
        <v>317</v>
      </c>
      <c r="H31" s="539" t="s">
        <v>317</v>
      </c>
      <c r="I31" s="539" t="s">
        <v>317</v>
      </c>
      <c r="J31" s="539" t="s">
        <v>317</v>
      </c>
      <c r="K31" s="539" t="s">
        <v>317</v>
      </c>
      <c r="L31" s="539" t="s">
        <v>317</v>
      </c>
      <c r="M31" s="539" t="s">
        <v>317</v>
      </c>
      <c r="N31" s="539" t="s">
        <v>317</v>
      </c>
      <c r="O31" s="539" t="s">
        <v>317</v>
      </c>
      <c r="P31" s="539" t="s">
        <v>317</v>
      </c>
      <c r="Q31" s="539">
        <v>1</v>
      </c>
      <c r="R31" s="539" t="s">
        <v>317</v>
      </c>
      <c r="S31" s="539">
        <v>2</v>
      </c>
      <c r="T31" s="539">
        <v>5</v>
      </c>
      <c r="U31" s="539">
        <v>9</v>
      </c>
      <c r="V31" s="539">
        <v>5</v>
      </c>
      <c r="W31" s="539">
        <v>1</v>
      </c>
      <c r="X31" s="539"/>
      <c r="Y31" s="731"/>
    </row>
    <row r="32" spans="1:25" s="728" customFormat="1" ht="11.25">
      <c r="A32" s="232"/>
      <c r="B32" s="732" t="s">
        <v>73</v>
      </c>
      <c r="C32" s="671">
        <f t="shared" si="8"/>
        <v>20</v>
      </c>
      <c r="D32" s="540" t="s">
        <v>317</v>
      </c>
      <c r="E32" s="540" t="s">
        <v>317</v>
      </c>
      <c r="F32" s="540" t="s">
        <v>317</v>
      </c>
      <c r="G32" s="540" t="s">
        <v>317</v>
      </c>
      <c r="H32" s="540" t="s">
        <v>317</v>
      </c>
      <c r="I32" s="540" t="s">
        <v>317</v>
      </c>
      <c r="J32" s="540" t="s">
        <v>317</v>
      </c>
      <c r="K32" s="540" t="s">
        <v>317</v>
      </c>
      <c r="L32" s="540" t="s">
        <v>317</v>
      </c>
      <c r="M32" s="540" t="s">
        <v>317</v>
      </c>
      <c r="N32" s="540" t="s">
        <v>317</v>
      </c>
      <c r="O32" s="540" t="s">
        <v>317</v>
      </c>
      <c r="P32" s="540" t="s">
        <v>317</v>
      </c>
      <c r="Q32" s="540" t="s">
        <v>317</v>
      </c>
      <c r="R32" s="540">
        <v>1</v>
      </c>
      <c r="S32" s="540" t="s">
        <v>317</v>
      </c>
      <c r="T32" s="540">
        <v>3</v>
      </c>
      <c r="U32" s="540">
        <v>6</v>
      </c>
      <c r="V32" s="540">
        <v>9</v>
      </c>
      <c r="W32" s="540">
        <v>1</v>
      </c>
      <c r="X32" s="540"/>
      <c r="Y32" s="733"/>
    </row>
    <row r="33" spans="1:25" s="728" customFormat="1" ht="11.25">
      <c r="A33" s="230"/>
      <c r="B33" s="729" t="s">
        <v>70</v>
      </c>
      <c r="C33" s="671">
        <f t="shared" si="8"/>
        <v>7</v>
      </c>
      <c r="D33" s="508" t="str">
        <f t="shared" ref="D33:Y33" si="15">IF(SUM(D34:D35)=0,"-",SUM(D34:D35))</f>
        <v>-</v>
      </c>
      <c r="E33" s="508" t="str">
        <f t="shared" si="15"/>
        <v>-</v>
      </c>
      <c r="F33" s="508" t="str">
        <f t="shared" si="15"/>
        <v>-</v>
      </c>
      <c r="G33" s="508" t="str">
        <f t="shared" si="15"/>
        <v>-</v>
      </c>
      <c r="H33" s="508" t="str">
        <f t="shared" si="15"/>
        <v>-</v>
      </c>
      <c r="I33" s="508" t="str">
        <f t="shared" si="15"/>
        <v>-</v>
      </c>
      <c r="J33" s="508" t="str">
        <f t="shared" si="15"/>
        <v>-</v>
      </c>
      <c r="K33" s="508" t="str">
        <f t="shared" si="15"/>
        <v>-</v>
      </c>
      <c r="L33" s="508" t="str">
        <f t="shared" si="15"/>
        <v>-</v>
      </c>
      <c r="M33" s="508" t="str">
        <f t="shared" si="15"/>
        <v>-</v>
      </c>
      <c r="N33" s="508" t="str">
        <f t="shared" si="15"/>
        <v>-</v>
      </c>
      <c r="O33" s="508" t="str">
        <f t="shared" si="15"/>
        <v>-</v>
      </c>
      <c r="P33" s="508" t="str">
        <f t="shared" si="15"/>
        <v>-</v>
      </c>
      <c r="Q33" s="508" t="str">
        <f t="shared" si="15"/>
        <v>-</v>
      </c>
      <c r="R33" s="508" t="str">
        <f t="shared" si="15"/>
        <v>-</v>
      </c>
      <c r="S33" s="508">
        <f t="shared" si="15"/>
        <v>1</v>
      </c>
      <c r="T33" s="508" t="str">
        <f t="shared" si="15"/>
        <v>-</v>
      </c>
      <c r="U33" s="508">
        <f t="shared" si="15"/>
        <v>2</v>
      </c>
      <c r="V33" s="508">
        <f t="shared" si="15"/>
        <v>2</v>
      </c>
      <c r="W33" s="508">
        <f t="shared" si="15"/>
        <v>1</v>
      </c>
      <c r="X33" s="508">
        <f t="shared" si="15"/>
        <v>1</v>
      </c>
      <c r="Y33" s="508" t="str">
        <f t="shared" si="15"/>
        <v>-</v>
      </c>
    </row>
    <row r="34" spans="1:25" s="728" customFormat="1" ht="11.25">
      <c r="A34" s="231" t="s">
        <v>38</v>
      </c>
      <c r="B34" s="730" t="s">
        <v>72</v>
      </c>
      <c r="C34" s="672">
        <f t="shared" si="8"/>
        <v>2</v>
      </c>
      <c r="D34" s="539" t="s">
        <v>317</v>
      </c>
      <c r="E34" s="539" t="s">
        <v>317</v>
      </c>
      <c r="F34" s="539" t="s">
        <v>317</v>
      </c>
      <c r="G34" s="539" t="s">
        <v>317</v>
      </c>
      <c r="H34" s="539" t="s">
        <v>317</v>
      </c>
      <c r="I34" s="539" t="s">
        <v>317</v>
      </c>
      <c r="J34" s="539" t="s">
        <v>317</v>
      </c>
      <c r="K34" s="539" t="s">
        <v>317</v>
      </c>
      <c r="L34" s="539" t="s">
        <v>317</v>
      </c>
      <c r="M34" s="539" t="s">
        <v>317</v>
      </c>
      <c r="N34" s="539" t="s">
        <v>317</v>
      </c>
      <c r="O34" s="539" t="s">
        <v>317</v>
      </c>
      <c r="P34" s="539" t="s">
        <v>317</v>
      </c>
      <c r="Q34" s="539" t="s">
        <v>317</v>
      </c>
      <c r="R34" s="539" t="s">
        <v>317</v>
      </c>
      <c r="S34" s="539" t="s">
        <v>317</v>
      </c>
      <c r="T34" s="539" t="s">
        <v>317</v>
      </c>
      <c r="U34" s="539">
        <v>1</v>
      </c>
      <c r="V34" s="539"/>
      <c r="W34" s="539"/>
      <c r="X34" s="539">
        <v>1</v>
      </c>
      <c r="Y34" s="731"/>
    </row>
    <row r="35" spans="1:25" s="728" customFormat="1" ht="11.25">
      <c r="A35" s="232"/>
      <c r="B35" s="732" t="s">
        <v>73</v>
      </c>
      <c r="C35" s="671">
        <f t="shared" si="8"/>
        <v>5</v>
      </c>
      <c r="D35" s="540" t="s">
        <v>317</v>
      </c>
      <c r="E35" s="540" t="s">
        <v>317</v>
      </c>
      <c r="F35" s="540" t="s">
        <v>317</v>
      </c>
      <c r="G35" s="540" t="s">
        <v>317</v>
      </c>
      <c r="H35" s="540" t="s">
        <v>317</v>
      </c>
      <c r="I35" s="540" t="s">
        <v>317</v>
      </c>
      <c r="J35" s="540" t="s">
        <v>317</v>
      </c>
      <c r="K35" s="540" t="s">
        <v>317</v>
      </c>
      <c r="L35" s="540" t="s">
        <v>317</v>
      </c>
      <c r="M35" s="540" t="s">
        <v>317</v>
      </c>
      <c r="N35" s="540" t="s">
        <v>317</v>
      </c>
      <c r="O35" s="540" t="s">
        <v>317</v>
      </c>
      <c r="P35" s="540" t="s">
        <v>317</v>
      </c>
      <c r="Q35" s="540" t="s">
        <v>317</v>
      </c>
      <c r="R35" s="540" t="s">
        <v>317</v>
      </c>
      <c r="S35" s="540">
        <v>1</v>
      </c>
      <c r="T35" s="540" t="s">
        <v>317</v>
      </c>
      <c r="U35" s="540">
        <v>1</v>
      </c>
      <c r="V35" s="540">
        <v>2</v>
      </c>
      <c r="W35" s="540">
        <v>1</v>
      </c>
      <c r="X35" s="540"/>
      <c r="Y35" s="733"/>
    </row>
    <row r="36" spans="1:25" s="728" customFormat="1" ht="11.25">
      <c r="A36" s="230"/>
      <c r="B36" s="729" t="s">
        <v>70</v>
      </c>
      <c r="C36" s="671">
        <f t="shared" si="8"/>
        <v>20</v>
      </c>
      <c r="D36" s="508" t="str">
        <f t="shared" ref="D36:Y36" si="16">IF(SUM(D37:D38)=0,"-",SUM(D37:D38))</f>
        <v>-</v>
      </c>
      <c r="E36" s="508" t="str">
        <f t="shared" si="16"/>
        <v>-</v>
      </c>
      <c r="F36" s="508" t="str">
        <f t="shared" si="16"/>
        <v>-</v>
      </c>
      <c r="G36" s="508" t="str">
        <f t="shared" si="16"/>
        <v>-</v>
      </c>
      <c r="H36" s="508" t="str">
        <f t="shared" si="16"/>
        <v>-</v>
      </c>
      <c r="I36" s="508" t="str">
        <f t="shared" si="16"/>
        <v>-</v>
      </c>
      <c r="J36" s="508" t="str">
        <f t="shared" si="16"/>
        <v>-</v>
      </c>
      <c r="K36" s="508" t="str">
        <f t="shared" si="16"/>
        <v>-</v>
      </c>
      <c r="L36" s="508" t="str">
        <f t="shared" si="16"/>
        <v>-</v>
      </c>
      <c r="M36" s="508" t="str">
        <f t="shared" si="16"/>
        <v>-</v>
      </c>
      <c r="N36" s="508" t="str">
        <f t="shared" si="16"/>
        <v>-</v>
      </c>
      <c r="O36" s="508" t="str">
        <f t="shared" si="16"/>
        <v>-</v>
      </c>
      <c r="P36" s="508" t="str">
        <f t="shared" si="16"/>
        <v>-</v>
      </c>
      <c r="Q36" s="508">
        <f t="shared" si="16"/>
        <v>2</v>
      </c>
      <c r="R36" s="508">
        <f t="shared" si="16"/>
        <v>1</v>
      </c>
      <c r="S36" s="508">
        <f t="shared" si="16"/>
        <v>3</v>
      </c>
      <c r="T36" s="508">
        <f t="shared" si="16"/>
        <v>5</v>
      </c>
      <c r="U36" s="508">
        <f t="shared" si="16"/>
        <v>4</v>
      </c>
      <c r="V36" s="508">
        <f t="shared" si="16"/>
        <v>4</v>
      </c>
      <c r="W36" s="508">
        <f t="shared" si="16"/>
        <v>1</v>
      </c>
      <c r="X36" s="508" t="str">
        <f t="shared" si="16"/>
        <v>-</v>
      </c>
      <c r="Y36" s="508" t="str">
        <f t="shared" si="16"/>
        <v>-</v>
      </c>
    </row>
    <row r="37" spans="1:25" s="728" customFormat="1" ht="11.25">
      <c r="A37" s="231" t="s">
        <v>77</v>
      </c>
      <c r="B37" s="730" t="s">
        <v>72</v>
      </c>
      <c r="C37" s="672">
        <f t="shared" si="8"/>
        <v>9</v>
      </c>
      <c r="D37" s="539" t="s">
        <v>317</v>
      </c>
      <c r="E37" s="539" t="s">
        <v>317</v>
      </c>
      <c r="F37" s="539" t="s">
        <v>317</v>
      </c>
      <c r="G37" s="539" t="s">
        <v>317</v>
      </c>
      <c r="H37" s="539" t="s">
        <v>317</v>
      </c>
      <c r="I37" s="539" t="s">
        <v>317</v>
      </c>
      <c r="J37" s="539" t="s">
        <v>317</v>
      </c>
      <c r="K37" s="539" t="s">
        <v>317</v>
      </c>
      <c r="L37" s="539" t="s">
        <v>317</v>
      </c>
      <c r="M37" s="539" t="s">
        <v>317</v>
      </c>
      <c r="N37" s="539" t="s">
        <v>317</v>
      </c>
      <c r="O37" s="539" t="s">
        <v>317</v>
      </c>
      <c r="P37" s="539" t="s">
        <v>317</v>
      </c>
      <c r="Q37" s="539" t="s">
        <v>317</v>
      </c>
      <c r="R37" s="539">
        <v>1</v>
      </c>
      <c r="S37" s="539">
        <v>3</v>
      </c>
      <c r="T37" s="539">
        <v>3</v>
      </c>
      <c r="U37" s="539">
        <v>1</v>
      </c>
      <c r="V37" s="539">
        <v>1</v>
      </c>
      <c r="W37" s="539"/>
      <c r="X37" s="539"/>
      <c r="Y37" s="731"/>
    </row>
    <row r="38" spans="1:25" s="728" customFormat="1" ht="11.25">
      <c r="A38" s="232"/>
      <c r="B38" s="732" t="s">
        <v>73</v>
      </c>
      <c r="C38" s="671">
        <f t="shared" si="8"/>
        <v>11</v>
      </c>
      <c r="D38" s="540" t="s">
        <v>317</v>
      </c>
      <c r="E38" s="540" t="s">
        <v>317</v>
      </c>
      <c r="F38" s="540" t="s">
        <v>317</v>
      </c>
      <c r="G38" s="540" t="s">
        <v>317</v>
      </c>
      <c r="H38" s="540" t="s">
        <v>317</v>
      </c>
      <c r="I38" s="540" t="s">
        <v>317</v>
      </c>
      <c r="J38" s="540" t="s">
        <v>317</v>
      </c>
      <c r="K38" s="540" t="s">
        <v>317</v>
      </c>
      <c r="L38" s="540" t="s">
        <v>317</v>
      </c>
      <c r="M38" s="540" t="s">
        <v>317</v>
      </c>
      <c r="N38" s="540" t="s">
        <v>317</v>
      </c>
      <c r="O38" s="540" t="s">
        <v>317</v>
      </c>
      <c r="P38" s="540" t="s">
        <v>317</v>
      </c>
      <c r="Q38" s="540">
        <v>2</v>
      </c>
      <c r="R38" s="540" t="s">
        <v>317</v>
      </c>
      <c r="S38" s="540" t="s">
        <v>317</v>
      </c>
      <c r="T38" s="540">
        <v>2</v>
      </c>
      <c r="U38" s="540">
        <v>3</v>
      </c>
      <c r="V38" s="540">
        <v>3</v>
      </c>
      <c r="W38" s="540">
        <v>1</v>
      </c>
      <c r="X38" s="540"/>
      <c r="Y38" s="733"/>
    </row>
    <row r="39" spans="1:25" s="728" customFormat="1" ht="11.25">
      <c r="A39" s="138"/>
      <c r="B39" s="729" t="s">
        <v>70</v>
      </c>
      <c r="C39" s="671">
        <f t="shared" si="8"/>
        <v>402</v>
      </c>
      <c r="D39" s="508" t="str">
        <f t="shared" ref="D39:Y39" si="17">IF(SUM(D40:D41)=0,"-",SUM(D40:D41))</f>
        <v>-</v>
      </c>
      <c r="E39" s="508" t="str">
        <f t="shared" si="17"/>
        <v>-</v>
      </c>
      <c r="F39" s="508" t="str">
        <f t="shared" si="17"/>
        <v>-</v>
      </c>
      <c r="G39" s="508" t="str">
        <f t="shared" si="17"/>
        <v>-</v>
      </c>
      <c r="H39" s="508" t="str">
        <f t="shared" si="17"/>
        <v>-</v>
      </c>
      <c r="I39" s="508">
        <f t="shared" si="17"/>
        <v>1</v>
      </c>
      <c r="J39" s="508" t="str">
        <f t="shared" si="17"/>
        <v>-</v>
      </c>
      <c r="K39" s="508" t="str">
        <f t="shared" si="17"/>
        <v>-</v>
      </c>
      <c r="L39" s="508" t="str">
        <f t="shared" si="17"/>
        <v>-</v>
      </c>
      <c r="M39" s="508" t="str">
        <f t="shared" si="17"/>
        <v>-</v>
      </c>
      <c r="N39" s="508">
        <f t="shared" si="17"/>
        <v>1</v>
      </c>
      <c r="O39" s="508">
        <f t="shared" si="17"/>
        <v>4</v>
      </c>
      <c r="P39" s="508">
        <f t="shared" si="17"/>
        <v>4</v>
      </c>
      <c r="Q39" s="508">
        <f t="shared" si="17"/>
        <v>5</v>
      </c>
      <c r="R39" s="508">
        <f t="shared" si="17"/>
        <v>20</v>
      </c>
      <c r="S39" s="508">
        <f t="shared" si="17"/>
        <v>48</v>
      </c>
      <c r="T39" s="508">
        <f t="shared" si="17"/>
        <v>88</v>
      </c>
      <c r="U39" s="508">
        <f t="shared" si="17"/>
        <v>90</v>
      </c>
      <c r="V39" s="508">
        <f t="shared" si="17"/>
        <v>96</v>
      </c>
      <c r="W39" s="508">
        <f t="shared" si="17"/>
        <v>37</v>
      </c>
      <c r="X39" s="508">
        <f t="shared" si="17"/>
        <v>8</v>
      </c>
      <c r="Y39" s="508" t="str">
        <f t="shared" si="17"/>
        <v>-</v>
      </c>
    </row>
    <row r="40" spans="1:25" s="728" customFormat="1" ht="11.25">
      <c r="A40" s="103" t="s">
        <v>40</v>
      </c>
      <c r="B40" s="730" t="s">
        <v>72</v>
      </c>
      <c r="C40" s="672">
        <f t="shared" si="8"/>
        <v>212</v>
      </c>
      <c r="D40" s="539" t="s">
        <v>317</v>
      </c>
      <c r="E40" s="539" t="s">
        <v>317</v>
      </c>
      <c r="F40" s="539" t="s">
        <v>317</v>
      </c>
      <c r="G40" s="539" t="s">
        <v>317</v>
      </c>
      <c r="H40" s="539" t="s">
        <v>317</v>
      </c>
      <c r="I40" s="539" t="s">
        <v>317</v>
      </c>
      <c r="J40" s="539" t="s">
        <v>317</v>
      </c>
      <c r="K40" s="539" t="s">
        <v>317</v>
      </c>
      <c r="L40" s="539" t="s">
        <v>317</v>
      </c>
      <c r="M40" s="539" t="s">
        <v>317</v>
      </c>
      <c r="N40" s="539" t="s">
        <v>317</v>
      </c>
      <c r="O40" s="539">
        <v>3</v>
      </c>
      <c r="P40" s="539">
        <v>2</v>
      </c>
      <c r="Q40" s="539">
        <v>5</v>
      </c>
      <c r="R40" s="539">
        <v>15</v>
      </c>
      <c r="S40" s="539">
        <v>38</v>
      </c>
      <c r="T40" s="539">
        <v>62</v>
      </c>
      <c r="U40" s="539">
        <v>48</v>
      </c>
      <c r="V40" s="539">
        <v>30</v>
      </c>
      <c r="W40" s="539">
        <v>8</v>
      </c>
      <c r="X40" s="539">
        <v>1</v>
      </c>
      <c r="Y40" s="731"/>
    </row>
    <row r="41" spans="1:25" s="728" customFormat="1" ht="11.25">
      <c r="A41" s="152"/>
      <c r="B41" s="732" t="s">
        <v>73</v>
      </c>
      <c r="C41" s="671">
        <f t="shared" si="8"/>
        <v>190</v>
      </c>
      <c r="D41" s="540" t="s">
        <v>317</v>
      </c>
      <c r="E41" s="540" t="s">
        <v>317</v>
      </c>
      <c r="F41" s="540" t="s">
        <v>317</v>
      </c>
      <c r="G41" s="540" t="s">
        <v>317</v>
      </c>
      <c r="H41" s="540" t="s">
        <v>317</v>
      </c>
      <c r="I41" s="540">
        <v>1</v>
      </c>
      <c r="J41" s="540" t="s">
        <v>317</v>
      </c>
      <c r="K41" s="540" t="s">
        <v>317</v>
      </c>
      <c r="L41" s="540" t="s">
        <v>317</v>
      </c>
      <c r="M41" s="540" t="s">
        <v>317</v>
      </c>
      <c r="N41" s="540">
        <v>1</v>
      </c>
      <c r="O41" s="540">
        <v>1</v>
      </c>
      <c r="P41" s="540">
        <v>2</v>
      </c>
      <c r="Q41" s="540" t="s">
        <v>317</v>
      </c>
      <c r="R41" s="540">
        <v>5</v>
      </c>
      <c r="S41" s="540">
        <v>10</v>
      </c>
      <c r="T41" s="540">
        <v>26</v>
      </c>
      <c r="U41" s="540">
        <v>42</v>
      </c>
      <c r="V41" s="540">
        <v>66</v>
      </c>
      <c r="W41" s="540">
        <v>29</v>
      </c>
      <c r="X41" s="540">
        <v>7</v>
      </c>
      <c r="Y41" s="733"/>
    </row>
    <row r="42" spans="1:25" s="728" customFormat="1" ht="11.25">
      <c r="A42" s="233" t="s">
        <v>78</v>
      </c>
      <c r="B42" s="593" t="s">
        <v>70</v>
      </c>
      <c r="C42" s="663">
        <f t="shared" si="8"/>
        <v>43</v>
      </c>
      <c r="D42" s="92" t="str">
        <f t="shared" ref="D42:Y44" si="18">D45</f>
        <v>-</v>
      </c>
      <c r="E42" s="92" t="str">
        <f t="shared" si="18"/>
        <v>-</v>
      </c>
      <c r="F42" s="92" t="str">
        <f t="shared" si="18"/>
        <v>-</v>
      </c>
      <c r="G42" s="92" t="str">
        <f t="shared" si="18"/>
        <v>-</v>
      </c>
      <c r="H42" s="92" t="str">
        <f t="shared" si="18"/>
        <v>-</v>
      </c>
      <c r="I42" s="92" t="str">
        <f t="shared" si="18"/>
        <v>-</v>
      </c>
      <c r="J42" s="92" t="str">
        <f t="shared" si="18"/>
        <v>-</v>
      </c>
      <c r="K42" s="92" t="str">
        <f t="shared" si="18"/>
        <v>-</v>
      </c>
      <c r="L42" s="92" t="str">
        <f t="shared" si="18"/>
        <v>-</v>
      </c>
      <c r="M42" s="92" t="str">
        <f t="shared" si="18"/>
        <v>-</v>
      </c>
      <c r="N42" s="92" t="str">
        <f t="shared" si="18"/>
        <v>-</v>
      </c>
      <c r="O42" s="92" t="str">
        <f t="shared" si="18"/>
        <v>-</v>
      </c>
      <c r="P42" s="92">
        <f t="shared" si="18"/>
        <v>1</v>
      </c>
      <c r="Q42" s="92">
        <f t="shared" si="18"/>
        <v>1</v>
      </c>
      <c r="R42" s="92">
        <f t="shared" si="18"/>
        <v>3</v>
      </c>
      <c r="S42" s="92">
        <f t="shared" si="18"/>
        <v>2</v>
      </c>
      <c r="T42" s="92">
        <f t="shared" si="18"/>
        <v>9</v>
      </c>
      <c r="U42" s="92">
        <f t="shared" si="18"/>
        <v>10</v>
      </c>
      <c r="V42" s="92">
        <f t="shared" si="18"/>
        <v>10</v>
      </c>
      <c r="W42" s="92">
        <f t="shared" si="18"/>
        <v>7</v>
      </c>
      <c r="X42" s="92" t="str">
        <f t="shared" si="18"/>
        <v>-</v>
      </c>
      <c r="Y42" s="92" t="str">
        <f t="shared" si="18"/>
        <v>-</v>
      </c>
    </row>
    <row r="43" spans="1:25" s="728" customFormat="1" ht="11.25">
      <c r="A43" s="233" t="s">
        <v>80</v>
      </c>
      <c r="B43" s="594" t="s">
        <v>72</v>
      </c>
      <c r="C43" s="668">
        <f t="shared" si="8"/>
        <v>21</v>
      </c>
      <c r="D43" s="203" t="str">
        <f t="shared" si="18"/>
        <v>-</v>
      </c>
      <c r="E43" s="203" t="str">
        <f t="shared" si="18"/>
        <v>-</v>
      </c>
      <c r="F43" s="203" t="str">
        <f t="shared" si="18"/>
        <v>-</v>
      </c>
      <c r="G43" s="203" t="str">
        <f t="shared" si="18"/>
        <v>-</v>
      </c>
      <c r="H43" s="203" t="str">
        <f t="shared" si="18"/>
        <v>-</v>
      </c>
      <c r="I43" s="203" t="str">
        <f t="shared" si="18"/>
        <v>-</v>
      </c>
      <c r="J43" s="203" t="str">
        <f t="shared" si="18"/>
        <v>-</v>
      </c>
      <c r="K43" s="203" t="str">
        <f t="shared" si="18"/>
        <v>-</v>
      </c>
      <c r="L43" s="203" t="str">
        <f t="shared" si="18"/>
        <v>-</v>
      </c>
      <c r="M43" s="203" t="str">
        <f t="shared" si="18"/>
        <v>-</v>
      </c>
      <c r="N43" s="203" t="str">
        <f t="shared" si="18"/>
        <v>-</v>
      </c>
      <c r="O43" s="203" t="str">
        <f t="shared" si="18"/>
        <v>-</v>
      </c>
      <c r="P43" s="203" t="str">
        <f t="shared" si="18"/>
        <v>-</v>
      </c>
      <c r="Q43" s="203">
        <f t="shared" si="18"/>
        <v>1</v>
      </c>
      <c r="R43" s="203">
        <f t="shared" si="18"/>
        <v>3</v>
      </c>
      <c r="S43" s="203">
        <f t="shared" si="18"/>
        <v>2</v>
      </c>
      <c r="T43" s="203">
        <f t="shared" si="18"/>
        <v>4</v>
      </c>
      <c r="U43" s="203">
        <f t="shared" si="18"/>
        <v>7</v>
      </c>
      <c r="V43" s="203">
        <f t="shared" si="18"/>
        <v>3</v>
      </c>
      <c r="W43" s="203">
        <f t="shared" si="18"/>
        <v>1</v>
      </c>
      <c r="X43" s="203" t="str">
        <f t="shared" si="18"/>
        <v>-</v>
      </c>
      <c r="Y43" s="203" t="str">
        <f t="shared" si="18"/>
        <v>-</v>
      </c>
    </row>
    <row r="44" spans="1:25" s="728" customFormat="1" ht="11.25">
      <c r="A44" s="233" t="s">
        <v>76</v>
      </c>
      <c r="B44" s="595" t="s">
        <v>73</v>
      </c>
      <c r="C44" s="663">
        <f t="shared" si="8"/>
        <v>22</v>
      </c>
      <c r="D44" s="206" t="str">
        <f t="shared" si="18"/>
        <v>-</v>
      </c>
      <c r="E44" s="206" t="str">
        <f t="shared" si="18"/>
        <v>-</v>
      </c>
      <c r="F44" s="206" t="str">
        <f t="shared" si="18"/>
        <v>-</v>
      </c>
      <c r="G44" s="206" t="str">
        <f t="shared" si="18"/>
        <v>-</v>
      </c>
      <c r="H44" s="206" t="str">
        <f t="shared" si="18"/>
        <v>-</v>
      </c>
      <c r="I44" s="206" t="str">
        <f t="shared" si="18"/>
        <v>-</v>
      </c>
      <c r="J44" s="206" t="str">
        <f t="shared" si="18"/>
        <v>-</v>
      </c>
      <c r="K44" s="206" t="str">
        <f t="shared" si="18"/>
        <v>-</v>
      </c>
      <c r="L44" s="206" t="str">
        <f t="shared" si="18"/>
        <v>-</v>
      </c>
      <c r="M44" s="206" t="str">
        <f t="shared" si="18"/>
        <v>-</v>
      </c>
      <c r="N44" s="206" t="str">
        <f t="shared" si="18"/>
        <v>-</v>
      </c>
      <c r="O44" s="206" t="str">
        <f t="shared" si="18"/>
        <v>-</v>
      </c>
      <c r="P44" s="206">
        <f t="shared" si="18"/>
        <v>1</v>
      </c>
      <c r="Q44" s="206" t="str">
        <f t="shared" si="18"/>
        <v>-</v>
      </c>
      <c r="R44" s="206" t="str">
        <f t="shared" si="18"/>
        <v>-</v>
      </c>
      <c r="S44" s="206" t="str">
        <f t="shared" si="18"/>
        <v>-</v>
      </c>
      <c r="T44" s="206">
        <f t="shared" si="18"/>
        <v>5</v>
      </c>
      <c r="U44" s="206">
        <f t="shared" si="18"/>
        <v>3</v>
      </c>
      <c r="V44" s="206">
        <f t="shared" si="18"/>
        <v>7</v>
      </c>
      <c r="W44" s="206">
        <f t="shared" si="18"/>
        <v>6</v>
      </c>
      <c r="X44" s="206" t="str">
        <f t="shared" si="18"/>
        <v>-</v>
      </c>
      <c r="Y44" s="206" t="str">
        <f t="shared" si="18"/>
        <v>-</v>
      </c>
    </row>
    <row r="45" spans="1:25" s="728" customFormat="1" ht="11.25">
      <c r="A45" s="237"/>
      <c r="B45" s="593" t="s">
        <v>70</v>
      </c>
      <c r="C45" s="663">
        <f t="shared" si="8"/>
        <v>43</v>
      </c>
      <c r="D45" s="214" t="str">
        <f t="shared" ref="D45:Y45" si="19">IF(SUM(D46:D47)=0,"-",SUM(D46:D47))</f>
        <v>-</v>
      </c>
      <c r="E45" s="214" t="str">
        <f t="shared" si="19"/>
        <v>-</v>
      </c>
      <c r="F45" s="214" t="str">
        <f t="shared" si="19"/>
        <v>-</v>
      </c>
      <c r="G45" s="214" t="str">
        <f t="shared" si="19"/>
        <v>-</v>
      </c>
      <c r="H45" s="214" t="str">
        <f t="shared" si="19"/>
        <v>-</v>
      </c>
      <c r="I45" s="214" t="str">
        <f t="shared" si="19"/>
        <v>-</v>
      </c>
      <c r="J45" s="214" t="str">
        <f t="shared" si="19"/>
        <v>-</v>
      </c>
      <c r="K45" s="214" t="str">
        <f t="shared" si="19"/>
        <v>-</v>
      </c>
      <c r="L45" s="214" t="str">
        <f t="shared" si="19"/>
        <v>-</v>
      </c>
      <c r="M45" s="214" t="str">
        <f t="shared" si="19"/>
        <v>-</v>
      </c>
      <c r="N45" s="214" t="str">
        <f t="shared" si="19"/>
        <v>-</v>
      </c>
      <c r="O45" s="214" t="str">
        <f t="shared" si="19"/>
        <v>-</v>
      </c>
      <c r="P45" s="214">
        <f t="shared" si="19"/>
        <v>1</v>
      </c>
      <c r="Q45" s="214">
        <f t="shared" si="19"/>
        <v>1</v>
      </c>
      <c r="R45" s="214">
        <f t="shared" si="19"/>
        <v>3</v>
      </c>
      <c r="S45" s="214">
        <f t="shared" si="19"/>
        <v>2</v>
      </c>
      <c r="T45" s="214">
        <f t="shared" si="19"/>
        <v>9</v>
      </c>
      <c r="U45" s="214">
        <f t="shared" si="19"/>
        <v>10</v>
      </c>
      <c r="V45" s="214">
        <f t="shared" si="19"/>
        <v>10</v>
      </c>
      <c r="W45" s="214">
        <f t="shared" si="19"/>
        <v>7</v>
      </c>
      <c r="X45" s="214" t="str">
        <f t="shared" si="19"/>
        <v>-</v>
      </c>
      <c r="Y45" s="214" t="str">
        <f t="shared" si="19"/>
        <v>-</v>
      </c>
    </row>
    <row r="46" spans="1:25" s="728" customFormat="1" ht="11.25">
      <c r="A46" s="240" t="s">
        <v>42</v>
      </c>
      <c r="B46" s="594" t="s">
        <v>72</v>
      </c>
      <c r="C46" s="668">
        <f t="shared" si="8"/>
        <v>21</v>
      </c>
      <c r="D46" s="215" t="str">
        <f t="shared" ref="D46:Y47" si="20">IF(SUM(D49,D52,D55,D58,D61)=0,"-",SUM(D49,D52,D55,D58,D61))</f>
        <v>-</v>
      </c>
      <c r="E46" s="215" t="str">
        <f t="shared" si="20"/>
        <v>-</v>
      </c>
      <c r="F46" s="215" t="str">
        <f t="shared" si="20"/>
        <v>-</v>
      </c>
      <c r="G46" s="215" t="str">
        <f t="shared" si="20"/>
        <v>-</v>
      </c>
      <c r="H46" s="215" t="str">
        <f t="shared" si="20"/>
        <v>-</v>
      </c>
      <c r="I46" s="215" t="str">
        <f t="shared" si="20"/>
        <v>-</v>
      </c>
      <c r="J46" s="215" t="str">
        <f t="shared" si="20"/>
        <v>-</v>
      </c>
      <c r="K46" s="215" t="str">
        <f t="shared" si="20"/>
        <v>-</v>
      </c>
      <c r="L46" s="215" t="str">
        <f t="shared" si="20"/>
        <v>-</v>
      </c>
      <c r="M46" s="215" t="str">
        <f t="shared" si="20"/>
        <v>-</v>
      </c>
      <c r="N46" s="215" t="str">
        <f t="shared" si="20"/>
        <v>-</v>
      </c>
      <c r="O46" s="215" t="str">
        <f t="shared" si="20"/>
        <v>-</v>
      </c>
      <c r="P46" s="215" t="str">
        <f t="shared" si="20"/>
        <v>-</v>
      </c>
      <c r="Q46" s="215">
        <f t="shared" si="20"/>
        <v>1</v>
      </c>
      <c r="R46" s="215">
        <f t="shared" si="20"/>
        <v>3</v>
      </c>
      <c r="S46" s="215">
        <f t="shared" si="20"/>
        <v>2</v>
      </c>
      <c r="T46" s="215">
        <f t="shared" si="20"/>
        <v>4</v>
      </c>
      <c r="U46" s="215">
        <f t="shared" si="20"/>
        <v>7</v>
      </c>
      <c r="V46" s="215">
        <f t="shared" si="20"/>
        <v>3</v>
      </c>
      <c r="W46" s="215">
        <f t="shared" si="20"/>
        <v>1</v>
      </c>
      <c r="X46" s="215" t="str">
        <f t="shared" si="20"/>
        <v>-</v>
      </c>
      <c r="Y46" s="215" t="str">
        <f t="shared" si="20"/>
        <v>-</v>
      </c>
    </row>
    <row r="47" spans="1:25" s="728" customFormat="1" ht="11.25">
      <c r="A47" s="241"/>
      <c r="B47" s="595" t="s">
        <v>73</v>
      </c>
      <c r="C47" s="663">
        <f t="shared" si="8"/>
        <v>22</v>
      </c>
      <c r="D47" s="206" t="str">
        <f t="shared" si="20"/>
        <v>-</v>
      </c>
      <c r="E47" s="206" t="str">
        <f t="shared" si="20"/>
        <v>-</v>
      </c>
      <c r="F47" s="206" t="str">
        <f t="shared" si="20"/>
        <v>-</v>
      </c>
      <c r="G47" s="206" t="str">
        <f t="shared" si="20"/>
        <v>-</v>
      </c>
      <c r="H47" s="206" t="str">
        <f t="shared" si="20"/>
        <v>-</v>
      </c>
      <c r="I47" s="206" t="str">
        <f t="shared" si="20"/>
        <v>-</v>
      </c>
      <c r="J47" s="206" t="str">
        <f t="shared" si="20"/>
        <v>-</v>
      </c>
      <c r="K47" s="206" t="str">
        <f t="shared" si="20"/>
        <v>-</v>
      </c>
      <c r="L47" s="206" t="str">
        <f t="shared" si="20"/>
        <v>-</v>
      </c>
      <c r="M47" s="206" t="str">
        <f t="shared" si="20"/>
        <v>-</v>
      </c>
      <c r="N47" s="206" t="str">
        <f t="shared" si="20"/>
        <v>-</v>
      </c>
      <c r="O47" s="206" t="str">
        <f t="shared" si="20"/>
        <v>-</v>
      </c>
      <c r="P47" s="206">
        <f t="shared" si="20"/>
        <v>1</v>
      </c>
      <c r="Q47" s="206" t="str">
        <f t="shared" si="20"/>
        <v>-</v>
      </c>
      <c r="R47" s="206" t="str">
        <f t="shared" si="20"/>
        <v>-</v>
      </c>
      <c r="S47" s="206" t="str">
        <f t="shared" si="20"/>
        <v>-</v>
      </c>
      <c r="T47" s="206">
        <f t="shared" si="20"/>
        <v>5</v>
      </c>
      <c r="U47" s="206">
        <f t="shared" si="20"/>
        <v>3</v>
      </c>
      <c r="V47" s="206">
        <f t="shared" si="20"/>
        <v>7</v>
      </c>
      <c r="W47" s="206">
        <f t="shared" si="20"/>
        <v>6</v>
      </c>
      <c r="X47" s="206" t="str">
        <f t="shared" si="20"/>
        <v>-</v>
      </c>
      <c r="Y47" s="206" t="str">
        <f t="shared" si="20"/>
        <v>-</v>
      </c>
    </row>
    <row r="48" spans="1:25" s="728" customFormat="1" ht="11.25">
      <c r="A48" s="138"/>
      <c r="B48" s="729" t="s">
        <v>70</v>
      </c>
      <c r="C48" s="671">
        <f t="shared" si="8"/>
        <v>12</v>
      </c>
      <c r="D48" s="508" t="str">
        <f t="shared" ref="D48:Y48" si="21">IF(SUM(D49:D50)=0,"-",SUM(D49:D50))</f>
        <v>-</v>
      </c>
      <c r="E48" s="508" t="str">
        <f t="shared" si="21"/>
        <v>-</v>
      </c>
      <c r="F48" s="508" t="str">
        <f t="shared" si="21"/>
        <v>-</v>
      </c>
      <c r="G48" s="508" t="str">
        <f t="shared" si="21"/>
        <v>-</v>
      </c>
      <c r="H48" s="508" t="str">
        <f t="shared" si="21"/>
        <v>-</v>
      </c>
      <c r="I48" s="508" t="str">
        <f t="shared" si="21"/>
        <v>-</v>
      </c>
      <c r="J48" s="508" t="str">
        <f t="shared" si="21"/>
        <v>-</v>
      </c>
      <c r="K48" s="508" t="str">
        <f t="shared" si="21"/>
        <v>-</v>
      </c>
      <c r="L48" s="508" t="str">
        <f t="shared" si="21"/>
        <v>-</v>
      </c>
      <c r="M48" s="508" t="str">
        <f t="shared" si="21"/>
        <v>-</v>
      </c>
      <c r="N48" s="508" t="str">
        <f t="shared" si="21"/>
        <v>-</v>
      </c>
      <c r="O48" s="508" t="str">
        <f t="shared" si="21"/>
        <v>-</v>
      </c>
      <c r="P48" s="508" t="str">
        <f t="shared" si="21"/>
        <v>-</v>
      </c>
      <c r="Q48" s="508" t="str">
        <f t="shared" si="21"/>
        <v>-</v>
      </c>
      <c r="R48" s="508" t="str">
        <f t="shared" si="21"/>
        <v>-</v>
      </c>
      <c r="S48" s="508" t="str">
        <f t="shared" si="21"/>
        <v>-</v>
      </c>
      <c r="T48" s="508">
        <f t="shared" si="21"/>
        <v>4</v>
      </c>
      <c r="U48" s="508">
        <f t="shared" si="21"/>
        <v>3</v>
      </c>
      <c r="V48" s="508">
        <f t="shared" si="21"/>
        <v>4</v>
      </c>
      <c r="W48" s="508">
        <f t="shared" si="21"/>
        <v>1</v>
      </c>
      <c r="X48" s="508" t="str">
        <f t="shared" si="21"/>
        <v>-</v>
      </c>
      <c r="Y48" s="508" t="str">
        <f t="shared" si="21"/>
        <v>-</v>
      </c>
    </row>
    <row r="49" spans="1:25" s="728" customFormat="1" ht="11.25">
      <c r="A49" s="103" t="s">
        <v>43</v>
      </c>
      <c r="B49" s="730" t="s">
        <v>72</v>
      </c>
      <c r="C49" s="672">
        <f t="shared" si="8"/>
        <v>4</v>
      </c>
      <c r="D49" s="354" t="s">
        <v>81</v>
      </c>
      <c r="E49" s="354" t="s">
        <v>81</v>
      </c>
      <c r="F49" s="354" t="s">
        <v>81</v>
      </c>
      <c r="G49" s="354" t="s">
        <v>81</v>
      </c>
      <c r="H49" s="354" t="s">
        <v>81</v>
      </c>
      <c r="I49" s="354" t="s">
        <v>81</v>
      </c>
      <c r="J49" s="354" t="s">
        <v>81</v>
      </c>
      <c r="K49" s="354" t="s">
        <v>81</v>
      </c>
      <c r="L49" s="354" t="s">
        <v>81</v>
      </c>
      <c r="M49" s="354" t="s">
        <v>81</v>
      </c>
      <c r="N49" s="354" t="s">
        <v>81</v>
      </c>
      <c r="O49" s="354" t="s">
        <v>81</v>
      </c>
      <c r="P49" s="354" t="s">
        <v>81</v>
      </c>
      <c r="Q49" s="354" t="s">
        <v>81</v>
      </c>
      <c r="R49" s="354" t="s">
        <v>81</v>
      </c>
      <c r="S49" s="354" t="s">
        <v>81</v>
      </c>
      <c r="T49" s="354">
        <v>1</v>
      </c>
      <c r="U49" s="354">
        <v>2</v>
      </c>
      <c r="V49" s="354">
        <v>1</v>
      </c>
      <c r="W49" s="354" t="s">
        <v>81</v>
      </c>
      <c r="X49" s="354" t="s">
        <v>81</v>
      </c>
      <c r="Y49" s="354" t="s">
        <v>81</v>
      </c>
    </row>
    <row r="50" spans="1:25" s="728" customFormat="1" ht="11.25">
      <c r="A50" s="152"/>
      <c r="B50" s="732" t="s">
        <v>73</v>
      </c>
      <c r="C50" s="671">
        <f t="shared" si="8"/>
        <v>8</v>
      </c>
      <c r="D50" s="356" t="s">
        <v>81</v>
      </c>
      <c r="E50" s="356" t="s">
        <v>81</v>
      </c>
      <c r="F50" s="356" t="s">
        <v>81</v>
      </c>
      <c r="G50" s="356" t="s">
        <v>81</v>
      </c>
      <c r="H50" s="356" t="s">
        <v>81</v>
      </c>
      <c r="I50" s="356" t="s">
        <v>81</v>
      </c>
      <c r="J50" s="356" t="s">
        <v>81</v>
      </c>
      <c r="K50" s="356" t="s">
        <v>81</v>
      </c>
      <c r="L50" s="356" t="s">
        <v>81</v>
      </c>
      <c r="M50" s="356" t="s">
        <v>81</v>
      </c>
      <c r="N50" s="356" t="s">
        <v>81</v>
      </c>
      <c r="O50" s="356" t="s">
        <v>81</v>
      </c>
      <c r="P50" s="356" t="s">
        <v>81</v>
      </c>
      <c r="Q50" s="356" t="s">
        <v>81</v>
      </c>
      <c r="R50" s="356" t="s">
        <v>81</v>
      </c>
      <c r="S50" s="356" t="s">
        <v>81</v>
      </c>
      <c r="T50" s="356">
        <v>3</v>
      </c>
      <c r="U50" s="356">
        <v>1</v>
      </c>
      <c r="V50" s="356">
        <v>3</v>
      </c>
      <c r="W50" s="356">
        <v>1</v>
      </c>
      <c r="X50" s="356" t="s">
        <v>81</v>
      </c>
      <c r="Y50" s="356" t="s">
        <v>81</v>
      </c>
    </row>
    <row r="51" spans="1:25" s="728" customFormat="1" ht="11.25">
      <c r="A51" s="138"/>
      <c r="B51" s="729" t="s">
        <v>70</v>
      </c>
      <c r="C51" s="671">
        <f t="shared" si="8"/>
        <v>14</v>
      </c>
      <c r="D51" s="508" t="str">
        <f t="shared" ref="D51:Y51" si="22">IF(SUM(D52:D53)=0,"-",SUM(D52:D53))</f>
        <v>-</v>
      </c>
      <c r="E51" s="508" t="str">
        <f t="shared" si="22"/>
        <v>-</v>
      </c>
      <c r="F51" s="508" t="str">
        <f t="shared" si="22"/>
        <v>-</v>
      </c>
      <c r="G51" s="508" t="str">
        <f t="shared" si="22"/>
        <v>-</v>
      </c>
      <c r="H51" s="508" t="str">
        <f t="shared" si="22"/>
        <v>-</v>
      </c>
      <c r="I51" s="508" t="str">
        <f t="shared" si="22"/>
        <v>-</v>
      </c>
      <c r="J51" s="508" t="str">
        <f t="shared" si="22"/>
        <v>-</v>
      </c>
      <c r="K51" s="508" t="str">
        <f t="shared" si="22"/>
        <v>-</v>
      </c>
      <c r="L51" s="508" t="str">
        <f t="shared" si="22"/>
        <v>-</v>
      </c>
      <c r="M51" s="508" t="str">
        <f t="shared" si="22"/>
        <v>-</v>
      </c>
      <c r="N51" s="508" t="str">
        <f t="shared" si="22"/>
        <v>-</v>
      </c>
      <c r="O51" s="508" t="str">
        <f t="shared" si="22"/>
        <v>-</v>
      </c>
      <c r="P51" s="508">
        <f t="shared" si="22"/>
        <v>1</v>
      </c>
      <c r="Q51" s="508" t="str">
        <f t="shared" si="22"/>
        <v>-</v>
      </c>
      <c r="R51" s="508">
        <f t="shared" si="22"/>
        <v>2</v>
      </c>
      <c r="S51" s="508">
        <f t="shared" si="22"/>
        <v>1</v>
      </c>
      <c r="T51" s="508">
        <f t="shared" si="22"/>
        <v>1</v>
      </c>
      <c r="U51" s="508">
        <f t="shared" si="22"/>
        <v>3</v>
      </c>
      <c r="V51" s="508">
        <f t="shared" si="22"/>
        <v>3</v>
      </c>
      <c r="W51" s="508">
        <f t="shared" si="22"/>
        <v>3</v>
      </c>
      <c r="X51" s="508" t="str">
        <f t="shared" si="22"/>
        <v>-</v>
      </c>
      <c r="Y51" s="508" t="str">
        <f t="shared" si="22"/>
        <v>-</v>
      </c>
    </row>
    <row r="52" spans="1:25" s="728" customFormat="1" ht="11.25">
      <c r="A52" s="103" t="s">
        <v>45</v>
      </c>
      <c r="B52" s="730" t="s">
        <v>72</v>
      </c>
      <c r="C52" s="672">
        <f t="shared" si="8"/>
        <v>4</v>
      </c>
      <c r="D52" s="354" t="s">
        <v>82</v>
      </c>
      <c r="E52" s="354" t="s">
        <v>82</v>
      </c>
      <c r="F52" s="354" t="s">
        <v>82</v>
      </c>
      <c r="G52" s="354" t="s">
        <v>82</v>
      </c>
      <c r="H52" s="354" t="s">
        <v>82</v>
      </c>
      <c r="I52" s="354" t="s">
        <v>82</v>
      </c>
      <c r="J52" s="354" t="s">
        <v>82</v>
      </c>
      <c r="K52" s="354" t="s">
        <v>82</v>
      </c>
      <c r="L52" s="354" t="s">
        <v>82</v>
      </c>
      <c r="M52" s="354" t="s">
        <v>82</v>
      </c>
      <c r="N52" s="354" t="s">
        <v>82</v>
      </c>
      <c r="O52" s="354" t="s">
        <v>82</v>
      </c>
      <c r="P52" s="354" t="s">
        <v>82</v>
      </c>
      <c r="Q52" s="354" t="s">
        <v>82</v>
      </c>
      <c r="R52" s="354">
        <v>2</v>
      </c>
      <c r="S52" s="354">
        <v>1</v>
      </c>
      <c r="T52" s="354" t="s">
        <v>82</v>
      </c>
      <c r="U52" s="354">
        <v>1</v>
      </c>
      <c r="V52" s="354" t="s">
        <v>82</v>
      </c>
      <c r="W52" s="354" t="s">
        <v>82</v>
      </c>
      <c r="X52" s="354" t="s">
        <v>82</v>
      </c>
      <c r="Y52" s="354" t="s">
        <v>82</v>
      </c>
    </row>
    <row r="53" spans="1:25" s="728" customFormat="1" ht="11.25">
      <c r="A53" s="152"/>
      <c r="B53" s="732" t="s">
        <v>73</v>
      </c>
      <c r="C53" s="671">
        <f t="shared" si="8"/>
        <v>10</v>
      </c>
      <c r="D53" s="356" t="s">
        <v>82</v>
      </c>
      <c r="E53" s="356" t="s">
        <v>82</v>
      </c>
      <c r="F53" s="356" t="s">
        <v>82</v>
      </c>
      <c r="G53" s="356" t="s">
        <v>82</v>
      </c>
      <c r="H53" s="356" t="s">
        <v>82</v>
      </c>
      <c r="I53" s="356" t="s">
        <v>82</v>
      </c>
      <c r="J53" s="356" t="s">
        <v>82</v>
      </c>
      <c r="K53" s="356" t="s">
        <v>82</v>
      </c>
      <c r="L53" s="356" t="s">
        <v>82</v>
      </c>
      <c r="M53" s="356" t="s">
        <v>82</v>
      </c>
      <c r="N53" s="356" t="s">
        <v>82</v>
      </c>
      <c r="O53" s="356" t="s">
        <v>82</v>
      </c>
      <c r="P53" s="356">
        <v>1</v>
      </c>
      <c r="Q53" s="356" t="s">
        <v>82</v>
      </c>
      <c r="R53" s="356" t="s">
        <v>82</v>
      </c>
      <c r="S53" s="356" t="s">
        <v>82</v>
      </c>
      <c r="T53" s="356">
        <v>1</v>
      </c>
      <c r="U53" s="356">
        <v>2</v>
      </c>
      <c r="V53" s="356">
        <v>3</v>
      </c>
      <c r="W53" s="356">
        <v>3</v>
      </c>
      <c r="X53" s="356" t="s">
        <v>82</v>
      </c>
      <c r="Y53" s="356" t="s">
        <v>82</v>
      </c>
    </row>
    <row r="54" spans="1:25" s="728" customFormat="1" ht="11.25">
      <c r="A54" s="138"/>
      <c r="B54" s="729" t="s">
        <v>70</v>
      </c>
      <c r="C54" s="671">
        <f t="shared" si="8"/>
        <v>3</v>
      </c>
      <c r="D54" s="508" t="str">
        <f t="shared" ref="D54:Y54" si="23">IF(SUM(D55:D56)=0,"-",SUM(D55:D56))</f>
        <v>-</v>
      </c>
      <c r="E54" s="508" t="str">
        <f t="shared" si="23"/>
        <v>-</v>
      </c>
      <c r="F54" s="508" t="str">
        <f t="shared" si="23"/>
        <v>-</v>
      </c>
      <c r="G54" s="508" t="str">
        <f t="shared" si="23"/>
        <v>-</v>
      </c>
      <c r="H54" s="508" t="str">
        <f t="shared" si="23"/>
        <v>-</v>
      </c>
      <c r="I54" s="508" t="str">
        <f t="shared" si="23"/>
        <v>-</v>
      </c>
      <c r="J54" s="508" t="str">
        <f t="shared" si="23"/>
        <v>-</v>
      </c>
      <c r="K54" s="508" t="str">
        <f t="shared" si="23"/>
        <v>-</v>
      </c>
      <c r="L54" s="508" t="str">
        <f t="shared" si="23"/>
        <v>-</v>
      </c>
      <c r="M54" s="508" t="str">
        <f t="shared" si="23"/>
        <v>-</v>
      </c>
      <c r="N54" s="508" t="str">
        <f t="shared" si="23"/>
        <v>-</v>
      </c>
      <c r="O54" s="508" t="str">
        <f t="shared" si="23"/>
        <v>-</v>
      </c>
      <c r="P54" s="508" t="str">
        <f t="shared" si="23"/>
        <v>-</v>
      </c>
      <c r="Q54" s="508" t="str">
        <f t="shared" si="23"/>
        <v>-</v>
      </c>
      <c r="R54" s="508" t="str">
        <f t="shared" si="23"/>
        <v>-</v>
      </c>
      <c r="S54" s="508">
        <f t="shared" si="23"/>
        <v>1</v>
      </c>
      <c r="T54" s="508">
        <f t="shared" si="23"/>
        <v>1</v>
      </c>
      <c r="U54" s="508">
        <f t="shared" si="23"/>
        <v>1</v>
      </c>
      <c r="V54" s="508" t="str">
        <f t="shared" si="23"/>
        <v>-</v>
      </c>
      <c r="W54" s="508" t="str">
        <f t="shared" si="23"/>
        <v>-</v>
      </c>
      <c r="X54" s="508" t="str">
        <f t="shared" si="23"/>
        <v>-</v>
      </c>
      <c r="Y54" s="508" t="str">
        <f t="shared" si="23"/>
        <v>-</v>
      </c>
    </row>
    <row r="55" spans="1:25" s="728" customFormat="1" ht="11.25">
      <c r="A55" s="103" t="s">
        <v>46</v>
      </c>
      <c r="B55" s="730" t="s">
        <v>72</v>
      </c>
      <c r="C55" s="672">
        <f t="shared" si="8"/>
        <v>2</v>
      </c>
      <c r="D55" s="354" t="s">
        <v>83</v>
      </c>
      <c r="E55" s="354" t="s">
        <v>83</v>
      </c>
      <c r="F55" s="354" t="s">
        <v>83</v>
      </c>
      <c r="G55" s="354" t="s">
        <v>83</v>
      </c>
      <c r="H55" s="354" t="s">
        <v>83</v>
      </c>
      <c r="I55" s="354" t="s">
        <v>83</v>
      </c>
      <c r="J55" s="354" t="s">
        <v>83</v>
      </c>
      <c r="K55" s="354" t="s">
        <v>83</v>
      </c>
      <c r="L55" s="354" t="s">
        <v>83</v>
      </c>
      <c r="M55" s="354" t="s">
        <v>83</v>
      </c>
      <c r="N55" s="354" t="s">
        <v>83</v>
      </c>
      <c r="O55" s="354" t="s">
        <v>83</v>
      </c>
      <c r="P55" s="354" t="s">
        <v>83</v>
      </c>
      <c r="Q55" s="354" t="s">
        <v>83</v>
      </c>
      <c r="R55" s="354" t="s">
        <v>83</v>
      </c>
      <c r="S55" s="354">
        <v>1</v>
      </c>
      <c r="T55" s="354" t="s">
        <v>83</v>
      </c>
      <c r="U55" s="354">
        <v>1</v>
      </c>
      <c r="V55" s="354" t="s">
        <v>83</v>
      </c>
      <c r="W55" s="354" t="s">
        <v>83</v>
      </c>
      <c r="X55" s="354" t="s">
        <v>83</v>
      </c>
      <c r="Y55" s="354" t="s">
        <v>83</v>
      </c>
    </row>
    <row r="56" spans="1:25" s="728" customFormat="1" ht="11.25">
      <c r="A56" s="152"/>
      <c r="B56" s="732" t="s">
        <v>73</v>
      </c>
      <c r="C56" s="671">
        <f t="shared" si="8"/>
        <v>1</v>
      </c>
      <c r="D56" s="356" t="s">
        <v>83</v>
      </c>
      <c r="E56" s="356" t="s">
        <v>83</v>
      </c>
      <c r="F56" s="356" t="s">
        <v>83</v>
      </c>
      <c r="G56" s="356" t="s">
        <v>83</v>
      </c>
      <c r="H56" s="356" t="s">
        <v>83</v>
      </c>
      <c r="I56" s="356" t="s">
        <v>83</v>
      </c>
      <c r="J56" s="356" t="s">
        <v>83</v>
      </c>
      <c r="K56" s="356" t="s">
        <v>83</v>
      </c>
      <c r="L56" s="356" t="s">
        <v>83</v>
      </c>
      <c r="M56" s="356" t="s">
        <v>83</v>
      </c>
      <c r="N56" s="356" t="s">
        <v>83</v>
      </c>
      <c r="O56" s="356" t="s">
        <v>83</v>
      </c>
      <c r="P56" s="356" t="s">
        <v>83</v>
      </c>
      <c r="Q56" s="356" t="s">
        <v>83</v>
      </c>
      <c r="R56" s="356" t="s">
        <v>83</v>
      </c>
      <c r="S56" s="356" t="s">
        <v>83</v>
      </c>
      <c r="T56" s="356">
        <v>1</v>
      </c>
      <c r="U56" s="356" t="s">
        <v>83</v>
      </c>
      <c r="V56" s="356" t="s">
        <v>83</v>
      </c>
      <c r="W56" s="356" t="s">
        <v>83</v>
      </c>
      <c r="X56" s="356" t="s">
        <v>83</v>
      </c>
      <c r="Y56" s="356" t="s">
        <v>83</v>
      </c>
    </row>
    <row r="57" spans="1:25" s="728" customFormat="1" ht="11.25">
      <c r="A57" s="138"/>
      <c r="B57" s="729" t="s">
        <v>70</v>
      </c>
      <c r="C57" s="671">
        <f t="shared" si="8"/>
        <v>5</v>
      </c>
      <c r="D57" s="508" t="str">
        <f t="shared" ref="D57:Y57" si="24">IF(SUM(D58:D59)=0,"-",SUM(D58:D59))</f>
        <v>-</v>
      </c>
      <c r="E57" s="508" t="str">
        <f t="shared" si="24"/>
        <v>-</v>
      </c>
      <c r="F57" s="508" t="str">
        <f t="shared" si="24"/>
        <v>-</v>
      </c>
      <c r="G57" s="508" t="str">
        <f t="shared" si="24"/>
        <v>-</v>
      </c>
      <c r="H57" s="508" t="str">
        <f t="shared" si="24"/>
        <v>-</v>
      </c>
      <c r="I57" s="508" t="str">
        <f t="shared" si="24"/>
        <v>-</v>
      </c>
      <c r="J57" s="508" t="str">
        <f t="shared" si="24"/>
        <v>-</v>
      </c>
      <c r="K57" s="508" t="str">
        <f t="shared" si="24"/>
        <v>-</v>
      </c>
      <c r="L57" s="508" t="str">
        <f t="shared" si="24"/>
        <v>-</v>
      </c>
      <c r="M57" s="508" t="str">
        <f t="shared" si="24"/>
        <v>-</v>
      </c>
      <c r="N57" s="508" t="str">
        <f t="shared" si="24"/>
        <v>-</v>
      </c>
      <c r="O57" s="508" t="str">
        <f t="shared" si="24"/>
        <v>-</v>
      </c>
      <c r="P57" s="508" t="str">
        <f t="shared" si="24"/>
        <v>-</v>
      </c>
      <c r="Q57" s="508" t="str">
        <f t="shared" si="24"/>
        <v>-</v>
      </c>
      <c r="R57" s="508">
        <f t="shared" si="24"/>
        <v>1</v>
      </c>
      <c r="S57" s="508" t="str">
        <f t="shared" si="24"/>
        <v>-</v>
      </c>
      <c r="T57" s="508">
        <f t="shared" si="24"/>
        <v>1</v>
      </c>
      <c r="U57" s="508" t="str">
        <f t="shared" si="24"/>
        <v>-</v>
      </c>
      <c r="V57" s="508">
        <f t="shared" si="24"/>
        <v>2</v>
      </c>
      <c r="W57" s="508">
        <f t="shared" si="24"/>
        <v>1</v>
      </c>
      <c r="X57" s="508" t="str">
        <f t="shared" si="24"/>
        <v>-</v>
      </c>
      <c r="Y57" s="508" t="str">
        <f t="shared" si="24"/>
        <v>-</v>
      </c>
    </row>
    <row r="58" spans="1:25" s="728" customFormat="1" ht="11.25">
      <c r="A58" s="103" t="s">
        <v>47</v>
      </c>
      <c r="B58" s="730" t="s">
        <v>72</v>
      </c>
      <c r="C58" s="672">
        <f t="shared" si="8"/>
        <v>4</v>
      </c>
      <c r="D58" s="354" t="s">
        <v>84</v>
      </c>
      <c r="E58" s="354" t="s">
        <v>84</v>
      </c>
      <c r="F58" s="354" t="s">
        <v>84</v>
      </c>
      <c r="G58" s="354" t="s">
        <v>84</v>
      </c>
      <c r="H58" s="354" t="s">
        <v>84</v>
      </c>
      <c r="I58" s="354" t="s">
        <v>84</v>
      </c>
      <c r="J58" s="354" t="s">
        <v>84</v>
      </c>
      <c r="K58" s="354" t="s">
        <v>84</v>
      </c>
      <c r="L58" s="354" t="s">
        <v>84</v>
      </c>
      <c r="M58" s="354" t="s">
        <v>84</v>
      </c>
      <c r="N58" s="354" t="s">
        <v>84</v>
      </c>
      <c r="O58" s="354" t="s">
        <v>84</v>
      </c>
      <c r="P58" s="354" t="s">
        <v>84</v>
      </c>
      <c r="Q58" s="354" t="s">
        <v>84</v>
      </c>
      <c r="R58" s="354">
        <v>1</v>
      </c>
      <c r="S58" s="354" t="s">
        <v>84</v>
      </c>
      <c r="T58" s="354">
        <v>1</v>
      </c>
      <c r="U58" s="354" t="s">
        <v>84</v>
      </c>
      <c r="V58" s="354">
        <v>1</v>
      </c>
      <c r="W58" s="354">
        <v>1</v>
      </c>
      <c r="X58" s="354" t="s">
        <v>84</v>
      </c>
      <c r="Y58" s="354" t="s">
        <v>84</v>
      </c>
    </row>
    <row r="59" spans="1:25" s="728" customFormat="1" ht="11.25">
      <c r="A59" s="152"/>
      <c r="B59" s="732" t="s">
        <v>73</v>
      </c>
      <c r="C59" s="671">
        <f t="shared" si="8"/>
        <v>1</v>
      </c>
      <c r="D59" s="356" t="s">
        <v>84</v>
      </c>
      <c r="E59" s="356" t="s">
        <v>84</v>
      </c>
      <c r="F59" s="356" t="s">
        <v>84</v>
      </c>
      <c r="G59" s="356" t="s">
        <v>84</v>
      </c>
      <c r="H59" s="356" t="s">
        <v>84</v>
      </c>
      <c r="I59" s="356" t="s">
        <v>84</v>
      </c>
      <c r="J59" s="356" t="s">
        <v>84</v>
      </c>
      <c r="K59" s="356" t="s">
        <v>84</v>
      </c>
      <c r="L59" s="356" t="s">
        <v>84</v>
      </c>
      <c r="M59" s="356" t="s">
        <v>84</v>
      </c>
      <c r="N59" s="356" t="s">
        <v>84</v>
      </c>
      <c r="O59" s="356" t="s">
        <v>84</v>
      </c>
      <c r="P59" s="356" t="s">
        <v>84</v>
      </c>
      <c r="Q59" s="356" t="s">
        <v>84</v>
      </c>
      <c r="R59" s="356" t="s">
        <v>84</v>
      </c>
      <c r="S59" s="356" t="s">
        <v>84</v>
      </c>
      <c r="T59" s="356" t="s">
        <v>84</v>
      </c>
      <c r="U59" s="356" t="s">
        <v>84</v>
      </c>
      <c r="V59" s="356">
        <v>1</v>
      </c>
      <c r="W59" s="356" t="s">
        <v>84</v>
      </c>
      <c r="X59" s="356" t="s">
        <v>84</v>
      </c>
      <c r="Y59" s="356" t="s">
        <v>84</v>
      </c>
    </row>
    <row r="60" spans="1:25" s="728" customFormat="1" ht="11.25">
      <c r="A60" s="138"/>
      <c r="B60" s="729" t="s">
        <v>70</v>
      </c>
      <c r="C60" s="671">
        <f t="shared" si="8"/>
        <v>9</v>
      </c>
      <c r="D60" s="508" t="str">
        <f t="shared" ref="D60:Y60" si="25">IF(SUM(D61:D62)=0,"-",SUM(D61:D62))</f>
        <v>-</v>
      </c>
      <c r="E60" s="508" t="str">
        <f t="shared" si="25"/>
        <v>-</v>
      </c>
      <c r="F60" s="508" t="str">
        <f t="shared" si="25"/>
        <v>-</v>
      </c>
      <c r="G60" s="508" t="str">
        <f t="shared" si="25"/>
        <v>-</v>
      </c>
      <c r="H60" s="508" t="str">
        <f t="shared" si="25"/>
        <v>-</v>
      </c>
      <c r="I60" s="508" t="str">
        <f t="shared" si="25"/>
        <v>-</v>
      </c>
      <c r="J60" s="508" t="str">
        <f t="shared" si="25"/>
        <v>-</v>
      </c>
      <c r="K60" s="508" t="str">
        <f t="shared" si="25"/>
        <v>-</v>
      </c>
      <c r="L60" s="508" t="str">
        <f t="shared" si="25"/>
        <v>-</v>
      </c>
      <c r="M60" s="508" t="str">
        <f t="shared" si="25"/>
        <v>-</v>
      </c>
      <c r="N60" s="508" t="str">
        <f t="shared" si="25"/>
        <v>-</v>
      </c>
      <c r="O60" s="508" t="str">
        <f t="shared" si="25"/>
        <v>-</v>
      </c>
      <c r="P60" s="508" t="str">
        <f t="shared" si="25"/>
        <v>-</v>
      </c>
      <c r="Q60" s="508">
        <f t="shared" si="25"/>
        <v>1</v>
      </c>
      <c r="R60" s="508" t="str">
        <f t="shared" si="25"/>
        <v>-</v>
      </c>
      <c r="S60" s="508" t="str">
        <f t="shared" si="25"/>
        <v>-</v>
      </c>
      <c r="T60" s="508">
        <f t="shared" si="25"/>
        <v>2</v>
      </c>
      <c r="U60" s="508">
        <f t="shared" si="25"/>
        <v>3</v>
      </c>
      <c r="V60" s="508">
        <f t="shared" si="25"/>
        <v>1</v>
      </c>
      <c r="W60" s="508">
        <f t="shared" si="25"/>
        <v>2</v>
      </c>
      <c r="X60" s="508" t="str">
        <f t="shared" si="25"/>
        <v>-</v>
      </c>
      <c r="Y60" s="508" t="str">
        <f t="shared" si="25"/>
        <v>-</v>
      </c>
    </row>
    <row r="61" spans="1:25" s="728" customFormat="1" ht="11.25">
      <c r="A61" s="103" t="s">
        <v>48</v>
      </c>
      <c r="B61" s="730" t="s">
        <v>72</v>
      </c>
      <c r="C61" s="672">
        <f t="shared" si="8"/>
        <v>7</v>
      </c>
      <c r="D61" s="354" t="s">
        <v>84</v>
      </c>
      <c r="E61" s="354" t="s">
        <v>84</v>
      </c>
      <c r="F61" s="354" t="s">
        <v>84</v>
      </c>
      <c r="G61" s="354" t="s">
        <v>84</v>
      </c>
      <c r="H61" s="354" t="s">
        <v>84</v>
      </c>
      <c r="I61" s="354" t="s">
        <v>84</v>
      </c>
      <c r="J61" s="354" t="s">
        <v>84</v>
      </c>
      <c r="K61" s="354" t="s">
        <v>84</v>
      </c>
      <c r="L61" s="354" t="s">
        <v>84</v>
      </c>
      <c r="M61" s="354" t="s">
        <v>84</v>
      </c>
      <c r="N61" s="354" t="s">
        <v>84</v>
      </c>
      <c r="O61" s="354" t="s">
        <v>84</v>
      </c>
      <c r="P61" s="354" t="s">
        <v>84</v>
      </c>
      <c r="Q61" s="354">
        <v>1</v>
      </c>
      <c r="R61" s="354" t="s">
        <v>84</v>
      </c>
      <c r="S61" s="354" t="s">
        <v>84</v>
      </c>
      <c r="T61" s="354">
        <v>2</v>
      </c>
      <c r="U61" s="354">
        <v>3</v>
      </c>
      <c r="V61" s="354">
        <v>1</v>
      </c>
      <c r="W61" s="354" t="s">
        <v>84</v>
      </c>
      <c r="X61" s="354" t="s">
        <v>84</v>
      </c>
      <c r="Y61" s="354" t="s">
        <v>84</v>
      </c>
    </row>
    <row r="62" spans="1:25" s="728" customFormat="1" ht="11.25">
      <c r="A62" s="152"/>
      <c r="B62" s="732" t="s">
        <v>73</v>
      </c>
      <c r="C62" s="671">
        <f t="shared" si="8"/>
        <v>2</v>
      </c>
      <c r="D62" s="356" t="s">
        <v>84</v>
      </c>
      <c r="E62" s="356" t="s">
        <v>84</v>
      </c>
      <c r="F62" s="356" t="s">
        <v>84</v>
      </c>
      <c r="G62" s="356" t="s">
        <v>84</v>
      </c>
      <c r="H62" s="356" t="s">
        <v>84</v>
      </c>
      <c r="I62" s="356" t="s">
        <v>84</v>
      </c>
      <c r="J62" s="356" t="s">
        <v>84</v>
      </c>
      <c r="K62" s="356" t="s">
        <v>84</v>
      </c>
      <c r="L62" s="356" t="s">
        <v>84</v>
      </c>
      <c r="M62" s="356" t="s">
        <v>84</v>
      </c>
      <c r="N62" s="356" t="s">
        <v>84</v>
      </c>
      <c r="O62" s="356" t="s">
        <v>84</v>
      </c>
      <c r="P62" s="356" t="s">
        <v>84</v>
      </c>
      <c r="Q62" s="356" t="s">
        <v>84</v>
      </c>
      <c r="R62" s="356" t="s">
        <v>84</v>
      </c>
      <c r="S62" s="356" t="s">
        <v>84</v>
      </c>
      <c r="T62" s="356" t="s">
        <v>84</v>
      </c>
      <c r="U62" s="356" t="s">
        <v>84</v>
      </c>
      <c r="V62" s="356" t="s">
        <v>84</v>
      </c>
      <c r="W62" s="356">
        <v>2</v>
      </c>
      <c r="X62" s="356" t="s">
        <v>84</v>
      </c>
      <c r="Y62" s="356" t="s">
        <v>84</v>
      </c>
    </row>
    <row r="63" spans="1:25" s="728" customFormat="1" ht="11.25">
      <c r="A63" s="237" t="s">
        <v>85</v>
      </c>
      <c r="B63" s="248" t="s">
        <v>86</v>
      </c>
      <c r="C63" s="673">
        <f t="shared" ref="C63:Y65" si="26">C66</f>
        <v>62</v>
      </c>
      <c r="D63" s="100" t="str">
        <f t="shared" si="26"/>
        <v>-</v>
      </c>
      <c r="E63" s="100" t="str">
        <f t="shared" si="26"/>
        <v>-</v>
      </c>
      <c r="F63" s="100" t="str">
        <f t="shared" si="26"/>
        <v>-</v>
      </c>
      <c r="G63" s="100" t="str">
        <f t="shared" si="26"/>
        <v>-</v>
      </c>
      <c r="H63" s="100" t="str">
        <f t="shared" si="26"/>
        <v>-</v>
      </c>
      <c r="I63" s="100" t="str">
        <f t="shared" si="26"/>
        <v>-</v>
      </c>
      <c r="J63" s="100" t="str">
        <f t="shared" si="26"/>
        <v>-</v>
      </c>
      <c r="K63" s="100">
        <f t="shared" si="26"/>
        <v>1</v>
      </c>
      <c r="L63" s="100" t="str">
        <f t="shared" si="26"/>
        <v>-</v>
      </c>
      <c r="M63" s="100" t="str">
        <f t="shared" si="26"/>
        <v>-</v>
      </c>
      <c r="N63" s="100" t="str">
        <f t="shared" si="26"/>
        <v>-</v>
      </c>
      <c r="O63" s="100" t="str">
        <f t="shared" si="26"/>
        <v>-</v>
      </c>
      <c r="P63" s="100">
        <f t="shared" si="26"/>
        <v>3</v>
      </c>
      <c r="Q63" s="100">
        <f t="shared" si="26"/>
        <v>1</v>
      </c>
      <c r="R63" s="100">
        <f t="shared" si="26"/>
        <v>2</v>
      </c>
      <c r="S63" s="100">
        <f t="shared" si="26"/>
        <v>9</v>
      </c>
      <c r="T63" s="100">
        <f t="shared" si="26"/>
        <v>15</v>
      </c>
      <c r="U63" s="100">
        <f t="shared" si="26"/>
        <v>11</v>
      </c>
      <c r="V63" s="100">
        <f t="shared" si="26"/>
        <v>13</v>
      </c>
      <c r="W63" s="100">
        <f t="shared" si="26"/>
        <v>7</v>
      </c>
      <c r="X63" s="100" t="str">
        <f t="shared" si="26"/>
        <v>-</v>
      </c>
      <c r="Y63" s="100" t="str">
        <f t="shared" si="26"/>
        <v>-</v>
      </c>
    </row>
    <row r="64" spans="1:25" s="728" customFormat="1" ht="11.25">
      <c r="A64" s="250" t="s">
        <v>87</v>
      </c>
      <c r="B64" s="235" t="s">
        <v>72</v>
      </c>
      <c r="C64" s="674">
        <f>C67</f>
        <v>34</v>
      </c>
      <c r="D64" s="251" t="str">
        <f>D67</f>
        <v>-</v>
      </c>
      <c r="E64" s="251" t="str">
        <f t="shared" si="26"/>
        <v>-</v>
      </c>
      <c r="F64" s="251" t="str">
        <f t="shared" si="26"/>
        <v>-</v>
      </c>
      <c r="G64" s="251" t="str">
        <f t="shared" si="26"/>
        <v>-</v>
      </c>
      <c r="H64" s="251" t="str">
        <f t="shared" si="26"/>
        <v>-</v>
      </c>
      <c r="I64" s="251" t="str">
        <f t="shared" si="26"/>
        <v>-</v>
      </c>
      <c r="J64" s="251" t="str">
        <f t="shared" si="26"/>
        <v>-</v>
      </c>
      <c r="K64" s="251" t="str">
        <f t="shared" si="26"/>
        <v>-</v>
      </c>
      <c r="L64" s="251" t="str">
        <f t="shared" si="26"/>
        <v>-</v>
      </c>
      <c r="M64" s="251" t="str">
        <f t="shared" si="26"/>
        <v>-</v>
      </c>
      <c r="N64" s="251" t="str">
        <f t="shared" si="26"/>
        <v>-</v>
      </c>
      <c r="O64" s="251" t="str">
        <f t="shared" si="26"/>
        <v>-</v>
      </c>
      <c r="P64" s="251">
        <f t="shared" si="26"/>
        <v>3</v>
      </c>
      <c r="Q64" s="251">
        <f t="shared" si="26"/>
        <v>1</v>
      </c>
      <c r="R64" s="251">
        <f t="shared" si="26"/>
        <v>2</v>
      </c>
      <c r="S64" s="251">
        <f t="shared" si="26"/>
        <v>3</v>
      </c>
      <c r="T64" s="251">
        <f t="shared" si="26"/>
        <v>12</v>
      </c>
      <c r="U64" s="251">
        <f t="shared" si="26"/>
        <v>6</v>
      </c>
      <c r="V64" s="251">
        <f t="shared" si="26"/>
        <v>4</v>
      </c>
      <c r="W64" s="251">
        <f t="shared" si="26"/>
        <v>3</v>
      </c>
      <c r="X64" s="251" t="str">
        <f t="shared" si="26"/>
        <v>-</v>
      </c>
      <c r="Y64" s="251" t="str">
        <f t="shared" si="26"/>
        <v>-</v>
      </c>
    </row>
    <row r="65" spans="1:25" s="728" customFormat="1" ht="11.25">
      <c r="A65" s="252" t="s">
        <v>88</v>
      </c>
      <c r="B65" s="236" t="s">
        <v>73</v>
      </c>
      <c r="C65" s="675">
        <f>C68</f>
        <v>28</v>
      </c>
      <c r="D65" s="253" t="str">
        <f>D68</f>
        <v>-</v>
      </c>
      <c r="E65" s="253" t="str">
        <f t="shared" si="26"/>
        <v>-</v>
      </c>
      <c r="F65" s="253" t="str">
        <f t="shared" si="26"/>
        <v>-</v>
      </c>
      <c r="G65" s="253" t="str">
        <f t="shared" si="26"/>
        <v>-</v>
      </c>
      <c r="H65" s="253" t="str">
        <f t="shared" si="26"/>
        <v>-</v>
      </c>
      <c r="I65" s="253" t="str">
        <f t="shared" si="26"/>
        <v>-</v>
      </c>
      <c r="J65" s="253" t="str">
        <f t="shared" si="26"/>
        <v>-</v>
      </c>
      <c r="K65" s="253">
        <f t="shared" si="26"/>
        <v>1</v>
      </c>
      <c r="L65" s="253" t="str">
        <f t="shared" si="26"/>
        <v>-</v>
      </c>
      <c r="M65" s="253" t="str">
        <f t="shared" si="26"/>
        <v>-</v>
      </c>
      <c r="N65" s="253" t="str">
        <f t="shared" si="26"/>
        <v>-</v>
      </c>
      <c r="O65" s="253" t="str">
        <f t="shared" si="26"/>
        <v>-</v>
      </c>
      <c r="P65" s="253" t="str">
        <f t="shared" si="26"/>
        <v>-</v>
      </c>
      <c r="Q65" s="253" t="str">
        <f t="shared" si="26"/>
        <v>-</v>
      </c>
      <c r="R65" s="253" t="str">
        <f t="shared" si="26"/>
        <v>-</v>
      </c>
      <c r="S65" s="253">
        <f t="shared" si="26"/>
        <v>6</v>
      </c>
      <c r="T65" s="253">
        <f t="shared" si="26"/>
        <v>3</v>
      </c>
      <c r="U65" s="253">
        <f t="shared" si="26"/>
        <v>5</v>
      </c>
      <c r="V65" s="253">
        <f t="shared" si="26"/>
        <v>9</v>
      </c>
      <c r="W65" s="253">
        <f t="shared" si="26"/>
        <v>4</v>
      </c>
      <c r="X65" s="253" t="str">
        <f t="shared" si="26"/>
        <v>-</v>
      </c>
      <c r="Y65" s="253" t="str">
        <f t="shared" si="26"/>
        <v>-</v>
      </c>
    </row>
    <row r="66" spans="1:25" s="728" customFormat="1" ht="11.25">
      <c r="A66" s="254"/>
      <c r="B66" s="593" t="s">
        <v>70</v>
      </c>
      <c r="C66" s="676">
        <f t="shared" ref="C66:Y68" si="27">IF(SUM(C69,C72,C75,C78,)=0,"-",SUM(C69,C72,C75,C78,))</f>
        <v>62</v>
      </c>
      <c r="D66" s="203" t="str">
        <f t="shared" si="27"/>
        <v>-</v>
      </c>
      <c r="E66" s="203" t="str">
        <f t="shared" si="27"/>
        <v>-</v>
      </c>
      <c r="F66" s="203" t="str">
        <f t="shared" si="27"/>
        <v>-</v>
      </c>
      <c r="G66" s="203" t="str">
        <f t="shared" si="27"/>
        <v>-</v>
      </c>
      <c r="H66" s="203" t="str">
        <f t="shared" si="27"/>
        <v>-</v>
      </c>
      <c r="I66" s="203" t="str">
        <f t="shared" si="27"/>
        <v>-</v>
      </c>
      <c r="J66" s="203" t="str">
        <f t="shared" si="27"/>
        <v>-</v>
      </c>
      <c r="K66" s="203">
        <f t="shared" si="27"/>
        <v>1</v>
      </c>
      <c r="L66" s="203" t="str">
        <f t="shared" si="27"/>
        <v>-</v>
      </c>
      <c r="M66" s="203" t="str">
        <f t="shared" si="27"/>
        <v>-</v>
      </c>
      <c r="N66" s="203" t="str">
        <f t="shared" si="27"/>
        <v>-</v>
      </c>
      <c r="O66" s="203" t="str">
        <f t="shared" si="27"/>
        <v>-</v>
      </c>
      <c r="P66" s="203">
        <f t="shared" si="27"/>
        <v>3</v>
      </c>
      <c r="Q66" s="203">
        <f t="shared" si="27"/>
        <v>1</v>
      </c>
      <c r="R66" s="203">
        <f t="shared" si="27"/>
        <v>2</v>
      </c>
      <c r="S66" s="203">
        <f t="shared" si="27"/>
        <v>9</v>
      </c>
      <c r="T66" s="203">
        <f t="shared" si="27"/>
        <v>15</v>
      </c>
      <c r="U66" s="203">
        <f t="shared" si="27"/>
        <v>11</v>
      </c>
      <c r="V66" s="203">
        <f t="shared" si="27"/>
        <v>13</v>
      </c>
      <c r="W66" s="203">
        <f t="shared" si="27"/>
        <v>7</v>
      </c>
      <c r="X66" s="203" t="str">
        <f t="shared" si="27"/>
        <v>-</v>
      </c>
      <c r="Y66" s="203" t="str">
        <f t="shared" si="27"/>
        <v>-</v>
      </c>
    </row>
    <row r="67" spans="1:25" s="728" customFormat="1" ht="11.25">
      <c r="A67" s="254" t="s">
        <v>50</v>
      </c>
      <c r="B67" s="594" t="s">
        <v>72</v>
      </c>
      <c r="C67" s="676">
        <f t="shared" si="27"/>
        <v>34</v>
      </c>
      <c r="D67" s="203" t="str">
        <f t="shared" si="27"/>
        <v>-</v>
      </c>
      <c r="E67" s="203" t="str">
        <f t="shared" si="27"/>
        <v>-</v>
      </c>
      <c r="F67" s="203" t="str">
        <f t="shared" si="27"/>
        <v>-</v>
      </c>
      <c r="G67" s="203" t="str">
        <f t="shared" si="27"/>
        <v>-</v>
      </c>
      <c r="H67" s="203" t="str">
        <f t="shared" si="27"/>
        <v>-</v>
      </c>
      <c r="I67" s="203" t="str">
        <f t="shared" si="27"/>
        <v>-</v>
      </c>
      <c r="J67" s="203" t="str">
        <f t="shared" si="27"/>
        <v>-</v>
      </c>
      <c r="K67" s="203" t="str">
        <f t="shared" si="27"/>
        <v>-</v>
      </c>
      <c r="L67" s="203" t="str">
        <f t="shared" si="27"/>
        <v>-</v>
      </c>
      <c r="M67" s="203" t="str">
        <f t="shared" si="27"/>
        <v>-</v>
      </c>
      <c r="N67" s="203" t="str">
        <f t="shared" si="27"/>
        <v>-</v>
      </c>
      <c r="O67" s="203" t="str">
        <f t="shared" si="27"/>
        <v>-</v>
      </c>
      <c r="P67" s="203">
        <f t="shared" si="27"/>
        <v>3</v>
      </c>
      <c r="Q67" s="203">
        <f t="shared" si="27"/>
        <v>1</v>
      </c>
      <c r="R67" s="203">
        <f t="shared" si="27"/>
        <v>2</v>
      </c>
      <c r="S67" s="203">
        <f t="shared" si="27"/>
        <v>3</v>
      </c>
      <c r="T67" s="203">
        <f t="shared" si="27"/>
        <v>12</v>
      </c>
      <c r="U67" s="203">
        <f t="shared" si="27"/>
        <v>6</v>
      </c>
      <c r="V67" s="203">
        <f t="shared" si="27"/>
        <v>4</v>
      </c>
      <c r="W67" s="203">
        <f t="shared" si="27"/>
        <v>3</v>
      </c>
      <c r="X67" s="203" t="str">
        <f t="shared" si="27"/>
        <v>-</v>
      </c>
      <c r="Y67" s="203" t="str">
        <f t="shared" si="27"/>
        <v>-</v>
      </c>
    </row>
    <row r="68" spans="1:25" s="728" customFormat="1" ht="11.25">
      <c r="A68" s="257"/>
      <c r="B68" s="595" t="s">
        <v>73</v>
      </c>
      <c r="C68" s="663">
        <f t="shared" si="27"/>
        <v>28</v>
      </c>
      <c r="D68" s="206" t="str">
        <f t="shared" si="27"/>
        <v>-</v>
      </c>
      <c r="E68" s="206" t="str">
        <f t="shared" si="27"/>
        <v>-</v>
      </c>
      <c r="F68" s="206" t="str">
        <f t="shared" si="27"/>
        <v>-</v>
      </c>
      <c r="G68" s="206" t="str">
        <f t="shared" si="27"/>
        <v>-</v>
      </c>
      <c r="H68" s="206" t="str">
        <f t="shared" si="27"/>
        <v>-</v>
      </c>
      <c r="I68" s="206" t="str">
        <f t="shared" si="27"/>
        <v>-</v>
      </c>
      <c r="J68" s="206" t="str">
        <f t="shared" si="27"/>
        <v>-</v>
      </c>
      <c r="K68" s="206">
        <f t="shared" si="27"/>
        <v>1</v>
      </c>
      <c r="L68" s="206" t="str">
        <f t="shared" si="27"/>
        <v>-</v>
      </c>
      <c r="M68" s="206" t="str">
        <f t="shared" si="27"/>
        <v>-</v>
      </c>
      <c r="N68" s="206" t="str">
        <f t="shared" si="27"/>
        <v>-</v>
      </c>
      <c r="O68" s="206" t="str">
        <f t="shared" si="27"/>
        <v>-</v>
      </c>
      <c r="P68" s="206" t="str">
        <f t="shared" si="27"/>
        <v>-</v>
      </c>
      <c r="Q68" s="206" t="str">
        <f t="shared" si="27"/>
        <v>-</v>
      </c>
      <c r="R68" s="206" t="str">
        <f t="shared" si="27"/>
        <v>-</v>
      </c>
      <c r="S68" s="206">
        <f t="shared" si="27"/>
        <v>6</v>
      </c>
      <c r="T68" s="206">
        <f t="shared" si="27"/>
        <v>3</v>
      </c>
      <c r="U68" s="206">
        <f t="shared" si="27"/>
        <v>5</v>
      </c>
      <c r="V68" s="206">
        <f t="shared" si="27"/>
        <v>9</v>
      </c>
      <c r="W68" s="206">
        <f t="shared" si="27"/>
        <v>4</v>
      </c>
      <c r="X68" s="206" t="str">
        <f t="shared" si="27"/>
        <v>-</v>
      </c>
      <c r="Y68" s="206" t="str">
        <f t="shared" si="27"/>
        <v>-</v>
      </c>
    </row>
    <row r="69" spans="1:25" s="728" customFormat="1" ht="11.25">
      <c r="A69" s="138"/>
      <c r="B69" s="729" t="s">
        <v>70</v>
      </c>
      <c r="C69" s="671">
        <f>IF(SUM(D69:Y69)=0,"-",SUM(D69:Y69))</f>
        <v>27</v>
      </c>
      <c r="D69" s="260" t="str">
        <f>IF(SUM(D70:D71)=0,"-",SUM(D70:D71))</f>
        <v>-</v>
      </c>
      <c r="E69" s="260" t="str">
        <f t="shared" ref="E69:Y69" si="28">IF(SUM(E70:E71)=0,"-",SUM(E70:E71))</f>
        <v>-</v>
      </c>
      <c r="F69" s="260" t="str">
        <f t="shared" si="28"/>
        <v>-</v>
      </c>
      <c r="G69" s="260" t="str">
        <f t="shared" si="28"/>
        <v>-</v>
      </c>
      <c r="H69" s="260" t="str">
        <f t="shared" si="28"/>
        <v>-</v>
      </c>
      <c r="I69" s="260" t="str">
        <f t="shared" si="28"/>
        <v>-</v>
      </c>
      <c r="J69" s="260" t="str">
        <f t="shared" si="28"/>
        <v>-</v>
      </c>
      <c r="K69" s="260" t="str">
        <f t="shared" si="28"/>
        <v>-</v>
      </c>
      <c r="L69" s="260" t="str">
        <f t="shared" si="28"/>
        <v>-</v>
      </c>
      <c r="M69" s="260" t="str">
        <f t="shared" si="28"/>
        <v>-</v>
      </c>
      <c r="N69" s="260" t="str">
        <f t="shared" si="28"/>
        <v>-</v>
      </c>
      <c r="O69" s="260" t="str">
        <f t="shared" si="28"/>
        <v>-</v>
      </c>
      <c r="P69" s="260">
        <f t="shared" si="28"/>
        <v>1</v>
      </c>
      <c r="Q69" s="260">
        <f t="shared" si="28"/>
        <v>1</v>
      </c>
      <c r="R69" s="260">
        <f t="shared" si="28"/>
        <v>1</v>
      </c>
      <c r="S69" s="260">
        <f t="shared" si="28"/>
        <v>2</v>
      </c>
      <c r="T69" s="260">
        <f t="shared" si="28"/>
        <v>6</v>
      </c>
      <c r="U69" s="260">
        <f t="shared" si="28"/>
        <v>8</v>
      </c>
      <c r="V69" s="260">
        <f t="shared" si="28"/>
        <v>6</v>
      </c>
      <c r="W69" s="260">
        <f t="shared" si="28"/>
        <v>2</v>
      </c>
      <c r="X69" s="260" t="str">
        <f t="shared" si="28"/>
        <v>-</v>
      </c>
      <c r="Y69" s="260" t="str">
        <f t="shared" si="28"/>
        <v>-</v>
      </c>
    </row>
    <row r="70" spans="1:25" s="728" customFormat="1" ht="11.25">
      <c r="A70" s="103" t="s">
        <v>51</v>
      </c>
      <c r="B70" s="730" t="s">
        <v>72</v>
      </c>
      <c r="C70" s="672">
        <f t="shared" ref="C70:C80" si="29">IF(SUM(D70:Y70)=0,"-",SUM(D70:Y70))</f>
        <v>14</v>
      </c>
      <c r="D70" s="354" t="s">
        <v>44</v>
      </c>
      <c r="E70" s="354" t="s">
        <v>44</v>
      </c>
      <c r="F70" s="354" t="s">
        <v>44</v>
      </c>
      <c r="G70" s="354" t="s">
        <v>44</v>
      </c>
      <c r="H70" s="354" t="s">
        <v>44</v>
      </c>
      <c r="I70" s="354" t="s">
        <v>44</v>
      </c>
      <c r="J70" s="354" t="s">
        <v>44</v>
      </c>
      <c r="K70" s="354" t="s">
        <v>44</v>
      </c>
      <c r="L70" s="354" t="s">
        <v>44</v>
      </c>
      <c r="M70" s="354" t="s">
        <v>44</v>
      </c>
      <c r="N70" s="354" t="s">
        <v>44</v>
      </c>
      <c r="O70" s="354" t="s">
        <v>44</v>
      </c>
      <c r="P70" s="354">
        <v>1</v>
      </c>
      <c r="Q70" s="354">
        <v>1</v>
      </c>
      <c r="R70" s="354">
        <v>1</v>
      </c>
      <c r="S70" s="354" t="s">
        <v>44</v>
      </c>
      <c r="T70" s="354">
        <v>4</v>
      </c>
      <c r="U70" s="354">
        <v>5</v>
      </c>
      <c r="V70" s="354">
        <v>2</v>
      </c>
      <c r="W70" s="354" t="s">
        <v>44</v>
      </c>
      <c r="X70" s="354" t="s">
        <v>44</v>
      </c>
      <c r="Y70" s="354" t="s">
        <v>44</v>
      </c>
    </row>
    <row r="71" spans="1:25" s="728" customFormat="1" ht="11.25">
      <c r="A71" s="152"/>
      <c r="B71" s="732" t="s">
        <v>73</v>
      </c>
      <c r="C71" s="671">
        <f t="shared" si="29"/>
        <v>13</v>
      </c>
      <c r="D71" s="356" t="s">
        <v>44</v>
      </c>
      <c r="E71" s="356" t="s">
        <v>44</v>
      </c>
      <c r="F71" s="356" t="s">
        <v>44</v>
      </c>
      <c r="G71" s="356" t="s">
        <v>44</v>
      </c>
      <c r="H71" s="356" t="s">
        <v>44</v>
      </c>
      <c r="I71" s="356" t="s">
        <v>44</v>
      </c>
      <c r="J71" s="356" t="s">
        <v>44</v>
      </c>
      <c r="K71" s="356" t="s">
        <v>44</v>
      </c>
      <c r="L71" s="356" t="s">
        <v>44</v>
      </c>
      <c r="M71" s="356" t="s">
        <v>44</v>
      </c>
      <c r="N71" s="356" t="s">
        <v>44</v>
      </c>
      <c r="O71" s="356" t="s">
        <v>44</v>
      </c>
      <c r="P71" s="356" t="s">
        <v>44</v>
      </c>
      <c r="Q71" s="356" t="s">
        <v>44</v>
      </c>
      <c r="R71" s="356" t="s">
        <v>44</v>
      </c>
      <c r="S71" s="356">
        <v>2</v>
      </c>
      <c r="T71" s="356">
        <v>2</v>
      </c>
      <c r="U71" s="356">
        <v>3</v>
      </c>
      <c r="V71" s="356">
        <v>4</v>
      </c>
      <c r="W71" s="356">
        <v>2</v>
      </c>
      <c r="X71" s="356" t="s">
        <v>44</v>
      </c>
      <c r="Y71" s="356" t="s">
        <v>44</v>
      </c>
    </row>
    <row r="72" spans="1:25" s="728" customFormat="1" ht="11.25">
      <c r="A72" s="138"/>
      <c r="B72" s="729" t="s">
        <v>70</v>
      </c>
      <c r="C72" s="671">
        <f t="shared" si="29"/>
        <v>12</v>
      </c>
      <c r="D72" s="260" t="str">
        <f>IF(SUM(D73:D74)=0,"-",SUM(D73:D74))</f>
        <v>-</v>
      </c>
      <c r="E72" s="260" t="str">
        <f t="shared" ref="E72:Y72" si="30">IF(SUM(E73:E74)=0,"-",SUM(E73:E74))</f>
        <v>-</v>
      </c>
      <c r="F72" s="260" t="str">
        <f t="shared" si="30"/>
        <v>-</v>
      </c>
      <c r="G72" s="260" t="str">
        <f t="shared" si="30"/>
        <v>-</v>
      </c>
      <c r="H72" s="260" t="str">
        <f t="shared" si="30"/>
        <v>-</v>
      </c>
      <c r="I72" s="260" t="str">
        <f t="shared" si="30"/>
        <v>-</v>
      </c>
      <c r="J72" s="260" t="str">
        <f t="shared" si="30"/>
        <v>-</v>
      </c>
      <c r="K72" s="260" t="str">
        <f t="shared" si="30"/>
        <v>-</v>
      </c>
      <c r="L72" s="260" t="str">
        <f t="shared" si="30"/>
        <v>-</v>
      </c>
      <c r="M72" s="260" t="str">
        <f t="shared" si="30"/>
        <v>-</v>
      </c>
      <c r="N72" s="260" t="str">
        <f t="shared" si="30"/>
        <v>-</v>
      </c>
      <c r="O72" s="260" t="str">
        <f t="shared" si="30"/>
        <v>-</v>
      </c>
      <c r="P72" s="260">
        <f t="shared" si="30"/>
        <v>1</v>
      </c>
      <c r="Q72" s="260" t="str">
        <f t="shared" si="30"/>
        <v>-</v>
      </c>
      <c r="R72" s="260" t="str">
        <f t="shared" si="30"/>
        <v>-</v>
      </c>
      <c r="S72" s="260">
        <f t="shared" si="30"/>
        <v>3</v>
      </c>
      <c r="T72" s="260">
        <f t="shared" si="30"/>
        <v>5</v>
      </c>
      <c r="U72" s="260">
        <f t="shared" si="30"/>
        <v>1</v>
      </c>
      <c r="V72" s="260">
        <f t="shared" si="30"/>
        <v>1</v>
      </c>
      <c r="W72" s="260">
        <f t="shared" si="30"/>
        <v>1</v>
      </c>
      <c r="X72" s="260" t="str">
        <f t="shared" si="30"/>
        <v>-</v>
      </c>
      <c r="Y72" s="260" t="str">
        <f t="shared" si="30"/>
        <v>-</v>
      </c>
    </row>
    <row r="73" spans="1:25" s="728" customFormat="1" ht="11.25">
      <c r="A73" s="103" t="s">
        <v>52</v>
      </c>
      <c r="B73" s="730" t="s">
        <v>72</v>
      </c>
      <c r="C73" s="672">
        <f t="shared" si="29"/>
        <v>7</v>
      </c>
      <c r="D73" s="354" t="s">
        <v>44</v>
      </c>
      <c r="E73" s="354" t="s">
        <v>44</v>
      </c>
      <c r="F73" s="354" t="s">
        <v>44</v>
      </c>
      <c r="G73" s="354" t="s">
        <v>44</v>
      </c>
      <c r="H73" s="354" t="s">
        <v>44</v>
      </c>
      <c r="I73" s="354" t="s">
        <v>44</v>
      </c>
      <c r="J73" s="354" t="s">
        <v>44</v>
      </c>
      <c r="K73" s="354" t="s">
        <v>44</v>
      </c>
      <c r="L73" s="354" t="s">
        <v>44</v>
      </c>
      <c r="M73" s="354" t="s">
        <v>44</v>
      </c>
      <c r="N73" s="354" t="s">
        <v>44</v>
      </c>
      <c r="O73" s="354" t="s">
        <v>44</v>
      </c>
      <c r="P73" s="354">
        <v>1</v>
      </c>
      <c r="Q73" s="354" t="s">
        <v>44</v>
      </c>
      <c r="R73" s="354" t="s">
        <v>44</v>
      </c>
      <c r="S73" s="354" t="s">
        <v>44</v>
      </c>
      <c r="T73" s="354">
        <v>5</v>
      </c>
      <c r="U73" s="354" t="s">
        <v>44</v>
      </c>
      <c r="V73" s="354" t="s">
        <v>44</v>
      </c>
      <c r="W73" s="354">
        <v>1</v>
      </c>
      <c r="X73" s="354" t="s">
        <v>44</v>
      </c>
      <c r="Y73" s="354" t="s">
        <v>44</v>
      </c>
    </row>
    <row r="74" spans="1:25" s="728" customFormat="1" ht="11.25">
      <c r="A74" s="152"/>
      <c r="B74" s="732" t="s">
        <v>73</v>
      </c>
      <c r="C74" s="671">
        <f t="shared" si="29"/>
        <v>5</v>
      </c>
      <c r="D74" s="356" t="s">
        <v>44</v>
      </c>
      <c r="E74" s="356" t="s">
        <v>44</v>
      </c>
      <c r="F74" s="356" t="s">
        <v>44</v>
      </c>
      <c r="G74" s="356" t="s">
        <v>44</v>
      </c>
      <c r="H74" s="356" t="s">
        <v>44</v>
      </c>
      <c r="I74" s="356" t="s">
        <v>44</v>
      </c>
      <c r="J74" s="356" t="s">
        <v>44</v>
      </c>
      <c r="K74" s="356" t="s">
        <v>44</v>
      </c>
      <c r="L74" s="356" t="s">
        <v>44</v>
      </c>
      <c r="M74" s="356" t="s">
        <v>44</v>
      </c>
      <c r="N74" s="356" t="s">
        <v>44</v>
      </c>
      <c r="O74" s="356" t="s">
        <v>44</v>
      </c>
      <c r="P74" s="356" t="s">
        <v>44</v>
      </c>
      <c r="Q74" s="356" t="s">
        <v>44</v>
      </c>
      <c r="R74" s="356" t="s">
        <v>44</v>
      </c>
      <c r="S74" s="356">
        <v>3</v>
      </c>
      <c r="T74" s="356" t="s">
        <v>44</v>
      </c>
      <c r="U74" s="356">
        <v>1</v>
      </c>
      <c r="V74" s="356">
        <v>1</v>
      </c>
      <c r="W74" s="356" t="s">
        <v>44</v>
      </c>
      <c r="X74" s="356" t="s">
        <v>44</v>
      </c>
      <c r="Y74" s="356" t="s">
        <v>44</v>
      </c>
    </row>
    <row r="75" spans="1:25" s="728" customFormat="1" ht="11.25">
      <c r="A75" s="138"/>
      <c r="B75" s="729" t="s">
        <v>70</v>
      </c>
      <c r="C75" s="671">
        <f>IF(SUM(D75:Y75)=0,"-",SUM(D75:Y75))</f>
        <v>7</v>
      </c>
      <c r="D75" s="260" t="str">
        <f>IF(SUM(D76:D77)=0,"-",SUM(D76:D77))</f>
        <v>-</v>
      </c>
      <c r="E75" s="260" t="str">
        <f t="shared" ref="E75:Y75" si="31">IF(SUM(E76:E77)=0,"-",SUM(E76:E77))</f>
        <v>-</v>
      </c>
      <c r="F75" s="260" t="str">
        <f t="shared" si="31"/>
        <v>-</v>
      </c>
      <c r="G75" s="260" t="str">
        <f t="shared" si="31"/>
        <v>-</v>
      </c>
      <c r="H75" s="260" t="str">
        <f t="shared" si="31"/>
        <v>-</v>
      </c>
      <c r="I75" s="260" t="str">
        <f t="shared" si="31"/>
        <v>-</v>
      </c>
      <c r="J75" s="260" t="str">
        <f t="shared" si="31"/>
        <v>-</v>
      </c>
      <c r="K75" s="260" t="str">
        <f t="shared" si="31"/>
        <v>-</v>
      </c>
      <c r="L75" s="260" t="str">
        <f t="shared" si="31"/>
        <v>-</v>
      </c>
      <c r="M75" s="260" t="str">
        <f t="shared" si="31"/>
        <v>-</v>
      </c>
      <c r="N75" s="260" t="str">
        <f t="shared" si="31"/>
        <v>-</v>
      </c>
      <c r="O75" s="260" t="str">
        <f t="shared" si="31"/>
        <v>-</v>
      </c>
      <c r="P75" s="260">
        <f t="shared" si="31"/>
        <v>1</v>
      </c>
      <c r="Q75" s="260" t="str">
        <f t="shared" si="31"/>
        <v>-</v>
      </c>
      <c r="R75" s="260">
        <f t="shared" si="31"/>
        <v>1</v>
      </c>
      <c r="S75" s="260">
        <f t="shared" si="31"/>
        <v>2</v>
      </c>
      <c r="T75" s="260" t="str">
        <f t="shared" si="31"/>
        <v>-</v>
      </c>
      <c r="U75" s="260" t="str">
        <f t="shared" si="31"/>
        <v>-</v>
      </c>
      <c r="V75" s="260">
        <f t="shared" si="31"/>
        <v>3</v>
      </c>
      <c r="W75" s="260" t="str">
        <f t="shared" si="31"/>
        <v>-</v>
      </c>
      <c r="X75" s="260" t="str">
        <f t="shared" si="31"/>
        <v>-</v>
      </c>
      <c r="Y75" s="260" t="str">
        <f t="shared" si="31"/>
        <v>-</v>
      </c>
    </row>
    <row r="76" spans="1:25" s="728" customFormat="1" ht="11.25">
      <c r="A76" s="231" t="s">
        <v>53</v>
      </c>
      <c r="B76" s="730" t="s">
        <v>72</v>
      </c>
      <c r="C76" s="672">
        <f t="shared" si="29"/>
        <v>5</v>
      </c>
      <c r="D76" s="354" t="s">
        <v>44</v>
      </c>
      <c r="E76" s="354" t="s">
        <v>44</v>
      </c>
      <c r="F76" s="354" t="s">
        <v>44</v>
      </c>
      <c r="G76" s="354" t="s">
        <v>44</v>
      </c>
      <c r="H76" s="354" t="s">
        <v>44</v>
      </c>
      <c r="I76" s="354" t="s">
        <v>44</v>
      </c>
      <c r="J76" s="354" t="s">
        <v>44</v>
      </c>
      <c r="K76" s="354" t="s">
        <v>44</v>
      </c>
      <c r="L76" s="354" t="s">
        <v>44</v>
      </c>
      <c r="M76" s="354" t="s">
        <v>44</v>
      </c>
      <c r="N76" s="354" t="s">
        <v>44</v>
      </c>
      <c r="O76" s="354" t="s">
        <v>44</v>
      </c>
      <c r="P76" s="354">
        <v>1</v>
      </c>
      <c r="Q76" s="354" t="s">
        <v>44</v>
      </c>
      <c r="R76" s="354">
        <v>1</v>
      </c>
      <c r="S76" s="354">
        <v>1</v>
      </c>
      <c r="T76" s="354" t="s">
        <v>44</v>
      </c>
      <c r="U76" s="354" t="s">
        <v>44</v>
      </c>
      <c r="V76" s="354">
        <v>2</v>
      </c>
      <c r="W76" s="354" t="s">
        <v>44</v>
      </c>
      <c r="X76" s="354" t="s">
        <v>44</v>
      </c>
      <c r="Y76" s="354" t="s">
        <v>44</v>
      </c>
    </row>
    <row r="77" spans="1:25" s="728" customFormat="1" ht="11.25">
      <c r="A77" s="232"/>
      <c r="B77" s="732" t="s">
        <v>73</v>
      </c>
      <c r="C77" s="671">
        <f t="shared" si="29"/>
        <v>2</v>
      </c>
      <c r="D77" s="356" t="s">
        <v>44</v>
      </c>
      <c r="E77" s="356" t="s">
        <v>44</v>
      </c>
      <c r="F77" s="356" t="s">
        <v>44</v>
      </c>
      <c r="G77" s="356" t="s">
        <v>44</v>
      </c>
      <c r="H77" s="356" t="s">
        <v>44</v>
      </c>
      <c r="I77" s="356" t="s">
        <v>44</v>
      </c>
      <c r="J77" s="356" t="s">
        <v>44</v>
      </c>
      <c r="K77" s="356" t="s">
        <v>44</v>
      </c>
      <c r="L77" s="356" t="s">
        <v>44</v>
      </c>
      <c r="M77" s="356" t="s">
        <v>44</v>
      </c>
      <c r="N77" s="356" t="s">
        <v>44</v>
      </c>
      <c r="O77" s="356" t="s">
        <v>44</v>
      </c>
      <c r="P77" s="356" t="s">
        <v>44</v>
      </c>
      <c r="Q77" s="356" t="s">
        <v>44</v>
      </c>
      <c r="R77" s="356" t="s">
        <v>44</v>
      </c>
      <c r="S77" s="356">
        <v>1</v>
      </c>
      <c r="T77" s="356" t="s">
        <v>44</v>
      </c>
      <c r="U77" s="356" t="s">
        <v>44</v>
      </c>
      <c r="V77" s="356">
        <v>1</v>
      </c>
      <c r="W77" s="356" t="s">
        <v>44</v>
      </c>
      <c r="X77" s="356" t="s">
        <v>44</v>
      </c>
      <c r="Y77" s="356" t="s">
        <v>44</v>
      </c>
    </row>
    <row r="78" spans="1:25" s="728" customFormat="1" ht="11.25">
      <c r="A78" s="138"/>
      <c r="B78" s="729" t="s">
        <v>70</v>
      </c>
      <c r="C78" s="671">
        <f>IF(SUM(D78:Y78)=0,"-",SUM(D78:Y78))</f>
        <v>16</v>
      </c>
      <c r="D78" s="260" t="str">
        <f>IF(SUM(D79:D80)=0,"-",SUM(D79:D80))</f>
        <v>-</v>
      </c>
      <c r="E78" s="260" t="str">
        <f t="shared" ref="E78:Y78" si="32">IF(SUM(E79:E80)=0,"-",SUM(E79:E80))</f>
        <v>-</v>
      </c>
      <c r="F78" s="260" t="str">
        <f t="shared" si="32"/>
        <v>-</v>
      </c>
      <c r="G78" s="260" t="str">
        <f t="shared" si="32"/>
        <v>-</v>
      </c>
      <c r="H78" s="260" t="str">
        <f t="shared" si="32"/>
        <v>-</v>
      </c>
      <c r="I78" s="260" t="str">
        <f t="shared" si="32"/>
        <v>-</v>
      </c>
      <c r="J78" s="260" t="str">
        <f t="shared" si="32"/>
        <v>-</v>
      </c>
      <c r="K78" s="260">
        <f t="shared" si="32"/>
        <v>1</v>
      </c>
      <c r="L78" s="260" t="str">
        <f t="shared" si="32"/>
        <v>-</v>
      </c>
      <c r="M78" s="260" t="str">
        <f t="shared" si="32"/>
        <v>-</v>
      </c>
      <c r="N78" s="260" t="str">
        <f t="shared" si="32"/>
        <v>-</v>
      </c>
      <c r="O78" s="260" t="str">
        <f t="shared" si="32"/>
        <v>-</v>
      </c>
      <c r="P78" s="260" t="str">
        <f t="shared" si="32"/>
        <v>-</v>
      </c>
      <c r="Q78" s="260" t="str">
        <f t="shared" si="32"/>
        <v>-</v>
      </c>
      <c r="R78" s="260" t="str">
        <f t="shared" si="32"/>
        <v>-</v>
      </c>
      <c r="S78" s="260">
        <f t="shared" si="32"/>
        <v>2</v>
      </c>
      <c r="T78" s="260">
        <f t="shared" si="32"/>
        <v>4</v>
      </c>
      <c r="U78" s="260">
        <f t="shared" si="32"/>
        <v>2</v>
      </c>
      <c r="V78" s="260">
        <f t="shared" si="32"/>
        <v>3</v>
      </c>
      <c r="W78" s="260">
        <f t="shared" si="32"/>
        <v>4</v>
      </c>
      <c r="X78" s="260" t="str">
        <f t="shared" si="32"/>
        <v>-</v>
      </c>
      <c r="Y78" s="260" t="str">
        <f t="shared" si="32"/>
        <v>-</v>
      </c>
    </row>
    <row r="79" spans="1:25" s="728" customFormat="1" ht="11.25">
      <c r="A79" s="231" t="s">
        <v>54</v>
      </c>
      <c r="B79" s="730" t="s">
        <v>72</v>
      </c>
      <c r="C79" s="672">
        <f t="shared" si="29"/>
        <v>8</v>
      </c>
      <c r="D79" s="354" t="s">
        <v>44</v>
      </c>
      <c r="E79" s="354" t="s">
        <v>44</v>
      </c>
      <c r="F79" s="354" t="s">
        <v>44</v>
      </c>
      <c r="G79" s="354" t="s">
        <v>44</v>
      </c>
      <c r="H79" s="354" t="s">
        <v>44</v>
      </c>
      <c r="I79" s="354" t="s">
        <v>44</v>
      </c>
      <c r="J79" s="354" t="s">
        <v>44</v>
      </c>
      <c r="K79" s="354" t="s">
        <v>44</v>
      </c>
      <c r="L79" s="354" t="s">
        <v>44</v>
      </c>
      <c r="M79" s="354" t="s">
        <v>44</v>
      </c>
      <c r="N79" s="354" t="s">
        <v>44</v>
      </c>
      <c r="O79" s="354" t="s">
        <v>44</v>
      </c>
      <c r="P79" s="354" t="s">
        <v>44</v>
      </c>
      <c r="Q79" s="354" t="s">
        <v>44</v>
      </c>
      <c r="R79" s="354" t="s">
        <v>44</v>
      </c>
      <c r="S79" s="354">
        <v>2</v>
      </c>
      <c r="T79" s="354">
        <v>3</v>
      </c>
      <c r="U79" s="354">
        <v>1</v>
      </c>
      <c r="V79" s="354" t="s">
        <v>44</v>
      </c>
      <c r="W79" s="354">
        <v>2</v>
      </c>
      <c r="X79" s="354" t="s">
        <v>44</v>
      </c>
      <c r="Y79" s="354" t="s">
        <v>44</v>
      </c>
    </row>
    <row r="80" spans="1:25" s="728" customFormat="1" ht="11.25">
      <c r="A80" s="232"/>
      <c r="B80" s="732" t="s">
        <v>73</v>
      </c>
      <c r="C80" s="671">
        <f t="shared" si="29"/>
        <v>8</v>
      </c>
      <c r="D80" s="356" t="s">
        <v>44</v>
      </c>
      <c r="E80" s="356" t="s">
        <v>44</v>
      </c>
      <c r="F80" s="356" t="s">
        <v>44</v>
      </c>
      <c r="G80" s="356" t="s">
        <v>44</v>
      </c>
      <c r="H80" s="356" t="s">
        <v>44</v>
      </c>
      <c r="I80" s="356" t="s">
        <v>44</v>
      </c>
      <c r="J80" s="356" t="s">
        <v>44</v>
      </c>
      <c r="K80" s="356">
        <v>1</v>
      </c>
      <c r="L80" s="356" t="s">
        <v>44</v>
      </c>
      <c r="M80" s="356" t="s">
        <v>44</v>
      </c>
      <c r="N80" s="356" t="s">
        <v>44</v>
      </c>
      <c r="O80" s="356" t="s">
        <v>44</v>
      </c>
      <c r="P80" s="356" t="s">
        <v>44</v>
      </c>
      <c r="Q80" s="356" t="s">
        <v>44</v>
      </c>
      <c r="R80" s="356" t="s">
        <v>44</v>
      </c>
      <c r="S80" s="356" t="s">
        <v>44</v>
      </c>
      <c r="T80" s="356">
        <v>1</v>
      </c>
      <c r="U80" s="356">
        <v>1</v>
      </c>
      <c r="V80" s="356">
        <v>3</v>
      </c>
      <c r="W80" s="356">
        <v>2</v>
      </c>
      <c r="X80" s="356" t="s">
        <v>44</v>
      </c>
      <c r="Y80" s="356" t="s">
        <v>44</v>
      </c>
    </row>
    <row r="81" spans="1:25" s="739" customFormat="1" ht="10.5" customHeight="1">
      <c r="A81" s="734" t="s">
        <v>55</v>
      </c>
      <c r="B81" s="735"/>
      <c r="C81" s="736"/>
      <c r="D81" s="737"/>
      <c r="E81" s="738"/>
      <c r="F81" s="737"/>
      <c r="G81" s="738"/>
      <c r="H81" s="737"/>
      <c r="I81" s="738"/>
      <c r="J81" s="737"/>
      <c r="K81" s="738"/>
      <c r="L81" s="737"/>
      <c r="M81" s="738"/>
      <c r="N81" s="737"/>
      <c r="O81" s="738"/>
      <c r="P81" s="737"/>
      <c r="Q81" s="738"/>
      <c r="R81" s="737"/>
      <c r="S81" s="738"/>
      <c r="T81" s="737"/>
      <c r="U81" s="738"/>
      <c r="V81" s="737"/>
      <c r="W81" s="738"/>
      <c r="X81" s="737"/>
      <c r="Y81" s="738"/>
    </row>
    <row r="82" spans="1:25" ht="10.5" customHeight="1">
      <c r="A82" s="740"/>
      <c r="B82" s="741"/>
      <c r="C82" s="742"/>
      <c r="D82" s="742"/>
      <c r="E82" s="742"/>
      <c r="F82" s="742"/>
      <c r="G82" s="742"/>
      <c r="H82" s="742"/>
      <c r="I82" s="742"/>
      <c r="J82" s="742"/>
      <c r="K82" s="742"/>
      <c r="L82" s="742"/>
      <c r="M82" s="742"/>
      <c r="N82" s="742"/>
      <c r="O82" s="742"/>
      <c r="P82" s="742"/>
      <c r="Q82" s="742"/>
      <c r="R82" s="742"/>
      <c r="S82" s="742"/>
      <c r="T82" s="742"/>
      <c r="U82" s="742"/>
      <c r="V82" s="742"/>
      <c r="W82" s="742"/>
      <c r="X82" s="742"/>
      <c r="Y82" s="742"/>
    </row>
    <row r="83" spans="1:25" ht="10.5" customHeight="1">
      <c r="A83" s="740" t="s">
        <v>56</v>
      </c>
      <c r="B83" s="741"/>
      <c r="C83" s="742"/>
      <c r="D83" s="742"/>
      <c r="E83" s="742"/>
      <c r="F83" s="742"/>
      <c r="G83" s="742"/>
      <c r="H83" s="742"/>
      <c r="I83" s="742"/>
      <c r="J83" s="742"/>
      <c r="K83" s="742"/>
      <c r="L83" s="742"/>
      <c r="M83" s="742"/>
      <c r="N83" s="742"/>
      <c r="O83" s="742"/>
      <c r="P83" s="742"/>
      <c r="Q83" s="742"/>
      <c r="R83" s="742"/>
      <c r="S83" s="742"/>
      <c r="T83" s="742"/>
      <c r="U83" s="742"/>
      <c r="V83" s="742"/>
      <c r="W83" s="742"/>
      <c r="X83" s="742"/>
      <c r="Y83" s="742"/>
    </row>
    <row r="84" spans="1:25" ht="10.5" customHeight="1">
      <c r="A84" s="740" t="s">
        <v>89</v>
      </c>
      <c r="B84" s="741"/>
      <c r="C84" s="742"/>
      <c r="D84" s="742"/>
      <c r="E84" s="742"/>
      <c r="F84" s="742"/>
      <c r="G84" s="742"/>
      <c r="H84" s="742"/>
      <c r="I84" s="742"/>
      <c r="J84" s="742"/>
      <c r="K84" s="742"/>
      <c r="L84" s="742"/>
      <c r="M84" s="742"/>
      <c r="N84" s="742"/>
      <c r="O84" s="742"/>
      <c r="P84" s="742"/>
      <c r="Q84" s="742"/>
      <c r="R84" s="742"/>
      <c r="S84" s="742"/>
      <c r="T84" s="742"/>
      <c r="U84" s="742"/>
      <c r="V84" s="742"/>
      <c r="W84" s="742"/>
      <c r="X84" s="742"/>
      <c r="Y84" s="742"/>
    </row>
    <row r="85" spans="1:25" ht="10.5" customHeight="1">
      <c r="A85" s="740"/>
      <c r="B85" s="741"/>
      <c r="C85" s="742"/>
      <c r="D85" s="742"/>
      <c r="E85" s="742"/>
      <c r="F85" s="742"/>
      <c r="G85" s="742"/>
      <c r="H85" s="742"/>
      <c r="I85" s="742"/>
      <c r="J85" s="742"/>
      <c r="K85" s="742"/>
      <c r="L85" s="742"/>
      <c r="M85" s="742"/>
      <c r="N85" s="742"/>
      <c r="O85" s="742"/>
      <c r="P85" s="742"/>
      <c r="Q85" s="742"/>
      <c r="R85" s="742"/>
      <c r="S85" s="742"/>
      <c r="T85" s="742"/>
      <c r="U85" s="742"/>
      <c r="V85" s="742"/>
      <c r="W85" s="742"/>
      <c r="X85" s="742"/>
      <c r="Y85" s="742"/>
    </row>
    <row r="86" spans="1:25" ht="10.5" customHeight="1">
      <c r="A86" s="740"/>
      <c r="B86" s="741"/>
      <c r="C86" s="742"/>
      <c r="D86" s="742"/>
      <c r="E86" s="742"/>
      <c r="F86" s="742"/>
      <c r="G86" s="742"/>
      <c r="H86" s="742"/>
      <c r="I86" s="742"/>
      <c r="J86" s="742"/>
      <c r="K86" s="742"/>
      <c r="L86" s="742"/>
      <c r="M86" s="742"/>
      <c r="N86" s="742"/>
      <c r="O86" s="742"/>
      <c r="P86" s="742"/>
      <c r="Q86" s="742"/>
      <c r="R86" s="742"/>
      <c r="S86" s="742"/>
      <c r="T86" s="742"/>
      <c r="U86" s="742"/>
      <c r="V86" s="742"/>
      <c r="W86" s="742"/>
      <c r="X86" s="742"/>
      <c r="Y86" s="742"/>
    </row>
  </sheetData>
  <phoneticPr fontId="4"/>
  <pageMargins left="0.78740157480314965" right="0.78740157480314965" top="0.78740157480314965" bottom="0.78740157480314965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showGridLines="0" view="pageBreakPreview" zoomScaleNormal="75" workbookViewId="0">
      <selection activeCell="C15" sqref="C15"/>
    </sheetView>
  </sheetViews>
  <sheetFormatPr defaultRowHeight="10.5" customHeight="1"/>
  <cols>
    <col min="1" max="1" width="10" style="558" customWidth="1"/>
    <col min="2" max="2" width="6.25" style="559" customWidth="1"/>
    <col min="3" max="3" width="8.125" style="531" customWidth="1"/>
    <col min="4" max="4" width="6.875" style="531" customWidth="1"/>
    <col min="5" max="25" width="7.125" style="531" customWidth="1"/>
    <col min="26" max="16384" width="9" style="531"/>
  </cols>
  <sheetData>
    <row r="1" spans="1:25" s="635" customFormat="1" ht="13.5" customHeight="1">
      <c r="A1" s="631" t="s">
        <v>318</v>
      </c>
      <c r="B1" s="686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Y1" s="14" t="s">
        <v>1</v>
      </c>
    </row>
    <row r="2" spans="1:25" ht="10.5" customHeight="1">
      <c r="A2" s="745"/>
      <c r="B2" s="746"/>
      <c r="C2" s="723" t="s">
        <v>70</v>
      </c>
      <c r="D2" s="529" t="s">
        <v>203</v>
      </c>
      <c r="E2" s="530" t="s">
        <v>204</v>
      </c>
      <c r="F2" s="530" t="s">
        <v>205</v>
      </c>
      <c r="G2" s="530" t="s">
        <v>206</v>
      </c>
      <c r="H2" s="530" t="s">
        <v>207</v>
      </c>
      <c r="I2" s="530" t="s">
        <v>208</v>
      </c>
      <c r="J2" s="530" t="s">
        <v>209</v>
      </c>
      <c r="K2" s="530" t="s">
        <v>210</v>
      </c>
      <c r="L2" s="530" t="s">
        <v>211</v>
      </c>
      <c r="M2" s="530" t="s">
        <v>212</v>
      </c>
      <c r="N2" s="530" t="s">
        <v>213</v>
      </c>
      <c r="O2" s="530" t="s">
        <v>214</v>
      </c>
      <c r="P2" s="530" t="s">
        <v>215</v>
      </c>
      <c r="Q2" s="530" t="s">
        <v>216</v>
      </c>
      <c r="R2" s="530" t="s">
        <v>217</v>
      </c>
      <c r="S2" s="530" t="s">
        <v>218</v>
      </c>
      <c r="T2" s="530" t="s">
        <v>219</v>
      </c>
      <c r="U2" s="530" t="s">
        <v>220</v>
      </c>
      <c r="V2" s="530" t="s">
        <v>221</v>
      </c>
      <c r="W2" s="530" t="s">
        <v>222</v>
      </c>
      <c r="X2" s="530" t="s">
        <v>223</v>
      </c>
      <c r="Y2" s="747" t="s">
        <v>108</v>
      </c>
    </row>
    <row r="3" spans="1:25" s="575" customFormat="1" ht="11.25">
      <c r="A3" s="347"/>
      <c r="B3" s="573" t="s">
        <v>70</v>
      </c>
      <c r="C3" s="663">
        <f t="shared" ref="C3:C8" si="0">IF(SUM(D3:Y3)=0,"-",SUM(D3:Y3))</f>
        <v>59416</v>
      </c>
      <c r="D3" s="91">
        <f t="shared" ref="D3:Y3" si="1">IF(SUM(D4:D5)=0,"-",SUM(D4:D5))</f>
        <v>579</v>
      </c>
      <c r="E3" s="91">
        <f t="shared" si="1"/>
        <v>353</v>
      </c>
      <c r="F3" s="91">
        <f t="shared" si="1"/>
        <v>284</v>
      </c>
      <c r="G3" s="91">
        <f t="shared" si="1"/>
        <v>659</v>
      </c>
      <c r="H3" s="91">
        <f t="shared" si="1"/>
        <v>754</v>
      </c>
      <c r="I3" s="91">
        <f t="shared" si="1"/>
        <v>787</v>
      </c>
      <c r="J3" s="91">
        <f t="shared" si="1"/>
        <v>893</v>
      </c>
      <c r="K3" s="91">
        <f t="shared" si="1"/>
        <v>1166</v>
      </c>
      <c r="L3" s="91">
        <f t="shared" si="1"/>
        <v>1432</v>
      </c>
      <c r="M3" s="91">
        <f t="shared" si="1"/>
        <v>1516</v>
      </c>
      <c r="N3" s="91">
        <f t="shared" si="1"/>
        <v>2011</v>
      </c>
      <c r="O3" s="91">
        <f t="shared" si="1"/>
        <v>2743</v>
      </c>
      <c r="P3" s="91">
        <f t="shared" si="1"/>
        <v>4232</v>
      </c>
      <c r="Q3" s="91">
        <f t="shared" si="1"/>
        <v>4418</v>
      </c>
      <c r="R3" s="91">
        <f t="shared" si="1"/>
        <v>6003</v>
      </c>
      <c r="S3" s="91">
        <f t="shared" si="1"/>
        <v>7927</v>
      </c>
      <c r="T3" s="91">
        <f t="shared" si="1"/>
        <v>9192</v>
      </c>
      <c r="U3" s="91">
        <f t="shared" si="1"/>
        <v>7452</v>
      </c>
      <c r="V3" s="91">
        <f t="shared" si="1"/>
        <v>4250</v>
      </c>
      <c r="W3" s="91">
        <f t="shared" si="1"/>
        <v>1637</v>
      </c>
      <c r="X3" s="91">
        <f t="shared" si="1"/>
        <v>308</v>
      </c>
      <c r="Y3" s="91">
        <f t="shared" si="1"/>
        <v>820</v>
      </c>
    </row>
    <row r="4" spans="1:25" s="575" customFormat="1" ht="11.25">
      <c r="A4" s="201" t="s">
        <v>25</v>
      </c>
      <c r="B4" s="576" t="s">
        <v>72</v>
      </c>
      <c r="C4" s="668">
        <f t="shared" si="0"/>
        <v>32483</v>
      </c>
      <c r="D4" s="580">
        <v>317</v>
      </c>
      <c r="E4" s="580">
        <v>182</v>
      </c>
      <c r="F4" s="580">
        <v>161</v>
      </c>
      <c r="G4" s="580">
        <v>421</v>
      </c>
      <c r="H4" s="580">
        <v>531</v>
      </c>
      <c r="I4" s="580">
        <v>518</v>
      </c>
      <c r="J4" s="580">
        <v>577</v>
      </c>
      <c r="K4" s="580">
        <v>756</v>
      </c>
      <c r="L4" s="580">
        <v>929</v>
      </c>
      <c r="M4" s="580">
        <v>947</v>
      </c>
      <c r="N4" s="580">
        <v>1292</v>
      </c>
      <c r="O4" s="580">
        <v>1725</v>
      </c>
      <c r="P4" s="580">
        <v>2782</v>
      </c>
      <c r="Q4" s="580">
        <v>2676</v>
      </c>
      <c r="R4" s="580">
        <v>3477</v>
      </c>
      <c r="S4" s="580">
        <v>4476</v>
      </c>
      <c r="T4" s="580">
        <v>4984</v>
      </c>
      <c r="U4" s="580">
        <v>3400</v>
      </c>
      <c r="V4" s="580">
        <v>1470</v>
      </c>
      <c r="W4" s="580">
        <v>467</v>
      </c>
      <c r="X4" s="580">
        <v>61</v>
      </c>
      <c r="Y4" s="580">
        <v>334</v>
      </c>
    </row>
    <row r="5" spans="1:25" s="575" customFormat="1" ht="11.25">
      <c r="A5" s="72"/>
      <c r="B5" s="581" t="s">
        <v>73</v>
      </c>
      <c r="C5" s="663">
        <f t="shared" si="0"/>
        <v>26933</v>
      </c>
      <c r="D5" s="584">
        <v>262</v>
      </c>
      <c r="E5" s="584">
        <v>171</v>
      </c>
      <c r="F5" s="584">
        <v>123</v>
      </c>
      <c r="G5" s="584">
        <v>238</v>
      </c>
      <c r="H5" s="584">
        <v>223</v>
      </c>
      <c r="I5" s="584">
        <v>269</v>
      </c>
      <c r="J5" s="584">
        <v>316</v>
      </c>
      <c r="K5" s="584">
        <v>410</v>
      </c>
      <c r="L5" s="584">
        <v>503</v>
      </c>
      <c r="M5" s="584">
        <v>569</v>
      </c>
      <c r="N5" s="584">
        <v>719</v>
      </c>
      <c r="O5" s="584">
        <v>1018</v>
      </c>
      <c r="P5" s="584">
        <v>1450</v>
      </c>
      <c r="Q5" s="584">
        <v>1742</v>
      </c>
      <c r="R5" s="584">
        <v>2526</v>
      </c>
      <c r="S5" s="584">
        <v>3451</v>
      </c>
      <c r="T5" s="584">
        <v>4208</v>
      </c>
      <c r="U5" s="584">
        <v>4052</v>
      </c>
      <c r="V5" s="584">
        <v>2780</v>
      </c>
      <c r="W5" s="584">
        <v>1170</v>
      </c>
      <c r="X5" s="584">
        <v>247</v>
      </c>
      <c r="Y5" s="584">
        <v>486</v>
      </c>
    </row>
    <row r="6" spans="1:25" s="575" customFormat="1" ht="11.25">
      <c r="A6" s="347"/>
      <c r="B6" s="573" t="s">
        <v>70</v>
      </c>
      <c r="C6" s="663">
        <f t="shared" si="0"/>
        <v>1684</v>
      </c>
      <c r="D6" s="91">
        <f t="shared" ref="D6:Y6" si="2">IF(SUM(D7:D8)=0,"-",SUM(D7:D8))</f>
        <v>8</v>
      </c>
      <c r="E6" s="91">
        <f t="shared" si="2"/>
        <v>5</v>
      </c>
      <c r="F6" s="91">
        <f t="shared" si="2"/>
        <v>3</v>
      </c>
      <c r="G6" s="91">
        <f t="shared" si="2"/>
        <v>17</v>
      </c>
      <c r="H6" s="91">
        <f t="shared" si="2"/>
        <v>25</v>
      </c>
      <c r="I6" s="91">
        <f t="shared" si="2"/>
        <v>39</v>
      </c>
      <c r="J6" s="91">
        <f t="shared" si="2"/>
        <v>32</v>
      </c>
      <c r="K6" s="91">
        <f t="shared" si="2"/>
        <v>39</v>
      </c>
      <c r="L6" s="91">
        <f t="shared" si="2"/>
        <v>46</v>
      </c>
      <c r="M6" s="91">
        <f t="shared" si="2"/>
        <v>53</v>
      </c>
      <c r="N6" s="91">
        <f t="shared" si="2"/>
        <v>72</v>
      </c>
      <c r="O6" s="91">
        <f t="shared" si="2"/>
        <v>67</v>
      </c>
      <c r="P6" s="91">
        <f t="shared" si="2"/>
        <v>109</v>
      </c>
      <c r="Q6" s="91">
        <f t="shared" si="2"/>
        <v>116</v>
      </c>
      <c r="R6" s="91">
        <f t="shared" si="2"/>
        <v>178</v>
      </c>
      <c r="S6" s="91">
        <f t="shared" si="2"/>
        <v>213</v>
      </c>
      <c r="T6" s="91">
        <f t="shared" si="2"/>
        <v>266</v>
      </c>
      <c r="U6" s="91">
        <f t="shared" si="2"/>
        <v>233</v>
      </c>
      <c r="V6" s="91">
        <f t="shared" si="2"/>
        <v>109</v>
      </c>
      <c r="W6" s="91">
        <f t="shared" si="2"/>
        <v>42</v>
      </c>
      <c r="X6" s="91">
        <f t="shared" si="2"/>
        <v>12</v>
      </c>
      <c r="Y6" s="91" t="str">
        <f t="shared" si="2"/>
        <v>-</v>
      </c>
    </row>
    <row r="7" spans="1:25" s="575" customFormat="1" ht="11.25">
      <c r="A7" s="201" t="s">
        <v>26</v>
      </c>
      <c r="B7" s="576" t="s">
        <v>72</v>
      </c>
      <c r="C7" s="668">
        <f t="shared" si="0"/>
        <v>1021</v>
      </c>
      <c r="D7" s="669">
        <v>5</v>
      </c>
      <c r="E7" s="669">
        <v>3</v>
      </c>
      <c r="F7" s="669">
        <v>2</v>
      </c>
      <c r="G7" s="669">
        <v>9</v>
      </c>
      <c r="H7" s="669">
        <v>21</v>
      </c>
      <c r="I7" s="669">
        <v>35</v>
      </c>
      <c r="J7" s="669">
        <v>24</v>
      </c>
      <c r="K7" s="669">
        <v>27</v>
      </c>
      <c r="L7" s="669">
        <v>32</v>
      </c>
      <c r="M7" s="669">
        <v>37</v>
      </c>
      <c r="N7" s="669">
        <v>51</v>
      </c>
      <c r="O7" s="669">
        <v>49</v>
      </c>
      <c r="P7" s="669">
        <v>81</v>
      </c>
      <c r="Q7" s="669">
        <v>76</v>
      </c>
      <c r="R7" s="669">
        <v>108</v>
      </c>
      <c r="S7" s="669">
        <v>118</v>
      </c>
      <c r="T7" s="669">
        <v>154</v>
      </c>
      <c r="U7" s="669">
        <v>121</v>
      </c>
      <c r="V7" s="669">
        <v>48</v>
      </c>
      <c r="W7" s="669">
        <v>17</v>
      </c>
      <c r="X7" s="669">
        <v>3</v>
      </c>
      <c r="Y7" s="619">
        <v>0</v>
      </c>
    </row>
    <row r="8" spans="1:25" s="575" customFormat="1" ht="11.25">
      <c r="A8" s="72"/>
      <c r="B8" s="581" t="s">
        <v>73</v>
      </c>
      <c r="C8" s="663">
        <f t="shared" si="0"/>
        <v>663</v>
      </c>
      <c r="D8" s="670">
        <v>3</v>
      </c>
      <c r="E8" s="670">
        <v>2</v>
      </c>
      <c r="F8" s="670">
        <v>1</v>
      </c>
      <c r="G8" s="670">
        <v>8</v>
      </c>
      <c r="H8" s="670">
        <v>4</v>
      </c>
      <c r="I8" s="670">
        <v>4</v>
      </c>
      <c r="J8" s="670">
        <v>8</v>
      </c>
      <c r="K8" s="670">
        <v>12</v>
      </c>
      <c r="L8" s="670">
        <v>14</v>
      </c>
      <c r="M8" s="670">
        <v>16</v>
      </c>
      <c r="N8" s="670">
        <v>21</v>
      </c>
      <c r="O8" s="670">
        <v>18</v>
      </c>
      <c r="P8" s="670">
        <v>28</v>
      </c>
      <c r="Q8" s="670">
        <v>40</v>
      </c>
      <c r="R8" s="670">
        <v>70</v>
      </c>
      <c r="S8" s="670">
        <v>95</v>
      </c>
      <c r="T8" s="670">
        <v>112</v>
      </c>
      <c r="U8" s="670">
        <v>112</v>
      </c>
      <c r="V8" s="670">
        <v>61</v>
      </c>
      <c r="W8" s="670">
        <v>25</v>
      </c>
      <c r="X8" s="670">
        <v>9</v>
      </c>
      <c r="Y8" s="620">
        <v>0</v>
      </c>
    </row>
    <row r="9" spans="1:25" s="575" customFormat="1" ht="11.25">
      <c r="A9" s="210" t="s">
        <v>74</v>
      </c>
      <c r="B9" s="593" t="s">
        <v>70</v>
      </c>
      <c r="C9" s="663">
        <f t="shared" ref="C9:C14" si="3">IF(SUM(D9:Y9)=0,"-",SUM(D9:Y9))</f>
        <v>131</v>
      </c>
      <c r="D9" s="91" t="str">
        <f>IF(SUM(D10:D11)=0,"-",SUM(D10:D11))</f>
        <v>-</v>
      </c>
      <c r="E9" s="91" t="str">
        <f t="shared" ref="E9:Y9" si="4">IF(SUM(E10:E11)=0,"-",SUM(E10:E11))</f>
        <v>-</v>
      </c>
      <c r="F9" s="91" t="str">
        <f t="shared" si="4"/>
        <v>-</v>
      </c>
      <c r="G9" s="91" t="str">
        <f t="shared" si="4"/>
        <v>-</v>
      </c>
      <c r="H9" s="91">
        <f t="shared" si="4"/>
        <v>2</v>
      </c>
      <c r="I9" s="91">
        <f t="shared" si="4"/>
        <v>1</v>
      </c>
      <c r="J9" s="91">
        <f t="shared" si="4"/>
        <v>1</v>
      </c>
      <c r="K9" s="91">
        <f t="shared" si="4"/>
        <v>2</v>
      </c>
      <c r="L9" s="91">
        <f t="shared" si="4"/>
        <v>2</v>
      </c>
      <c r="M9" s="91">
        <f t="shared" si="4"/>
        <v>6</v>
      </c>
      <c r="N9" s="91">
        <f t="shared" si="4"/>
        <v>4</v>
      </c>
      <c r="O9" s="91">
        <f t="shared" si="4"/>
        <v>8</v>
      </c>
      <c r="P9" s="91">
        <f t="shared" si="4"/>
        <v>11</v>
      </c>
      <c r="Q9" s="91">
        <f t="shared" si="4"/>
        <v>7</v>
      </c>
      <c r="R9" s="91">
        <f t="shared" si="4"/>
        <v>16</v>
      </c>
      <c r="S9" s="91">
        <f t="shared" si="4"/>
        <v>21</v>
      </c>
      <c r="T9" s="91">
        <f t="shared" si="4"/>
        <v>18</v>
      </c>
      <c r="U9" s="91">
        <f t="shared" si="4"/>
        <v>20</v>
      </c>
      <c r="V9" s="91">
        <f t="shared" si="4"/>
        <v>7</v>
      </c>
      <c r="W9" s="91">
        <f t="shared" si="4"/>
        <v>4</v>
      </c>
      <c r="X9" s="91">
        <f t="shared" si="4"/>
        <v>1</v>
      </c>
      <c r="Y9" s="91" t="str">
        <f t="shared" si="4"/>
        <v>-</v>
      </c>
    </row>
    <row r="10" spans="1:25" s="575" customFormat="1" ht="11.25">
      <c r="A10" s="211" t="s">
        <v>75</v>
      </c>
      <c r="B10" s="594" t="s">
        <v>72</v>
      </c>
      <c r="C10" s="668">
        <f t="shared" si="3"/>
        <v>72</v>
      </c>
      <c r="D10" s="96" t="str">
        <f t="shared" ref="D10:Y11" si="5">IF(SUM(D13,D40)=0,"-",SUM(D13,D40))</f>
        <v>-</v>
      </c>
      <c r="E10" s="96" t="str">
        <f t="shared" si="5"/>
        <v>-</v>
      </c>
      <c r="F10" s="96" t="str">
        <f t="shared" si="5"/>
        <v>-</v>
      </c>
      <c r="G10" s="96" t="str">
        <f t="shared" si="5"/>
        <v>-</v>
      </c>
      <c r="H10" s="96">
        <f t="shared" si="5"/>
        <v>1</v>
      </c>
      <c r="I10" s="96">
        <f t="shared" si="5"/>
        <v>1</v>
      </c>
      <c r="J10" s="96">
        <f t="shared" si="5"/>
        <v>1</v>
      </c>
      <c r="K10" s="96">
        <f t="shared" si="5"/>
        <v>2</v>
      </c>
      <c r="L10" s="96">
        <f t="shared" si="5"/>
        <v>2</v>
      </c>
      <c r="M10" s="96">
        <f t="shared" si="5"/>
        <v>6</v>
      </c>
      <c r="N10" s="96">
        <f t="shared" si="5"/>
        <v>4</v>
      </c>
      <c r="O10" s="96">
        <f t="shared" si="5"/>
        <v>4</v>
      </c>
      <c r="P10" s="96">
        <f t="shared" si="5"/>
        <v>8</v>
      </c>
      <c r="Q10" s="96">
        <f t="shared" si="5"/>
        <v>2</v>
      </c>
      <c r="R10" s="96">
        <f t="shared" si="5"/>
        <v>11</v>
      </c>
      <c r="S10" s="96">
        <f t="shared" si="5"/>
        <v>8</v>
      </c>
      <c r="T10" s="96">
        <f t="shared" si="5"/>
        <v>9</v>
      </c>
      <c r="U10" s="96">
        <f t="shared" si="5"/>
        <v>9</v>
      </c>
      <c r="V10" s="96">
        <f t="shared" si="5"/>
        <v>3</v>
      </c>
      <c r="W10" s="96">
        <f t="shared" si="5"/>
        <v>1</v>
      </c>
      <c r="X10" s="96" t="str">
        <f t="shared" si="5"/>
        <v>-</v>
      </c>
      <c r="Y10" s="96" t="str">
        <f t="shared" si="5"/>
        <v>-</v>
      </c>
    </row>
    <row r="11" spans="1:25" s="575" customFormat="1" ht="11.25">
      <c r="A11" s="212" t="s">
        <v>76</v>
      </c>
      <c r="B11" s="595" t="s">
        <v>73</v>
      </c>
      <c r="C11" s="663">
        <f t="shared" si="3"/>
        <v>59</v>
      </c>
      <c r="D11" s="213" t="str">
        <f t="shared" si="5"/>
        <v>-</v>
      </c>
      <c r="E11" s="213" t="str">
        <f t="shared" si="5"/>
        <v>-</v>
      </c>
      <c r="F11" s="213" t="str">
        <f t="shared" si="5"/>
        <v>-</v>
      </c>
      <c r="G11" s="213" t="str">
        <f t="shared" si="5"/>
        <v>-</v>
      </c>
      <c r="H11" s="213">
        <f t="shared" si="5"/>
        <v>1</v>
      </c>
      <c r="I11" s="213" t="str">
        <f t="shared" si="5"/>
        <v>-</v>
      </c>
      <c r="J11" s="213" t="str">
        <f t="shared" si="5"/>
        <v>-</v>
      </c>
      <c r="K11" s="213" t="str">
        <f t="shared" si="5"/>
        <v>-</v>
      </c>
      <c r="L11" s="213" t="str">
        <f t="shared" si="5"/>
        <v>-</v>
      </c>
      <c r="M11" s="213" t="str">
        <f t="shared" si="5"/>
        <v>-</v>
      </c>
      <c r="N11" s="213" t="str">
        <f t="shared" si="5"/>
        <v>-</v>
      </c>
      <c r="O11" s="213">
        <f t="shared" si="5"/>
        <v>4</v>
      </c>
      <c r="P11" s="213">
        <f t="shared" si="5"/>
        <v>3</v>
      </c>
      <c r="Q11" s="213">
        <f t="shared" si="5"/>
        <v>5</v>
      </c>
      <c r="R11" s="213">
        <f t="shared" si="5"/>
        <v>5</v>
      </c>
      <c r="S11" s="213">
        <f t="shared" si="5"/>
        <v>13</v>
      </c>
      <c r="T11" s="213">
        <f t="shared" si="5"/>
        <v>9</v>
      </c>
      <c r="U11" s="213">
        <f t="shared" si="5"/>
        <v>11</v>
      </c>
      <c r="V11" s="213">
        <f t="shared" si="5"/>
        <v>4</v>
      </c>
      <c r="W11" s="213">
        <f t="shared" si="5"/>
        <v>3</v>
      </c>
      <c r="X11" s="213">
        <f t="shared" si="5"/>
        <v>1</v>
      </c>
      <c r="Y11" s="213" t="str">
        <f t="shared" si="5"/>
        <v>-</v>
      </c>
    </row>
    <row r="12" spans="1:25" s="575" customFormat="1" ht="11.25">
      <c r="A12" s="201"/>
      <c r="B12" s="593" t="s">
        <v>70</v>
      </c>
      <c r="C12" s="663">
        <f t="shared" si="3"/>
        <v>53</v>
      </c>
      <c r="D12" s="214" t="str">
        <f t="shared" ref="D12:Y12" si="6">IF(SUM(D13:D14)=0,"-",SUM(D13:D14))</f>
        <v>-</v>
      </c>
      <c r="E12" s="214" t="str">
        <f t="shared" si="6"/>
        <v>-</v>
      </c>
      <c r="F12" s="214" t="str">
        <f t="shared" si="6"/>
        <v>-</v>
      </c>
      <c r="G12" s="214" t="str">
        <f t="shared" si="6"/>
        <v>-</v>
      </c>
      <c r="H12" s="214">
        <f t="shared" si="6"/>
        <v>1</v>
      </c>
      <c r="I12" s="214" t="str">
        <f t="shared" si="6"/>
        <v>-</v>
      </c>
      <c r="J12" s="214" t="str">
        <f t="shared" si="6"/>
        <v>-</v>
      </c>
      <c r="K12" s="214">
        <f t="shared" si="6"/>
        <v>2</v>
      </c>
      <c r="L12" s="214" t="str">
        <f t="shared" si="6"/>
        <v>-</v>
      </c>
      <c r="M12" s="214">
        <f t="shared" si="6"/>
        <v>2</v>
      </c>
      <c r="N12" s="214">
        <f t="shared" si="6"/>
        <v>2</v>
      </c>
      <c r="O12" s="214">
        <f t="shared" si="6"/>
        <v>5</v>
      </c>
      <c r="P12" s="214">
        <f t="shared" si="6"/>
        <v>4</v>
      </c>
      <c r="Q12" s="214">
        <f t="shared" si="6"/>
        <v>2</v>
      </c>
      <c r="R12" s="214">
        <f t="shared" si="6"/>
        <v>7</v>
      </c>
      <c r="S12" s="214">
        <f t="shared" si="6"/>
        <v>7</v>
      </c>
      <c r="T12" s="214">
        <f t="shared" si="6"/>
        <v>6</v>
      </c>
      <c r="U12" s="214">
        <f t="shared" si="6"/>
        <v>8</v>
      </c>
      <c r="V12" s="214">
        <f t="shared" si="6"/>
        <v>3</v>
      </c>
      <c r="W12" s="214">
        <f t="shared" si="6"/>
        <v>3</v>
      </c>
      <c r="X12" s="214">
        <f t="shared" si="6"/>
        <v>1</v>
      </c>
      <c r="Y12" s="214" t="str">
        <f t="shared" si="6"/>
        <v>-</v>
      </c>
    </row>
    <row r="13" spans="1:25" s="575" customFormat="1" ht="11.25">
      <c r="A13" s="201" t="s">
        <v>28</v>
      </c>
      <c r="B13" s="594" t="s">
        <v>72</v>
      </c>
      <c r="C13" s="668">
        <f>IF(SUM(D13:Y13)=0,"-",SUM(D13:Y13))</f>
        <v>30</v>
      </c>
      <c r="D13" s="215" t="str">
        <f t="shared" ref="D13:Y14" si="7">IF(SUM(D16,D19,D22,D25,D28,D31,D34,D37)=0,"-",SUM(D16,D19,D22,D25,D28,D31,D34,D37))</f>
        <v>-</v>
      </c>
      <c r="E13" s="215" t="str">
        <f t="shared" si="7"/>
        <v>-</v>
      </c>
      <c r="F13" s="215" t="str">
        <f t="shared" si="7"/>
        <v>-</v>
      </c>
      <c r="G13" s="215" t="str">
        <f t="shared" si="7"/>
        <v>-</v>
      </c>
      <c r="H13" s="215" t="str">
        <f t="shared" si="7"/>
        <v>-</v>
      </c>
      <c r="I13" s="215" t="str">
        <f t="shared" si="7"/>
        <v>-</v>
      </c>
      <c r="J13" s="215" t="str">
        <f t="shared" si="7"/>
        <v>-</v>
      </c>
      <c r="K13" s="215">
        <f t="shared" si="7"/>
        <v>2</v>
      </c>
      <c r="L13" s="215" t="str">
        <f t="shared" si="7"/>
        <v>-</v>
      </c>
      <c r="M13" s="215">
        <f t="shared" si="7"/>
        <v>2</v>
      </c>
      <c r="N13" s="215">
        <f t="shared" si="7"/>
        <v>2</v>
      </c>
      <c r="O13" s="215">
        <f t="shared" si="7"/>
        <v>3</v>
      </c>
      <c r="P13" s="215">
        <f t="shared" si="7"/>
        <v>4</v>
      </c>
      <c r="Q13" s="215" t="str">
        <f t="shared" si="7"/>
        <v>-</v>
      </c>
      <c r="R13" s="215">
        <f t="shared" si="7"/>
        <v>4</v>
      </c>
      <c r="S13" s="215">
        <f t="shared" si="7"/>
        <v>5</v>
      </c>
      <c r="T13" s="215">
        <f t="shared" si="7"/>
        <v>3</v>
      </c>
      <c r="U13" s="215">
        <f t="shared" si="7"/>
        <v>4</v>
      </c>
      <c r="V13" s="215">
        <f t="shared" si="7"/>
        <v>1</v>
      </c>
      <c r="W13" s="215" t="str">
        <f t="shared" si="7"/>
        <v>-</v>
      </c>
      <c r="X13" s="215" t="str">
        <f t="shared" si="7"/>
        <v>-</v>
      </c>
      <c r="Y13" s="215" t="str">
        <f t="shared" si="7"/>
        <v>-</v>
      </c>
    </row>
    <row r="14" spans="1:25" s="575" customFormat="1" ht="11.25">
      <c r="A14" s="72"/>
      <c r="B14" s="595" t="s">
        <v>73</v>
      </c>
      <c r="C14" s="663">
        <f t="shared" si="3"/>
        <v>23</v>
      </c>
      <c r="D14" s="206" t="str">
        <f t="shared" si="7"/>
        <v>-</v>
      </c>
      <c r="E14" s="206" t="str">
        <f t="shared" si="7"/>
        <v>-</v>
      </c>
      <c r="F14" s="206" t="str">
        <f t="shared" si="7"/>
        <v>-</v>
      </c>
      <c r="G14" s="206" t="str">
        <f t="shared" si="7"/>
        <v>-</v>
      </c>
      <c r="H14" s="206">
        <f t="shared" si="7"/>
        <v>1</v>
      </c>
      <c r="I14" s="206" t="str">
        <f t="shared" si="7"/>
        <v>-</v>
      </c>
      <c r="J14" s="206" t="str">
        <f t="shared" si="7"/>
        <v>-</v>
      </c>
      <c r="K14" s="206" t="str">
        <f t="shared" si="7"/>
        <v>-</v>
      </c>
      <c r="L14" s="206" t="str">
        <f t="shared" si="7"/>
        <v>-</v>
      </c>
      <c r="M14" s="206" t="str">
        <f t="shared" si="7"/>
        <v>-</v>
      </c>
      <c r="N14" s="206" t="str">
        <f t="shared" si="7"/>
        <v>-</v>
      </c>
      <c r="O14" s="206">
        <f t="shared" si="7"/>
        <v>2</v>
      </c>
      <c r="P14" s="206" t="str">
        <f t="shared" si="7"/>
        <v>-</v>
      </c>
      <c r="Q14" s="206">
        <f t="shared" si="7"/>
        <v>2</v>
      </c>
      <c r="R14" s="206">
        <f t="shared" si="7"/>
        <v>3</v>
      </c>
      <c r="S14" s="206">
        <f t="shared" si="7"/>
        <v>2</v>
      </c>
      <c r="T14" s="206">
        <f t="shared" si="7"/>
        <v>3</v>
      </c>
      <c r="U14" s="206">
        <f t="shared" si="7"/>
        <v>4</v>
      </c>
      <c r="V14" s="206">
        <f t="shared" si="7"/>
        <v>2</v>
      </c>
      <c r="W14" s="206">
        <f t="shared" si="7"/>
        <v>3</v>
      </c>
      <c r="X14" s="206">
        <f t="shared" si="7"/>
        <v>1</v>
      </c>
      <c r="Y14" s="206" t="str">
        <f t="shared" si="7"/>
        <v>-</v>
      </c>
    </row>
    <row r="15" spans="1:25" s="575" customFormat="1" ht="11.25">
      <c r="A15" s="138"/>
      <c r="B15" s="587" t="s">
        <v>70</v>
      </c>
      <c r="C15" s="671">
        <f t="shared" ref="C15:C65" si="8">IF(SUM(D15:Y15)=0,"-",SUM(D15:Y15))</f>
        <v>17</v>
      </c>
      <c r="D15" s="508" t="str">
        <f t="shared" ref="D15:Y15" si="9">IF(SUM(D16:D17)=0,"-",SUM(D16:D17))</f>
        <v>-</v>
      </c>
      <c r="E15" s="508" t="str">
        <f t="shared" si="9"/>
        <v>-</v>
      </c>
      <c r="F15" s="508" t="str">
        <f t="shared" si="9"/>
        <v>-</v>
      </c>
      <c r="G15" s="508" t="str">
        <f t="shared" si="9"/>
        <v>-</v>
      </c>
      <c r="H15" s="508">
        <f t="shared" si="9"/>
        <v>1</v>
      </c>
      <c r="I15" s="508" t="str">
        <f t="shared" si="9"/>
        <v>-</v>
      </c>
      <c r="J15" s="508" t="str">
        <f t="shared" si="9"/>
        <v>-</v>
      </c>
      <c r="K15" s="508">
        <f t="shared" si="9"/>
        <v>1</v>
      </c>
      <c r="L15" s="508" t="str">
        <f t="shared" si="9"/>
        <v>-</v>
      </c>
      <c r="M15" s="508" t="str">
        <f t="shared" si="9"/>
        <v>-</v>
      </c>
      <c r="N15" s="508" t="str">
        <f t="shared" si="9"/>
        <v>-</v>
      </c>
      <c r="O15" s="508" t="str">
        <f t="shared" si="9"/>
        <v>-</v>
      </c>
      <c r="P15" s="508">
        <f t="shared" si="9"/>
        <v>1</v>
      </c>
      <c r="Q15" s="508">
        <f t="shared" si="9"/>
        <v>1</v>
      </c>
      <c r="R15" s="508">
        <f t="shared" si="9"/>
        <v>2</v>
      </c>
      <c r="S15" s="508">
        <f t="shared" si="9"/>
        <v>3</v>
      </c>
      <c r="T15" s="508">
        <f t="shared" si="9"/>
        <v>1</v>
      </c>
      <c r="U15" s="508">
        <f t="shared" si="9"/>
        <v>4</v>
      </c>
      <c r="V15" s="508">
        <f t="shared" si="9"/>
        <v>1</v>
      </c>
      <c r="W15" s="508">
        <f t="shared" si="9"/>
        <v>1</v>
      </c>
      <c r="X15" s="508">
        <f t="shared" si="9"/>
        <v>1</v>
      </c>
      <c r="Y15" s="508" t="str">
        <f t="shared" si="9"/>
        <v>-</v>
      </c>
    </row>
    <row r="16" spans="1:25" s="575" customFormat="1" ht="11.25">
      <c r="A16" s="103" t="s">
        <v>29</v>
      </c>
      <c r="B16" s="590" t="s">
        <v>72</v>
      </c>
      <c r="C16" s="672">
        <f t="shared" si="8"/>
        <v>8</v>
      </c>
      <c r="D16" s="539" t="s">
        <v>317</v>
      </c>
      <c r="E16" s="539" t="s">
        <v>317</v>
      </c>
      <c r="F16" s="539" t="s">
        <v>317</v>
      </c>
      <c r="G16" s="539" t="s">
        <v>317</v>
      </c>
      <c r="H16" s="539" t="s">
        <v>317</v>
      </c>
      <c r="I16" s="539" t="s">
        <v>317</v>
      </c>
      <c r="J16" s="539" t="s">
        <v>317</v>
      </c>
      <c r="K16" s="539">
        <v>1</v>
      </c>
      <c r="L16" s="539" t="s">
        <v>317</v>
      </c>
      <c r="M16" s="539" t="s">
        <v>317</v>
      </c>
      <c r="N16" s="539" t="s">
        <v>317</v>
      </c>
      <c r="O16" s="539" t="s">
        <v>317</v>
      </c>
      <c r="P16" s="539">
        <v>1</v>
      </c>
      <c r="Q16" s="539" t="s">
        <v>317</v>
      </c>
      <c r="R16" s="539">
        <v>1</v>
      </c>
      <c r="S16" s="539">
        <v>1</v>
      </c>
      <c r="T16" s="539">
        <v>1</v>
      </c>
      <c r="U16" s="539">
        <v>3</v>
      </c>
      <c r="V16" s="539" t="s">
        <v>317</v>
      </c>
      <c r="W16" s="539" t="s">
        <v>317</v>
      </c>
      <c r="X16" s="539" t="s">
        <v>317</v>
      </c>
      <c r="Y16" s="353" t="s">
        <v>317</v>
      </c>
    </row>
    <row r="17" spans="1:25" s="575" customFormat="1" ht="11.25">
      <c r="A17" s="152"/>
      <c r="B17" s="592" t="s">
        <v>73</v>
      </c>
      <c r="C17" s="671">
        <f t="shared" si="8"/>
        <v>9</v>
      </c>
      <c r="D17" s="540" t="s">
        <v>317</v>
      </c>
      <c r="E17" s="540" t="s">
        <v>317</v>
      </c>
      <c r="F17" s="540" t="s">
        <v>317</v>
      </c>
      <c r="G17" s="540" t="s">
        <v>317</v>
      </c>
      <c r="H17" s="540">
        <v>1</v>
      </c>
      <c r="I17" s="540" t="s">
        <v>317</v>
      </c>
      <c r="J17" s="540" t="s">
        <v>317</v>
      </c>
      <c r="K17" s="540" t="s">
        <v>317</v>
      </c>
      <c r="L17" s="540" t="s">
        <v>317</v>
      </c>
      <c r="M17" s="540" t="s">
        <v>317</v>
      </c>
      <c r="N17" s="540" t="s">
        <v>317</v>
      </c>
      <c r="O17" s="540" t="s">
        <v>317</v>
      </c>
      <c r="P17" s="540" t="s">
        <v>317</v>
      </c>
      <c r="Q17" s="540">
        <v>1</v>
      </c>
      <c r="R17" s="540">
        <v>1</v>
      </c>
      <c r="S17" s="540">
        <v>2</v>
      </c>
      <c r="T17" s="540" t="s">
        <v>317</v>
      </c>
      <c r="U17" s="540">
        <v>1</v>
      </c>
      <c r="V17" s="540">
        <v>1</v>
      </c>
      <c r="W17" s="540">
        <v>1</v>
      </c>
      <c r="X17" s="540">
        <v>1</v>
      </c>
      <c r="Y17" s="355" t="s">
        <v>317</v>
      </c>
    </row>
    <row r="18" spans="1:25" s="575" customFormat="1" ht="11.25">
      <c r="A18" s="138"/>
      <c r="B18" s="587" t="s">
        <v>70</v>
      </c>
      <c r="C18" s="671">
        <f t="shared" si="8"/>
        <v>5</v>
      </c>
      <c r="D18" s="508" t="str">
        <f t="shared" ref="D18:Y18" si="10">IF(SUM(D19:D20)=0,"-",SUM(D19:D20))</f>
        <v>-</v>
      </c>
      <c r="E18" s="508" t="str">
        <f t="shared" si="10"/>
        <v>-</v>
      </c>
      <c r="F18" s="508" t="str">
        <f t="shared" si="10"/>
        <v>-</v>
      </c>
      <c r="G18" s="508" t="str">
        <f t="shared" si="10"/>
        <v>-</v>
      </c>
      <c r="H18" s="508" t="str">
        <f t="shared" si="10"/>
        <v>-</v>
      </c>
      <c r="I18" s="508" t="str">
        <f t="shared" si="10"/>
        <v>-</v>
      </c>
      <c r="J18" s="508" t="str">
        <f t="shared" si="10"/>
        <v>-</v>
      </c>
      <c r="K18" s="508">
        <f t="shared" si="10"/>
        <v>1</v>
      </c>
      <c r="L18" s="508" t="str">
        <f t="shared" si="10"/>
        <v>-</v>
      </c>
      <c r="M18" s="508" t="str">
        <f t="shared" si="10"/>
        <v>-</v>
      </c>
      <c r="N18" s="508" t="str">
        <f t="shared" si="10"/>
        <v>-</v>
      </c>
      <c r="O18" s="508" t="str">
        <f t="shared" si="10"/>
        <v>-</v>
      </c>
      <c r="P18" s="508" t="str">
        <f t="shared" si="10"/>
        <v>-</v>
      </c>
      <c r="Q18" s="508" t="str">
        <f t="shared" si="10"/>
        <v>-</v>
      </c>
      <c r="R18" s="508">
        <f t="shared" si="10"/>
        <v>1</v>
      </c>
      <c r="S18" s="508" t="str">
        <f t="shared" si="10"/>
        <v>-</v>
      </c>
      <c r="T18" s="508">
        <f t="shared" si="10"/>
        <v>2</v>
      </c>
      <c r="U18" s="508">
        <f t="shared" si="10"/>
        <v>1</v>
      </c>
      <c r="V18" s="508" t="str">
        <f t="shared" si="10"/>
        <v>-</v>
      </c>
      <c r="W18" s="508" t="str">
        <f t="shared" si="10"/>
        <v>-</v>
      </c>
      <c r="X18" s="508" t="str">
        <f t="shared" si="10"/>
        <v>-</v>
      </c>
      <c r="Y18" s="508" t="str">
        <f t="shared" si="10"/>
        <v>-</v>
      </c>
    </row>
    <row r="19" spans="1:25" s="575" customFormat="1" ht="11.25">
      <c r="A19" s="103" t="s">
        <v>32</v>
      </c>
      <c r="B19" s="590" t="s">
        <v>72</v>
      </c>
      <c r="C19" s="672">
        <f t="shared" si="8"/>
        <v>2</v>
      </c>
      <c r="D19" s="539" t="s">
        <v>317</v>
      </c>
      <c r="E19" s="539" t="s">
        <v>317</v>
      </c>
      <c r="F19" s="539" t="s">
        <v>317</v>
      </c>
      <c r="G19" s="539" t="s">
        <v>317</v>
      </c>
      <c r="H19" s="539" t="s">
        <v>317</v>
      </c>
      <c r="I19" s="539" t="s">
        <v>317</v>
      </c>
      <c r="J19" s="539" t="s">
        <v>317</v>
      </c>
      <c r="K19" s="539">
        <v>1</v>
      </c>
      <c r="L19" s="539" t="s">
        <v>317</v>
      </c>
      <c r="M19" s="539" t="s">
        <v>317</v>
      </c>
      <c r="N19" s="539" t="s">
        <v>317</v>
      </c>
      <c r="O19" s="539" t="s">
        <v>317</v>
      </c>
      <c r="P19" s="539" t="s">
        <v>317</v>
      </c>
      <c r="Q19" s="539" t="s">
        <v>317</v>
      </c>
      <c r="R19" s="539" t="s">
        <v>317</v>
      </c>
      <c r="S19" s="539" t="s">
        <v>317</v>
      </c>
      <c r="T19" s="539">
        <v>1</v>
      </c>
      <c r="U19" s="539" t="s">
        <v>317</v>
      </c>
      <c r="V19" s="539" t="s">
        <v>317</v>
      </c>
      <c r="W19" s="539" t="s">
        <v>317</v>
      </c>
      <c r="X19" s="539" t="s">
        <v>317</v>
      </c>
      <c r="Y19" s="353" t="s">
        <v>317</v>
      </c>
    </row>
    <row r="20" spans="1:25" s="575" customFormat="1" ht="11.25">
      <c r="A20" s="152"/>
      <c r="B20" s="592" t="s">
        <v>73</v>
      </c>
      <c r="C20" s="671">
        <f t="shared" si="8"/>
        <v>3</v>
      </c>
      <c r="D20" s="540" t="s">
        <v>317</v>
      </c>
      <c r="E20" s="540" t="s">
        <v>317</v>
      </c>
      <c r="F20" s="540" t="s">
        <v>317</v>
      </c>
      <c r="G20" s="540" t="s">
        <v>317</v>
      </c>
      <c r="H20" s="540" t="s">
        <v>317</v>
      </c>
      <c r="I20" s="540" t="s">
        <v>317</v>
      </c>
      <c r="J20" s="540" t="s">
        <v>317</v>
      </c>
      <c r="K20" s="540" t="s">
        <v>317</v>
      </c>
      <c r="L20" s="540" t="s">
        <v>317</v>
      </c>
      <c r="M20" s="540" t="s">
        <v>317</v>
      </c>
      <c r="N20" s="540" t="s">
        <v>317</v>
      </c>
      <c r="O20" s="540" t="s">
        <v>317</v>
      </c>
      <c r="P20" s="540" t="s">
        <v>317</v>
      </c>
      <c r="Q20" s="540" t="s">
        <v>317</v>
      </c>
      <c r="R20" s="540">
        <v>1</v>
      </c>
      <c r="S20" s="540" t="s">
        <v>317</v>
      </c>
      <c r="T20" s="540">
        <v>1</v>
      </c>
      <c r="U20" s="540">
        <v>1</v>
      </c>
      <c r="V20" s="540" t="s">
        <v>317</v>
      </c>
      <c r="W20" s="540" t="s">
        <v>317</v>
      </c>
      <c r="X20" s="540" t="s">
        <v>317</v>
      </c>
      <c r="Y20" s="355" t="s">
        <v>317</v>
      </c>
    </row>
    <row r="21" spans="1:25" s="575" customFormat="1" ht="11.25">
      <c r="A21" s="230"/>
      <c r="B21" s="587" t="s">
        <v>70</v>
      </c>
      <c r="C21" s="671">
        <f t="shared" si="8"/>
        <v>7</v>
      </c>
      <c r="D21" s="508" t="str">
        <f t="shared" ref="D21:Y21" si="11">IF(SUM(D22:D23)=0,"-",SUM(D22:D23))</f>
        <v>-</v>
      </c>
      <c r="E21" s="508" t="str">
        <f t="shared" si="11"/>
        <v>-</v>
      </c>
      <c r="F21" s="508" t="str">
        <f t="shared" si="11"/>
        <v>-</v>
      </c>
      <c r="G21" s="508" t="str">
        <f t="shared" si="11"/>
        <v>-</v>
      </c>
      <c r="H21" s="508" t="str">
        <f t="shared" si="11"/>
        <v>-</v>
      </c>
      <c r="I21" s="508" t="str">
        <f t="shared" si="11"/>
        <v>-</v>
      </c>
      <c r="J21" s="508" t="str">
        <f t="shared" si="11"/>
        <v>-</v>
      </c>
      <c r="K21" s="508" t="str">
        <f t="shared" si="11"/>
        <v>-</v>
      </c>
      <c r="L21" s="508" t="str">
        <f t="shared" si="11"/>
        <v>-</v>
      </c>
      <c r="M21" s="508">
        <f t="shared" si="11"/>
        <v>1</v>
      </c>
      <c r="N21" s="508" t="str">
        <f t="shared" si="11"/>
        <v>-</v>
      </c>
      <c r="O21" s="508">
        <f t="shared" si="11"/>
        <v>2</v>
      </c>
      <c r="P21" s="508" t="str">
        <f t="shared" si="11"/>
        <v>-</v>
      </c>
      <c r="Q21" s="508" t="str">
        <f t="shared" si="11"/>
        <v>-</v>
      </c>
      <c r="R21" s="508">
        <f t="shared" si="11"/>
        <v>1</v>
      </c>
      <c r="S21" s="508">
        <f t="shared" si="11"/>
        <v>1</v>
      </c>
      <c r="T21" s="508" t="str">
        <f t="shared" si="11"/>
        <v>-</v>
      </c>
      <c r="U21" s="508">
        <f t="shared" si="11"/>
        <v>1</v>
      </c>
      <c r="V21" s="508">
        <f t="shared" si="11"/>
        <v>1</v>
      </c>
      <c r="W21" s="508" t="str">
        <f t="shared" si="11"/>
        <v>-</v>
      </c>
      <c r="X21" s="508" t="str">
        <f t="shared" si="11"/>
        <v>-</v>
      </c>
      <c r="Y21" s="508" t="str">
        <f t="shared" si="11"/>
        <v>-</v>
      </c>
    </row>
    <row r="22" spans="1:25" s="575" customFormat="1" ht="11.25">
      <c r="A22" s="231" t="s">
        <v>33</v>
      </c>
      <c r="B22" s="590" t="s">
        <v>72</v>
      </c>
      <c r="C22" s="672">
        <f t="shared" si="8"/>
        <v>3</v>
      </c>
      <c r="D22" s="539" t="s">
        <v>317</v>
      </c>
      <c r="E22" s="539" t="s">
        <v>317</v>
      </c>
      <c r="F22" s="539" t="s">
        <v>317</v>
      </c>
      <c r="G22" s="539" t="s">
        <v>317</v>
      </c>
      <c r="H22" s="539" t="s">
        <v>317</v>
      </c>
      <c r="I22" s="539" t="s">
        <v>317</v>
      </c>
      <c r="J22" s="539" t="s">
        <v>317</v>
      </c>
      <c r="K22" s="539" t="s">
        <v>317</v>
      </c>
      <c r="L22" s="539" t="s">
        <v>317</v>
      </c>
      <c r="M22" s="539">
        <v>1</v>
      </c>
      <c r="N22" s="539" t="s">
        <v>317</v>
      </c>
      <c r="O22" s="539">
        <v>1</v>
      </c>
      <c r="P22" s="539" t="s">
        <v>317</v>
      </c>
      <c r="Q22" s="539" t="s">
        <v>317</v>
      </c>
      <c r="R22" s="539" t="s">
        <v>317</v>
      </c>
      <c r="S22" s="539">
        <v>1</v>
      </c>
      <c r="T22" s="539" t="s">
        <v>317</v>
      </c>
      <c r="U22" s="539" t="s">
        <v>317</v>
      </c>
      <c r="V22" s="539" t="s">
        <v>317</v>
      </c>
      <c r="W22" s="539" t="s">
        <v>317</v>
      </c>
      <c r="X22" s="539" t="s">
        <v>317</v>
      </c>
      <c r="Y22" s="353" t="s">
        <v>317</v>
      </c>
    </row>
    <row r="23" spans="1:25" s="575" customFormat="1" ht="11.25">
      <c r="A23" s="232"/>
      <c r="B23" s="592" t="s">
        <v>73</v>
      </c>
      <c r="C23" s="671">
        <f t="shared" si="8"/>
        <v>4</v>
      </c>
      <c r="D23" s="540" t="s">
        <v>317</v>
      </c>
      <c r="E23" s="540" t="s">
        <v>317</v>
      </c>
      <c r="F23" s="540" t="s">
        <v>317</v>
      </c>
      <c r="G23" s="540" t="s">
        <v>317</v>
      </c>
      <c r="H23" s="540" t="s">
        <v>317</v>
      </c>
      <c r="I23" s="540" t="s">
        <v>317</v>
      </c>
      <c r="J23" s="540" t="s">
        <v>317</v>
      </c>
      <c r="K23" s="540" t="s">
        <v>317</v>
      </c>
      <c r="L23" s="540" t="s">
        <v>317</v>
      </c>
      <c r="M23" s="540" t="s">
        <v>317</v>
      </c>
      <c r="N23" s="540" t="s">
        <v>317</v>
      </c>
      <c r="O23" s="540">
        <v>1</v>
      </c>
      <c r="P23" s="540" t="s">
        <v>317</v>
      </c>
      <c r="Q23" s="540" t="s">
        <v>317</v>
      </c>
      <c r="R23" s="540">
        <v>1</v>
      </c>
      <c r="S23" s="540" t="s">
        <v>317</v>
      </c>
      <c r="T23" s="540" t="s">
        <v>317</v>
      </c>
      <c r="U23" s="540">
        <v>1</v>
      </c>
      <c r="V23" s="540">
        <v>1</v>
      </c>
      <c r="W23" s="540" t="s">
        <v>317</v>
      </c>
      <c r="X23" s="540" t="s">
        <v>317</v>
      </c>
      <c r="Y23" s="355" t="s">
        <v>317</v>
      </c>
    </row>
    <row r="24" spans="1:25" s="575" customFormat="1" ht="11.25">
      <c r="A24" s="230"/>
      <c r="B24" s="587" t="s">
        <v>70</v>
      </c>
      <c r="C24" s="671">
        <f t="shared" si="8"/>
        <v>4</v>
      </c>
      <c r="D24" s="508" t="str">
        <f t="shared" ref="D24:Y24" si="12">IF(SUM(D25:D26)=0,"-",SUM(D25:D26))</f>
        <v>-</v>
      </c>
      <c r="E24" s="508" t="str">
        <f t="shared" si="12"/>
        <v>-</v>
      </c>
      <c r="F24" s="508" t="str">
        <f t="shared" si="12"/>
        <v>-</v>
      </c>
      <c r="G24" s="508" t="str">
        <f t="shared" si="12"/>
        <v>-</v>
      </c>
      <c r="H24" s="508" t="str">
        <f t="shared" si="12"/>
        <v>-</v>
      </c>
      <c r="I24" s="508" t="str">
        <f t="shared" si="12"/>
        <v>-</v>
      </c>
      <c r="J24" s="508" t="str">
        <f t="shared" si="12"/>
        <v>-</v>
      </c>
      <c r="K24" s="508" t="str">
        <f t="shared" si="12"/>
        <v>-</v>
      </c>
      <c r="L24" s="508" t="str">
        <f t="shared" si="12"/>
        <v>-</v>
      </c>
      <c r="M24" s="508" t="str">
        <f t="shared" si="12"/>
        <v>-</v>
      </c>
      <c r="N24" s="508" t="str">
        <f t="shared" si="12"/>
        <v>-</v>
      </c>
      <c r="O24" s="508" t="str">
        <f t="shared" si="12"/>
        <v>-</v>
      </c>
      <c r="P24" s="508" t="str">
        <f t="shared" si="12"/>
        <v>-</v>
      </c>
      <c r="Q24" s="508" t="str">
        <f t="shared" si="12"/>
        <v>-</v>
      </c>
      <c r="R24" s="508" t="str">
        <f t="shared" si="12"/>
        <v>-</v>
      </c>
      <c r="S24" s="508">
        <f t="shared" si="12"/>
        <v>1</v>
      </c>
      <c r="T24" s="508">
        <f t="shared" si="12"/>
        <v>2</v>
      </c>
      <c r="U24" s="508" t="str">
        <f t="shared" si="12"/>
        <v>-</v>
      </c>
      <c r="V24" s="508">
        <f t="shared" si="12"/>
        <v>1</v>
      </c>
      <c r="W24" s="508" t="str">
        <f t="shared" si="12"/>
        <v>-</v>
      </c>
      <c r="X24" s="508" t="str">
        <f t="shared" si="12"/>
        <v>-</v>
      </c>
      <c r="Y24" s="508" t="str">
        <f t="shared" si="12"/>
        <v>-</v>
      </c>
    </row>
    <row r="25" spans="1:25" s="575" customFormat="1" ht="11.25">
      <c r="A25" s="231" t="s">
        <v>35</v>
      </c>
      <c r="B25" s="590" t="s">
        <v>72</v>
      </c>
      <c r="C25" s="672">
        <f t="shared" si="8"/>
        <v>2</v>
      </c>
      <c r="D25" s="539" t="s">
        <v>317</v>
      </c>
      <c r="E25" s="539" t="s">
        <v>317</v>
      </c>
      <c r="F25" s="539" t="s">
        <v>317</v>
      </c>
      <c r="G25" s="539" t="s">
        <v>317</v>
      </c>
      <c r="H25" s="539" t="s">
        <v>317</v>
      </c>
      <c r="I25" s="539" t="s">
        <v>317</v>
      </c>
      <c r="J25" s="539" t="s">
        <v>317</v>
      </c>
      <c r="K25" s="539" t="s">
        <v>317</v>
      </c>
      <c r="L25" s="539" t="s">
        <v>317</v>
      </c>
      <c r="M25" s="539" t="s">
        <v>317</v>
      </c>
      <c r="N25" s="539" t="s">
        <v>317</v>
      </c>
      <c r="O25" s="539" t="s">
        <v>317</v>
      </c>
      <c r="P25" s="539" t="s">
        <v>317</v>
      </c>
      <c r="Q25" s="539" t="s">
        <v>317</v>
      </c>
      <c r="R25" s="539" t="s">
        <v>317</v>
      </c>
      <c r="S25" s="539">
        <v>1</v>
      </c>
      <c r="T25" s="539" t="s">
        <v>317</v>
      </c>
      <c r="U25" s="539" t="s">
        <v>317</v>
      </c>
      <c r="V25" s="539">
        <v>1</v>
      </c>
      <c r="W25" s="539" t="s">
        <v>317</v>
      </c>
      <c r="X25" s="539" t="s">
        <v>317</v>
      </c>
      <c r="Y25" s="353" t="s">
        <v>317</v>
      </c>
    </row>
    <row r="26" spans="1:25" s="575" customFormat="1" ht="11.25">
      <c r="A26" s="232"/>
      <c r="B26" s="592" t="s">
        <v>73</v>
      </c>
      <c r="C26" s="671">
        <f t="shared" si="8"/>
        <v>2</v>
      </c>
      <c r="D26" s="540" t="s">
        <v>317</v>
      </c>
      <c r="E26" s="540" t="s">
        <v>317</v>
      </c>
      <c r="F26" s="540" t="s">
        <v>317</v>
      </c>
      <c r="G26" s="540" t="s">
        <v>317</v>
      </c>
      <c r="H26" s="540" t="s">
        <v>317</v>
      </c>
      <c r="I26" s="540" t="s">
        <v>317</v>
      </c>
      <c r="J26" s="540" t="s">
        <v>317</v>
      </c>
      <c r="K26" s="540" t="s">
        <v>317</v>
      </c>
      <c r="L26" s="540" t="s">
        <v>317</v>
      </c>
      <c r="M26" s="540" t="s">
        <v>317</v>
      </c>
      <c r="N26" s="540" t="s">
        <v>317</v>
      </c>
      <c r="O26" s="540" t="s">
        <v>317</v>
      </c>
      <c r="P26" s="540" t="s">
        <v>317</v>
      </c>
      <c r="Q26" s="540" t="s">
        <v>317</v>
      </c>
      <c r="R26" s="540" t="s">
        <v>317</v>
      </c>
      <c r="S26" s="540" t="s">
        <v>317</v>
      </c>
      <c r="T26" s="540">
        <v>2</v>
      </c>
      <c r="U26" s="540" t="s">
        <v>317</v>
      </c>
      <c r="V26" s="540" t="s">
        <v>317</v>
      </c>
      <c r="W26" s="540" t="s">
        <v>317</v>
      </c>
      <c r="X26" s="540" t="s">
        <v>317</v>
      </c>
      <c r="Y26" s="355" t="s">
        <v>317</v>
      </c>
    </row>
    <row r="27" spans="1:25" s="575" customFormat="1" ht="11.25">
      <c r="A27" s="230"/>
      <c r="B27" s="587" t="s">
        <v>70</v>
      </c>
      <c r="C27" s="671">
        <f t="shared" si="8"/>
        <v>4</v>
      </c>
      <c r="D27" s="508" t="str">
        <f t="shared" ref="D27:Y27" si="13">IF(SUM(D28:D29)=0,"-",SUM(D28:D29))</f>
        <v>-</v>
      </c>
      <c r="E27" s="508" t="str">
        <f t="shared" si="13"/>
        <v>-</v>
      </c>
      <c r="F27" s="508" t="str">
        <f t="shared" si="13"/>
        <v>-</v>
      </c>
      <c r="G27" s="508" t="str">
        <f t="shared" si="13"/>
        <v>-</v>
      </c>
      <c r="H27" s="508" t="str">
        <f t="shared" si="13"/>
        <v>-</v>
      </c>
      <c r="I27" s="508" t="str">
        <f t="shared" si="13"/>
        <v>-</v>
      </c>
      <c r="J27" s="508" t="str">
        <f t="shared" si="13"/>
        <v>-</v>
      </c>
      <c r="K27" s="508" t="str">
        <f t="shared" si="13"/>
        <v>-</v>
      </c>
      <c r="L27" s="508" t="str">
        <f t="shared" si="13"/>
        <v>-</v>
      </c>
      <c r="M27" s="508" t="str">
        <f t="shared" si="13"/>
        <v>-</v>
      </c>
      <c r="N27" s="508" t="str">
        <f t="shared" si="13"/>
        <v>-</v>
      </c>
      <c r="O27" s="508">
        <f t="shared" si="13"/>
        <v>1</v>
      </c>
      <c r="P27" s="508">
        <f t="shared" si="13"/>
        <v>1</v>
      </c>
      <c r="Q27" s="508" t="str">
        <f t="shared" si="13"/>
        <v>-</v>
      </c>
      <c r="R27" s="508" t="str">
        <f t="shared" si="13"/>
        <v>-</v>
      </c>
      <c r="S27" s="508" t="str">
        <f t="shared" si="13"/>
        <v>-</v>
      </c>
      <c r="T27" s="508" t="str">
        <f t="shared" si="13"/>
        <v>-</v>
      </c>
      <c r="U27" s="508">
        <f t="shared" si="13"/>
        <v>1</v>
      </c>
      <c r="V27" s="508" t="str">
        <f t="shared" si="13"/>
        <v>-</v>
      </c>
      <c r="W27" s="508">
        <f t="shared" si="13"/>
        <v>1</v>
      </c>
      <c r="X27" s="508" t="str">
        <f t="shared" si="13"/>
        <v>-</v>
      </c>
      <c r="Y27" s="508" t="str">
        <f t="shared" si="13"/>
        <v>-</v>
      </c>
    </row>
    <row r="28" spans="1:25" s="575" customFormat="1" ht="11.25">
      <c r="A28" s="231" t="s">
        <v>36</v>
      </c>
      <c r="B28" s="590" t="s">
        <v>72</v>
      </c>
      <c r="C28" s="672">
        <f t="shared" si="8"/>
        <v>3</v>
      </c>
      <c r="D28" s="539" t="s">
        <v>317</v>
      </c>
      <c r="E28" s="539" t="s">
        <v>317</v>
      </c>
      <c r="F28" s="539" t="s">
        <v>317</v>
      </c>
      <c r="G28" s="539" t="s">
        <v>317</v>
      </c>
      <c r="H28" s="539" t="s">
        <v>317</v>
      </c>
      <c r="I28" s="539" t="s">
        <v>317</v>
      </c>
      <c r="J28" s="539" t="s">
        <v>317</v>
      </c>
      <c r="K28" s="539" t="s">
        <v>317</v>
      </c>
      <c r="L28" s="539" t="s">
        <v>317</v>
      </c>
      <c r="M28" s="539" t="s">
        <v>317</v>
      </c>
      <c r="N28" s="539" t="s">
        <v>317</v>
      </c>
      <c r="O28" s="539">
        <v>1</v>
      </c>
      <c r="P28" s="539">
        <v>1</v>
      </c>
      <c r="Q28" s="539" t="s">
        <v>317</v>
      </c>
      <c r="R28" s="539" t="s">
        <v>317</v>
      </c>
      <c r="S28" s="539" t="s">
        <v>317</v>
      </c>
      <c r="T28" s="539" t="s">
        <v>317</v>
      </c>
      <c r="U28" s="539">
        <v>1</v>
      </c>
      <c r="V28" s="539" t="s">
        <v>317</v>
      </c>
      <c r="W28" s="539" t="s">
        <v>317</v>
      </c>
      <c r="X28" s="539" t="s">
        <v>317</v>
      </c>
      <c r="Y28" s="353" t="s">
        <v>317</v>
      </c>
    </row>
    <row r="29" spans="1:25" s="575" customFormat="1" ht="11.25">
      <c r="A29" s="232"/>
      <c r="B29" s="592" t="s">
        <v>73</v>
      </c>
      <c r="C29" s="671">
        <f t="shared" si="8"/>
        <v>1</v>
      </c>
      <c r="D29" s="540" t="s">
        <v>317</v>
      </c>
      <c r="E29" s="540" t="s">
        <v>317</v>
      </c>
      <c r="F29" s="540" t="s">
        <v>317</v>
      </c>
      <c r="G29" s="540" t="s">
        <v>317</v>
      </c>
      <c r="H29" s="540" t="s">
        <v>317</v>
      </c>
      <c r="I29" s="540" t="s">
        <v>317</v>
      </c>
      <c r="J29" s="540" t="s">
        <v>317</v>
      </c>
      <c r="K29" s="540" t="s">
        <v>317</v>
      </c>
      <c r="L29" s="540" t="s">
        <v>317</v>
      </c>
      <c r="M29" s="540" t="s">
        <v>317</v>
      </c>
      <c r="N29" s="540" t="s">
        <v>317</v>
      </c>
      <c r="O29" s="540" t="s">
        <v>317</v>
      </c>
      <c r="P29" s="540" t="s">
        <v>317</v>
      </c>
      <c r="Q29" s="540" t="s">
        <v>317</v>
      </c>
      <c r="R29" s="540" t="s">
        <v>317</v>
      </c>
      <c r="S29" s="540" t="s">
        <v>317</v>
      </c>
      <c r="T29" s="540" t="s">
        <v>317</v>
      </c>
      <c r="U29" s="540" t="s">
        <v>317</v>
      </c>
      <c r="V29" s="540" t="s">
        <v>317</v>
      </c>
      <c r="W29" s="540">
        <v>1</v>
      </c>
      <c r="X29" s="540" t="s">
        <v>317</v>
      </c>
      <c r="Y29" s="355" t="s">
        <v>317</v>
      </c>
    </row>
    <row r="30" spans="1:25" s="575" customFormat="1" ht="11.25">
      <c r="A30" s="230"/>
      <c r="B30" s="587" t="s">
        <v>70</v>
      </c>
      <c r="C30" s="671">
        <f t="shared" si="8"/>
        <v>7</v>
      </c>
      <c r="D30" s="508" t="str">
        <f t="shared" ref="D30:Y30" si="14">IF(SUM(D31:D32)=0,"-",SUM(D31:D32))</f>
        <v>-</v>
      </c>
      <c r="E30" s="508" t="str">
        <f t="shared" si="14"/>
        <v>-</v>
      </c>
      <c r="F30" s="508" t="str">
        <f t="shared" si="14"/>
        <v>-</v>
      </c>
      <c r="G30" s="508" t="str">
        <f t="shared" si="14"/>
        <v>-</v>
      </c>
      <c r="H30" s="508" t="str">
        <f t="shared" si="14"/>
        <v>-</v>
      </c>
      <c r="I30" s="508" t="str">
        <f t="shared" si="14"/>
        <v>-</v>
      </c>
      <c r="J30" s="508" t="str">
        <f t="shared" si="14"/>
        <v>-</v>
      </c>
      <c r="K30" s="508" t="str">
        <f t="shared" si="14"/>
        <v>-</v>
      </c>
      <c r="L30" s="508" t="str">
        <f t="shared" si="14"/>
        <v>-</v>
      </c>
      <c r="M30" s="508" t="str">
        <f t="shared" si="14"/>
        <v>-</v>
      </c>
      <c r="N30" s="508">
        <f t="shared" si="14"/>
        <v>1</v>
      </c>
      <c r="O30" s="508">
        <f t="shared" si="14"/>
        <v>1</v>
      </c>
      <c r="P30" s="508">
        <f t="shared" si="14"/>
        <v>1</v>
      </c>
      <c r="Q30" s="508" t="str">
        <f t="shared" si="14"/>
        <v>-</v>
      </c>
      <c r="R30" s="508" t="str">
        <f t="shared" si="14"/>
        <v>-</v>
      </c>
      <c r="S30" s="508">
        <f t="shared" si="14"/>
        <v>1</v>
      </c>
      <c r="T30" s="508">
        <f t="shared" si="14"/>
        <v>1</v>
      </c>
      <c r="U30" s="508">
        <f t="shared" si="14"/>
        <v>1</v>
      </c>
      <c r="V30" s="508" t="str">
        <f t="shared" si="14"/>
        <v>-</v>
      </c>
      <c r="W30" s="508">
        <f t="shared" si="14"/>
        <v>1</v>
      </c>
      <c r="X30" s="508" t="str">
        <f t="shared" si="14"/>
        <v>-</v>
      </c>
      <c r="Y30" s="508" t="str">
        <f t="shared" si="14"/>
        <v>-</v>
      </c>
    </row>
    <row r="31" spans="1:25" s="575" customFormat="1" ht="11.25">
      <c r="A31" s="231" t="s">
        <v>37</v>
      </c>
      <c r="B31" s="590" t="s">
        <v>72</v>
      </c>
      <c r="C31" s="672">
        <f t="shared" si="8"/>
        <v>4</v>
      </c>
      <c r="D31" s="539" t="s">
        <v>317</v>
      </c>
      <c r="E31" s="539" t="s">
        <v>317</v>
      </c>
      <c r="F31" s="539" t="s">
        <v>317</v>
      </c>
      <c r="G31" s="539" t="s">
        <v>317</v>
      </c>
      <c r="H31" s="539" t="s">
        <v>317</v>
      </c>
      <c r="I31" s="539" t="s">
        <v>317</v>
      </c>
      <c r="J31" s="539" t="s">
        <v>317</v>
      </c>
      <c r="K31" s="539" t="s">
        <v>317</v>
      </c>
      <c r="L31" s="539" t="s">
        <v>317</v>
      </c>
      <c r="M31" s="539" t="s">
        <v>317</v>
      </c>
      <c r="N31" s="539">
        <v>1</v>
      </c>
      <c r="O31" s="539" t="s">
        <v>317</v>
      </c>
      <c r="P31" s="539">
        <v>1</v>
      </c>
      <c r="Q31" s="539" t="s">
        <v>317</v>
      </c>
      <c r="R31" s="539" t="s">
        <v>317</v>
      </c>
      <c r="S31" s="539">
        <v>1</v>
      </c>
      <c r="T31" s="539">
        <v>1</v>
      </c>
      <c r="U31" s="539" t="s">
        <v>317</v>
      </c>
      <c r="V31" s="539" t="s">
        <v>317</v>
      </c>
      <c r="W31" s="539" t="s">
        <v>317</v>
      </c>
      <c r="X31" s="539" t="s">
        <v>317</v>
      </c>
      <c r="Y31" s="353" t="s">
        <v>317</v>
      </c>
    </row>
    <row r="32" spans="1:25" s="575" customFormat="1" ht="11.25">
      <c r="A32" s="232"/>
      <c r="B32" s="592" t="s">
        <v>73</v>
      </c>
      <c r="C32" s="671">
        <f t="shared" si="8"/>
        <v>3</v>
      </c>
      <c r="D32" s="540" t="s">
        <v>317</v>
      </c>
      <c r="E32" s="540" t="s">
        <v>317</v>
      </c>
      <c r="F32" s="540" t="s">
        <v>317</v>
      </c>
      <c r="G32" s="540" t="s">
        <v>317</v>
      </c>
      <c r="H32" s="540" t="s">
        <v>317</v>
      </c>
      <c r="I32" s="540" t="s">
        <v>317</v>
      </c>
      <c r="J32" s="540" t="s">
        <v>317</v>
      </c>
      <c r="K32" s="540" t="s">
        <v>317</v>
      </c>
      <c r="L32" s="540" t="s">
        <v>317</v>
      </c>
      <c r="M32" s="540" t="s">
        <v>317</v>
      </c>
      <c r="N32" s="540" t="s">
        <v>317</v>
      </c>
      <c r="O32" s="540">
        <v>1</v>
      </c>
      <c r="P32" s="540" t="s">
        <v>317</v>
      </c>
      <c r="Q32" s="540" t="s">
        <v>317</v>
      </c>
      <c r="R32" s="540" t="s">
        <v>317</v>
      </c>
      <c r="S32" s="540" t="s">
        <v>317</v>
      </c>
      <c r="T32" s="540" t="s">
        <v>317</v>
      </c>
      <c r="U32" s="540">
        <v>1</v>
      </c>
      <c r="V32" s="540" t="s">
        <v>317</v>
      </c>
      <c r="W32" s="540">
        <v>1</v>
      </c>
      <c r="X32" s="540" t="s">
        <v>317</v>
      </c>
      <c r="Y32" s="355" t="s">
        <v>317</v>
      </c>
    </row>
    <row r="33" spans="1:25" s="575" customFormat="1" ht="11.25">
      <c r="A33" s="230"/>
      <c r="B33" s="587" t="s">
        <v>70</v>
      </c>
      <c r="C33" s="671">
        <f t="shared" si="8"/>
        <v>1</v>
      </c>
      <c r="D33" s="508" t="str">
        <f t="shared" ref="D33:Y33" si="15">IF(SUM(D34:D35)=0,"-",SUM(D34:D35))</f>
        <v>-</v>
      </c>
      <c r="E33" s="508" t="str">
        <f t="shared" si="15"/>
        <v>-</v>
      </c>
      <c r="F33" s="508" t="str">
        <f t="shared" si="15"/>
        <v>-</v>
      </c>
      <c r="G33" s="508" t="str">
        <f t="shared" si="15"/>
        <v>-</v>
      </c>
      <c r="H33" s="508" t="str">
        <f t="shared" si="15"/>
        <v>-</v>
      </c>
      <c r="I33" s="508" t="str">
        <f t="shared" si="15"/>
        <v>-</v>
      </c>
      <c r="J33" s="508" t="str">
        <f t="shared" si="15"/>
        <v>-</v>
      </c>
      <c r="K33" s="508" t="str">
        <f t="shared" si="15"/>
        <v>-</v>
      </c>
      <c r="L33" s="508" t="str">
        <f t="shared" si="15"/>
        <v>-</v>
      </c>
      <c r="M33" s="508" t="str">
        <f t="shared" si="15"/>
        <v>-</v>
      </c>
      <c r="N33" s="508" t="str">
        <f t="shared" si="15"/>
        <v>-</v>
      </c>
      <c r="O33" s="508" t="str">
        <f t="shared" si="15"/>
        <v>-</v>
      </c>
      <c r="P33" s="508">
        <f t="shared" si="15"/>
        <v>1</v>
      </c>
      <c r="Q33" s="508" t="str">
        <f t="shared" si="15"/>
        <v>-</v>
      </c>
      <c r="R33" s="508" t="str">
        <f t="shared" si="15"/>
        <v>-</v>
      </c>
      <c r="S33" s="508" t="str">
        <f t="shared" si="15"/>
        <v>-</v>
      </c>
      <c r="T33" s="508" t="str">
        <f t="shared" si="15"/>
        <v>-</v>
      </c>
      <c r="U33" s="508" t="str">
        <f t="shared" si="15"/>
        <v>-</v>
      </c>
      <c r="V33" s="508" t="str">
        <f t="shared" si="15"/>
        <v>-</v>
      </c>
      <c r="W33" s="508" t="str">
        <f t="shared" si="15"/>
        <v>-</v>
      </c>
      <c r="X33" s="508" t="str">
        <f t="shared" si="15"/>
        <v>-</v>
      </c>
      <c r="Y33" s="508" t="str">
        <f t="shared" si="15"/>
        <v>-</v>
      </c>
    </row>
    <row r="34" spans="1:25" s="575" customFormat="1" ht="11.25">
      <c r="A34" s="231" t="s">
        <v>38</v>
      </c>
      <c r="B34" s="590" t="s">
        <v>72</v>
      </c>
      <c r="C34" s="672">
        <f t="shared" si="8"/>
        <v>1</v>
      </c>
      <c r="D34" s="539" t="s">
        <v>317</v>
      </c>
      <c r="E34" s="539" t="s">
        <v>317</v>
      </c>
      <c r="F34" s="539" t="s">
        <v>317</v>
      </c>
      <c r="G34" s="539" t="s">
        <v>317</v>
      </c>
      <c r="H34" s="539" t="s">
        <v>317</v>
      </c>
      <c r="I34" s="539" t="s">
        <v>317</v>
      </c>
      <c r="J34" s="539" t="s">
        <v>317</v>
      </c>
      <c r="K34" s="539" t="s">
        <v>317</v>
      </c>
      <c r="L34" s="539" t="s">
        <v>317</v>
      </c>
      <c r="M34" s="539" t="s">
        <v>317</v>
      </c>
      <c r="N34" s="539" t="s">
        <v>317</v>
      </c>
      <c r="O34" s="539" t="s">
        <v>317</v>
      </c>
      <c r="P34" s="539">
        <v>1</v>
      </c>
      <c r="Q34" s="539" t="s">
        <v>317</v>
      </c>
      <c r="R34" s="539" t="s">
        <v>317</v>
      </c>
      <c r="S34" s="539" t="s">
        <v>317</v>
      </c>
      <c r="T34" s="539" t="s">
        <v>317</v>
      </c>
      <c r="U34" s="539" t="s">
        <v>317</v>
      </c>
      <c r="V34" s="539" t="s">
        <v>317</v>
      </c>
      <c r="W34" s="539" t="s">
        <v>317</v>
      </c>
      <c r="X34" s="539" t="s">
        <v>317</v>
      </c>
      <c r="Y34" s="353" t="s">
        <v>317</v>
      </c>
    </row>
    <row r="35" spans="1:25" s="575" customFormat="1" ht="11.25">
      <c r="A35" s="232"/>
      <c r="B35" s="592" t="s">
        <v>73</v>
      </c>
      <c r="C35" s="671" t="str">
        <f t="shared" si="8"/>
        <v>-</v>
      </c>
      <c r="D35" s="540" t="s">
        <v>317</v>
      </c>
      <c r="E35" s="540" t="s">
        <v>317</v>
      </c>
      <c r="F35" s="540" t="s">
        <v>317</v>
      </c>
      <c r="G35" s="540" t="s">
        <v>317</v>
      </c>
      <c r="H35" s="540" t="s">
        <v>317</v>
      </c>
      <c r="I35" s="540" t="s">
        <v>317</v>
      </c>
      <c r="J35" s="540" t="s">
        <v>317</v>
      </c>
      <c r="K35" s="540" t="s">
        <v>317</v>
      </c>
      <c r="L35" s="540" t="s">
        <v>317</v>
      </c>
      <c r="M35" s="540" t="s">
        <v>317</v>
      </c>
      <c r="N35" s="540" t="s">
        <v>317</v>
      </c>
      <c r="O35" s="540" t="s">
        <v>317</v>
      </c>
      <c r="P35" s="540" t="s">
        <v>317</v>
      </c>
      <c r="Q35" s="540" t="s">
        <v>317</v>
      </c>
      <c r="R35" s="540" t="s">
        <v>317</v>
      </c>
      <c r="S35" s="540" t="s">
        <v>317</v>
      </c>
      <c r="T35" s="540" t="s">
        <v>317</v>
      </c>
      <c r="U35" s="540" t="s">
        <v>317</v>
      </c>
      <c r="V35" s="540" t="s">
        <v>317</v>
      </c>
      <c r="W35" s="540" t="s">
        <v>317</v>
      </c>
      <c r="X35" s="540" t="s">
        <v>317</v>
      </c>
      <c r="Y35" s="355" t="s">
        <v>317</v>
      </c>
    </row>
    <row r="36" spans="1:25" s="575" customFormat="1" ht="11.25">
      <c r="A36" s="230"/>
      <c r="B36" s="587" t="s">
        <v>70</v>
      </c>
      <c r="C36" s="671">
        <f t="shared" si="8"/>
        <v>8</v>
      </c>
      <c r="D36" s="508" t="s">
        <v>317</v>
      </c>
      <c r="E36" s="508" t="str">
        <f t="shared" ref="E36:Y36" si="16">IF(SUM(E37:E38)=0,"-",SUM(E37:E38))</f>
        <v>-</v>
      </c>
      <c r="F36" s="508" t="str">
        <f t="shared" si="16"/>
        <v>-</v>
      </c>
      <c r="G36" s="508" t="str">
        <f t="shared" si="16"/>
        <v>-</v>
      </c>
      <c r="H36" s="508" t="str">
        <f t="shared" si="16"/>
        <v>-</v>
      </c>
      <c r="I36" s="508" t="str">
        <f t="shared" si="16"/>
        <v>-</v>
      </c>
      <c r="J36" s="508" t="str">
        <f t="shared" si="16"/>
        <v>-</v>
      </c>
      <c r="K36" s="508" t="str">
        <f t="shared" si="16"/>
        <v>-</v>
      </c>
      <c r="L36" s="508" t="str">
        <f t="shared" si="16"/>
        <v>-</v>
      </c>
      <c r="M36" s="508">
        <f t="shared" si="16"/>
        <v>1</v>
      </c>
      <c r="N36" s="508">
        <f t="shared" si="16"/>
        <v>1</v>
      </c>
      <c r="O36" s="508">
        <f t="shared" si="16"/>
        <v>1</v>
      </c>
      <c r="P36" s="508" t="str">
        <f t="shared" si="16"/>
        <v>-</v>
      </c>
      <c r="Q36" s="508">
        <f t="shared" si="16"/>
        <v>1</v>
      </c>
      <c r="R36" s="508">
        <f t="shared" si="16"/>
        <v>3</v>
      </c>
      <c r="S36" s="508">
        <f t="shared" si="16"/>
        <v>1</v>
      </c>
      <c r="T36" s="508" t="str">
        <f t="shared" si="16"/>
        <v>-</v>
      </c>
      <c r="U36" s="508" t="str">
        <f t="shared" si="16"/>
        <v>-</v>
      </c>
      <c r="V36" s="508" t="str">
        <f t="shared" si="16"/>
        <v>-</v>
      </c>
      <c r="W36" s="508" t="str">
        <f t="shared" si="16"/>
        <v>-</v>
      </c>
      <c r="X36" s="508" t="str">
        <f t="shared" si="16"/>
        <v>-</v>
      </c>
      <c r="Y36" s="508" t="str">
        <f t="shared" si="16"/>
        <v>-</v>
      </c>
    </row>
    <row r="37" spans="1:25" s="575" customFormat="1" ht="11.25">
      <c r="A37" s="231" t="s">
        <v>77</v>
      </c>
      <c r="B37" s="590" t="s">
        <v>72</v>
      </c>
      <c r="C37" s="672">
        <f t="shared" si="8"/>
        <v>7</v>
      </c>
      <c r="D37" s="539" t="s">
        <v>317</v>
      </c>
      <c r="E37" s="539" t="s">
        <v>317</v>
      </c>
      <c r="F37" s="539" t="s">
        <v>317</v>
      </c>
      <c r="G37" s="539" t="s">
        <v>317</v>
      </c>
      <c r="H37" s="539" t="s">
        <v>317</v>
      </c>
      <c r="I37" s="539" t="s">
        <v>317</v>
      </c>
      <c r="J37" s="539" t="s">
        <v>317</v>
      </c>
      <c r="K37" s="539" t="s">
        <v>317</v>
      </c>
      <c r="L37" s="539" t="s">
        <v>317</v>
      </c>
      <c r="M37" s="539">
        <v>1</v>
      </c>
      <c r="N37" s="539">
        <v>1</v>
      </c>
      <c r="O37" s="539">
        <v>1</v>
      </c>
      <c r="P37" s="539" t="s">
        <v>317</v>
      </c>
      <c r="Q37" s="539" t="s">
        <v>317</v>
      </c>
      <c r="R37" s="539">
        <v>3</v>
      </c>
      <c r="S37" s="539">
        <v>1</v>
      </c>
      <c r="T37" s="539" t="s">
        <v>317</v>
      </c>
      <c r="U37" s="539" t="s">
        <v>317</v>
      </c>
      <c r="V37" s="539" t="s">
        <v>317</v>
      </c>
      <c r="W37" s="539" t="s">
        <v>317</v>
      </c>
      <c r="X37" s="539" t="s">
        <v>317</v>
      </c>
      <c r="Y37" s="353" t="s">
        <v>317</v>
      </c>
    </row>
    <row r="38" spans="1:25" s="575" customFormat="1" ht="11.25">
      <c r="A38" s="232"/>
      <c r="B38" s="592" t="s">
        <v>73</v>
      </c>
      <c r="C38" s="671">
        <f t="shared" si="8"/>
        <v>1</v>
      </c>
      <c r="D38" s="540" t="s">
        <v>317</v>
      </c>
      <c r="E38" s="540" t="s">
        <v>317</v>
      </c>
      <c r="F38" s="540" t="s">
        <v>317</v>
      </c>
      <c r="G38" s="540" t="s">
        <v>317</v>
      </c>
      <c r="H38" s="540" t="s">
        <v>317</v>
      </c>
      <c r="I38" s="540" t="s">
        <v>317</v>
      </c>
      <c r="J38" s="540" t="s">
        <v>317</v>
      </c>
      <c r="K38" s="540" t="s">
        <v>317</v>
      </c>
      <c r="L38" s="540" t="s">
        <v>317</v>
      </c>
      <c r="M38" s="540" t="s">
        <v>317</v>
      </c>
      <c r="N38" s="540" t="s">
        <v>317</v>
      </c>
      <c r="O38" s="540" t="s">
        <v>317</v>
      </c>
      <c r="P38" s="540" t="s">
        <v>317</v>
      </c>
      <c r="Q38" s="540">
        <v>1</v>
      </c>
      <c r="R38" s="540" t="s">
        <v>317</v>
      </c>
      <c r="S38" s="540" t="s">
        <v>317</v>
      </c>
      <c r="T38" s="540" t="s">
        <v>317</v>
      </c>
      <c r="U38" s="540" t="s">
        <v>317</v>
      </c>
      <c r="V38" s="540" t="s">
        <v>317</v>
      </c>
      <c r="W38" s="540" t="s">
        <v>317</v>
      </c>
      <c r="X38" s="540" t="s">
        <v>317</v>
      </c>
      <c r="Y38" s="355" t="s">
        <v>317</v>
      </c>
    </row>
    <row r="39" spans="1:25" s="575" customFormat="1" ht="11.25">
      <c r="A39" s="138"/>
      <c r="B39" s="587" t="s">
        <v>70</v>
      </c>
      <c r="C39" s="671">
        <f t="shared" si="8"/>
        <v>78</v>
      </c>
      <c r="D39" s="508" t="str">
        <f t="shared" ref="D39:Y39" si="17">IF(SUM(D40:D41)=0,"-",SUM(D40:D41))</f>
        <v>-</v>
      </c>
      <c r="E39" s="508" t="str">
        <f t="shared" si="17"/>
        <v>-</v>
      </c>
      <c r="F39" s="508" t="str">
        <f t="shared" si="17"/>
        <v>-</v>
      </c>
      <c r="G39" s="508" t="str">
        <f t="shared" si="17"/>
        <v>-</v>
      </c>
      <c r="H39" s="508">
        <f t="shared" si="17"/>
        <v>1</v>
      </c>
      <c r="I39" s="508">
        <f t="shared" si="17"/>
        <v>1</v>
      </c>
      <c r="J39" s="508">
        <f t="shared" si="17"/>
        <v>1</v>
      </c>
      <c r="K39" s="508" t="str">
        <f t="shared" si="17"/>
        <v>-</v>
      </c>
      <c r="L39" s="508">
        <f t="shared" si="17"/>
        <v>2</v>
      </c>
      <c r="M39" s="508">
        <f t="shared" si="17"/>
        <v>4</v>
      </c>
      <c r="N39" s="508">
        <f t="shared" si="17"/>
        <v>2</v>
      </c>
      <c r="O39" s="508">
        <f t="shared" si="17"/>
        <v>3</v>
      </c>
      <c r="P39" s="508">
        <f t="shared" si="17"/>
        <v>7</v>
      </c>
      <c r="Q39" s="508">
        <f t="shared" si="17"/>
        <v>5</v>
      </c>
      <c r="R39" s="508">
        <f t="shared" si="17"/>
        <v>9</v>
      </c>
      <c r="S39" s="508">
        <f t="shared" si="17"/>
        <v>14</v>
      </c>
      <c r="T39" s="508">
        <f t="shared" si="17"/>
        <v>12</v>
      </c>
      <c r="U39" s="508">
        <f t="shared" si="17"/>
        <v>12</v>
      </c>
      <c r="V39" s="508">
        <f t="shared" si="17"/>
        <v>4</v>
      </c>
      <c r="W39" s="508">
        <f t="shared" si="17"/>
        <v>1</v>
      </c>
      <c r="X39" s="508" t="str">
        <f t="shared" si="17"/>
        <v>-</v>
      </c>
      <c r="Y39" s="508" t="str">
        <f t="shared" si="17"/>
        <v>-</v>
      </c>
    </row>
    <row r="40" spans="1:25" s="575" customFormat="1" ht="11.25">
      <c r="A40" s="103" t="s">
        <v>40</v>
      </c>
      <c r="B40" s="590" t="s">
        <v>72</v>
      </c>
      <c r="C40" s="672">
        <f t="shared" si="8"/>
        <v>42</v>
      </c>
      <c r="D40" s="539" t="s">
        <v>317</v>
      </c>
      <c r="E40" s="539" t="s">
        <v>317</v>
      </c>
      <c r="F40" s="539" t="s">
        <v>317</v>
      </c>
      <c r="G40" s="539" t="s">
        <v>317</v>
      </c>
      <c r="H40" s="539">
        <v>1</v>
      </c>
      <c r="I40" s="539">
        <v>1</v>
      </c>
      <c r="J40" s="539">
        <v>1</v>
      </c>
      <c r="K40" s="539" t="s">
        <v>317</v>
      </c>
      <c r="L40" s="539">
        <v>2</v>
      </c>
      <c r="M40" s="539">
        <v>4</v>
      </c>
      <c r="N40" s="539">
        <v>2</v>
      </c>
      <c r="O40" s="539">
        <v>1</v>
      </c>
      <c r="P40" s="539">
        <v>4</v>
      </c>
      <c r="Q40" s="539">
        <v>2</v>
      </c>
      <c r="R40" s="539">
        <v>7</v>
      </c>
      <c r="S40" s="539">
        <v>3</v>
      </c>
      <c r="T40" s="539">
        <v>6</v>
      </c>
      <c r="U40" s="539">
        <v>5</v>
      </c>
      <c r="V40" s="539">
        <v>2</v>
      </c>
      <c r="W40" s="539">
        <v>1</v>
      </c>
      <c r="X40" s="539" t="s">
        <v>317</v>
      </c>
      <c r="Y40" s="353" t="s">
        <v>317</v>
      </c>
    </row>
    <row r="41" spans="1:25" s="575" customFormat="1" ht="11.25">
      <c r="A41" s="152"/>
      <c r="B41" s="592" t="s">
        <v>73</v>
      </c>
      <c r="C41" s="671">
        <f t="shared" si="8"/>
        <v>36</v>
      </c>
      <c r="D41" s="540" t="s">
        <v>317</v>
      </c>
      <c r="E41" s="540" t="s">
        <v>317</v>
      </c>
      <c r="F41" s="540" t="s">
        <v>317</v>
      </c>
      <c r="G41" s="540" t="s">
        <v>317</v>
      </c>
      <c r="H41" s="540" t="s">
        <v>317</v>
      </c>
      <c r="I41" s="540" t="s">
        <v>317</v>
      </c>
      <c r="J41" s="540" t="s">
        <v>317</v>
      </c>
      <c r="K41" s="540" t="s">
        <v>317</v>
      </c>
      <c r="L41" s="540" t="s">
        <v>317</v>
      </c>
      <c r="M41" s="540" t="s">
        <v>317</v>
      </c>
      <c r="N41" s="540" t="s">
        <v>317</v>
      </c>
      <c r="O41" s="540">
        <v>2</v>
      </c>
      <c r="P41" s="540">
        <v>3</v>
      </c>
      <c r="Q41" s="540">
        <v>3</v>
      </c>
      <c r="R41" s="540">
        <v>2</v>
      </c>
      <c r="S41" s="540">
        <v>11</v>
      </c>
      <c r="T41" s="540">
        <v>6</v>
      </c>
      <c r="U41" s="540">
        <v>7</v>
      </c>
      <c r="V41" s="540">
        <v>2</v>
      </c>
      <c r="W41" s="540" t="s">
        <v>317</v>
      </c>
      <c r="X41" s="540" t="s">
        <v>317</v>
      </c>
      <c r="Y41" s="355" t="s">
        <v>317</v>
      </c>
    </row>
    <row r="42" spans="1:25" s="575" customFormat="1" ht="11.25">
      <c r="A42" s="233" t="s">
        <v>78</v>
      </c>
      <c r="B42" s="593" t="s">
        <v>70</v>
      </c>
      <c r="C42" s="663">
        <f t="shared" si="8"/>
        <v>12</v>
      </c>
      <c r="D42" s="92" t="str">
        <f t="shared" ref="D42:Y44" si="18">D45</f>
        <v>-</v>
      </c>
      <c r="E42" s="92" t="str">
        <f t="shared" si="18"/>
        <v>-</v>
      </c>
      <c r="F42" s="92" t="str">
        <f t="shared" si="18"/>
        <v>-</v>
      </c>
      <c r="G42" s="92" t="str">
        <f t="shared" si="18"/>
        <v>-</v>
      </c>
      <c r="H42" s="92" t="str">
        <f t="shared" si="18"/>
        <v>-</v>
      </c>
      <c r="I42" s="92" t="str">
        <f t="shared" si="18"/>
        <v>-</v>
      </c>
      <c r="J42" s="92" t="str">
        <f t="shared" si="18"/>
        <v>-</v>
      </c>
      <c r="K42" s="92" t="str">
        <f t="shared" si="18"/>
        <v>-</v>
      </c>
      <c r="L42" s="92" t="str">
        <f t="shared" si="18"/>
        <v>-</v>
      </c>
      <c r="M42" s="92" t="str">
        <f t="shared" si="18"/>
        <v>-</v>
      </c>
      <c r="N42" s="92">
        <f t="shared" si="18"/>
        <v>1</v>
      </c>
      <c r="O42" s="92" t="str">
        <f t="shared" si="18"/>
        <v>-</v>
      </c>
      <c r="P42" s="92" t="str">
        <f t="shared" si="18"/>
        <v>-</v>
      </c>
      <c r="Q42" s="92" t="str">
        <f t="shared" si="18"/>
        <v>-</v>
      </c>
      <c r="R42" s="92">
        <f t="shared" si="18"/>
        <v>2</v>
      </c>
      <c r="S42" s="92">
        <f t="shared" si="18"/>
        <v>3</v>
      </c>
      <c r="T42" s="92">
        <f t="shared" si="18"/>
        <v>1</v>
      </c>
      <c r="U42" s="92">
        <f t="shared" si="18"/>
        <v>3</v>
      </c>
      <c r="V42" s="92">
        <f t="shared" si="18"/>
        <v>2</v>
      </c>
      <c r="W42" s="92" t="str">
        <f t="shared" si="18"/>
        <v>-</v>
      </c>
      <c r="X42" s="92" t="str">
        <f t="shared" si="18"/>
        <v>-</v>
      </c>
      <c r="Y42" s="92" t="str">
        <f t="shared" si="18"/>
        <v>-</v>
      </c>
    </row>
    <row r="43" spans="1:25" s="575" customFormat="1" ht="11.25">
      <c r="A43" s="233" t="s">
        <v>80</v>
      </c>
      <c r="B43" s="594" t="s">
        <v>72</v>
      </c>
      <c r="C43" s="668">
        <f t="shared" si="8"/>
        <v>6</v>
      </c>
      <c r="D43" s="203" t="str">
        <f t="shared" si="18"/>
        <v>-</v>
      </c>
      <c r="E43" s="203" t="str">
        <f t="shared" si="18"/>
        <v>-</v>
      </c>
      <c r="F43" s="203" t="str">
        <f t="shared" si="18"/>
        <v>-</v>
      </c>
      <c r="G43" s="203" t="str">
        <f t="shared" si="18"/>
        <v>-</v>
      </c>
      <c r="H43" s="203" t="str">
        <f t="shared" si="18"/>
        <v>-</v>
      </c>
      <c r="I43" s="203" t="str">
        <f t="shared" si="18"/>
        <v>-</v>
      </c>
      <c r="J43" s="203" t="str">
        <f t="shared" si="18"/>
        <v>-</v>
      </c>
      <c r="K43" s="203" t="str">
        <f t="shared" si="18"/>
        <v>-</v>
      </c>
      <c r="L43" s="203" t="str">
        <f t="shared" si="18"/>
        <v>-</v>
      </c>
      <c r="M43" s="203" t="str">
        <f t="shared" si="18"/>
        <v>-</v>
      </c>
      <c r="N43" s="203" t="str">
        <f t="shared" si="18"/>
        <v>-</v>
      </c>
      <c r="O43" s="203" t="str">
        <f t="shared" si="18"/>
        <v>-</v>
      </c>
      <c r="P43" s="203" t="str">
        <f t="shared" si="18"/>
        <v>-</v>
      </c>
      <c r="Q43" s="203" t="str">
        <f t="shared" si="18"/>
        <v>-</v>
      </c>
      <c r="R43" s="203">
        <f t="shared" si="18"/>
        <v>2</v>
      </c>
      <c r="S43" s="203">
        <f t="shared" si="18"/>
        <v>2</v>
      </c>
      <c r="T43" s="203">
        <f t="shared" si="18"/>
        <v>1</v>
      </c>
      <c r="U43" s="203" t="str">
        <f t="shared" si="18"/>
        <v>-</v>
      </c>
      <c r="V43" s="203">
        <f t="shared" si="18"/>
        <v>1</v>
      </c>
      <c r="W43" s="203" t="str">
        <f t="shared" si="18"/>
        <v>-</v>
      </c>
      <c r="X43" s="203" t="str">
        <f t="shared" si="18"/>
        <v>-</v>
      </c>
      <c r="Y43" s="203" t="str">
        <f t="shared" si="18"/>
        <v>-</v>
      </c>
    </row>
    <row r="44" spans="1:25" s="575" customFormat="1" ht="11.25">
      <c r="A44" s="233" t="s">
        <v>76</v>
      </c>
      <c r="B44" s="595" t="s">
        <v>73</v>
      </c>
      <c r="C44" s="663">
        <f t="shared" si="8"/>
        <v>6</v>
      </c>
      <c r="D44" s="206" t="str">
        <f t="shared" si="18"/>
        <v>-</v>
      </c>
      <c r="E44" s="206" t="str">
        <f t="shared" si="18"/>
        <v>-</v>
      </c>
      <c r="F44" s="206" t="str">
        <f t="shared" si="18"/>
        <v>-</v>
      </c>
      <c r="G44" s="206" t="str">
        <f t="shared" si="18"/>
        <v>-</v>
      </c>
      <c r="H44" s="206" t="str">
        <f t="shared" si="18"/>
        <v>-</v>
      </c>
      <c r="I44" s="206" t="str">
        <f t="shared" si="18"/>
        <v>-</v>
      </c>
      <c r="J44" s="206" t="str">
        <f t="shared" si="18"/>
        <v>-</v>
      </c>
      <c r="K44" s="206" t="str">
        <f t="shared" si="18"/>
        <v>-</v>
      </c>
      <c r="L44" s="206" t="str">
        <f t="shared" si="18"/>
        <v>-</v>
      </c>
      <c r="M44" s="206" t="str">
        <f t="shared" si="18"/>
        <v>-</v>
      </c>
      <c r="N44" s="206">
        <f t="shared" si="18"/>
        <v>1</v>
      </c>
      <c r="O44" s="206" t="str">
        <f t="shared" si="18"/>
        <v>-</v>
      </c>
      <c r="P44" s="206" t="str">
        <f t="shared" si="18"/>
        <v>-</v>
      </c>
      <c r="Q44" s="206" t="str">
        <f t="shared" si="18"/>
        <v>-</v>
      </c>
      <c r="R44" s="206" t="str">
        <f t="shared" si="18"/>
        <v>-</v>
      </c>
      <c r="S44" s="206">
        <f t="shared" si="18"/>
        <v>1</v>
      </c>
      <c r="T44" s="206" t="str">
        <f t="shared" si="18"/>
        <v>-</v>
      </c>
      <c r="U44" s="206">
        <f t="shared" si="18"/>
        <v>3</v>
      </c>
      <c r="V44" s="206">
        <f t="shared" si="18"/>
        <v>1</v>
      </c>
      <c r="W44" s="206" t="str">
        <f t="shared" si="18"/>
        <v>-</v>
      </c>
      <c r="X44" s="206" t="str">
        <f t="shared" si="18"/>
        <v>-</v>
      </c>
      <c r="Y44" s="206" t="str">
        <f t="shared" si="18"/>
        <v>-</v>
      </c>
    </row>
    <row r="45" spans="1:25" s="575" customFormat="1" ht="11.25">
      <c r="A45" s="237"/>
      <c r="B45" s="593" t="s">
        <v>70</v>
      </c>
      <c r="C45" s="663">
        <f t="shared" si="8"/>
        <v>12</v>
      </c>
      <c r="D45" s="214" t="str">
        <f t="shared" ref="D45:Y45" si="19">IF(SUM(D46:D47)=0,"-",SUM(D46:D47))</f>
        <v>-</v>
      </c>
      <c r="E45" s="214" t="str">
        <f t="shared" si="19"/>
        <v>-</v>
      </c>
      <c r="F45" s="214" t="str">
        <f t="shared" si="19"/>
        <v>-</v>
      </c>
      <c r="G45" s="214" t="str">
        <f t="shared" si="19"/>
        <v>-</v>
      </c>
      <c r="H45" s="214" t="str">
        <f t="shared" si="19"/>
        <v>-</v>
      </c>
      <c r="I45" s="214" t="str">
        <f t="shared" si="19"/>
        <v>-</v>
      </c>
      <c r="J45" s="214" t="str">
        <f t="shared" si="19"/>
        <v>-</v>
      </c>
      <c r="K45" s="214" t="str">
        <f t="shared" si="19"/>
        <v>-</v>
      </c>
      <c r="L45" s="214" t="str">
        <f t="shared" si="19"/>
        <v>-</v>
      </c>
      <c r="M45" s="214" t="str">
        <f t="shared" si="19"/>
        <v>-</v>
      </c>
      <c r="N45" s="214">
        <f t="shared" si="19"/>
        <v>1</v>
      </c>
      <c r="O45" s="214" t="str">
        <f t="shared" si="19"/>
        <v>-</v>
      </c>
      <c r="P45" s="214" t="str">
        <f t="shared" si="19"/>
        <v>-</v>
      </c>
      <c r="Q45" s="214" t="str">
        <f t="shared" si="19"/>
        <v>-</v>
      </c>
      <c r="R45" s="214">
        <f t="shared" si="19"/>
        <v>2</v>
      </c>
      <c r="S45" s="214">
        <f t="shared" si="19"/>
        <v>3</v>
      </c>
      <c r="T45" s="214">
        <f t="shared" si="19"/>
        <v>1</v>
      </c>
      <c r="U45" s="214">
        <f t="shared" si="19"/>
        <v>3</v>
      </c>
      <c r="V45" s="214">
        <f t="shared" si="19"/>
        <v>2</v>
      </c>
      <c r="W45" s="214" t="str">
        <f t="shared" si="19"/>
        <v>-</v>
      </c>
      <c r="X45" s="214" t="str">
        <f t="shared" si="19"/>
        <v>-</v>
      </c>
      <c r="Y45" s="214" t="str">
        <f t="shared" si="19"/>
        <v>-</v>
      </c>
    </row>
    <row r="46" spans="1:25" s="575" customFormat="1" ht="11.25">
      <c r="A46" s="240" t="s">
        <v>42</v>
      </c>
      <c r="B46" s="594" t="s">
        <v>72</v>
      </c>
      <c r="C46" s="668">
        <f t="shared" si="8"/>
        <v>6</v>
      </c>
      <c r="D46" s="215" t="str">
        <f t="shared" ref="D46:Y47" si="20">IF(SUM(D49,D52,D55,D58,D61)=0,"-",SUM(D49,D52,D55,D58,D61))</f>
        <v>-</v>
      </c>
      <c r="E46" s="215" t="str">
        <f t="shared" si="20"/>
        <v>-</v>
      </c>
      <c r="F46" s="215" t="str">
        <f t="shared" si="20"/>
        <v>-</v>
      </c>
      <c r="G46" s="215" t="str">
        <f t="shared" si="20"/>
        <v>-</v>
      </c>
      <c r="H46" s="215" t="str">
        <f t="shared" si="20"/>
        <v>-</v>
      </c>
      <c r="I46" s="215" t="str">
        <f t="shared" si="20"/>
        <v>-</v>
      </c>
      <c r="J46" s="215" t="str">
        <f t="shared" si="20"/>
        <v>-</v>
      </c>
      <c r="K46" s="215" t="str">
        <f t="shared" si="20"/>
        <v>-</v>
      </c>
      <c r="L46" s="215" t="str">
        <f t="shared" si="20"/>
        <v>-</v>
      </c>
      <c r="M46" s="215" t="str">
        <f t="shared" si="20"/>
        <v>-</v>
      </c>
      <c r="N46" s="215" t="str">
        <f t="shared" si="20"/>
        <v>-</v>
      </c>
      <c r="O46" s="215" t="str">
        <f t="shared" si="20"/>
        <v>-</v>
      </c>
      <c r="P46" s="215" t="str">
        <f t="shared" si="20"/>
        <v>-</v>
      </c>
      <c r="Q46" s="215" t="str">
        <f t="shared" si="20"/>
        <v>-</v>
      </c>
      <c r="R46" s="215">
        <f t="shared" si="20"/>
        <v>2</v>
      </c>
      <c r="S46" s="215">
        <f t="shared" si="20"/>
        <v>2</v>
      </c>
      <c r="T46" s="215">
        <f t="shared" si="20"/>
        <v>1</v>
      </c>
      <c r="U46" s="215" t="str">
        <f t="shared" si="20"/>
        <v>-</v>
      </c>
      <c r="V46" s="215">
        <f t="shared" si="20"/>
        <v>1</v>
      </c>
      <c r="W46" s="215" t="str">
        <f t="shared" si="20"/>
        <v>-</v>
      </c>
      <c r="X46" s="215" t="str">
        <f t="shared" si="20"/>
        <v>-</v>
      </c>
      <c r="Y46" s="215" t="str">
        <f t="shared" si="20"/>
        <v>-</v>
      </c>
    </row>
    <row r="47" spans="1:25" s="575" customFormat="1" ht="11.25">
      <c r="A47" s="241"/>
      <c r="B47" s="595" t="s">
        <v>73</v>
      </c>
      <c r="C47" s="663">
        <f t="shared" si="8"/>
        <v>6</v>
      </c>
      <c r="D47" s="206" t="str">
        <f t="shared" si="20"/>
        <v>-</v>
      </c>
      <c r="E47" s="206" t="str">
        <f t="shared" si="20"/>
        <v>-</v>
      </c>
      <c r="F47" s="206" t="str">
        <f t="shared" si="20"/>
        <v>-</v>
      </c>
      <c r="G47" s="206" t="str">
        <f t="shared" si="20"/>
        <v>-</v>
      </c>
      <c r="H47" s="206" t="str">
        <f t="shared" si="20"/>
        <v>-</v>
      </c>
      <c r="I47" s="206" t="str">
        <f t="shared" si="20"/>
        <v>-</v>
      </c>
      <c r="J47" s="206" t="str">
        <f t="shared" si="20"/>
        <v>-</v>
      </c>
      <c r="K47" s="206" t="str">
        <f t="shared" si="20"/>
        <v>-</v>
      </c>
      <c r="L47" s="206" t="str">
        <f t="shared" si="20"/>
        <v>-</v>
      </c>
      <c r="M47" s="206" t="str">
        <f t="shared" si="20"/>
        <v>-</v>
      </c>
      <c r="N47" s="206">
        <f t="shared" si="20"/>
        <v>1</v>
      </c>
      <c r="O47" s="206" t="str">
        <f t="shared" si="20"/>
        <v>-</v>
      </c>
      <c r="P47" s="206" t="str">
        <f t="shared" si="20"/>
        <v>-</v>
      </c>
      <c r="Q47" s="206" t="str">
        <f t="shared" si="20"/>
        <v>-</v>
      </c>
      <c r="R47" s="206" t="str">
        <f t="shared" si="20"/>
        <v>-</v>
      </c>
      <c r="S47" s="206">
        <f t="shared" si="20"/>
        <v>1</v>
      </c>
      <c r="T47" s="206" t="str">
        <f t="shared" si="20"/>
        <v>-</v>
      </c>
      <c r="U47" s="206">
        <f t="shared" si="20"/>
        <v>3</v>
      </c>
      <c r="V47" s="206">
        <f t="shared" si="20"/>
        <v>1</v>
      </c>
      <c r="W47" s="206" t="str">
        <f t="shared" si="20"/>
        <v>-</v>
      </c>
      <c r="X47" s="206" t="str">
        <f t="shared" si="20"/>
        <v>-</v>
      </c>
      <c r="Y47" s="206" t="str">
        <f t="shared" si="20"/>
        <v>-</v>
      </c>
    </row>
    <row r="48" spans="1:25" s="575" customFormat="1" ht="11.25">
      <c r="A48" s="138"/>
      <c r="B48" s="587" t="s">
        <v>70</v>
      </c>
      <c r="C48" s="671">
        <f t="shared" si="8"/>
        <v>6</v>
      </c>
      <c r="D48" s="508" t="str">
        <f t="shared" ref="D48:Y48" si="21">IF(SUM(D49:D50)=0,"-",SUM(D49:D50))</f>
        <v>-</v>
      </c>
      <c r="E48" s="508" t="str">
        <f t="shared" si="21"/>
        <v>-</v>
      </c>
      <c r="F48" s="508" t="str">
        <f t="shared" si="21"/>
        <v>-</v>
      </c>
      <c r="G48" s="508" t="str">
        <f t="shared" si="21"/>
        <v>-</v>
      </c>
      <c r="H48" s="508" t="str">
        <f t="shared" si="21"/>
        <v>-</v>
      </c>
      <c r="I48" s="508" t="str">
        <f t="shared" si="21"/>
        <v>-</v>
      </c>
      <c r="J48" s="508" t="str">
        <f t="shared" si="21"/>
        <v>-</v>
      </c>
      <c r="K48" s="508" t="str">
        <f t="shared" si="21"/>
        <v>-</v>
      </c>
      <c r="L48" s="508" t="str">
        <f t="shared" si="21"/>
        <v>-</v>
      </c>
      <c r="M48" s="508" t="str">
        <f t="shared" si="21"/>
        <v>-</v>
      </c>
      <c r="N48" s="508" t="str">
        <f t="shared" si="21"/>
        <v>-</v>
      </c>
      <c r="O48" s="508" t="str">
        <f t="shared" si="21"/>
        <v>-</v>
      </c>
      <c r="P48" s="508" t="str">
        <f t="shared" si="21"/>
        <v>-</v>
      </c>
      <c r="Q48" s="508" t="str">
        <f t="shared" si="21"/>
        <v>-</v>
      </c>
      <c r="R48" s="508" t="str">
        <f t="shared" si="21"/>
        <v>-</v>
      </c>
      <c r="S48" s="508">
        <f t="shared" si="21"/>
        <v>3</v>
      </c>
      <c r="T48" s="508">
        <f t="shared" si="21"/>
        <v>1</v>
      </c>
      <c r="U48" s="508">
        <f t="shared" si="21"/>
        <v>2</v>
      </c>
      <c r="V48" s="508" t="str">
        <f t="shared" si="21"/>
        <v>-</v>
      </c>
      <c r="W48" s="508" t="str">
        <f t="shared" si="21"/>
        <v>-</v>
      </c>
      <c r="X48" s="508" t="str">
        <f t="shared" si="21"/>
        <v>-</v>
      </c>
      <c r="Y48" s="508" t="str">
        <f t="shared" si="21"/>
        <v>-</v>
      </c>
    </row>
    <row r="49" spans="1:25" s="575" customFormat="1" ht="11.25">
      <c r="A49" s="103" t="s">
        <v>43</v>
      </c>
      <c r="B49" s="590" t="s">
        <v>72</v>
      </c>
      <c r="C49" s="672">
        <f t="shared" si="8"/>
        <v>3</v>
      </c>
      <c r="D49" s="354" t="s">
        <v>81</v>
      </c>
      <c r="E49" s="354" t="s">
        <v>81</v>
      </c>
      <c r="F49" s="354" t="s">
        <v>81</v>
      </c>
      <c r="G49" s="354" t="s">
        <v>81</v>
      </c>
      <c r="H49" s="354" t="s">
        <v>81</v>
      </c>
      <c r="I49" s="354" t="s">
        <v>81</v>
      </c>
      <c r="J49" s="354" t="s">
        <v>81</v>
      </c>
      <c r="K49" s="354" t="s">
        <v>81</v>
      </c>
      <c r="L49" s="354" t="s">
        <v>81</v>
      </c>
      <c r="M49" s="354" t="s">
        <v>81</v>
      </c>
      <c r="N49" s="354" t="s">
        <v>81</v>
      </c>
      <c r="O49" s="354" t="s">
        <v>81</v>
      </c>
      <c r="P49" s="354" t="s">
        <v>81</v>
      </c>
      <c r="Q49" s="354" t="s">
        <v>81</v>
      </c>
      <c r="R49" s="354" t="s">
        <v>81</v>
      </c>
      <c r="S49" s="354">
        <v>2</v>
      </c>
      <c r="T49" s="354">
        <v>1</v>
      </c>
      <c r="U49" s="354" t="s">
        <v>81</v>
      </c>
      <c r="V49" s="354" t="s">
        <v>81</v>
      </c>
      <c r="W49" s="354" t="s">
        <v>81</v>
      </c>
      <c r="X49" s="354" t="s">
        <v>81</v>
      </c>
      <c r="Y49" s="354" t="s">
        <v>81</v>
      </c>
    </row>
    <row r="50" spans="1:25" s="575" customFormat="1" ht="11.25">
      <c r="A50" s="152"/>
      <c r="B50" s="592" t="s">
        <v>73</v>
      </c>
      <c r="C50" s="671">
        <f t="shared" si="8"/>
        <v>3</v>
      </c>
      <c r="D50" s="356" t="s">
        <v>81</v>
      </c>
      <c r="E50" s="356" t="s">
        <v>81</v>
      </c>
      <c r="F50" s="356" t="s">
        <v>81</v>
      </c>
      <c r="G50" s="356" t="s">
        <v>81</v>
      </c>
      <c r="H50" s="356" t="s">
        <v>81</v>
      </c>
      <c r="I50" s="356" t="s">
        <v>81</v>
      </c>
      <c r="J50" s="356" t="s">
        <v>81</v>
      </c>
      <c r="K50" s="356" t="s">
        <v>81</v>
      </c>
      <c r="L50" s="356" t="s">
        <v>81</v>
      </c>
      <c r="M50" s="356" t="s">
        <v>81</v>
      </c>
      <c r="N50" s="356" t="s">
        <v>81</v>
      </c>
      <c r="O50" s="356" t="s">
        <v>81</v>
      </c>
      <c r="P50" s="356" t="s">
        <v>81</v>
      </c>
      <c r="Q50" s="356" t="s">
        <v>81</v>
      </c>
      <c r="R50" s="356" t="s">
        <v>81</v>
      </c>
      <c r="S50" s="356">
        <v>1</v>
      </c>
      <c r="T50" s="356" t="s">
        <v>81</v>
      </c>
      <c r="U50" s="356">
        <v>2</v>
      </c>
      <c r="V50" s="356" t="s">
        <v>81</v>
      </c>
      <c r="W50" s="356" t="s">
        <v>81</v>
      </c>
      <c r="X50" s="356" t="s">
        <v>81</v>
      </c>
      <c r="Y50" s="356" t="s">
        <v>81</v>
      </c>
    </row>
    <row r="51" spans="1:25" s="575" customFormat="1" ht="11.25">
      <c r="A51" s="138"/>
      <c r="B51" s="587" t="s">
        <v>70</v>
      </c>
      <c r="C51" s="671">
        <f t="shared" si="8"/>
        <v>2</v>
      </c>
      <c r="D51" s="508" t="str">
        <f t="shared" ref="D51:Y51" si="22">IF(SUM(D52:D53)=0,"-",SUM(D52:D53))</f>
        <v>-</v>
      </c>
      <c r="E51" s="508" t="str">
        <f t="shared" si="22"/>
        <v>-</v>
      </c>
      <c r="F51" s="508" t="str">
        <f t="shared" si="22"/>
        <v>-</v>
      </c>
      <c r="G51" s="508" t="str">
        <f t="shared" si="22"/>
        <v>-</v>
      </c>
      <c r="H51" s="508" t="str">
        <f t="shared" si="22"/>
        <v>-</v>
      </c>
      <c r="I51" s="508" t="str">
        <f t="shared" si="22"/>
        <v>-</v>
      </c>
      <c r="J51" s="508" t="str">
        <f t="shared" si="22"/>
        <v>-</v>
      </c>
      <c r="K51" s="508" t="str">
        <f t="shared" si="22"/>
        <v>-</v>
      </c>
      <c r="L51" s="508" t="str">
        <f t="shared" si="22"/>
        <v>-</v>
      </c>
      <c r="M51" s="508" t="str">
        <f t="shared" si="22"/>
        <v>-</v>
      </c>
      <c r="N51" s="508" t="str">
        <f t="shared" si="22"/>
        <v>-</v>
      </c>
      <c r="O51" s="508" t="str">
        <f t="shared" si="22"/>
        <v>-</v>
      </c>
      <c r="P51" s="508" t="str">
        <f t="shared" si="22"/>
        <v>-</v>
      </c>
      <c r="Q51" s="508" t="str">
        <f t="shared" si="22"/>
        <v>-</v>
      </c>
      <c r="R51" s="508">
        <f t="shared" si="22"/>
        <v>1</v>
      </c>
      <c r="S51" s="508" t="str">
        <f t="shared" si="22"/>
        <v>-</v>
      </c>
      <c r="T51" s="508" t="str">
        <f t="shared" si="22"/>
        <v>-</v>
      </c>
      <c r="U51" s="508" t="str">
        <f t="shared" si="22"/>
        <v>-</v>
      </c>
      <c r="V51" s="508">
        <f t="shared" si="22"/>
        <v>1</v>
      </c>
      <c r="W51" s="508" t="str">
        <f t="shared" si="22"/>
        <v>-</v>
      </c>
      <c r="X51" s="508" t="str">
        <f t="shared" si="22"/>
        <v>-</v>
      </c>
      <c r="Y51" s="508" t="str">
        <f t="shared" si="22"/>
        <v>-</v>
      </c>
    </row>
    <row r="52" spans="1:25" s="575" customFormat="1" ht="11.25">
      <c r="A52" s="103" t="s">
        <v>45</v>
      </c>
      <c r="B52" s="590" t="s">
        <v>72</v>
      </c>
      <c r="C52" s="672">
        <f t="shared" si="8"/>
        <v>1</v>
      </c>
      <c r="D52" s="354" t="s">
        <v>82</v>
      </c>
      <c r="E52" s="354" t="s">
        <v>82</v>
      </c>
      <c r="F52" s="354" t="s">
        <v>82</v>
      </c>
      <c r="G52" s="354" t="s">
        <v>82</v>
      </c>
      <c r="H52" s="354" t="s">
        <v>82</v>
      </c>
      <c r="I52" s="354" t="s">
        <v>82</v>
      </c>
      <c r="J52" s="354" t="s">
        <v>82</v>
      </c>
      <c r="K52" s="354" t="s">
        <v>82</v>
      </c>
      <c r="L52" s="354" t="s">
        <v>82</v>
      </c>
      <c r="M52" s="354" t="s">
        <v>82</v>
      </c>
      <c r="N52" s="354" t="s">
        <v>82</v>
      </c>
      <c r="O52" s="354" t="s">
        <v>82</v>
      </c>
      <c r="P52" s="354" t="s">
        <v>82</v>
      </c>
      <c r="Q52" s="354" t="s">
        <v>82</v>
      </c>
      <c r="R52" s="354">
        <v>1</v>
      </c>
      <c r="S52" s="354" t="s">
        <v>82</v>
      </c>
      <c r="T52" s="354" t="s">
        <v>82</v>
      </c>
      <c r="U52" s="354" t="s">
        <v>82</v>
      </c>
      <c r="V52" s="354" t="s">
        <v>82</v>
      </c>
      <c r="W52" s="354" t="s">
        <v>82</v>
      </c>
      <c r="X52" s="354" t="s">
        <v>82</v>
      </c>
      <c r="Y52" s="354" t="s">
        <v>82</v>
      </c>
    </row>
    <row r="53" spans="1:25" s="575" customFormat="1" ht="11.25">
      <c r="A53" s="152"/>
      <c r="B53" s="592" t="s">
        <v>73</v>
      </c>
      <c r="C53" s="671">
        <f t="shared" si="8"/>
        <v>1</v>
      </c>
      <c r="D53" s="356" t="s">
        <v>82</v>
      </c>
      <c r="E53" s="356" t="s">
        <v>82</v>
      </c>
      <c r="F53" s="356" t="s">
        <v>82</v>
      </c>
      <c r="G53" s="356" t="s">
        <v>82</v>
      </c>
      <c r="H53" s="356" t="s">
        <v>82</v>
      </c>
      <c r="I53" s="356" t="s">
        <v>82</v>
      </c>
      <c r="J53" s="356" t="s">
        <v>82</v>
      </c>
      <c r="K53" s="356" t="s">
        <v>82</v>
      </c>
      <c r="L53" s="356" t="s">
        <v>82</v>
      </c>
      <c r="M53" s="356" t="s">
        <v>82</v>
      </c>
      <c r="N53" s="356" t="s">
        <v>82</v>
      </c>
      <c r="O53" s="356" t="s">
        <v>82</v>
      </c>
      <c r="P53" s="356" t="s">
        <v>82</v>
      </c>
      <c r="Q53" s="356" t="s">
        <v>82</v>
      </c>
      <c r="R53" s="356" t="s">
        <v>82</v>
      </c>
      <c r="S53" s="356" t="s">
        <v>82</v>
      </c>
      <c r="T53" s="356" t="s">
        <v>82</v>
      </c>
      <c r="U53" s="356" t="s">
        <v>82</v>
      </c>
      <c r="V53" s="356">
        <v>1</v>
      </c>
      <c r="W53" s="356" t="s">
        <v>82</v>
      </c>
      <c r="X53" s="356" t="s">
        <v>82</v>
      </c>
      <c r="Y53" s="356" t="s">
        <v>82</v>
      </c>
    </row>
    <row r="54" spans="1:25" s="575" customFormat="1" ht="11.25">
      <c r="A54" s="138"/>
      <c r="B54" s="587" t="s">
        <v>70</v>
      </c>
      <c r="C54" s="671" t="str">
        <f t="shared" si="8"/>
        <v>-</v>
      </c>
      <c r="D54" s="508" t="str">
        <f t="shared" ref="D54:Y54" si="23">IF(SUM(D55:D56)=0,"-",SUM(D55:D56))</f>
        <v>-</v>
      </c>
      <c r="E54" s="508" t="str">
        <f t="shared" si="23"/>
        <v>-</v>
      </c>
      <c r="F54" s="508" t="str">
        <f t="shared" si="23"/>
        <v>-</v>
      </c>
      <c r="G54" s="508" t="str">
        <f t="shared" si="23"/>
        <v>-</v>
      </c>
      <c r="H54" s="508" t="str">
        <f t="shared" si="23"/>
        <v>-</v>
      </c>
      <c r="I54" s="508" t="str">
        <f t="shared" si="23"/>
        <v>-</v>
      </c>
      <c r="J54" s="508" t="str">
        <f t="shared" si="23"/>
        <v>-</v>
      </c>
      <c r="K54" s="508" t="str">
        <f t="shared" si="23"/>
        <v>-</v>
      </c>
      <c r="L54" s="508" t="str">
        <f t="shared" si="23"/>
        <v>-</v>
      </c>
      <c r="M54" s="508" t="str">
        <f t="shared" si="23"/>
        <v>-</v>
      </c>
      <c r="N54" s="508" t="str">
        <f t="shared" si="23"/>
        <v>-</v>
      </c>
      <c r="O54" s="508" t="str">
        <f t="shared" si="23"/>
        <v>-</v>
      </c>
      <c r="P54" s="508" t="str">
        <f t="shared" si="23"/>
        <v>-</v>
      </c>
      <c r="Q54" s="508" t="str">
        <f t="shared" si="23"/>
        <v>-</v>
      </c>
      <c r="R54" s="508" t="str">
        <f t="shared" si="23"/>
        <v>-</v>
      </c>
      <c r="S54" s="508" t="str">
        <f t="shared" si="23"/>
        <v>-</v>
      </c>
      <c r="T54" s="508" t="str">
        <f t="shared" si="23"/>
        <v>-</v>
      </c>
      <c r="U54" s="508" t="str">
        <f t="shared" si="23"/>
        <v>-</v>
      </c>
      <c r="V54" s="508" t="str">
        <f t="shared" si="23"/>
        <v>-</v>
      </c>
      <c r="W54" s="508" t="str">
        <f t="shared" si="23"/>
        <v>-</v>
      </c>
      <c r="X54" s="508" t="str">
        <f t="shared" si="23"/>
        <v>-</v>
      </c>
      <c r="Y54" s="508" t="str">
        <f t="shared" si="23"/>
        <v>-</v>
      </c>
    </row>
    <row r="55" spans="1:25" s="575" customFormat="1" ht="11.25">
      <c r="A55" s="103" t="s">
        <v>46</v>
      </c>
      <c r="B55" s="590" t="s">
        <v>72</v>
      </c>
      <c r="C55" s="672" t="str">
        <f t="shared" si="8"/>
        <v>-</v>
      </c>
      <c r="D55" s="353" t="s">
        <v>31</v>
      </c>
      <c r="E55" s="353" t="s">
        <v>31</v>
      </c>
      <c r="F55" s="353" t="s">
        <v>31</v>
      </c>
      <c r="G55" s="353" t="s">
        <v>31</v>
      </c>
      <c r="H55" s="353" t="s">
        <v>31</v>
      </c>
      <c r="I55" s="353" t="s">
        <v>31</v>
      </c>
      <c r="J55" s="353" t="s">
        <v>31</v>
      </c>
      <c r="K55" s="353" t="s">
        <v>31</v>
      </c>
      <c r="L55" s="353" t="s">
        <v>31</v>
      </c>
      <c r="M55" s="354" t="s">
        <v>31</v>
      </c>
      <c r="N55" s="354" t="s">
        <v>31</v>
      </c>
      <c r="O55" s="353" t="s">
        <v>31</v>
      </c>
      <c r="P55" s="353" t="s">
        <v>31</v>
      </c>
      <c r="Q55" s="353" t="s">
        <v>31</v>
      </c>
      <c r="R55" s="353" t="s">
        <v>31</v>
      </c>
      <c r="S55" s="353" t="s">
        <v>31</v>
      </c>
      <c r="T55" s="353" t="s">
        <v>83</v>
      </c>
      <c r="U55" s="353" t="s">
        <v>31</v>
      </c>
      <c r="V55" s="353" t="s">
        <v>31</v>
      </c>
      <c r="W55" s="353" t="s">
        <v>31</v>
      </c>
      <c r="X55" s="353" t="s">
        <v>31</v>
      </c>
      <c r="Y55" s="353" t="s">
        <v>31</v>
      </c>
    </row>
    <row r="56" spans="1:25" s="575" customFormat="1" ht="11.25">
      <c r="A56" s="152"/>
      <c r="B56" s="592" t="s">
        <v>73</v>
      </c>
      <c r="C56" s="671" t="str">
        <f t="shared" si="8"/>
        <v>-</v>
      </c>
      <c r="D56" s="355" t="s">
        <v>31</v>
      </c>
      <c r="E56" s="355" t="s">
        <v>31</v>
      </c>
      <c r="F56" s="355" t="s">
        <v>31</v>
      </c>
      <c r="G56" s="355" t="s">
        <v>31</v>
      </c>
      <c r="H56" s="355" t="s">
        <v>31</v>
      </c>
      <c r="I56" s="355" t="s">
        <v>31</v>
      </c>
      <c r="J56" s="355" t="s">
        <v>31</v>
      </c>
      <c r="K56" s="355" t="s">
        <v>31</v>
      </c>
      <c r="L56" s="355" t="s">
        <v>31</v>
      </c>
      <c r="M56" s="356" t="s">
        <v>31</v>
      </c>
      <c r="N56" s="356" t="s">
        <v>31</v>
      </c>
      <c r="O56" s="355" t="s">
        <v>31</v>
      </c>
      <c r="P56" s="355" t="s">
        <v>31</v>
      </c>
      <c r="Q56" s="355" t="s">
        <v>31</v>
      </c>
      <c r="R56" s="355" t="s">
        <v>31</v>
      </c>
      <c r="S56" s="355" t="s">
        <v>31</v>
      </c>
      <c r="T56" s="355" t="s">
        <v>31</v>
      </c>
      <c r="U56" s="355" t="s">
        <v>83</v>
      </c>
      <c r="V56" s="355" t="s">
        <v>31</v>
      </c>
      <c r="W56" s="355" t="s">
        <v>83</v>
      </c>
      <c r="X56" s="355" t="s">
        <v>31</v>
      </c>
      <c r="Y56" s="355" t="s">
        <v>31</v>
      </c>
    </row>
    <row r="57" spans="1:25" s="575" customFormat="1" ht="11.25">
      <c r="A57" s="138"/>
      <c r="B57" s="587" t="s">
        <v>70</v>
      </c>
      <c r="C57" s="671">
        <f t="shared" si="8"/>
        <v>3</v>
      </c>
      <c r="D57" s="508" t="str">
        <f t="shared" ref="D57:Y57" si="24">IF(SUM(D58:D59)=0,"-",SUM(D58:D59))</f>
        <v>-</v>
      </c>
      <c r="E57" s="508" t="str">
        <f t="shared" si="24"/>
        <v>-</v>
      </c>
      <c r="F57" s="508" t="str">
        <f t="shared" si="24"/>
        <v>-</v>
      </c>
      <c r="G57" s="508" t="str">
        <f t="shared" si="24"/>
        <v>-</v>
      </c>
      <c r="H57" s="508" t="str">
        <f t="shared" si="24"/>
        <v>-</v>
      </c>
      <c r="I57" s="508" t="str">
        <f t="shared" si="24"/>
        <v>-</v>
      </c>
      <c r="J57" s="508" t="str">
        <f t="shared" si="24"/>
        <v>-</v>
      </c>
      <c r="K57" s="508" t="str">
        <f t="shared" si="24"/>
        <v>-</v>
      </c>
      <c r="L57" s="508" t="str">
        <f t="shared" si="24"/>
        <v>-</v>
      </c>
      <c r="M57" s="508" t="str">
        <f t="shared" si="24"/>
        <v>-</v>
      </c>
      <c r="N57" s="508" t="str">
        <f t="shared" si="24"/>
        <v>-</v>
      </c>
      <c r="O57" s="508" t="str">
        <f t="shared" si="24"/>
        <v>-</v>
      </c>
      <c r="P57" s="508" t="str">
        <f t="shared" si="24"/>
        <v>-</v>
      </c>
      <c r="Q57" s="508" t="str">
        <f t="shared" si="24"/>
        <v>-</v>
      </c>
      <c r="R57" s="508">
        <f t="shared" si="24"/>
        <v>1</v>
      </c>
      <c r="S57" s="508" t="str">
        <f t="shared" si="24"/>
        <v>-</v>
      </c>
      <c r="T57" s="508" t="str">
        <f t="shared" si="24"/>
        <v>-</v>
      </c>
      <c r="U57" s="508">
        <f t="shared" si="24"/>
        <v>1</v>
      </c>
      <c r="V57" s="508">
        <f t="shared" si="24"/>
        <v>1</v>
      </c>
      <c r="W57" s="508" t="str">
        <f t="shared" si="24"/>
        <v>-</v>
      </c>
      <c r="X57" s="508" t="str">
        <f t="shared" si="24"/>
        <v>-</v>
      </c>
      <c r="Y57" s="508" t="str">
        <f t="shared" si="24"/>
        <v>-</v>
      </c>
    </row>
    <row r="58" spans="1:25" s="575" customFormat="1" ht="11.25">
      <c r="A58" s="103" t="s">
        <v>47</v>
      </c>
      <c r="B58" s="590" t="s">
        <v>72</v>
      </c>
      <c r="C58" s="672">
        <f t="shared" si="8"/>
        <v>2</v>
      </c>
      <c r="D58" s="354" t="s">
        <v>84</v>
      </c>
      <c r="E58" s="354" t="s">
        <v>84</v>
      </c>
      <c r="F58" s="354" t="s">
        <v>84</v>
      </c>
      <c r="G58" s="354" t="s">
        <v>84</v>
      </c>
      <c r="H58" s="354" t="s">
        <v>84</v>
      </c>
      <c r="I58" s="354" t="s">
        <v>84</v>
      </c>
      <c r="J58" s="354" t="s">
        <v>84</v>
      </c>
      <c r="K58" s="354" t="s">
        <v>84</v>
      </c>
      <c r="L58" s="354" t="s">
        <v>84</v>
      </c>
      <c r="M58" s="354" t="s">
        <v>84</v>
      </c>
      <c r="N58" s="354" t="s">
        <v>84</v>
      </c>
      <c r="O58" s="354" t="s">
        <v>84</v>
      </c>
      <c r="P58" s="354" t="s">
        <v>84</v>
      </c>
      <c r="Q58" s="354" t="s">
        <v>84</v>
      </c>
      <c r="R58" s="354">
        <v>1</v>
      </c>
      <c r="S58" s="354" t="s">
        <v>84</v>
      </c>
      <c r="T58" s="354" t="s">
        <v>84</v>
      </c>
      <c r="U58" s="354" t="s">
        <v>84</v>
      </c>
      <c r="V58" s="354">
        <v>1</v>
      </c>
      <c r="W58" s="354" t="s">
        <v>84</v>
      </c>
      <c r="X58" s="354" t="s">
        <v>84</v>
      </c>
      <c r="Y58" s="354" t="s">
        <v>84</v>
      </c>
    </row>
    <row r="59" spans="1:25" s="575" customFormat="1" ht="11.25">
      <c r="A59" s="152"/>
      <c r="B59" s="592" t="s">
        <v>73</v>
      </c>
      <c r="C59" s="671">
        <f t="shared" si="8"/>
        <v>1</v>
      </c>
      <c r="D59" s="356" t="s">
        <v>84</v>
      </c>
      <c r="E59" s="356" t="s">
        <v>84</v>
      </c>
      <c r="F59" s="356" t="s">
        <v>84</v>
      </c>
      <c r="G59" s="356" t="s">
        <v>84</v>
      </c>
      <c r="H59" s="356" t="s">
        <v>84</v>
      </c>
      <c r="I59" s="356" t="s">
        <v>84</v>
      </c>
      <c r="J59" s="356" t="s">
        <v>84</v>
      </c>
      <c r="K59" s="356" t="s">
        <v>84</v>
      </c>
      <c r="L59" s="356" t="s">
        <v>84</v>
      </c>
      <c r="M59" s="356" t="s">
        <v>84</v>
      </c>
      <c r="N59" s="356" t="s">
        <v>84</v>
      </c>
      <c r="O59" s="356" t="s">
        <v>84</v>
      </c>
      <c r="P59" s="356" t="s">
        <v>84</v>
      </c>
      <c r="Q59" s="356" t="s">
        <v>84</v>
      </c>
      <c r="R59" s="356" t="s">
        <v>84</v>
      </c>
      <c r="S59" s="356" t="s">
        <v>84</v>
      </c>
      <c r="T59" s="356" t="s">
        <v>84</v>
      </c>
      <c r="U59" s="356">
        <v>1</v>
      </c>
      <c r="V59" s="356" t="s">
        <v>84</v>
      </c>
      <c r="W59" s="356" t="s">
        <v>84</v>
      </c>
      <c r="X59" s="356" t="s">
        <v>84</v>
      </c>
      <c r="Y59" s="356" t="s">
        <v>84</v>
      </c>
    </row>
    <row r="60" spans="1:25" s="575" customFormat="1" ht="11.25">
      <c r="A60" s="138"/>
      <c r="B60" s="587" t="s">
        <v>70</v>
      </c>
      <c r="C60" s="671">
        <f t="shared" si="8"/>
        <v>1</v>
      </c>
      <c r="D60" s="508" t="str">
        <f t="shared" ref="D60:Y60" si="25">IF(SUM(D61:D62)=0,"-",SUM(D61:D62))</f>
        <v>-</v>
      </c>
      <c r="E60" s="508" t="str">
        <f t="shared" si="25"/>
        <v>-</v>
      </c>
      <c r="F60" s="508" t="str">
        <f t="shared" si="25"/>
        <v>-</v>
      </c>
      <c r="G60" s="508" t="str">
        <f t="shared" si="25"/>
        <v>-</v>
      </c>
      <c r="H60" s="508" t="str">
        <f t="shared" si="25"/>
        <v>-</v>
      </c>
      <c r="I60" s="508" t="str">
        <f t="shared" si="25"/>
        <v>-</v>
      </c>
      <c r="J60" s="508" t="str">
        <f t="shared" si="25"/>
        <v>-</v>
      </c>
      <c r="K60" s="508" t="str">
        <f t="shared" si="25"/>
        <v>-</v>
      </c>
      <c r="L60" s="508" t="str">
        <f t="shared" si="25"/>
        <v>-</v>
      </c>
      <c r="M60" s="508" t="str">
        <f t="shared" si="25"/>
        <v>-</v>
      </c>
      <c r="N60" s="508">
        <f t="shared" si="25"/>
        <v>1</v>
      </c>
      <c r="O60" s="508" t="str">
        <f t="shared" si="25"/>
        <v>-</v>
      </c>
      <c r="P60" s="508" t="str">
        <f t="shared" si="25"/>
        <v>-</v>
      </c>
      <c r="Q60" s="508" t="str">
        <f t="shared" si="25"/>
        <v>-</v>
      </c>
      <c r="R60" s="508" t="str">
        <f t="shared" si="25"/>
        <v>-</v>
      </c>
      <c r="S60" s="508" t="str">
        <f t="shared" si="25"/>
        <v>-</v>
      </c>
      <c r="T60" s="508" t="str">
        <f t="shared" si="25"/>
        <v>-</v>
      </c>
      <c r="U60" s="508" t="str">
        <f t="shared" si="25"/>
        <v>-</v>
      </c>
      <c r="V60" s="508" t="str">
        <f t="shared" si="25"/>
        <v>-</v>
      </c>
      <c r="W60" s="508" t="str">
        <f t="shared" si="25"/>
        <v>-</v>
      </c>
      <c r="X60" s="508" t="str">
        <f t="shared" si="25"/>
        <v>-</v>
      </c>
      <c r="Y60" s="508" t="str">
        <f t="shared" si="25"/>
        <v>-</v>
      </c>
    </row>
    <row r="61" spans="1:25" s="575" customFormat="1" ht="11.25">
      <c r="A61" s="103" t="s">
        <v>48</v>
      </c>
      <c r="B61" s="590" t="s">
        <v>72</v>
      </c>
      <c r="C61" s="672" t="str">
        <f t="shared" si="8"/>
        <v>-</v>
      </c>
      <c r="D61" s="354" t="s">
        <v>84</v>
      </c>
      <c r="E61" s="354" t="s">
        <v>84</v>
      </c>
      <c r="F61" s="354" t="s">
        <v>84</v>
      </c>
      <c r="G61" s="354" t="s">
        <v>84</v>
      </c>
      <c r="H61" s="354" t="s">
        <v>84</v>
      </c>
      <c r="I61" s="354" t="s">
        <v>84</v>
      </c>
      <c r="J61" s="354" t="s">
        <v>84</v>
      </c>
      <c r="K61" s="354" t="s">
        <v>84</v>
      </c>
      <c r="L61" s="354" t="s">
        <v>84</v>
      </c>
      <c r="M61" s="354" t="s">
        <v>84</v>
      </c>
      <c r="N61" s="354" t="s">
        <v>84</v>
      </c>
      <c r="O61" s="354" t="s">
        <v>84</v>
      </c>
      <c r="P61" s="354" t="s">
        <v>84</v>
      </c>
      <c r="Q61" s="354" t="s">
        <v>84</v>
      </c>
      <c r="R61" s="354" t="s">
        <v>84</v>
      </c>
      <c r="S61" s="354" t="s">
        <v>84</v>
      </c>
      <c r="T61" s="354" t="s">
        <v>84</v>
      </c>
      <c r="U61" s="354" t="s">
        <v>84</v>
      </c>
      <c r="V61" s="354" t="s">
        <v>84</v>
      </c>
      <c r="W61" s="354" t="s">
        <v>84</v>
      </c>
      <c r="X61" s="354" t="s">
        <v>84</v>
      </c>
      <c r="Y61" s="354" t="s">
        <v>84</v>
      </c>
    </row>
    <row r="62" spans="1:25" s="575" customFormat="1" ht="11.25">
      <c r="A62" s="152"/>
      <c r="B62" s="592" t="s">
        <v>73</v>
      </c>
      <c r="C62" s="671">
        <f t="shared" si="8"/>
        <v>1</v>
      </c>
      <c r="D62" s="356" t="s">
        <v>84</v>
      </c>
      <c r="E62" s="356" t="s">
        <v>84</v>
      </c>
      <c r="F62" s="356" t="s">
        <v>84</v>
      </c>
      <c r="G62" s="356" t="s">
        <v>84</v>
      </c>
      <c r="H62" s="356" t="s">
        <v>84</v>
      </c>
      <c r="I62" s="356" t="s">
        <v>84</v>
      </c>
      <c r="J62" s="356" t="s">
        <v>84</v>
      </c>
      <c r="K62" s="356" t="s">
        <v>84</v>
      </c>
      <c r="L62" s="356" t="s">
        <v>84</v>
      </c>
      <c r="M62" s="356" t="s">
        <v>84</v>
      </c>
      <c r="N62" s="356">
        <v>1</v>
      </c>
      <c r="O62" s="356" t="s">
        <v>84</v>
      </c>
      <c r="P62" s="356" t="s">
        <v>84</v>
      </c>
      <c r="Q62" s="356" t="s">
        <v>84</v>
      </c>
      <c r="R62" s="356" t="s">
        <v>84</v>
      </c>
      <c r="S62" s="356" t="s">
        <v>84</v>
      </c>
      <c r="T62" s="356" t="s">
        <v>84</v>
      </c>
      <c r="U62" s="356" t="s">
        <v>84</v>
      </c>
      <c r="V62" s="356" t="s">
        <v>84</v>
      </c>
      <c r="W62" s="356" t="s">
        <v>84</v>
      </c>
      <c r="X62" s="356" t="s">
        <v>84</v>
      </c>
      <c r="Y62" s="356" t="s">
        <v>84</v>
      </c>
    </row>
    <row r="63" spans="1:25" s="575" customFormat="1" ht="11.25">
      <c r="A63" s="233" t="s">
        <v>78</v>
      </c>
      <c r="B63" s="593" t="s">
        <v>70</v>
      </c>
      <c r="C63" s="663">
        <f t="shared" si="8"/>
        <v>24</v>
      </c>
      <c r="D63" s="92" t="str">
        <f t="shared" ref="D63:Y65" si="26">D66</f>
        <v>-</v>
      </c>
      <c r="E63" s="92" t="str">
        <f t="shared" si="26"/>
        <v>-</v>
      </c>
      <c r="F63" s="92" t="str">
        <f t="shared" si="26"/>
        <v>-</v>
      </c>
      <c r="G63" s="92" t="str">
        <f t="shared" si="26"/>
        <v>-</v>
      </c>
      <c r="H63" s="92" t="str">
        <f t="shared" si="26"/>
        <v>-</v>
      </c>
      <c r="I63" s="92">
        <f t="shared" si="26"/>
        <v>2</v>
      </c>
      <c r="J63" s="92" t="str">
        <f t="shared" si="26"/>
        <v>-</v>
      </c>
      <c r="K63" s="92">
        <f t="shared" si="26"/>
        <v>1</v>
      </c>
      <c r="L63" s="92" t="str">
        <f t="shared" si="26"/>
        <v>-</v>
      </c>
      <c r="M63" s="92">
        <f t="shared" si="26"/>
        <v>1</v>
      </c>
      <c r="N63" s="92" t="str">
        <f t="shared" si="26"/>
        <v>-</v>
      </c>
      <c r="O63" s="92">
        <f t="shared" si="26"/>
        <v>1</v>
      </c>
      <c r="P63" s="92" t="str">
        <f t="shared" si="26"/>
        <v>-</v>
      </c>
      <c r="Q63" s="92">
        <f t="shared" si="26"/>
        <v>3</v>
      </c>
      <c r="R63" s="92">
        <f t="shared" si="26"/>
        <v>5</v>
      </c>
      <c r="S63" s="92">
        <f t="shared" si="26"/>
        <v>3</v>
      </c>
      <c r="T63" s="92">
        <f t="shared" si="26"/>
        <v>3</v>
      </c>
      <c r="U63" s="92">
        <f t="shared" si="26"/>
        <v>5</v>
      </c>
      <c r="V63" s="92" t="str">
        <f t="shared" si="26"/>
        <v>-</v>
      </c>
      <c r="W63" s="92" t="str">
        <f t="shared" si="26"/>
        <v>-</v>
      </c>
      <c r="X63" s="92" t="str">
        <f t="shared" si="26"/>
        <v>-</v>
      </c>
      <c r="Y63" s="92" t="str">
        <f t="shared" si="26"/>
        <v>-</v>
      </c>
    </row>
    <row r="64" spans="1:25" s="575" customFormat="1" ht="11.25">
      <c r="A64" s="233" t="s">
        <v>80</v>
      </c>
      <c r="B64" s="594" t="s">
        <v>72</v>
      </c>
      <c r="C64" s="668">
        <f t="shared" si="8"/>
        <v>17</v>
      </c>
      <c r="D64" s="203" t="str">
        <f>D67</f>
        <v>-</v>
      </c>
      <c r="E64" s="203" t="str">
        <f t="shared" si="26"/>
        <v>-</v>
      </c>
      <c r="F64" s="203" t="str">
        <f t="shared" si="26"/>
        <v>-</v>
      </c>
      <c r="G64" s="203" t="str">
        <f t="shared" si="26"/>
        <v>-</v>
      </c>
      <c r="H64" s="203" t="str">
        <f t="shared" si="26"/>
        <v>-</v>
      </c>
      <c r="I64" s="203">
        <f t="shared" si="26"/>
        <v>2</v>
      </c>
      <c r="J64" s="203" t="str">
        <f t="shared" si="26"/>
        <v>-</v>
      </c>
      <c r="K64" s="203">
        <f t="shared" si="26"/>
        <v>1</v>
      </c>
      <c r="L64" s="203" t="str">
        <f t="shared" si="26"/>
        <v>-</v>
      </c>
      <c r="M64" s="203">
        <f t="shared" si="26"/>
        <v>1</v>
      </c>
      <c r="N64" s="203" t="str">
        <f t="shared" si="26"/>
        <v>-</v>
      </c>
      <c r="O64" s="203">
        <f t="shared" si="26"/>
        <v>1</v>
      </c>
      <c r="P64" s="203" t="str">
        <f t="shared" si="26"/>
        <v>-</v>
      </c>
      <c r="Q64" s="203">
        <f t="shared" si="26"/>
        <v>1</v>
      </c>
      <c r="R64" s="203">
        <f t="shared" si="26"/>
        <v>3</v>
      </c>
      <c r="S64" s="203">
        <f t="shared" si="26"/>
        <v>3</v>
      </c>
      <c r="T64" s="203">
        <f t="shared" si="26"/>
        <v>3</v>
      </c>
      <c r="U64" s="203">
        <f t="shared" si="26"/>
        <v>2</v>
      </c>
      <c r="V64" s="203" t="str">
        <f t="shared" si="26"/>
        <v>-</v>
      </c>
      <c r="W64" s="203" t="str">
        <f t="shared" si="26"/>
        <v>-</v>
      </c>
      <c r="X64" s="203" t="str">
        <f t="shared" si="26"/>
        <v>-</v>
      </c>
      <c r="Y64" s="203" t="str">
        <f t="shared" si="26"/>
        <v>-</v>
      </c>
    </row>
    <row r="65" spans="1:25" s="575" customFormat="1" ht="11.25">
      <c r="A65" s="233" t="s">
        <v>76</v>
      </c>
      <c r="B65" s="595" t="s">
        <v>73</v>
      </c>
      <c r="C65" s="663">
        <f t="shared" si="8"/>
        <v>7</v>
      </c>
      <c r="D65" s="206" t="str">
        <f>D68</f>
        <v>-</v>
      </c>
      <c r="E65" s="206" t="str">
        <f t="shared" si="26"/>
        <v>-</v>
      </c>
      <c r="F65" s="206" t="str">
        <f t="shared" si="26"/>
        <v>-</v>
      </c>
      <c r="G65" s="206" t="str">
        <f t="shared" si="26"/>
        <v>-</v>
      </c>
      <c r="H65" s="206" t="str">
        <f t="shared" si="26"/>
        <v>-</v>
      </c>
      <c r="I65" s="206" t="str">
        <f t="shared" si="26"/>
        <v>-</v>
      </c>
      <c r="J65" s="206" t="str">
        <f t="shared" si="26"/>
        <v>-</v>
      </c>
      <c r="K65" s="206" t="str">
        <f t="shared" si="26"/>
        <v>-</v>
      </c>
      <c r="L65" s="206" t="str">
        <f t="shared" si="26"/>
        <v>-</v>
      </c>
      <c r="M65" s="206" t="str">
        <f t="shared" si="26"/>
        <v>-</v>
      </c>
      <c r="N65" s="206" t="str">
        <f t="shared" si="26"/>
        <v>-</v>
      </c>
      <c r="O65" s="206" t="str">
        <f t="shared" si="26"/>
        <v>-</v>
      </c>
      <c r="P65" s="206" t="str">
        <f t="shared" si="26"/>
        <v>-</v>
      </c>
      <c r="Q65" s="206">
        <f t="shared" si="26"/>
        <v>2</v>
      </c>
      <c r="R65" s="206">
        <f t="shared" si="26"/>
        <v>2</v>
      </c>
      <c r="S65" s="206" t="str">
        <f t="shared" si="26"/>
        <v>-</v>
      </c>
      <c r="T65" s="206" t="str">
        <f t="shared" si="26"/>
        <v>-</v>
      </c>
      <c r="U65" s="206">
        <f t="shared" si="26"/>
        <v>3</v>
      </c>
      <c r="V65" s="206" t="str">
        <f t="shared" si="26"/>
        <v>-</v>
      </c>
      <c r="W65" s="206" t="str">
        <f t="shared" si="26"/>
        <v>-</v>
      </c>
      <c r="X65" s="206" t="str">
        <f t="shared" si="26"/>
        <v>-</v>
      </c>
      <c r="Y65" s="206" t="str">
        <f t="shared" si="26"/>
        <v>-</v>
      </c>
    </row>
    <row r="66" spans="1:25" s="575" customFormat="1" ht="11.25">
      <c r="A66" s="748"/>
      <c r="B66" s="593" t="s">
        <v>70</v>
      </c>
      <c r="C66" s="676">
        <f t="shared" ref="C66:Y68" si="27">IF(SUM(C69,C72,C75,C78,)=0,"-",SUM(C69,C72,C75,C78,))</f>
        <v>24</v>
      </c>
      <c r="D66" s="203" t="str">
        <f t="shared" si="27"/>
        <v>-</v>
      </c>
      <c r="E66" s="203" t="str">
        <f t="shared" si="27"/>
        <v>-</v>
      </c>
      <c r="F66" s="203" t="str">
        <f t="shared" si="27"/>
        <v>-</v>
      </c>
      <c r="G66" s="203" t="str">
        <f t="shared" si="27"/>
        <v>-</v>
      </c>
      <c r="H66" s="203" t="str">
        <f t="shared" si="27"/>
        <v>-</v>
      </c>
      <c r="I66" s="203">
        <f t="shared" si="27"/>
        <v>2</v>
      </c>
      <c r="J66" s="203" t="str">
        <f t="shared" si="27"/>
        <v>-</v>
      </c>
      <c r="K66" s="203">
        <f t="shared" si="27"/>
        <v>1</v>
      </c>
      <c r="L66" s="203" t="str">
        <f t="shared" si="27"/>
        <v>-</v>
      </c>
      <c r="M66" s="203">
        <f t="shared" si="27"/>
        <v>1</v>
      </c>
      <c r="N66" s="203" t="str">
        <f t="shared" si="27"/>
        <v>-</v>
      </c>
      <c r="O66" s="203">
        <f t="shared" si="27"/>
        <v>1</v>
      </c>
      <c r="P66" s="203" t="str">
        <f t="shared" si="27"/>
        <v>-</v>
      </c>
      <c r="Q66" s="203">
        <f t="shared" si="27"/>
        <v>3</v>
      </c>
      <c r="R66" s="203">
        <f t="shared" si="27"/>
        <v>5</v>
      </c>
      <c r="S66" s="203">
        <f t="shared" si="27"/>
        <v>3</v>
      </c>
      <c r="T66" s="203">
        <f t="shared" si="27"/>
        <v>3</v>
      </c>
      <c r="U66" s="203">
        <f t="shared" si="27"/>
        <v>5</v>
      </c>
      <c r="V66" s="203" t="str">
        <f t="shared" si="27"/>
        <v>-</v>
      </c>
      <c r="W66" s="203" t="str">
        <f t="shared" si="27"/>
        <v>-</v>
      </c>
      <c r="X66" s="203" t="str">
        <f t="shared" si="27"/>
        <v>-</v>
      </c>
      <c r="Y66" s="203" t="str">
        <f t="shared" si="27"/>
        <v>-</v>
      </c>
    </row>
    <row r="67" spans="1:25" s="575" customFormat="1" ht="11.25">
      <c r="A67" s="254" t="s">
        <v>50</v>
      </c>
      <c r="B67" s="594" t="s">
        <v>72</v>
      </c>
      <c r="C67" s="676">
        <f t="shared" si="27"/>
        <v>17</v>
      </c>
      <c r="D67" s="203" t="str">
        <f t="shared" si="27"/>
        <v>-</v>
      </c>
      <c r="E67" s="203" t="str">
        <f t="shared" si="27"/>
        <v>-</v>
      </c>
      <c r="F67" s="203" t="str">
        <f t="shared" si="27"/>
        <v>-</v>
      </c>
      <c r="G67" s="203" t="str">
        <f t="shared" si="27"/>
        <v>-</v>
      </c>
      <c r="H67" s="203" t="str">
        <f t="shared" si="27"/>
        <v>-</v>
      </c>
      <c r="I67" s="203">
        <f t="shared" si="27"/>
        <v>2</v>
      </c>
      <c r="J67" s="203" t="str">
        <f t="shared" si="27"/>
        <v>-</v>
      </c>
      <c r="K67" s="203">
        <f t="shared" si="27"/>
        <v>1</v>
      </c>
      <c r="L67" s="203" t="str">
        <f t="shared" si="27"/>
        <v>-</v>
      </c>
      <c r="M67" s="203">
        <f t="shared" si="27"/>
        <v>1</v>
      </c>
      <c r="N67" s="203" t="str">
        <f t="shared" si="27"/>
        <v>-</v>
      </c>
      <c r="O67" s="203">
        <f t="shared" si="27"/>
        <v>1</v>
      </c>
      <c r="P67" s="203" t="str">
        <f t="shared" si="27"/>
        <v>-</v>
      </c>
      <c r="Q67" s="203">
        <f t="shared" si="27"/>
        <v>1</v>
      </c>
      <c r="R67" s="203">
        <f t="shared" si="27"/>
        <v>3</v>
      </c>
      <c r="S67" s="203">
        <f t="shared" si="27"/>
        <v>3</v>
      </c>
      <c r="T67" s="203">
        <f t="shared" si="27"/>
        <v>3</v>
      </c>
      <c r="U67" s="203">
        <f t="shared" si="27"/>
        <v>2</v>
      </c>
      <c r="V67" s="203" t="str">
        <f t="shared" si="27"/>
        <v>-</v>
      </c>
      <c r="W67" s="203" t="str">
        <f t="shared" si="27"/>
        <v>-</v>
      </c>
      <c r="X67" s="203" t="str">
        <f t="shared" si="27"/>
        <v>-</v>
      </c>
      <c r="Y67" s="203" t="str">
        <f t="shared" si="27"/>
        <v>-</v>
      </c>
    </row>
    <row r="68" spans="1:25" s="575" customFormat="1" ht="11.25">
      <c r="A68" s="257"/>
      <c r="B68" s="595" t="s">
        <v>73</v>
      </c>
      <c r="C68" s="663">
        <f t="shared" si="27"/>
        <v>7</v>
      </c>
      <c r="D68" s="206" t="str">
        <f t="shared" si="27"/>
        <v>-</v>
      </c>
      <c r="E68" s="206" t="str">
        <f t="shared" si="27"/>
        <v>-</v>
      </c>
      <c r="F68" s="206" t="str">
        <f t="shared" si="27"/>
        <v>-</v>
      </c>
      <c r="G68" s="206" t="str">
        <f t="shared" si="27"/>
        <v>-</v>
      </c>
      <c r="H68" s="206" t="str">
        <f t="shared" si="27"/>
        <v>-</v>
      </c>
      <c r="I68" s="206" t="str">
        <f t="shared" si="27"/>
        <v>-</v>
      </c>
      <c r="J68" s="206" t="str">
        <f t="shared" si="27"/>
        <v>-</v>
      </c>
      <c r="K68" s="206" t="str">
        <f t="shared" si="27"/>
        <v>-</v>
      </c>
      <c r="L68" s="206" t="str">
        <f t="shared" si="27"/>
        <v>-</v>
      </c>
      <c r="M68" s="206" t="str">
        <f t="shared" si="27"/>
        <v>-</v>
      </c>
      <c r="N68" s="206" t="str">
        <f t="shared" si="27"/>
        <v>-</v>
      </c>
      <c r="O68" s="206" t="str">
        <f t="shared" si="27"/>
        <v>-</v>
      </c>
      <c r="P68" s="206" t="str">
        <f t="shared" si="27"/>
        <v>-</v>
      </c>
      <c r="Q68" s="206">
        <f t="shared" si="27"/>
        <v>2</v>
      </c>
      <c r="R68" s="206">
        <f>IF(SUM(R71,R74,R77,R80,)=0,"-",SUM(R71,R74,R77,R80,))</f>
        <v>2</v>
      </c>
      <c r="S68" s="206" t="str">
        <f t="shared" si="27"/>
        <v>-</v>
      </c>
      <c r="T68" s="206" t="str">
        <f t="shared" si="27"/>
        <v>-</v>
      </c>
      <c r="U68" s="206">
        <f t="shared" si="27"/>
        <v>3</v>
      </c>
      <c r="V68" s="206" t="str">
        <f t="shared" si="27"/>
        <v>-</v>
      </c>
      <c r="W68" s="206" t="str">
        <f t="shared" si="27"/>
        <v>-</v>
      </c>
      <c r="X68" s="206" t="str">
        <f t="shared" si="27"/>
        <v>-</v>
      </c>
      <c r="Y68" s="206" t="str">
        <f t="shared" si="27"/>
        <v>-</v>
      </c>
    </row>
    <row r="69" spans="1:25" s="575" customFormat="1" ht="11.25">
      <c r="A69" s="138"/>
      <c r="B69" s="587" t="s">
        <v>70</v>
      </c>
      <c r="C69" s="671">
        <f>IF(SUM(D69:Y69)=0,"-",SUM(D69:Y69))</f>
        <v>12</v>
      </c>
      <c r="D69" s="260" t="str">
        <f t="shared" ref="D69:V69" si="28">IF(SUM(D70:D71)=0,"-",SUM(D70:D71))</f>
        <v>-</v>
      </c>
      <c r="E69" s="260" t="str">
        <f t="shared" si="28"/>
        <v>-</v>
      </c>
      <c r="F69" s="260" t="str">
        <f t="shared" si="28"/>
        <v>-</v>
      </c>
      <c r="G69" s="260" t="str">
        <f t="shared" si="28"/>
        <v>-</v>
      </c>
      <c r="H69" s="260" t="str">
        <f t="shared" si="28"/>
        <v>-</v>
      </c>
      <c r="I69" s="260">
        <f t="shared" si="28"/>
        <v>1</v>
      </c>
      <c r="J69" s="260" t="str">
        <f t="shared" si="28"/>
        <v>-</v>
      </c>
      <c r="K69" s="260" t="str">
        <f t="shared" si="28"/>
        <v>-</v>
      </c>
      <c r="L69" s="260" t="str">
        <f t="shared" si="28"/>
        <v>-</v>
      </c>
      <c r="M69" s="260">
        <f>IF(SUM(M70:M71)=0,"-",SUM(M70:M71))</f>
        <v>1</v>
      </c>
      <c r="N69" s="260" t="str">
        <f>IF(SUM(N70:N71)=0,"-",SUM(N70:N71))</f>
        <v>-</v>
      </c>
      <c r="O69" s="260">
        <f t="shared" si="28"/>
        <v>1</v>
      </c>
      <c r="P69" s="260" t="str">
        <f t="shared" si="28"/>
        <v>-</v>
      </c>
      <c r="Q69" s="260">
        <f t="shared" si="28"/>
        <v>3</v>
      </c>
      <c r="R69" s="260">
        <f t="shared" si="28"/>
        <v>3</v>
      </c>
      <c r="S69" s="260">
        <f t="shared" si="28"/>
        <v>1</v>
      </c>
      <c r="T69" s="260">
        <f t="shared" si="28"/>
        <v>1</v>
      </c>
      <c r="U69" s="260">
        <f t="shared" si="28"/>
        <v>1</v>
      </c>
      <c r="V69" s="260" t="str">
        <f t="shared" si="28"/>
        <v>-</v>
      </c>
      <c r="W69" s="260" t="str">
        <f>IF(SUM(W70:W71)=0,"-",SUM(W70:W71))</f>
        <v>-</v>
      </c>
      <c r="X69" s="260" t="str">
        <f>IF(SUM(X70:X71)=0,"-",SUM(X70:X71))</f>
        <v>-</v>
      </c>
      <c r="Y69" s="260" t="str">
        <f>IF(SUM(Y70:Y71)=0,"-",SUM(Y70:Y71))</f>
        <v>-</v>
      </c>
    </row>
    <row r="70" spans="1:25" s="575" customFormat="1" ht="11.25">
      <c r="A70" s="103" t="s">
        <v>51</v>
      </c>
      <c r="B70" s="590" t="s">
        <v>72</v>
      </c>
      <c r="C70" s="672">
        <f t="shared" ref="C70:C80" si="29">IF(SUM(D70:Y70)=0,"-",SUM(D70:Y70))</f>
        <v>8</v>
      </c>
      <c r="D70" s="354" t="s">
        <v>44</v>
      </c>
      <c r="E70" s="354" t="s">
        <v>44</v>
      </c>
      <c r="F70" s="354" t="s">
        <v>44</v>
      </c>
      <c r="G70" s="354" t="s">
        <v>44</v>
      </c>
      <c r="H70" s="354" t="s">
        <v>44</v>
      </c>
      <c r="I70" s="354">
        <v>1</v>
      </c>
      <c r="J70" s="354" t="s">
        <v>44</v>
      </c>
      <c r="K70" s="354" t="s">
        <v>44</v>
      </c>
      <c r="L70" s="354" t="s">
        <v>44</v>
      </c>
      <c r="M70" s="354">
        <v>1</v>
      </c>
      <c r="N70" s="354" t="s">
        <v>44</v>
      </c>
      <c r="O70" s="354">
        <v>1</v>
      </c>
      <c r="P70" s="354" t="s">
        <v>44</v>
      </c>
      <c r="Q70" s="354">
        <v>1</v>
      </c>
      <c r="R70" s="354">
        <v>2</v>
      </c>
      <c r="S70" s="354">
        <v>1</v>
      </c>
      <c r="T70" s="354">
        <v>1</v>
      </c>
      <c r="U70" s="354" t="s">
        <v>44</v>
      </c>
      <c r="V70" s="354" t="s">
        <v>44</v>
      </c>
      <c r="W70" s="354" t="s">
        <v>44</v>
      </c>
      <c r="X70" s="354" t="s">
        <v>44</v>
      </c>
      <c r="Y70" s="354" t="s">
        <v>44</v>
      </c>
    </row>
    <row r="71" spans="1:25" s="575" customFormat="1" ht="11.25">
      <c r="A71" s="152"/>
      <c r="B71" s="592" t="s">
        <v>73</v>
      </c>
      <c r="C71" s="671">
        <f t="shared" si="29"/>
        <v>4</v>
      </c>
      <c r="D71" s="356" t="s">
        <v>44</v>
      </c>
      <c r="E71" s="356" t="s">
        <v>44</v>
      </c>
      <c r="F71" s="356" t="s">
        <v>44</v>
      </c>
      <c r="G71" s="356" t="s">
        <v>44</v>
      </c>
      <c r="H71" s="356" t="s">
        <v>44</v>
      </c>
      <c r="I71" s="356" t="s">
        <v>44</v>
      </c>
      <c r="J71" s="356" t="s">
        <v>44</v>
      </c>
      <c r="K71" s="356" t="s">
        <v>44</v>
      </c>
      <c r="L71" s="356" t="s">
        <v>44</v>
      </c>
      <c r="M71" s="356" t="s">
        <v>44</v>
      </c>
      <c r="N71" s="356" t="s">
        <v>44</v>
      </c>
      <c r="O71" s="356" t="s">
        <v>44</v>
      </c>
      <c r="P71" s="356" t="s">
        <v>44</v>
      </c>
      <c r="Q71" s="356">
        <v>2</v>
      </c>
      <c r="R71" s="356">
        <v>1</v>
      </c>
      <c r="S71" s="356" t="s">
        <v>44</v>
      </c>
      <c r="T71" s="356" t="s">
        <v>44</v>
      </c>
      <c r="U71" s="356">
        <v>1</v>
      </c>
      <c r="V71" s="356" t="s">
        <v>44</v>
      </c>
      <c r="W71" s="356" t="s">
        <v>44</v>
      </c>
      <c r="X71" s="356" t="s">
        <v>44</v>
      </c>
      <c r="Y71" s="356" t="s">
        <v>44</v>
      </c>
    </row>
    <row r="72" spans="1:25" s="575" customFormat="1" ht="11.25">
      <c r="A72" s="138"/>
      <c r="B72" s="587" t="s">
        <v>70</v>
      </c>
      <c r="C72" s="671">
        <f t="shared" si="29"/>
        <v>2</v>
      </c>
      <c r="D72" s="260" t="str">
        <f t="shared" ref="D72:V72" si="30">IF(SUM(D73:D74)=0,"-",SUM(D73:D74))</f>
        <v>-</v>
      </c>
      <c r="E72" s="260" t="str">
        <f t="shared" si="30"/>
        <v>-</v>
      </c>
      <c r="F72" s="260" t="str">
        <f t="shared" si="30"/>
        <v>-</v>
      </c>
      <c r="G72" s="260" t="str">
        <f t="shared" si="30"/>
        <v>-</v>
      </c>
      <c r="H72" s="260" t="str">
        <f t="shared" si="30"/>
        <v>-</v>
      </c>
      <c r="I72" s="260" t="str">
        <f t="shared" si="30"/>
        <v>-</v>
      </c>
      <c r="J72" s="260" t="str">
        <f t="shared" si="30"/>
        <v>-</v>
      </c>
      <c r="K72" s="260" t="str">
        <f t="shared" si="30"/>
        <v>-</v>
      </c>
      <c r="L72" s="260" t="str">
        <f t="shared" si="30"/>
        <v>-</v>
      </c>
      <c r="M72" s="260" t="str">
        <f>IF(SUM(M73:M74)=0,"-",SUM(M73:M74))</f>
        <v>-</v>
      </c>
      <c r="N72" s="260" t="str">
        <f>IF(SUM(N73:N74)=0,"-",SUM(N73:N74))</f>
        <v>-</v>
      </c>
      <c r="O72" s="260" t="str">
        <f t="shared" si="30"/>
        <v>-</v>
      </c>
      <c r="P72" s="260" t="str">
        <f t="shared" si="30"/>
        <v>-</v>
      </c>
      <c r="Q72" s="260" t="str">
        <f t="shared" si="30"/>
        <v>-</v>
      </c>
      <c r="R72" s="260">
        <f t="shared" si="30"/>
        <v>1</v>
      </c>
      <c r="S72" s="260" t="str">
        <f t="shared" si="30"/>
        <v>-</v>
      </c>
      <c r="T72" s="260" t="str">
        <f t="shared" si="30"/>
        <v>-</v>
      </c>
      <c r="U72" s="260">
        <f t="shared" si="30"/>
        <v>1</v>
      </c>
      <c r="V72" s="260" t="str">
        <f t="shared" si="30"/>
        <v>-</v>
      </c>
      <c r="W72" s="260" t="str">
        <f>IF(SUM(W73:W74)=0,"-",SUM(W73:W74))</f>
        <v>-</v>
      </c>
      <c r="X72" s="260" t="str">
        <f>IF(SUM(X73:X74)=0,"-",SUM(X73:X74))</f>
        <v>-</v>
      </c>
      <c r="Y72" s="260" t="str">
        <f>IF(SUM(Y73:Y74)=0,"-",SUM(Y73:Y74))</f>
        <v>-</v>
      </c>
    </row>
    <row r="73" spans="1:25" s="575" customFormat="1" ht="11.25">
      <c r="A73" s="103" t="s">
        <v>52</v>
      </c>
      <c r="B73" s="590" t="s">
        <v>72</v>
      </c>
      <c r="C73" s="672">
        <f t="shared" si="29"/>
        <v>1</v>
      </c>
      <c r="D73" s="354" t="s">
        <v>44</v>
      </c>
      <c r="E73" s="354" t="s">
        <v>44</v>
      </c>
      <c r="F73" s="354" t="s">
        <v>44</v>
      </c>
      <c r="G73" s="354" t="s">
        <v>44</v>
      </c>
      <c r="H73" s="354" t="s">
        <v>44</v>
      </c>
      <c r="I73" s="354" t="s">
        <v>44</v>
      </c>
      <c r="J73" s="354" t="s">
        <v>44</v>
      </c>
      <c r="K73" s="354" t="s">
        <v>44</v>
      </c>
      <c r="L73" s="354" t="s">
        <v>44</v>
      </c>
      <c r="M73" s="354" t="s">
        <v>44</v>
      </c>
      <c r="N73" s="354" t="s">
        <v>44</v>
      </c>
      <c r="O73" s="354" t="s">
        <v>44</v>
      </c>
      <c r="P73" s="354" t="s">
        <v>44</v>
      </c>
      <c r="Q73" s="354" t="s">
        <v>44</v>
      </c>
      <c r="R73" s="354">
        <v>1</v>
      </c>
      <c r="S73" s="354" t="s">
        <v>44</v>
      </c>
      <c r="T73" s="354" t="s">
        <v>44</v>
      </c>
      <c r="U73" s="354" t="s">
        <v>44</v>
      </c>
      <c r="V73" s="354" t="s">
        <v>44</v>
      </c>
      <c r="W73" s="354" t="s">
        <v>44</v>
      </c>
      <c r="X73" s="354" t="s">
        <v>44</v>
      </c>
      <c r="Y73" s="354" t="s">
        <v>44</v>
      </c>
    </row>
    <row r="74" spans="1:25" s="575" customFormat="1" ht="11.25">
      <c r="A74" s="152"/>
      <c r="B74" s="592" t="s">
        <v>73</v>
      </c>
      <c r="C74" s="671">
        <f t="shared" si="29"/>
        <v>1</v>
      </c>
      <c r="D74" s="356" t="s">
        <v>44</v>
      </c>
      <c r="E74" s="356" t="s">
        <v>44</v>
      </c>
      <c r="F74" s="356" t="s">
        <v>44</v>
      </c>
      <c r="G74" s="356" t="s">
        <v>44</v>
      </c>
      <c r="H74" s="356" t="s">
        <v>44</v>
      </c>
      <c r="I74" s="356" t="s">
        <v>44</v>
      </c>
      <c r="J74" s="356" t="s">
        <v>44</v>
      </c>
      <c r="K74" s="356" t="s">
        <v>44</v>
      </c>
      <c r="L74" s="356" t="s">
        <v>44</v>
      </c>
      <c r="M74" s="356" t="s">
        <v>44</v>
      </c>
      <c r="N74" s="356" t="s">
        <v>44</v>
      </c>
      <c r="O74" s="356" t="s">
        <v>44</v>
      </c>
      <c r="P74" s="356" t="s">
        <v>44</v>
      </c>
      <c r="Q74" s="356" t="s">
        <v>44</v>
      </c>
      <c r="R74" s="356" t="s">
        <v>44</v>
      </c>
      <c r="S74" s="356" t="s">
        <v>44</v>
      </c>
      <c r="T74" s="356" t="s">
        <v>44</v>
      </c>
      <c r="U74" s="356">
        <v>1</v>
      </c>
      <c r="V74" s="356" t="s">
        <v>44</v>
      </c>
      <c r="W74" s="356" t="s">
        <v>44</v>
      </c>
      <c r="X74" s="356" t="s">
        <v>44</v>
      </c>
      <c r="Y74" s="356" t="s">
        <v>44</v>
      </c>
    </row>
    <row r="75" spans="1:25" s="575" customFormat="1" ht="11.25">
      <c r="A75" s="138"/>
      <c r="B75" s="587" t="s">
        <v>70</v>
      </c>
      <c r="C75" s="671">
        <f>IF(SUM(D75:Y75)=0,"-",SUM(D75:Y75))</f>
        <v>5</v>
      </c>
      <c r="D75" s="260" t="str">
        <f t="shared" ref="D75:V75" si="31">IF(SUM(D76:D77)=0,"-",SUM(D76:D77))</f>
        <v>-</v>
      </c>
      <c r="E75" s="260" t="str">
        <f t="shared" si="31"/>
        <v>-</v>
      </c>
      <c r="F75" s="260" t="str">
        <f t="shared" si="31"/>
        <v>-</v>
      </c>
      <c r="G75" s="260" t="str">
        <f t="shared" si="31"/>
        <v>-</v>
      </c>
      <c r="H75" s="260" t="str">
        <f t="shared" si="31"/>
        <v>-</v>
      </c>
      <c r="I75" s="260" t="str">
        <f t="shared" si="31"/>
        <v>-</v>
      </c>
      <c r="J75" s="260" t="str">
        <f t="shared" si="31"/>
        <v>-</v>
      </c>
      <c r="K75" s="260">
        <f t="shared" si="31"/>
        <v>1</v>
      </c>
      <c r="L75" s="260" t="str">
        <f t="shared" si="31"/>
        <v>-</v>
      </c>
      <c r="M75" s="260" t="str">
        <f>IF(SUM(M76:M77)=0,"-",SUM(M76:M77))</f>
        <v>-</v>
      </c>
      <c r="N75" s="260" t="str">
        <f>IF(SUM(N76:N77)=0,"-",SUM(N76:N77))</f>
        <v>-</v>
      </c>
      <c r="O75" s="260" t="str">
        <f t="shared" si="31"/>
        <v>-</v>
      </c>
      <c r="P75" s="260" t="str">
        <f t="shared" si="31"/>
        <v>-</v>
      </c>
      <c r="Q75" s="260" t="str">
        <f t="shared" si="31"/>
        <v>-</v>
      </c>
      <c r="R75" s="260" t="str">
        <f t="shared" si="31"/>
        <v>-</v>
      </c>
      <c r="S75" s="260">
        <f t="shared" si="31"/>
        <v>1</v>
      </c>
      <c r="T75" s="260">
        <f t="shared" si="31"/>
        <v>1</v>
      </c>
      <c r="U75" s="260">
        <f t="shared" si="31"/>
        <v>2</v>
      </c>
      <c r="V75" s="260" t="str">
        <f t="shared" si="31"/>
        <v>-</v>
      </c>
      <c r="W75" s="260" t="str">
        <f>IF(SUM(W76:W77)=0,"-",SUM(W76:W77))</f>
        <v>-</v>
      </c>
      <c r="X75" s="260" t="str">
        <f>IF(SUM(X76:X77)=0,"-",SUM(X76:X77))</f>
        <v>-</v>
      </c>
      <c r="Y75" s="260" t="str">
        <f>IF(SUM(Y76:Y77)=0,"-",SUM(Y76:Y77))</f>
        <v>-</v>
      </c>
    </row>
    <row r="76" spans="1:25" s="575" customFormat="1" ht="11.25">
      <c r="A76" s="231" t="s">
        <v>53</v>
      </c>
      <c r="B76" s="590" t="s">
        <v>72</v>
      </c>
      <c r="C76" s="672">
        <f t="shared" si="29"/>
        <v>5</v>
      </c>
      <c r="D76" s="354" t="s">
        <v>44</v>
      </c>
      <c r="E76" s="354" t="s">
        <v>44</v>
      </c>
      <c r="F76" s="354" t="s">
        <v>44</v>
      </c>
      <c r="G76" s="354" t="s">
        <v>44</v>
      </c>
      <c r="H76" s="354" t="s">
        <v>44</v>
      </c>
      <c r="I76" s="354" t="s">
        <v>44</v>
      </c>
      <c r="J76" s="354" t="s">
        <v>44</v>
      </c>
      <c r="K76" s="354">
        <v>1</v>
      </c>
      <c r="L76" s="354" t="s">
        <v>44</v>
      </c>
      <c r="M76" s="354" t="s">
        <v>44</v>
      </c>
      <c r="N76" s="354" t="s">
        <v>44</v>
      </c>
      <c r="O76" s="354" t="s">
        <v>44</v>
      </c>
      <c r="P76" s="354" t="s">
        <v>44</v>
      </c>
      <c r="Q76" s="354" t="s">
        <v>44</v>
      </c>
      <c r="R76" s="354" t="s">
        <v>44</v>
      </c>
      <c r="S76" s="354">
        <v>1</v>
      </c>
      <c r="T76" s="354">
        <v>1</v>
      </c>
      <c r="U76" s="354">
        <v>2</v>
      </c>
      <c r="V76" s="354" t="s">
        <v>44</v>
      </c>
      <c r="W76" s="354" t="s">
        <v>44</v>
      </c>
      <c r="X76" s="354" t="s">
        <v>44</v>
      </c>
      <c r="Y76" s="354" t="s">
        <v>44</v>
      </c>
    </row>
    <row r="77" spans="1:25" s="575" customFormat="1" ht="11.25">
      <c r="A77" s="232"/>
      <c r="B77" s="592" t="s">
        <v>73</v>
      </c>
      <c r="C77" s="671" t="str">
        <f t="shared" si="29"/>
        <v>-</v>
      </c>
      <c r="D77" s="356" t="s">
        <v>44</v>
      </c>
      <c r="E77" s="356" t="s">
        <v>44</v>
      </c>
      <c r="F77" s="356" t="s">
        <v>44</v>
      </c>
      <c r="G77" s="356" t="s">
        <v>44</v>
      </c>
      <c r="H77" s="356" t="s">
        <v>44</v>
      </c>
      <c r="I77" s="356" t="s">
        <v>44</v>
      </c>
      <c r="J77" s="356" t="s">
        <v>44</v>
      </c>
      <c r="K77" s="356" t="s">
        <v>44</v>
      </c>
      <c r="L77" s="356" t="s">
        <v>44</v>
      </c>
      <c r="M77" s="356" t="s">
        <v>44</v>
      </c>
      <c r="N77" s="356" t="s">
        <v>44</v>
      </c>
      <c r="O77" s="356" t="s">
        <v>44</v>
      </c>
      <c r="P77" s="356" t="s">
        <v>44</v>
      </c>
      <c r="Q77" s="356" t="s">
        <v>44</v>
      </c>
      <c r="R77" s="356" t="s">
        <v>44</v>
      </c>
      <c r="S77" s="356" t="s">
        <v>44</v>
      </c>
      <c r="T77" s="356" t="s">
        <v>44</v>
      </c>
      <c r="U77" s="356" t="s">
        <v>44</v>
      </c>
      <c r="V77" s="356" t="s">
        <v>44</v>
      </c>
      <c r="W77" s="356" t="s">
        <v>44</v>
      </c>
      <c r="X77" s="356" t="s">
        <v>44</v>
      </c>
      <c r="Y77" s="356" t="s">
        <v>44</v>
      </c>
    </row>
    <row r="78" spans="1:25" s="575" customFormat="1" ht="11.25">
      <c r="A78" s="138"/>
      <c r="B78" s="587" t="s">
        <v>70</v>
      </c>
      <c r="C78" s="671">
        <f>IF(SUM(D78:Y78)=0,"-",SUM(D78:Y78))</f>
        <v>5</v>
      </c>
      <c r="D78" s="260" t="str">
        <f t="shared" ref="D78:V78" si="32">IF(SUM(D79:D80)=0,"-",SUM(D79:D80))</f>
        <v>-</v>
      </c>
      <c r="E78" s="260" t="str">
        <f t="shared" si="32"/>
        <v>-</v>
      </c>
      <c r="F78" s="260" t="str">
        <f t="shared" si="32"/>
        <v>-</v>
      </c>
      <c r="G78" s="260" t="str">
        <f t="shared" si="32"/>
        <v>-</v>
      </c>
      <c r="H78" s="260" t="str">
        <f t="shared" si="32"/>
        <v>-</v>
      </c>
      <c r="I78" s="260">
        <f t="shared" si="32"/>
        <v>1</v>
      </c>
      <c r="J78" s="260" t="str">
        <f t="shared" si="32"/>
        <v>-</v>
      </c>
      <c r="K78" s="260" t="str">
        <f t="shared" si="32"/>
        <v>-</v>
      </c>
      <c r="L78" s="260" t="str">
        <f t="shared" si="32"/>
        <v>-</v>
      </c>
      <c r="M78" s="260" t="str">
        <f>IF(SUM(M79:M80)=0,"-",SUM(M79:M80))</f>
        <v>-</v>
      </c>
      <c r="N78" s="260" t="str">
        <f>IF(SUM(N79:N80)=0,"-",SUM(N79:N80))</f>
        <v>-</v>
      </c>
      <c r="O78" s="260" t="str">
        <f t="shared" si="32"/>
        <v>-</v>
      </c>
      <c r="P78" s="260" t="str">
        <f t="shared" si="32"/>
        <v>-</v>
      </c>
      <c r="Q78" s="260" t="str">
        <f t="shared" si="32"/>
        <v>-</v>
      </c>
      <c r="R78" s="260">
        <f t="shared" si="32"/>
        <v>1</v>
      </c>
      <c r="S78" s="260">
        <f t="shared" si="32"/>
        <v>1</v>
      </c>
      <c r="T78" s="260">
        <f t="shared" si="32"/>
        <v>1</v>
      </c>
      <c r="U78" s="260">
        <f t="shared" si="32"/>
        <v>1</v>
      </c>
      <c r="V78" s="260" t="str">
        <f t="shared" si="32"/>
        <v>-</v>
      </c>
      <c r="W78" s="260" t="str">
        <f>IF(SUM(W79:W80)=0,"-",SUM(W79:W80))</f>
        <v>-</v>
      </c>
      <c r="X78" s="260" t="str">
        <f>IF(SUM(X79:X80)=0,"-",SUM(X79:X80))</f>
        <v>-</v>
      </c>
      <c r="Y78" s="260" t="str">
        <f>IF(SUM(Y79:Y80)=0,"-",SUM(Y79:Y80))</f>
        <v>-</v>
      </c>
    </row>
    <row r="79" spans="1:25" s="575" customFormat="1" ht="11.25">
      <c r="A79" s="231" t="s">
        <v>54</v>
      </c>
      <c r="B79" s="590" t="s">
        <v>72</v>
      </c>
      <c r="C79" s="672">
        <f t="shared" si="29"/>
        <v>3</v>
      </c>
      <c r="D79" s="354" t="s">
        <v>44</v>
      </c>
      <c r="E79" s="354" t="s">
        <v>44</v>
      </c>
      <c r="F79" s="354" t="s">
        <v>44</v>
      </c>
      <c r="G79" s="354" t="s">
        <v>44</v>
      </c>
      <c r="H79" s="354" t="s">
        <v>44</v>
      </c>
      <c r="I79" s="354">
        <v>1</v>
      </c>
      <c r="J79" s="354" t="s">
        <v>44</v>
      </c>
      <c r="K79" s="354" t="s">
        <v>44</v>
      </c>
      <c r="L79" s="354" t="s">
        <v>44</v>
      </c>
      <c r="M79" s="354" t="s">
        <v>44</v>
      </c>
      <c r="N79" s="354" t="s">
        <v>44</v>
      </c>
      <c r="O79" s="354" t="s">
        <v>44</v>
      </c>
      <c r="P79" s="354" t="s">
        <v>44</v>
      </c>
      <c r="Q79" s="354" t="s">
        <v>44</v>
      </c>
      <c r="R79" s="354" t="s">
        <v>44</v>
      </c>
      <c r="S79" s="354">
        <v>1</v>
      </c>
      <c r="T79" s="354">
        <v>1</v>
      </c>
      <c r="U79" s="354" t="s">
        <v>44</v>
      </c>
      <c r="V79" s="354" t="s">
        <v>44</v>
      </c>
      <c r="W79" s="354" t="s">
        <v>44</v>
      </c>
      <c r="X79" s="354" t="s">
        <v>44</v>
      </c>
      <c r="Y79" s="354" t="s">
        <v>44</v>
      </c>
    </row>
    <row r="80" spans="1:25" s="575" customFormat="1" ht="11.25">
      <c r="A80" s="232"/>
      <c r="B80" s="592" t="s">
        <v>73</v>
      </c>
      <c r="C80" s="671">
        <f t="shared" si="29"/>
        <v>2</v>
      </c>
      <c r="D80" s="356" t="s">
        <v>44</v>
      </c>
      <c r="E80" s="356" t="s">
        <v>44</v>
      </c>
      <c r="F80" s="356" t="s">
        <v>44</v>
      </c>
      <c r="G80" s="356" t="s">
        <v>44</v>
      </c>
      <c r="H80" s="356" t="s">
        <v>44</v>
      </c>
      <c r="I80" s="356" t="s">
        <v>44</v>
      </c>
      <c r="J80" s="356" t="s">
        <v>44</v>
      </c>
      <c r="K80" s="356" t="s">
        <v>44</v>
      </c>
      <c r="L80" s="356" t="s">
        <v>44</v>
      </c>
      <c r="M80" s="356" t="s">
        <v>44</v>
      </c>
      <c r="N80" s="356" t="s">
        <v>44</v>
      </c>
      <c r="O80" s="356" t="s">
        <v>44</v>
      </c>
      <c r="P80" s="356" t="s">
        <v>44</v>
      </c>
      <c r="Q80" s="356" t="s">
        <v>44</v>
      </c>
      <c r="R80" s="356">
        <v>1</v>
      </c>
      <c r="S80" s="356" t="s">
        <v>44</v>
      </c>
      <c r="T80" s="356" t="s">
        <v>44</v>
      </c>
      <c r="U80" s="356">
        <v>1</v>
      </c>
      <c r="V80" s="356" t="s">
        <v>44</v>
      </c>
      <c r="W80" s="356" t="s">
        <v>44</v>
      </c>
      <c r="X80" s="356" t="s">
        <v>44</v>
      </c>
      <c r="Y80" s="356" t="s">
        <v>44</v>
      </c>
    </row>
    <row r="81" spans="1:25" s="554" customFormat="1" ht="10.5" customHeight="1">
      <c r="A81" s="312" t="s">
        <v>55</v>
      </c>
      <c r="B81" s="553"/>
      <c r="C81" s="624"/>
      <c r="D81" s="174"/>
      <c r="E81" s="314"/>
      <c r="F81" s="174"/>
      <c r="G81" s="314"/>
      <c r="H81" s="174"/>
      <c r="I81" s="314"/>
      <c r="J81" s="174"/>
      <c r="K81" s="314"/>
      <c r="L81" s="174"/>
      <c r="M81" s="314"/>
      <c r="N81" s="174"/>
      <c r="O81" s="314"/>
      <c r="P81" s="174"/>
      <c r="Q81" s="314"/>
      <c r="R81" s="174"/>
      <c r="S81" s="314"/>
      <c r="T81" s="174"/>
      <c r="U81" s="314"/>
      <c r="V81" s="174"/>
      <c r="W81" s="314"/>
      <c r="X81" s="174"/>
      <c r="Y81" s="314"/>
    </row>
    <row r="82" spans="1:25" ht="10.5" customHeight="1">
      <c r="A82" s="555"/>
      <c r="B82" s="556"/>
      <c r="C82" s="649"/>
      <c r="D82" s="649"/>
      <c r="E82" s="649"/>
      <c r="F82" s="649"/>
      <c r="G82" s="649"/>
      <c r="H82" s="649"/>
      <c r="I82" s="649"/>
      <c r="J82" s="649"/>
      <c r="K82" s="649"/>
      <c r="L82" s="649"/>
      <c r="M82" s="649"/>
      <c r="N82" s="649"/>
      <c r="O82" s="649"/>
      <c r="P82" s="649"/>
      <c r="Q82" s="649"/>
      <c r="R82" s="649"/>
      <c r="S82" s="649"/>
      <c r="T82" s="649"/>
      <c r="U82" s="649"/>
      <c r="V82" s="649"/>
      <c r="W82" s="649"/>
      <c r="X82" s="649"/>
      <c r="Y82" s="649"/>
    </row>
    <row r="83" spans="1:25" ht="10.5" customHeight="1">
      <c r="A83" s="555" t="s">
        <v>56</v>
      </c>
      <c r="B83" s="556"/>
      <c r="C83" s="649"/>
      <c r="D83" s="649"/>
      <c r="E83" s="649"/>
      <c r="F83" s="649"/>
      <c r="G83" s="649"/>
      <c r="H83" s="649"/>
      <c r="I83" s="649"/>
      <c r="J83" s="649"/>
      <c r="K83" s="649"/>
      <c r="L83" s="649"/>
      <c r="M83" s="649"/>
      <c r="N83" s="649"/>
      <c r="O83" s="649"/>
      <c r="P83" s="649"/>
      <c r="Q83" s="649"/>
      <c r="R83" s="649"/>
      <c r="S83" s="649"/>
      <c r="T83" s="649"/>
      <c r="U83" s="649"/>
      <c r="V83" s="649"/>
      <c r="W83" s="649"/>
      <c r="X83" s="649"/>
      <c r="Y83" s="649"/>
    </row>
    <row r="84" spans="1:25" ht="10.5" customHeight="1">
      <c r="A84" s="555" t="s">
        <v>89</v>
      </c>
      <c r="B84" s="556"/>
      <c r="C84" s="649"/>
      <c r="D84" s="649"/>
      <c r="E84" s="649"/>
      <c r="F84" s="649"/>
      <c r="G84" s="649"/>
      <c r="H84" s="649"/>
      <c r="I84" s="649"/>
      <c r="J84" s="649"/>
      <c r="K84" s="649"/>
      <c r="L84" s="649"/>
      <c r="M84" s="649"/>
      <c r="N84" s="649"/>
      <c r="O84" s="649"/>
      <c r="P84" s="649"/>
      <c r="Q84" s="649"/>
      <c r="R84" s="649"/>
      <c r="S84" s="649"/>
      <c r="T84" s="649"/>
      <c r="U84" s="649"/>
      <c r="V84" s="649"/>
      <c r="W84" s="649"/>
      <c r="X84" s="649"/>
      <c r="Y84" s="649"/>
    </row>
    <row r="85" spans="1:25" ht="10.5" customHeight="1">
      <c r="A85" s="555"/>
      <c r="B85" s="556"/>
      <c r="C85" s="649"/>
      <c r="D85" s="649"/>
      <c r="E85" s="649"/>
      <c r="F85" s="649"/>
      <c r="G85" s="649"/>
      <c r="H85" s="649"/>
      <c r="I85" s="649"/>
      <c r="J85" s="649"/>
      <c r="K85" s="649"/>
      <c r="L85" s="649"/>
      <c r="M85" s="649"/>
      <c r="N85" s="649"/>
      <c r="O85" s="649"/>
      <c r="P85" s="649"/>
      <c r="Q85" s="649"/>
      <c r="R85" s="649"/>
      <c r="S85" s="649"/>
      <c r="T85" s="649"/>
      <c r="U85" s="649"/>
      <c r="V85" s="649"/>
      <c r="W85" s="649"/>
      <c r="X85" s="649"/>
      <c r="Y85" s="649"/>
    </row>
    <row r="86" spans="1:25" ht="10.5" customHeight="1">
      <c r="A86" s="555"/>
      <c r="B86" s="556"/>
      <c r="C86" s="649"/>
      <c r="D86" s="649"/>
      <c r="E86" s="649"/>
      <c r="F86" s="649"/>
      <c r="G86" s="649"/>
      <c r="H86" s="649"/>
      <c r="I86" s="649"/>
      <c r="J86" s="649"/>
      <c r="K86" s="649"/>
      <c r="L86" s="649"/>
      <c r="M86" s="649"/>
      <c r="N86" s="649"/>
      <c r="O86" s="649"/>
      <c r="P86" s="649"/>
      <c r="Q86" s="649"/>
      <c r="R86" s="649"/>
      <c r="S86" s="649"/>
      <c r="T86" s="649"/>
      <c r="U86" s="649"/>
      <c r="V86" s="649"/>
      <c r="W86" s="649"/>
      <c r="X86" s="649"/>
      <c r="Y86" s="649"/>
    </row>
  </sheetData>
  <phoneticPr fontId="4"/>
  <pageMargins left="0.78740157480314965" right="0.78740157480314965" top="0.78740157480314965" bottom="0.78740157480314965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showGridLines="0" view="pageBreakPreview" zoomScaleNormal="75" workbookViewId="0">
      <selection activeCell="C15" sqref="C15"/>
    </sheetView>
  </sheetViews>
  <sheetFormatPr defaultColWidth="9.375" defaultRowHeight="10.5" customHeight="1"/>
  <cols>
    <col min="1" max="1" width="10.375" style="558" customWidth="1"/>
    <col min="2" max="2" width="5.5" style="559" customWidth="1"/>
    <col min="3" max="3" width="7.625" style="531" customWidth="1"/>
    <col min="4" max="5" width="5.875" style="531" customWidth="1"/>
    <col min="6" max="6" width="6.75" style="531" customWidth="1"/>
    <col min="7" max="24" width="7.625" style="531" customWidth="1"/>
    <col min="25" max="25" width="6.375" style="531" customWidth="1"/>
    <col min="26" max="16384" width="9.375" style="531"/>
  </cols>
  <sheetData>
    <row r="1" spans="1:25" s="635" customFormat="1" ht="13.5" customHeight="1">
      <c r="A1" s="631" t="s">
        <v>319</v>
      </c>
      <c r="B1" s="686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Y1" s="14" t="s">
        <v>1</v>
      </c>
    </row>
    <row r="2" spans="1:25" ht="10.5" customHeight="1">
      <c r="A2" s="745"/>
      <c r="B2" s="746"/>
      <c r="C2" s="723" t="s">
        <v>70</v>
      </c>
      <c r="D2" s="530" t="s">
        <v>203</v>
      </c>
      <c r="E2" s="530" t="s">
        <v>204</v>
      </c>
      <c r="F2" s="530" t="s">
        <v>205</v>
      </c>
      <c r="G2" s="530" t="s">
        <v>206</v>
      </c>
      <c r="H2" s="530" t="s">
        <v>207</v>
      </c>
      <c r="I2" s="530" t="s">
        <v>208</v>
      </c>
      <c r="J2" s="530" t="s">
        <v>209</v>
      </c>
      <c r="K2" s="530" t="s">
        <v>210</v>
      </c>
      <c r="L2" s="530" t="s">
        <v>211</v>
      </c>
      <c r="M2" s="530" t="s">
        <v>212</v>
      </c>
      <c r="N2" s="530" t="s">
        <v>213</v>
      </c>
      <c r="O2" s="530" t="s">
        <v>214</v>
      </c>
      <c r="P2" s="530" t="s">
        <v>215</v>
      </c>
      <c r="Q2" s="530" t="s">
        <v>216</v>
      </c>
      <c r="R2" s="530" t="s">
        <v>217</v>
      </c>
      <c r="S2" s="530" t="s">
        <v>218</v>
      </c>
      <c r="T2" s="530" t="s">
        <v>219</v>
      </c>
      <c r="U2" s="530" t="s">
        <v>220</v>
      </c>
      <c r="V2" s="530" t="s">
        <v>221</v>
      </c>
      <c r="W2" s="530" t="s">
        <v>222</v>
      </c>
      <c r="X2" s="530" t="s">
        <v>223</v>
      </c>
      <c r="Y2" s="530" t="s">
        <v>108</v>
      </c>
    </row>
    <row r="3" spans="1:25" s="575" customFormat="1" ht="11.25">
      <c r="A3" s="347"/>
      <c r="B3" s="573" t="s">
        <v>70</v>
      </c>
      <c r="C3" s="663">
        <f>IF(SUM(D3:Y3)=0,"-",SUM(D3:Y3))</f>
        <v>28896</v>
      </c>
      <c r="D3" s="214" t="str">
        <f t="shared" ref="D3:Y3" si="0">IF(SUM(D4:D5)=0,"-",SUM(D4:D5))</f>
        <v>-</v>
      </c>
      <c r="E3" s="214" t="str">
        <f t="shared" si="0"/>
        <v>-</v>
      </c>
      <c r="F3" s="214">
        <f t="shared" si="0"/>
        <v>74</v>
      </c>
      <c r="G3" s="214">
        <f t="shared" si="0"/>
        <v>509</v>
      </c>
      <c r="H3" s="214">
        <f t="shared" si="0"/>
        <v>1411</v>
      </c>
      <c r="I3" s="214">
        <f t="shared" si="0"/>
        <v>1685</v>
      </c>
      <c r="J3" s="214">
        <f t="shared" si="0"/>
        <v>1831</v>
      </c>
      <c r="K3" s="214">
        <f t="shared" si="0"/>
        <v>2370</v>
      </c>
      <c r="L3" s="214">
        <f t="shared" si="0"/>
        <v>2407</v>
      </c>
      <c r="M3" s="214">
        <f t="shared" si="0"/>
        <v>2348</v>
      </c>
      <c r="N3" s="214">
        <f t="shared" si="0"/>
        <v>2447</v>
      </c>
      <c r="O3" s="214">
        <f t="shared" si="0"/>
        <v>2628</v>
      </c>
      <c r="P3" s="214">
        <f t="shared" si="0"/>
        <v>3019</v>
      </c>
      <c r="Q3" s="214">
        <f t="shared" si="0"/>
        <v>2200</v>
      </c>
      <c r="R3" s="214">
        <f t="shared" si="0"/>
        <v>1888</v>
      </c>
      <c r="S3" s="214">
        <f t="shared" si="0"/>
        <v>1614</v>
      </c>
      <c r="T3" s="214">
        <f t="shared" si="0"/>
        <v>1162</v>
      </c>
      <c r="U3" s="214">
        <f t="shared" si="0"/>
        <v>770</v>
      </c>
      <c r="V3" s="214">
        <f t="shared" si="0"/>
        <v>311</v>
      </c>
      <c r="W3" s="214">
        <f t="shared" si="0"/>
        <v>78</v>
      </c>
      <c r="X3" s="214">
        <f t="shared" si="0"/>
        <v>5</v>
      </c>
      <c r="Y3" s="214">
        <f t="shared" si="0"/>
        <v>139</v>
      </c>
    </row>
    <row r="4" spans="1:25" s="575" customFormat="1" ht="11.25">
      <c r="A4" s="201" t="s">
        <v>25</v>
      </c>
      <c r="B4" s="576" t="s">
        <v>72</v>
      </c>
      <c r="C4" s="668">
        <f>IF(SUM(D4:Y4)=0,"-",SUM(D4:Y4))</f>
        <v>19904</v>
      </c>
      <c r="D4" s="713">
        <v>0</v>
      </c>
      <c r="E4" s="713">
        <v>0</v>
      </c>
      <c r="F4" s="712">
        <v>52</v>
      </c>
      <c r="G4" s="712">
        <v>342</v>
      </c>
      <c r="H4" s="712">
        <v>962</v>
      </c>
      <c r="I4" s="712">
        <v>1127</v>
      </c>
      <c r="J4" s="712">
        <v>1277</v>
      </c>
      <c r="K4" s="712">
        <v>1685</v>
      </c>
      <c r="L4" s="712">
        <v>1742</v>
      </c>
      <c r="M4" s="712">
        <v>1742</v>
      </c>
      <c r="N4" s="712">
        <v>1806</v>
      </c>
      <c r="O4" s="712">
        <v>1990</v>
      </c>
      <c r="P4" s="712">
        <v>2186</v>
      </c>
      <c r="Q4" s="712">
        <v>1471</v>
      </c>
      <c r="R4" s="712">
        <v>1209</v>
      </c>
      <c r="S4" s="712">
        <v>959</v>
      </c>
      <c r="T4" s="712">
        <v>625</v>
      </c>
      <c r="U4" s="712">
        <v>411</v>
      </c>
      <c r="V4" s="712">
        <v>153</v>
      </c>
      <c r="W4" s="712">
        <v>34</v>
      </c>
      <c r="X4" s="712">
        <v>4</v>
      </c>
      <c r="Y4" s="712">
        <v>127</v>
      </c>
    </row>
    <row r="5" spans="1:25" s="575" customFormat="1" ht="11.25">
      <c r="A5" s="72"/>
      <c r="B5" s="581" t="s">
        <v>73</v>
      </c>
      <c r="C5" s="663">
        <f>IF(SUM(D5:Y5)=0,"-",SUM(D5:Y5))</f>
        <v>8992</v>
      </c>
      <c r="D5" s="714">
        <v>0</v>
      </c>
      <c r="E5" s="714">
        <v>0</v>
      </c>
      <c r="F5" s="715">
        <v>22</v>
      </c>
      <c r="G5" s="715">
        <v>167</v>
      </c>
      <c r="H5" s="715">
        <v>449</v>
      </c>
      <c r="I5" s="715">
        <v>558</v>
      </c>
      <c r="J5" s="715">
        <v>554</v>
      </c>
      <c r="K5" s="715">
        <v>685</v>
      </c>
      <c r="L5" s="715">
        <v>665</v>
      </c>
      <c r="M5" s="715">
        <v>606</v>
      </c>
      <c r="N5" s="715">
        <v>641</v>
      </c>
      <c r="O5" s="715">
        <v>638</v>
      </c>
      <c r="P5" s="715">
        <v>833</v>
      </c>
      <c r="Q5" s="715">
        <v>729</v>
      </c>
      <c r="R5" s="715">
        <v>679</v>
      </c>
      <c r="S5" s="715">
        <v>655</v>
      </c>
      <c r="T5" s="715">
        <v>537</v>
      </c>
      <c r="U5" s="715">
        <v>359</v>
      </c>
      <c r="V5" s="715">
        <v>158</v>
      </c>
      <c r="W5" s="715">
        <v>44</v>
      </c>
      <c r="X5" s="715">
        <v>1</v>
      </c>
      <c r="Y5" s="715">
        <v>12</v>
      </c>
    </row>
    <row r="6" spans="1:25" s="575" customFormat="1" ht="11.25">
      <c r="A6" s="347"/>
      <c r="B6" s="573" t="s">
        <v>70</v>
      </c>
      <c r="C6" s="668">
        <f t="shared" ref="C6:C65" si="1">IF(SUM(D6:Y6)=0,"-",SUM(D6:Y6))</f>
        <v>1312</v>
      </c>
      <c r="D6" s="214" t="str">
        <f t="shared" ref="D6:Y6" si="2">IF(SUM(D7:D8)=0,"-",SUM(D7:D8))</f>
        <v>-</v>
      </c>
      <c r="E6" s="214" t="str">
        <f t="shared" si="2"/>
        <v>-</v>
      </c>
      <c r="F6" s="214">
        <f t="shared" si="2"/>
        <v>4</v>
      </c>
      <c r="G6" s="214">
        <f t="shared" si="2"/>
        <v>21</v>
      </c>
      <c r="H6" s="214">
        <f t="shared" si="2"/>
        <v>64</v>
      </c>
      <c r="I6" s="214">
        <f>IF(SUM(I7:I8)=0,"-",SUM(I7:I8))</f>
        <v>73</v>
      </c>
      <c r="J6" s="214">
        <f t="shared" si="2"/>
        <v>80</v>
      </c>
      <c r="K6" s="214">
        <f t="shared" si="2"/>
        <v>104</v>
      </c>
      <c r="L6" s="214">
        <f t="shared" si="2"/>
        <v>111</v>
      </c>
      <c r="M6" s="214">
        <f t="shared" si="2"/>
        <v>120</v>
      </c>
      <c r="N6" s="256">
        <f t="shared" si="2"/>
        <v>119</v>
      </c>
      <c r="O6" s="214">
        <f t="shared" si="2"/>
        <v>128</v>
      </c>
      <c r="P6" s="214">
        <f t="shared" si="2"/>
        <v>150</v>
      </c>
      <c r="Q6" s="214">
        <f t="shared" si="2"/>
        <v>88</v>
      </c>
      <c r="R6" s="214">
        <f t="shared" si="2"/>
        <v>82</v>
      </c>
      <c r="S6" s="214">
        <f t="shared" si="2"/>
        <v>65</v>
      </c>
      <c r="T6" s="214">
        <f t="shared" si="2"/>
        <v>59</v>
      </c>
      <c r="U6" s="214">
        <f t="shared" si="2"/>
        <v>37</v>
      </c>
      <c r="V6" s="214">
        <f t="shared" si="2"/>
        <v>6</v>
      </c>
      <c r="W6" s="214">
        <f t="shared" si="2"/>
        <v>1</v>
      </c>
      <c r="X6" s="214" t="str">
        <f t="shared" si="2"/>
        <v>-</v>
      </c>
      <c r="Y6" s="214" t="str">
        <f t="shared" si="2"/>
        <v>-</v>
      </c>
    </row>
    <row r="7" spans="1:25" s="575" customFormat="1" ht="11.25">
      <c r="A7" s="201" t="s">
        <v>26</v>
      </c>
      <c r="B7" s="576" t="s">
        <v>72</v>
      </c>
      <c r="C7" s="676">
        <f t="shared" si="1"/>
        <v>889</v>
      </c>
      <c r="D7" s="619">
        <v>0</v>
      </c>
      <c r="E7" s="619">
        <v>0</v>
      </c>
      <c r="F7" s="669">
        <v>2</v>
      </c>
      <c r="G7" s="669">
        <v>14</v>
      </c>
      <c r="H7" s="669">
        <v>41</v>
      </c>
      <c r="I7" s="669">
        <v>48</v>
      </c>
      <c r="J7" s="669">
        <v>58</v>
      </c>
      <c r="K7" s="669">
        <v>75</v>
      </c>
      <c r="L7" s="669">
        <v>86</v>
      </c>
      <c r="M7" s="669">
        <v>81</v>
      </c>
      <c r="N7" s="669">
        <v>83</v>
      </c>
      <c r="O7" s="669">
        <v>101</v>
      </c>
      <c r="P7" s="669">
        <v>106</v>
      </c>
      <c r="Q7" s="669">
        <v>54</v>
      </c>
      <c r="R7" s="669">
        <v>47</v>
      </c>
      <c r="S7" s="669">
        <v>35</v>
      </c>
      <c r="T7" s="669">
        <v>33</v>
      </c>
      <c r="U7" s="669">
        <v>20</v>
      </c>
      <c r="V7" s="669">
        <v>4</v>
      </c>
      <c r="W7" s="669">
        <v>1</v>
      </c>
      <c r="X7" s="619">
        <v>0</v>
      </c>
      <c r="Y7" s="619">
        <v>0</v>
      </c>
    </row>
    <row r="8" spans="1:25" s="575" customFormat="1" ht="11.25">
      <c r="A8" s="72"/>
      <c r="B8" s="581" t="s">
        <v>73</v>
      </c>
      <c r="C8" s="663">
        <f t="shared" si="1"/>
        <v>423</v>
      </c>
      <c r="D8" s="620">
        <v>0</v>
      </c>
      <c r="E8" s="620">
        <v>0</v>
      </c>
      <c r="F8" s="670">
        <v>2</v>
      </c>
      <c r="G8" s="670">
        <v>7</v>
      </c>
      <c r="H8" s="670">
        <v>23</v>
      </c>
      <c r="I8" s="670">
        <v>25</v>
      </c>
      <c r="J8" s="670">
        <v>22</v>
      </c>
      <c r="K8" s="670">
        <v>29</v>
      </c>
      <c r="L8" s="670">
        <v>25</v>
      </c>
      <c r="M8" s="670">
        <v>39</v>
      </c>
      <c r="N8" s="670">
        <v>36</v>
      </c>
      <c r="O8" s="670">
        <v>27</v>
      </c>
      <c r="P8" s="670">
        <v>44</v>
      </c>
      <c r="Q8" s="670">
        <v>34</v>
      </c>
      <c r="R8" s="670">
        <v>35</v>
      </c>
      <c r="S8" s="670">
        <v>30</v>
      </c>
      <c r="T8" s="670">
        <v>26</v>
      </c>
      <c r="U8" s="670">
        <v>17</v>
      </c>
      <c r="V8" s="670">
        <v>2</v>
      </c>
      <c r="W8" s="620">
        <v>0</v>
      </c>
      <c r="X8" s="620">
        <v>0</v>
      </c>
      <c r="Y8" s="620">
        <v>0</v>
      </c>
    </row>
    <row r="9" spans="1:25" s="575" customFormat="1" ht="11.25">
      <c r="A9" s="210" t="s">
        <v>74</v>
      </c>
      <c r="B9" s="593" t="s">
        <v>70</v>
      </c>
      <c r="C9" s="663">
        <f t="shared" si="1"/>
        <v>95</v>
      </c>
      <c r="D9" s="91" t="str">
        <f t="shared" ref="D9:Y9" si="3">IF(SUM(D10:D11)=0,"-",SUM(D10:D11))</f>
        <v>-</v>
      </c>
      <c r="E9" s="91" t="str">
        <f t="shared" si="3"/>
        <v>-</v>
      </c>
      <c r="F9" s="91" t="str">
        <f t="shared" si="3"/>
        <v>-</v>
      </c>
      <c r="G9" s="91">
        <f t="shared" si="3"/>
        <v>2</v>
      </c>
      <c r="H9" s="91">
        <f t="shared" si="3"/>
        <v>7</v>
      </c>
      <c r="I9" s="91">
        <f t="shared" si="3"/>
        <v>4</v>
      </c>
      <c r="J9" s="91">
        <f t="shared" si="3"/>
        <v>3</v>
      </c>
      <c r="K9" s="91">
        <f t="shared" si="3"/>
        <v>8</v>
      </c>
      <c r="L9" s="91">
        <f t="shared" si="3"/>
        <v>11</v>
      </c>
      <c r="M9" s="91">
        <f t="shared" si="3"/>
        <v>8</v>
      </c>
      <c r="N9" s="91">
        <f t="shared" si="3"/>
        <v>7</v>
      </c>
      <c r="O9" s="91">
        <f t="shared" si="3"/>
        <v>9</v>
      </c>
      <c r="P9" s="91">
        <f t="shared" si="3"/>
        <v>8</v>
      </c>
      <c r="Q9" s="91">
        <f t="shared" si="3"/>
        <v>6</v>
      </c>
      <c r="R9" s="91">
        <f t="shared" si="3"/>
        <v>8</v>
      </c>
      <c r="S9" s="91">
        <f t="shared" si="3"/>
        <v>7</v>
      </c>
      <c r="T9" s="91">
        <f t="shared" si="3"/>
        <v>5</v>
      </c>
      <c r="U9" s="91">
        <f t="shared" si="3"/>
        <v>2</v>
      </c>
      <c r="V9" s="91" t="str">
        <f t="shared" si="3"/>
        <v>-</v>
      </c>
      <c r="W9" s="91" t="str">
        <f t="shared" si="3"/>
        <v>-</v>
      </c>
      <c r="X9" s="91" t="str">
        <f t="shared" si="3"/>
        <v>-</v>
      </c>
      <c r="Y9" s="91" t="str">
        <f t="shared" si="3"/>
        <v>-</v>
      </c>
    </row>
    <row r="10" spans="1:25" s="575" customFormat="1" ht="11.25">
      <c r="A10" s="211" t="s">
        <v>75</v>
      </c>
      <c r="B10" s="594" t="s">
        <v>72</v>
      </c>
      <c r="C10" s="668">
        <f t="shared" si="1"/>
        <v>57</v>
      </c>
      <c r="D10" s="96" t="str">
        <f t="shared" ref="D10:Y11" si="4">IF(SUM(D13,D40)=0,"-",SUM(D13,D40))</f>
        <v>-</v>
      </c>
      <c r="E10" s="96" t="str">
        <f t="shared" si="4"/>
        <v>-</v>
      </c>
      <c r="F10" s="96" t="str">
        <f t="shared" si="4"/>
        <v>-</v>
      </c>
      <c r="G10" s="96">
        <f t="shared" si="4"/>
        <v>2</v>
      </c>
      <c r="H10" s="96">
        <f t="shared" si="4"/>
        <v>4</v>
      </c>
      <c r="I10" s="96">
        <f t="shared" si="4"/>
        <v>2</v>
      </c>
      <c r="J10" s="96">
        <f t="shared" si="4"/>
        <v>3</v>
      </c>
      <c r="K10" s="96">
        <f t="shared" si="4"/>
        <v>5</v>
      </c>
      <c r="L10" s="96">
        <f t="shared" si="4"/>
        <v>8</v>
      </c>
      <c r="M10" s="96">
        <f t="shared" si="4"/>
        <v>4</v>
      </c>
      <c r="N10" s="96">
        <f t="shared" si="4"/>
        <v>5</v>
      </c>
      <c r="O10" s="96">
        <f t="shared" si="4"/>
        <v>5</v>
      </c>
      <c r="P10" s="96">
        <f t="shared" si="4"/>
        <v>6</v>
      </c>
      <c r="Q10" s="96">
        <f t="shared" si="4"/>
        <v>4</v>
      </c>
      <c r="R10" s="96">
        <f t="shared" si="4"/>
        <v>5</v>
      </c>
      <c r="S10" s="96">
        <f t="shared" si="4"/>
        <v>2</v>
      </c>
      <c r="T10" s="96">
        <f t="shared" si="4"/>
        <v>1</v>
      </c>
      <c r="U10" s="96">
        <f t="shared" si="4"/>
        <v>1</v>
      </c>
      <c r="V10" s="96" t="str">
        <f t="shared" si="4"/>
        <v>-</v>
      </c>
      <c r="W10" s="96" t="str">
        <f t="shared" si="4"/>
        <v>-</v>
      </c>
      <c r="X10" s="96" t="str">
        <f t="shared" si="4"/>
        <v>-</v>
      </c>
      <c r="Y10" s="96" t="str">
        <f t="shared" si="4"/>
        <v>-</v>
      </c>
    </row>
    <row r="11" spans="1:25" s="575" customFormat="1" ht="11.25">
      <c r="A11" s="212" t="s">
        <v>76</v>
      </c>
      <c r="B11" s="595" t="s">
        <v>73</v>
      </c>
      <c r="C11" s="663">
        <f t="shared" si="1"/>
        <v>38</v>
      </c>
      <c r="D11" s="213" t="str">
        <f t="shared" si="4"/>
        <v>-</v>
      </c>
      <c r="E11" s="213" t="str">
        <f t="shared" si="4"/>
        <v>-</v>
      </c>
      <c r="F11" s="213" t="str">
        <f t="shared" si="4"/>
        <v>-</v>
      </c>
      <c r="G11" s="213" t="str">
        <f t="shared" si="4"/>
        <v>-</v>
      </c>
      <c r="H11" s="213">
        <f t="shared" si="4"/>
        <v>3</v>
      </c>
      <c r="I11" s="213">
        <f t="shared" si="4"/>
        <v>2</v>
      </c>
      <c r="J11" s="213" t="str">
        <f t="shared" si="4"/>
        <v>-</v>
      </c>
      <c r="K11" s="213">
        <f t="shared" si="4"/>
        <v>3</v>
      </c>
      <c r="L11" s="213">
        <f t="shared" si="4"/>
        <v>3</v>
      </c>
      <c r="M11" s="213">
        <f t="shared" si="4"/>
        <v>4</v>
      </c>
      <c r="N11" s="213">
        <f t="shared" si="4"/>
        <v>2</v>
      </c>
      <c r="O11" s="213">
        <f t="shared" si="4"/>
        <v>4</v>
      </c>
      <c r="P11" s="213">
        <f t="shared" si="4"/>
        <v>2</v>
      </c>
      <c r="Q11" s="213">
        <f t="shared" si="4"/>
        <v>2</v>
      </c>
      <c r="R11" s="213">
        <f t="shared" si="4"/>
        <v>3</v>
      </c>
      <c r="S11" s="213">
        <f t="shared" si="4"/>
        <v>5</v>
      </c>
      <c r="T11" s="213">
        <f t="shared" si="4"/>
        <v>4</v>
      </c>
      <c r="U11" s="213">
        <f t="shared" si="4"/>
        <v>1</v>
      </c>
      <c r="V11" s="213" t="str">
        <f t="shared" si="4"/>
        <v>-</v>
      </c>
      <c r="W11" s="213" t="str">
        <f t="shared" si="4"/>
        <v>-</v>
      </c>
      <c r="X11" s="213" t="str">
        <f t="shared" si="4"/>
        <v>-</v>
      </c>
      <c r="Y11" s="213" t="str">
        <f t="shared" si="4"/>
        <v>-</v>
      </c>
    </row>
    <row r="12" spans="1:25" s="575" customFormat="1" ht="11.25">
      <c r="A12" s="201"/>
      <c r="B12" s="593" t="s">
        <v>70</v>
      </c>
      <c r="C12" s="663">
        <f t="shared" si="1"/>
        <v>23</v>
      </c>
      <c r="D12" s="214" t="str">
        <f t="shared" ref="D12:Y12" si="5">IF(SUM(D13:D14)=0,"-",SUM(D13:D14))</f>
        <v>-</v>
      </c>
      <c r="E12" s="214" t="str">
        <f t="shared" si="5"/>
        <v>-</v>
      </c>
      <c r="F12" s="214" t="str">
        <f t="shared" si="5"/>
        <v>-</v>
      </c>
      <c r="G12" s="214" t="str">
        <f t="shared" si="5"/>
        <v>-</v>
      </c>
      <c r="H12" s="214">
        <f t="shared" si="5"/>
        <v>1</v>
      </c>
      <c r="I12" s="214">
        <f t="shared" si="5"/>
        <v>2</v>
      </c>
      <c r="J12" s="214">
        <f t="shared" si="5"/>
        <v>1</v>
      </c>
      <c r="K12" s="214" t="str">
        <f t="shared" si="5"/>
        <v>-</v>
      </c>
      <c r="L12" s="214">
        <f t="shared" si="5"/>
        <v>2</v>
      </c>
      <c r="M12" s="214">
        <f t="shared" si="5"/>
        <v>3</v>
      </c>
      <c r="N12" s="214">
        <f t="shared" si="5"/>
        <v>2</v>
      </c>
      <c r="O12" s="214">
        <f t="shared" si="5"/>
        <v>2</v>
      </c>
      <c r="P12" s="214">
        <f t="shared" si="5"/>
        <v>3</v>
      </c>
      <c r="Q12" s="214">
        <f t="shared" si="5"/>
        <v>1</v>
      </c>
      <c r="R12" s="214" t="str">
        <f t="shared" si="5"/>
        <v>-</v>
      </c>
      <c r="S12" s="214">
        <f t="shared" si="5"/>
        <v>3</v>
      </c>
      <c r="T12" s="214">
        <f t="shared" si="5"/>
        <v>2</v>
      </c>
      <c r="U12" s="214">
        <f t="shared" si="5"/>
        <v>1</v>
      </c>
      <c r="V12" s="214" t="str">
        <f t="shared" si="5"/>
        <v>-</v>
      </c>
      <c r="W12" s="214" t="str">
        <f t="shared" si="5"/>
        <v>-</v>
      </c>
      <c r="X12" s="214" t="str">
        <f t="shared" si="5"/>
        <v>-</v>
      </c>
      <c r="Y12" s="214" t="str">
        <f t="shared" si="5"/>
        <v>-</v>
      </c>
    </row>
    <row r="13" spans="1:25" s="575" customFormat="1" ht="11.25">
      <c r="A13" s="201" t="s">
        <v>28</v>
      </c>
      <c r="B13" s="594" t="s">
        <v>72</v>
      </c>
      <c r="C13" s="668">
        <f t="shared" si="1"/>
        <v>16</v>
      </c>
      <c r="D13" s="215" t="str">
        <f t="shared" ref="D13:Y14" si="6">IF(SUM(D16,D19,D22,D25,D28,D31,D34,D37)=0,"-",SUM(D16,D19,D22,D25,D28,D31,D34,D37))</f>
        <v>-</v>
      </c>
      <c r="E13" s="215" t="str">
        <f>IF(SUM(E16,E19,E22,E25,E28,E31,E34,E37)=0,"-",SUM(E16,E19,E22,E25,E28,E31,E34,E37))</f>
        <v>-</v>
      </c>
      <c r="F13" s="215" t="str">
        <f>IF(SUM(F16,F19,F22,F25,F28,F31,F34,F37)=0,"-",SUM(F16,F19,F22,F25,F28,F31,F34,F37))</f>
        <v>-</v>
      </c>
      <c r="G13" s="215" t="str">
        <f t="shared" si="6"/>
        <v>-</v>
      </c>
      <c r="H13" s="215" t="str">
        <f t="shared" si="6"/>
        <v>-</v>
      </c>
      <c r="I13" s="215">
        <f t="shared" si="6"/>
        <v>1</v>
      </c>
      <c r="J13" s="215">
        <f t="shared" si="6"/>
        <v>1</v>
      </c>
      <c r="K13" s="215" t="str">
        <f t="shared" si="6"/>
        <v>-</v>
      </c>
      <c r="L13" s="215">
        <f t="shared" si="6"/>
        <v>2</v>
      </c>
      <c r="M13" s="215">
        <f t="shared" si="6"/>
        <v>2</v>
      </c>
      <c r="N13" s="215">
        <f t="shared" si="6"/>
        <v>2</v>
      </c>
      <c r="O13" s="215">
        <f t="shared" si="6"/>
        <v>2</v>
      </c>
      <c r="P13" s="215">
        <f t="shared" si="6"/>
        <v>3</v>
      </c>
      <c r="Q13" s="215">
        <f t="shared" si="6"/>
        <v>1</v>
      </c>
      <c r="R13" s="215" t="str">
        <f t="shared" si="6"/>
        <v>-</v>
      </c>
      <c r="S13" s="215">
        <f t="shared" si="6"/>
        <v>2</v>
      </c>
      <c r="T13" s="215" t="str">
        <f t="shared" si="6"/>
        <v>-</v>
      </c>
      <c r="U13" s="215" t="str">
        <f t="shared" si="6"/>
        <v>-</v>
      </c>
      <c r="V13" s="215" t="str">
        <f t="shared" si="6"/>
        <v>-</v>
      </c>
      <c r="W13" s="215" t="str">
        <f t="shared" si="6"/>
        <v>-</v>
      </c>
      <c r="X13" s="215" t="str">
        <f t="shared" si="6"/>
        <v>-</v>
      </c>
      <c r="Y13" s="215" t="str">
        <f t="shared" si="6"/>
        <v>-</v>
      </c>
    </row>
    <row r="14" spans="1:25" s="575" customFormat="1" ht="11.25" customHeight="1">
      <c r="A14" s="72"/>
      <c r="B14" s="595" t="s">
        <v>73</v>
      </c>
      <c r="C14" s="663">
        <f t="shared" si="1"/>
        <v>7</v>
      </c>
      <c r="D14" s="206" t="str">
        <f t="shared" si="6"/>
        <v>-</v>
      </c>
      <c r="E14" s="206" t="str">
        <f>IF(SUM(E17,E20,E23,E26,E29,E32,E35,E38)=0,"-",SUM(E17,E20,E23,E26,E29,E32,E35,E38))</f>
        <v>-</v>
      </c>
      <c r="F14" s="206" t="str">
        <f>IF(SUM(F17,F20,F23,F26,F29,F32,F35,F38)=0,"-",SUM(F17,F20,F23,F26,F29,F32,F35,F38))</f>
        <v>-</v>
      </c>
      <c r="G14" s="206" t="str">
        <f t="shared" si="6"/>
        <v>-</v>
      </c>
      <c r="H14" s="206">
        <f t="shared" si="6"/>
        <v>1</v>
      </c>
      <c r="I14" s="206">
        <f t="shared" si="6"/>
        <v>1</v>
      </c>
      <c r="J14" s="206" t="str">
        <f t="shared" si="6"/>
        <v>-</v>
      </c>
      <c r="K14" s="206" t="str">
        <f t="shared" si="6"/>
        <v>-</v>
      </c>
      <c r="L14" s="206" t="str">
        <f t="shared" si="6"/>
        <v>-</v>
      </c>
      <c r="M14" s="206">
        <f t="shared" si="6"/>
        <v>1</v>
      </c>
      <c r="N14" s="206" t="str">
        <f t="shared" si="6"/>
        <v>-</v>
      </c>
      <c r="O14" s="206" t="str">
        <f t="shared" si="6"/>
        <v>-</v>
      </c>
      <c r="P14" s="206" t="str">
        <f t="shared" si="6"/>
        <v>-</v>
      </c>
      <c r="Q14" s="206" t="str">
        <f t="shared" si="6"/>
        <v>-</v>
      </c>
      <c r="R14" s="206" t="str">
        <f t="shared" si="6"/>
        <v>-</v>
      </c>
      <c r="S14" s="206">
        <f t="shared" si="6"/>
        <v>1</v>
      </c>
      <c r="T14" s="206">
        <f t="shared" si="6"/>
        <v>2</v>
      </c>
      <c r="U14" s="206">
        <f t="shared" si="6"/>
        <v>1</v>
      </c>
      <c r="V14" s="206" t="str">
        <f t="shared" si="6"/>
        <v>-</v>
      </c>
      <c r="W14" s="206" t="str">
        <f t="shared" si="6"/>
        <v>-</v>
      </c>
      <c r="X14" s="206" t="str">
        <f t="shared" si="6"/>
        <v>-</v>
      </c>
      <c r="Y14" s="206" t="str">
        <f t="shared" si="6"/>
        <v>-</v>
      </c>
    </row>
    <row r="15" spans="1:25" s="575" customFormat="1" ht="11.25" customHeight="1">
      <c r="A15" s="138"/>
      <c r="B15" s="587" t="s">
        <v>70</v>
      </c>
      <c r="C15" s="671">
        <f t="shared" si="1"/>
        <v>9</v>
      </c>
      <c r="D15" s="508" t="str">
        <f t="shared" ref="D15:Y15" si="7">IF(SUM(D16:D17)=0,"-",SUM(D16:D17))</f>
        <v>-</v>
      </c>
      <c r="E15" s="508" t="str">
        <f t="shared" si="7"/>
        <v>-</v>
      </c>
      <c r="F15" s="508" t="str">
        <f t="shared" si="7"/>
        <v>-</v>
      </c>
      <c r="G15" s="508" t="str">
        <f t="shared" si="7"/>
        <v>-</v>
      </c>
      <c r="H15" s="508" t="str">
        <f t="shared" si="7"/>
        <v>-</v>
      </c>
      <c r="I15" s="508">
        <f t="shared" si="7"/>
        <v>1</v>
      </c>
      <c r="J15" s="508">
        <f t="shared" si="7"/>
        <v>1</v>
      </c>
      <c r="K15" s="508" t="str">
        <f t="shared" si="7"/>
        <v>-</v>
      </c>
      <c r="L15" s="508">
        <f t="shared" si="7"/>
        <v>1</v>
      </c>
      <c r="M15" s="508">
        <f t="shared" si="7"/>
        <v>2</v>
      </c>
      <c r="N15" s="508">
        <f t="shared" si="7"/>
        <v>1</v>
      </c>
      <c r="O15" s="508">
        <f t="shared" si="7"/>
        <v>1</v>
      </c>
      <c r="P15" s="508" t="str">
        <f t="shared" si="7"/>
        <v>-</v>
      </c>
      <c r="Q15" s="508">
        <f t="shared" si="7"/>
        <v>1</v>
      </c>
      <c r="R15" s="508" t="str">
        <f t="shared" si="7"/>
        <v>-</v>
      </c>
      <c r="S15" s="508">
        <f t="shared" si="7"/>
        <v>1</v>
      </c>
      <c r="T15" s="508" t="str">
        <f t="shared" si="7"/>
        <v>-</v>
      </c>
      <c r="U15" s="508" t="str">
        <f t="shared" si="7"/>
        <v>-</v>
      </c>
      <c r="V15" s="508" t="str">
        <f t="shared" si="7"/>
        <v>-</v>
      </c>
      <c r="W15" s="508" t="str">
        <f t="shared" si="7"/>
        <v>-</v>
      </c>
      <c r="X15" s="508" t="str">
        <f t="shared" si="7"/>
        <v>-</v>
      </c>
      <c r="Y15" s="508" t="str">
        <f t="shared" si="7"/>
        <v>-</v>
      </c>
    </row>
    <row r="16" spans="1:25" s="575" customFormat="1" ht="11.25" customHeight="1">
      <c r="A16" s="103" t="s">
        <v>29</v>
      </c>
      <c r="B16" s="590" t="s">
        <v>72</v>
      </c>
      <c r="C16" s="672">
        <f t="shared" si="1"/>
        <v>8</v>
      </c>
      <c r="D16" s="353" t="s">
        <v>317</v>
      </c>
      <c r="E16" s="353" t="s">
        <v>317</v>
      </c>
      <c r="F16" s="353" t="s">
        <v>317</v>
      </c>
      <c r="G16" s="353" t="s">
        <v>317</v>
      </c>
      <c r="H16" s="353" t="s">
        <v>317</v>
      </c>
      <c r="I16" s="539">
        <v>1</v>
      </c>
      <c r="J16" s="539">
        <v>1</v>
      </c>
      <c r="K16" s="539" t="s">
        <v>317</v>
      </c>
      <c r="L16" s="539">
        <v>1</v>
      </c>
      <c r="M16" s="539">
        <v>1</v>
      </c>
      <c r="N16" s="539">
        <v>1</v>
      </c>
      <c r="O16" s="539">
        <v>1</v>
      </c>
      <c r="P16" s="539" t="s">
        <v>317</v>
      </c>
      <c r="Q16" s="539">
        <v>1</v>
      </c>
      <c r="R16" s="539" t="s">
        <v>317</v>
      </c>
      <c r="S16" s="539">
        <v>1</v>
      </c>
      <c r="T16" s="539" t="s">
        <v>317</v>
      </c>
      <c r="U16" s="539" t="s">
        <v>317</v>
      </c>
      <c r="V16" s="539" t="s">
        <v>317</v>
      </c>
      <c r="W16" s="539" t="s">
        <v>317</v>
      </c>
      <c r="X16" s="539" t="s">
        <v>317</v>
      </c>
      <c r="Y16" s="539" t="s">
        <v>317</v>
      </c>
    </row>
    <row r="17" spans="1:25" s="575" customFormat="1" ht="11.25" customHeight="1">
      <c r="A17" s="152"/>
      <c r="B17" s="592" t="s">
        <v>73</v>
      </c>
      <c r="C17" s="671">
        <f t="shared" si="1"/>
        <v>1</v>
      </c>
      <c r="D17" s="355" t="s">
        <v>317</v>
      </c>
      <c r="E17" s="355" t="s">
        <v>317</v>
      </c>
      <c r="F17" s="355" t="s">
        <v>317</v>
      </c>
      <c r="G17" s="355" t="s">
        <v>317</v>
      </c>
      <c r="H17" s="355" t="s">
        <v>317</v>
      </c>
      <c r="I17" s="540" t="s">
        <v>317</v>
      </c>
      <c r="J17" s="540" t="s">
        <v>317</v>
      </c>
      <c r="K17" s="540" t="s">
        <v>317</v>
      </c>
      <c r="L17" s="540" t="s">
        <v>317</v>
      </c>
      <c r="M17" s="540">
        <v>1</v>
      </c>
      <c r="N17" s="540" t="s">
        <v>317</v>
      </c>
      <c r="O17" s="540" t="s">
        <v>317</v>
      </c>
      <c r="P17" s="540" t="s">
        <v>317</v>
      </c>
      <c r="Q17" s="540" t="s">
        <v>317</v>
      </c>
      <c r="R17" s="540" t="s">
        <v>317</v>
      </c>
      <c r="S17" s="540" t="s">
        <v>317</v>
      </c>
      <c r="T17" s="540" t="s">
        <v>317</v>
      </c>
      <c r="U17" s="540" t="s">
        <v>317</v>
      </c>
      <c r="V17" s="540" t="s">
        <v>317</v>
      </c>
      <c r="W17" s="540" t="s">
        <v>317</v>
      </c>
      <c r="X17" s="540" t="s">
        <v>317</v>
      </c>
      <c r="Y17" s="540" t="s">
        <v>317</v>
      </c>
    </row>
    <row r="18" spans="1:25" s="575" customFormat="1" ht="11.25" customHeight="1">
      <c r="A18" s="138"/>
      <c r="B18" s="587" t="s">
        <v>70</v>
      </c>
      <c r="C18" s="671">
        <f t="shared" si="1"/>
        <v>3</v>
      </c>
      <c r="D18" s="508" t="str">
        <f t="shared" ref="D18:Y18" si="8">IF(SUM(D19:D20)=0,"-",SUM(D19:D20))</f>
        <v>-</v>
      </c>
      <c r="E18" s="508" t="str">
        <f t="shared" si="8"/>
        <v>-</v>
      </c>
      <c r="F18" s="508" t="str">
        <f t="shared" si="8"/>
        <v>-</v>
      </c>
      <c r="G18" s="508" t="str">
        <f t="shared" si="8"/>
        <v>-</v>
      </c>
      <c r="H18" s="508" t="str">
        <f t="shared" si="8"/>
        <v>-</v>
      </c>
      <c r="I18" s="508" t="str">
        <f t="shared" si="8"/>
        <v>-</v>
      </c>
      <c r="J18" s="508" t="str">
        <f t="shared" si="8"/>
        <v>-</v>
      </c>
      <c r="K18" s="508" t="str">
        <f t="shared" si="8"/>
        <v>-</v>
      </c>
      <c r="L18" s="508" t="str">
        <f t="shared" si="8"/>
        <v>-</v>
      </c>
      <c r="M18" s="508" t="str">
        <f t="shared" si="8"/>
        <v>-</v>
      </c>
      <c r="N18" s="508" t="str">
        <f t="shared" si="8"/>
        <v>-</v>
      </c>
      <c r="O18" s="508" t="s">
        <v>317</v>
      </c>
      <c r="P18" s="508">
        <f t="shared" si="8"/>
        <v>1</v>
      </c>
      <c r="Q18" s="508" t="str">
        <f t="shared" si="8"/>
        <v>-</v>
      </c>
      <c r="R18" s="508" t="str">
        <f t="shared" si="8"/>
        <v>-</v>
      </c>
      <c r="S18" s="508">
        <f t="shared" si="8"/>
        <v>2</v>
      </c>
      <c r="T18" s="508" t="str">
        <f t="shared" si="8"/>
        <v>-</v>
      </c>
      <c r="U18" s="508" t="str">
        <f t="shared" si="8"/>
        <v>-</v>
      </c>
      <c r="V18" s="508" t="str">
        <f t="shared" si="8"/>
        <v>-</v>
      </c>
      <c r="W18" s="508" t="str">
        <f t="shared" si="8"/>
        <v>-</v>
      </c>
      <c r="X18" s="508" t="str">
        <f t="shared" si="8"/>
        <v>-</v>
      </c>
      <c r="Y18" s="508" t="str">
        <f t="shared" si="8"/>
        <v>-</v>
      </c>
    </row>
    <row r="19" spans="1:25" s="575" customFormat="1" ht="11.25" customHeight="1">
      <c r="A19" s="103" t="s">
        <v>32</v>
      </c>
      <c r="B19" s="590" t="s">
        <v>72</v>
      </c>
      <c r="C19" s="672">
        <f t="shared" si="1"/>
        <v>2</v>
      </c>
      <c r="D19" s="353" t="s">
        <v>317</v>
      </c>
      <c r="E19" s="353" t="s">
        <v>317</v>
      </c>
      <c r="F19" s="353" t="s">
        <v>317</v>
      </c>
      <c r="G19" s="353" t="s">
        <v>317</v>
      </c>
      <c r="H19" s="353" t="s">
        <v>317</v>
      </c>
      <c r="I19" s="539" t="s">
        <v>317</v>
      </c>
      <c r="J19" s="539" t="s">
        <v>317</v>
      </c>
      <c r="K19" s="539" t="s">
        <v>317</v>
      </c>
      <c r="L19" s="539" t="s">
        <v>317</v>
      </c>
      <c r="M19" s="539" t="s">
        <v>317</v>
      </c>
      <c r="N19" s="539" t="s">
        <v>317</v>
      </c>
      <c r="O19" s="539" t="s">
        <v>317</v>
      </c>
      <c r="P19" s="539">
        <v>1</v>
      </c>
      <c r="Q19" s="539" t="s">
        <v>317</v>
      </c>
      <c r="R19" s="539" t="s">
        <v>317</v>
      </c>
      <c r="S19" s="539">
        <v>1</v>
      </c>
      <c r="T19" s="539" t="s">
        <v>317</v>
      </c>
      <c r="U19" s="539" t="s">
        <v>317</v>
      </c>
      <c r="V19" s="539" t="s">
        <v>317</v>
      </c>
      <c r="W19" s="539" t="s">
        <v>317</v>
      </c>
      <c r="X19" s="539" t="s">
        <v>317</v>
      </c>
      <c r="Y19" s="539" t="s">
        <v>317</v>
      </c>
    </row>
    <row r="20" spans="1:25" s="575" customFormat="1" ht="11.25" customHeight="1">
      <c r="A20" s="152"/>
      <c r="B20" s="592" t="s">
        <v>73</v>
      </c>
      <c r="C20" s="671">
        <f t="shared" si="1"/>
        <v>1</v>
      </c>
      <c r="D20" s="355" t="s">
        <v>317</v>
      </c>
      <c r="E20" s="355" t="s">
        <v>317</v>
      </c>
      <c r="F20" s="355" t="s">
        <v>317</v>
      </c>
      <c r="G20" s="355" t="s">
        <v>317</v>
      </c>
      <c r="H20" s="355" t="s">
        <v>317</v>
      </c>
      <c r="I20" s="540" t="s">
        <v>317</v>
      </c>
      <c r="J20" s="540" t="s">
        <v>317</v>
      </c>
      <c r="K20" s="540" t="s">
        <v>317</v>
      </c>
      <c r="L20" s="540" t="s">
        <v>317</v>
      </c>
      <c r="M20" s="540" t="s">
        <v>317</v>
      </c>
      <c r="N20" s="540" t="s">
        <v>317</v>
      </c>
      <c r="O20" s="540" t="s">
        <v>317</v>
      </c>
      <c r="P20" s="540" t="s">
        <v>317</v>
      </c>
      <c r="Q20" s="540" t="s">
        <v>317</v>
      </c>
      <c r="R20" s="540" t="s">
        <v>317</v>
      </c>
      <c r="S20" s="540">
        <v>1</v>
      </c>
      <c r="T20" s="540" t="s">
        <v>317</v>
      </c>
      <c r="U20" s="540" t="s">
        <v>317</v>
      </c>
      <c r="V20" s="540" t="s">
        <v>317</v>
      </c>
      <c r="W20" s="540" t="s">
        <v>317</v>
      </c>
      <c r="X20" s="540" t="s">
        <v>317</v>
      </c>
      <c r="Y20" s="540" t="s">
        <v>317</v>
      </c>
    </row>
    <row r="21" spans="1:25" s="575" customFormat="1" ht="11.25" customHeight="1">
      <c r="A21" s="230"/>
      <c r="B21" s="587" t="s">
        <v>70</v>
      </c>
      <c r="C21" s="671" t="str">
        <f t="shared" si="1"/>
        <v>-</v>
      </c>
      <c r="D21" s="508" t="str">
        <f t="shared" ref="D21:Y21" si="9">IF(SUM(D22:D23)=0,"-",SUM(D22:D23))</f>
        <v>-</v>
      </c>
      <c r="E21" s="508" t="str">
        <f t="shared" si="9"/>
        <v>-</v>
      </c>
      <c r="F21" s="508" t="str">
        <f t="shared" si="9"/>
        <v>-</v>
      </c>
      <c r="G21" s="508" t="str">
        <f t="shared" si="9"/>
        <v>-</v>
      </c>
      <c r="H21" s="508" t="str">
        <f t="shared" si="9"/>
        <v>-</v>
      </c>
      <c r="I21" s="508" t="str">
        <f t="shared" si="9"/>
        <v>-</v>
      </c>
      <c r="J21" s="508" t="str">
        <f t="shared" si="9"/>
        <v>-</v>
      </c>
      <c r="K21" s="508" t="str">
        <f t="shared" si="9"/>
        <v>-</v>
      </c>
      <c r="L21" s="508" t="str">
        <f t="shared" si="9"/>
        <v>-</v>
      </c>
      <c r="M21" s="508" t="str">
        <f t="shared" si="9"/>
        <v>-</v>
      </c>
      <c r="N21" s="508" t="str">
        <f t="shared" si="9"/>
        <v>-</v>
      </c>
      <c r="O21" s="508" t="str">
        <f t="shared" si="9"/>
        <v>-</v>
      </c>
      <c r="P21" s="508" t="str">
        <f t="shared" si="9"/>
        <v>-</v>
      </c>
      <c r="Q21" s="508" t="str">
        <f t="shared" si="9"/>
        <v>-</v>
      </c>
      <c r="R21" s="508" t="str">
        <f t="shared" si="9"/>
        <v>-</v>
      </c>
      <c r="S21" s="508" t="str">
        <f t="shared" si="9"/>
        <v>-</v>
      </c>
      <c r="T21" s="508" t="str">
        <f t="shared" si="9"/>
        <v>-</v>
      </c>
      <c r="U21" s="508" t="str">
        <f t="shared" si="9"/>
        <v>-</v>
      </c>
      <c r="V21" s="508" t="str">
        <f t="shared" si="9"/>
        <v>-</v>
      </c>
      <c r="W21" s="508" t="str">
        <f t="shared" si="9"/>
        <v>-</v>
      </c>
      <c r="X21" s="508" t="str">
        <f t="shared" si="9"/>
        <v>-</v>
      </c>
      <c r="Y21" s="508" t="str">
        <f t="shared" si="9"/>
        <v>-</v>
      </c>
    </row>
    <row r="22" spans="1:25" s="575" customFormat="1" ht="11.25" customHeight="1">
      <c r="A22" s="231" t="s">
        <v>33</v>
      </c>
      <c r="B22" s="590" t="s">
        <v>72</v>
      </c>
      <c r="C22" s="672" t="str">
        <f t="shared" si="1"/>
        <v>-</v>
      </c>
      <c r="D22" s="353" t="s">
        <v>317</v>
      </c>
      <c r="E22" s="353" t="s">
        <v>317</v>
      </c>
      <c r="F22" s="353" t="s">
        <v>317</v>
      </c>
      <c r="G22" s="353" t="s">
        <v>317</v>
      </c>
      <c r="H22" s="353" t="s">
        <v>317</v>
      </c>
      <c r="I22" s="353" t="s">
        <v>317</v>
      </c>
      <c r="J22" s="353" t="s">
        <v>317</v>
      </c>
      <c r="K22" s="353" t="s">
        <v>317</v>
      </c>
      <c r="L22" s="353" t="s">
        <v>317</v>
      </c>
      <c r="M22" s="354" t="s">
        <v>317</v>
      </c>
      <c r="N22" s="354" t="s">
        <v>317</v>
      </c>
      <c r="O22" s="353" t="s">
        <v>317</v>
      </c>
      <c r="P22" s="353" t="s">
        <v>317</v>
      </c>
      <c r="Q22" s="353" t="s">
        <v>317</v>
      </c>
      <c r="R22" s="353" t="s">
        <v>317</v>
      </c>
      <c r="S22" s="353" t="s">
        <v>317</v>
      </c>
      <c r="T22" s="353" t="s">
        <v>317</v>
      </c>
      <c r="U22" s="353" t="s">
        <v>317</v>
      </c>
      <c r="V22" s="353" t="s">
        <v>317</v>
      </c>
      <c r="W22" s="353" t="s">
        <v>317</v>
      </c>
      <c r="X22" s="353" t="s">
        <v>317</v>
      </c>
      <c r="Y22" s="353" t="s">
        <v>317</v>
      </c>
    </row>
    <row r="23" spans="1:25" s="575" customFormat="1" ht="11.25" customHeight="1">
      <c r="A23" s="232"/>
      <c r="B23" s="592" t="s">
        <v>73</v>
      </c>
      <c r="C23" s="671" t="str">
        <f t="shared" si="1"/>
        <v>-</v>
      </c>
      <c r="D23" s="355" t="s">
        <v>317</v>
      </c>
      <c r="E23" s="355" t="s">
        <v>317</v>
      </c>
      <c r="F23" s="355" t="s">
        <v>317</v>
      </c>
      <c r="G23" s="355" t="s">
        <v>317</v>
      </c>
      <c r="H23" s="355" t="s">
        <v>317</v>
      </c>
      <c r="I23" s="355" t="s">
        <v>317</v>
      </c>
      <c r="J23" s="355" t="s">
        <v>317</v>
      </c>
      <c r="K23" s="355" t="s">
        <v>317</v>
      </c>
      <c r="L23" s="355" t="s">
        <v>317</v>
      </c>
      <c r="M23" s="356" t="s">
        <v>317</v>
      </c>
      <c r="N23" s="356" t="s">
        <v>317</v>
      </c>
      <c r="O23" s="355" t="s">
        <v>317</v>
      </c>
      <c r="P23" s="355" t="s">
        <v>317</v>
      </c>
      <c r="Q23" s="355" t="s">
        <v>317</v>
      </c>
      <c r="R23" s="355" t="s">
        <v>317</v>
      </c>
      <c r="S23" s="355" t="s">
        <v>317</v>
      </c>
      <c r="T23" s="355" t="s">
        <v>317</v>
      </c>
      <c r="U23" s="355" t="s">
        <v>317</v>
      </c>
      <c r="V23" s="355" t="s">
        <v>317</v>
      </c>
      <c r="W23" s="355" t="s">
        <v>317</v>
      </c>
      <c r="X23" s="355" t="s">
        <v>317</v>
      </c>
      <c r="Y23" s="355" t="s">
        <v>317</v>
      </c>
    </row>
    <row r="24" spans="1:25" s="575" customFormat="1" ht="11.25" customHeight="1">
      <c r="A24" s="230"/>
      <c r="B24" s="587" t="s">
        <v>70</v>
      </c>
      <c r="C24" s="671">
        <f t="shared" si="1"/>
        <v>2</v>
      </c>
      <c r="D24" s="508" t="str">
        <f t="shared" ref="D24:Y24" si="10">IF(SUM(D25:D26)=0,"-",SUM(D25:D26))</f>
        <v>-</v>
      </c>
      <c r="E24" s="508" t="str">
        <f t="shared" si="10"/>
        <v>-</v>
      </c>
      <c r="F24" s="508" t="str">
        <f t="shared" si="10"/>
        <v>-</v>
      </c>
      <c r="G24" s="508" t="str">
        <f t="shared" si="10"/>
        <v>-</v>
      </c>
      <c r="H24" s="508" t="str">
        <f t="shared" si="10"/>
        <v>-</v>
      </c>
      <c r="I24" s="508" t="str">
        <f t="shared" si="10"/>
        <v>-</v>
      </c>
      <c r="J24" s="508" t="str">
        <f t="shared" si="10"/>
        <v>-</v>
      </c>
      <c r="K24" s="508" t="str">
        <f t="shared" si="10"/>
        <v>-</v>
      </c>
      <c r="L24" s="508" t="str">
        <f t="shared" si="10"/>
        <v>-</v>
      </c>
      <c r="M24" s="508" t="str">
        <f t="shared" si="10"/>
        <v>-</v>
      </c>
      <c r="N24" s="508" t="str">
        <f t="shared" si="10"/>
        <v>-</v>
      </c>
      <c r="O24" s="508" t="str">
        <f t="shared" si="10"/>
        <v>-</v>
      </c>
      <c r="P24" s="508">
        <f t="shared" si="10"/>
        <v>1</v>
      </c>
      <c r="Q24" s="508" t="str">
        <f t="shared" si="10"/>
        <v>-</v>
      </c>
      <c r="R24" s="508" t="str">
        <f t="shared" si="10"/>
        <v>-</v>
      </c>
      <c r="S24" s="508" t="str">
        <f t="shared" si="10"/>
        <v>-</v>
      </c>
      <c r="T24" s="508" t="str">
        <f t="shared" si="10"/>
        <v>-</v>
      </c>
      <c r="U24" s="508">
        <f t="shared" si="10"/>
        <v>1</v>
      </c>
      <c r="V24" s="508" t="str">
        <f t="shared" si="10"/>
        <v>-</v>
      </c>
      <c r="W24" s="508" t="str">
        <f t="shared" si="10"/>
        <v>-</v>
      </c>
      <c r="X24" s="508" t="str">
        <f t="shared" si="10"/>
        <v>-</v>
      </c>
      <c r="Y24" s="508" t="str">
        <f t="shared" si="10"/>
        <v>-</v>
      </c>
    </row>
    <row r="25" spans="1:25" s="575" customFormat="1" ht="11.25" customHeight="1">
      <c r="A25" s="231" t="s">
        <v>35</v>
      </c>
      <c r="B25" s="590" t="s">
        <v>72</v>
      </c>
      <c r="C25" s="672">
        <f t="shared" si="1"/>
        <v>1</v>
      </c>
      <c r="D25" s="353" t="s">
        <v>317</v>
      </c>
      <c r="E25" s="353" t="s">
        <v>317</v>
      </c>
      <c r="F25" s="353" t="s">
        <v>317</v>
      </c>
      <c r="G25" s="353" t="s">
        <v>317</v>
      </c>
      <c r="H25" s="353" t="s">
        <v>317</v>
      </c>
      <c r="I25" s="539" t="s">
        <v>317</v>
      </c>
      <c r="J25" s="539" t="s">
        <v>317</v>
      </c>
      <c r="K25" s="539" t="s">
        <v>317</v>
      </c>
      <c r="L25" s="539" t="s">
        <v>317</v>
      </c>
      <c r="M25" s="539" t="s">
        <v>317</v>
      </c>
      <c r="N25" s="539" t="s">
        <v>317</v>
      </c>
      <c r="O25" s="539" t="s">
        <v>317</v>
      </c>
      <c r="P25" s="539">
        <v>1</v>
      </c>
      <c r="Q25" s="539" t="s">
        <v>317</v>
      </c>
      <c r="R25" s="539" t="s">
        <v>317</v>
      </c>
      <c r="S25" s="539" t="s">
        <v>317</v>
      </c>
      <c r="T25" s="539" t="s">
        <v>317</v>
      </c>
      <c r="U25" s="539" t="s">
        <v>317</v>
      </c>
      <c r="V25" s="539" t="s">
        <v>317</v>
      </c>
      <c r="W25" s="539" t="s">
        <v>317</v>
      </c>
      <c r="X25" s="539" t="s">
        <v>317</v>
      </c>
      <c r="Y25" s="539" t="s">
        <v>317</v>
      </c>
    </row>
    <row r="26" spans="1:25" s="575" customFormat="1" ht="11.25" customHeight="1">
      <c r="A26" s="232"/>
      <c r="B26" s="592" t="s">
        <v>73</v>
      </c>
      <c r="C26" s="671">
        <f t="shared" si="1"/>
        <v>1</v>
      </c>
      <c r="D26" s="355" t="s">
        <v>317</v>
      </c>
      <c r="E26" s="355" t="s">
        <v>317</v>
      </c>
      <c r="F26" s="355" t="s">
        <v>317</v>
      </c>
      <c r="G26" s="355" t="s">
        <v>317</v>
      </c>
      <c r="H26" s="355" t="s">
        <v>317</v>
      </c>
      <c r="I26" s="540" t="s">
        <v>317</v>
      </c>
      <c r="J26" s="540" t="s">
        <v>317</v>
      </c>
      <c r="K26" s="540" t="s">
        <v>317</v>
      </c>
      <c r="L26" s="540" t="s">
        <v>317</v>
      </c>
      <c r="M26" s="540" t="s">
        <v>317</v>
      </c>
      <c r="N26" s="540" t="s">
        <v>317</v>
      </c>
      <c r="O26" s="540" t="s">
        <v>317</v>
      </c>
      <c r="P26" s="540" t="s">
        <v>317</v>
      </c>
      <c r="Q26" s="540" t="s">
        <v>317</v>
      </c>
      <c r="R26" s="540" t="s">
        <v>317</v>
      </c>
      <c r="S26" s="540" t="s">
        <v>317</v>
      </c>
      <c r="T26" s="540" t="s">
        <v>317</v>
      </c>
      <c r="U26" s="540">
        <v>1</v>
      </c>
      <c r="V26" s="540" t="s">
        <v>317</v>
      </c>
      <c r="W26" s="540" t="s">
        <v>317</v>
      </c>
      <c r="X26" s="540" t="s">
        <v>317</v>
      </c>
      <c r="Y26" s="540" t="s">
        <v>317</v>
      </c>
    </row>
    <row r="27" spans="1:25" s="575" customFormat="1" ht="11.25" customHeight="1">
      <c r="A27" s="230"/>
      <c r="B27" s="587" t="s">
        <v>70</v>
      </c>
      <c r="C27" s="671">
        <f t="shared" si="1"/>
        <v>1</v>
      </c>
      <c r="D27" s="508" t="str">
        <f t="shared" ref="D27:Y27" si="11">IF(SUM(D28:D29)=0,"-",SUM(D28:D29))</f>
        <v>-</v>
      </c>
      <c r="E27" s="508" t="str">
        <f>IF(SUM(E28:E29)=0,"-",SUM(E28:E29))</f>
        <v>-</v>
      </c>
      <c r="F27" s="508" t="str">
        <f>IF(SUM(F28:F29)=0,"-",SUM(F28:F29))</f>
        <v>-</v>
      </c>
      <c r="G27" s="508" t="str">
        <f t="shared" si="11"/>
        <v>-</v>
      </c>
      <c r="H27" s="508" t="str">
        <f t="shared" si="11"/>
        <v>-</v>
      </c>
      <c r="I27" s="508" t="str">
        <f t="shared" si="11"/>
        <v>-</v>
      </c>
      <c r="J27" s="508" t="str">
        <f t="shared" si="11"/>
        <v>-</v>
      </c>
      <c r="K27" s="508" t="str">
        <f t="shared" si="11"/>
        <v>-</v>
      </c>
      <c r="L27" s="508" t="str">
        <f t="shared" si="11"/>
        <v>-</v>
      </c>
      <c r="M27" s="508" t="str">
        <f t="shared" si="11"/>
        <v>-</v>
      </c>
      <c r="N27" s="508" t="str">
        <f t="shared" si="11"/>
        <v>-</v>
      </c>
      <c r="O27" s="508" t="str">
        <f t="shared" si="11"/>
        <v>-</v>
      </c>
      <c r="P27" s="508">
        <f t="shared" si="11"/>
        <v>1</v>
      </c>
      <c r="Q27" s="508" t="str">
        <f t="shared" si="11"/>
        <v>-</v>
      </c>
      <c r="R27" s="508" t="s">
        <v>317</v>
      </c>
      <c r="S27" s="508" t="str">
        <f t="shared" si="11"/>
        <v>-</v>
      </c>
      <c r="T27" s="508" t="str">
        <f t="shared" si="11"/>
        <v>-</v>
      </c>
      <c r="U27" s="508" t="str">
        <f t="shared" si="11"/>
        <v>-</v>
      </c>
      <c r="V27" s="508" t="str">
        <f t="shared" si="11"/>
        <v>-</v>
      </c>
      <c r="W27" s="508" t="str">
        <f t="shared" si="11"/>
        <v>-</v>
      </c>
      <c r="X27" s="508" t="str">
        <f t="shared" si="11"/>
        <v>-</v>
      </c>
      <c r="Y27" s="508" t="str">
        <f t="shared" si="11"/>
        <v>-</v>
      </c>
    </row>
    <row r="28" spans="1:25" s="575" customFormat="1" ht="11.25" customHeight="1">
      <c r="A28" s="231" t="s">
        <v>36</v>
      </c>
      <c r="B28" s="590" t="s">
        <v>72</v>
      </c>
      <c r="C28" s="672">
        <f t="shared" si="1"/>
        <v>1</v>
      </c>
      <c r="D28" s="353" t="s">
        <v>317</v>
      </c>
      <c r="E28" s="353" t="s">
        <v>317</v>
      </c>
      <c r="F28" s="353" t="s">
        <v>317</v>
      </c>
      <c r="G28" s="353" t="s">
        <v>317</v>
      </c>
      <c r="H28" s="353" t="s">
        <v>317</v>
      </c>
      <c r="I28" s="539" t="s">
        <v>317</v>
      </c>
      <c r="J28" s="539" t="s">
        <v>317</v>
      </c>
      <c r="K28" s="539" t="s">
        <v>317</v>
      </c>
      <c r="L28" s="539" t="s">
        <v>317</v>
      </c>
      <c r="M28" s="539" t="s">
        <v>317</v>
      </c>
      <c r="N28" s="539" t="s">
        <v>317</v>
      </c>
      <c r="O28" s="539" t="s">
        <v>317</v>
      </c>
      <c r="P28" s="539">
        <v>1</v>
      </c>
      <c r="Q28" s="539" t="s">
        <v>317</v>
      </c>
      <c r="R28" s="539" t="s">
        <v>317</v>
      </c>
      <c r="S28" s="539" t="s">
        <v>317</v>
      </c>
      <c r="T28" s="539" t="s">
        <v>317</v>
      </c>
      <c r="U28" s="539" t="s">
        <v>317</v>
      </c>
      <c r="V28" s="539" t="s">
        <v>317</v>
      </c>
      <c r="W28" s="539" t="s">
        <v>317</v>
      </c>
      <c r="X28" s="539" t="s">
        <v>317</v>
      </c>
      <c r="Y28" s="539" t="s">
        <v>317</v>
      </c>
    </row>
    <row r="29" spans="1:25" s="575" customFormat="1" ht="11.25" customHeight="1">
      <c r="A29" s="232"/>
      <c r="B29" s="592" t="s">
        <v>73</v>
      </c>
      <c r="C29" s="671" t="str">
        <f t="shared" si="1"/>
        <v>-</v>
      </c>
      <c r="D29" s="355" t="s">
        <v>317</v>
      </c>
      <c r="E29" s="355" t="s">
        <v>317</v>
      </c>
      <c r="F29" s="355" t="s">
        <v>317</v>
      </c>
      <c r="G29" s="355" t="s">
        <v>317</v>
      </c>
      <c r="H29" s="355" t="s">
        <v>317</v>
      </c>
      <c r="I29" s="540" t="s">
        <v>317</v>
      </c>
      <c r="J29" s="540" t="s">
        <v>317</v>
      </c>
      <c r="K29" s="540" t="s">
        <v>317</v>
      </c>
      <c r="L29" s="540" t="s">
        <v>317</v>
      </c>
      <c r="M29" s="540" t="s">
        <v>317</v>
      </c>
      <c r="N29" s="540" t="s">
        <v>317</v>
      </c>
      <c r="O29" s="540" t="s">
        <v>317</v>
      </c>
      <c r="P29" s="540" t="s">
        <v>317</v>
      </c>
      <c r="Q29" s="540" t="s">
        <v>317</v>
      </c>
      <c r="R29" s="540" t="s">
        <v>317</v>
      </c>
      <c r="S29" s="540" t="s">
        <v>317</v>
      </c>
      <c r="T29" s="540" t="s">
        <v>317</v>
      </c>
      <c r="U29" s="540" t="s">
        <v>317</v>
      </c>
      <c r="V29" s="540" t="s">
        <v>317</v>
      </c>
      <c r="W29" s="540" t="s">
        <v>317</v>
      </c>
      <c r="X29" s="540" t="s">
        <v>317</v>
      </c>
      <c r="Y29" s="540" t="s">
        <v>317</v>
      </c>
    </row>
    <row r="30" spans="1:25" s="575" customFormat="1" ht="11.25" customHeight="1">
      <c r="A30" s="230"/>
      <c r="B30" s="587" t="s">
        <v>70</v>
      </c>
      <c r="C30" s="671">
        <f t="shared" si="1"/>
        <v>6</v>
      </c>
      <c r="D30" s="508" t="str">
        <f t="shared" ref="D30:Y30" si="12">IF(SUM(D31:D32)=0,"-",SUM(D31:D32))</f>
        <v>-</v>
      </c>
      <c r="E30" s="508" t="str">
        <f t="shared" si="12"/>
        <v>-</v>
      </c>
      <c r="F30" s="508" t="str">
        <f t="shared" si="12"/>
        <v>-</v>
      </c>
      <c r="G30" s="508" t="str">
        <f t="shared" si="12"/>
        <v>-</v>
      </c>
      <c r="H30" s="508">
        <f t="shared" si="12"/>
        <v>1</v>
      </c>
      <c r="I30" s="508">
        <f t="shared" si="12"/>
        <v>1</v>
      </c>
      <c r="J30" s="508" t="str">
        <f t="shared" si="12"/>
        <v>-</v>
      </c>
      <c r="K30" s="508" t="str">
        <f t="shared" si="12"/>
        <v>-</v>
      </c>
      <c r="L30" s="508">
        <f t="shared" si="12"/>
        <v>1</v>
      </c>
      <c r="M30" s="508">
        <f t="shared" si="12"/>
        <v>1</v>
      </c>
      <c r="N30" s="508">
        <f t="shared" si="12"/>
        <v>1</v>
      </c>
      <c r="O30" s="508" t="str">
        <f t="shared" si="12"/>
        <v>-</v>
      </c>
      <c r="P30" s="508" t="str">
        <f t="shared" si="12"/>
        <v>-</v>
      </c>
      <c r="Q30" s="508" t="str">
        <f t="shared" si="12"/>
        <v>-</v>
      </c>
      <c r="R30" s="508" t="str">
        <f t="shared" si="12"/>
        <v>-</v>
      </c>
      <c r="S30" s="508" t="str">
        <f t="shared" si="12"/>
        <v>-</v>
      </c>
      <c r="T30" s="508">
        <f t="shared" si="12"/>
        <v>1</v>
      </c>
      <c r="U30" s="508" t="str">
        <f t="shared" si="12"/>
        <v>-</v>
      </c>
      <c r="V30" s="508" t="str">
        <f t="shared" si="12"/>
        <v>-</v>
      </c>
      <c r="W30" s="508" t="str">
        <f t="shared" si="12"/>
        <v>-</v>
      </c>
      <c r="X30" s="508" t="str">
        <f t="shared" si="12"/>
        <v>-</v>
      </c>
      <c r="Y30" s="508" t="str">
        <f t="shared" si="12"/>
        <v>-</v>
      </c>
    </row>
    <row r="31" spans="1:25" s="575" customFormat="1" ht="11.25" customHeight="1">
      <c r="A31" s="231" t="s">
        <v>37</v>
      </c>
      <c r="B31" s="590" t="s">
        <v>72</v>
      </c>
      <c r="C31" s="672">
        <f t="shared" si="1"/>
        <v>3</v>
      </c>
      <c r="D31" s="353" t="s">
        <v>317</v>
      </c>
      <c r="E31" s="353" t="s">
        <v>317</v>
      </c>
      <c r="F31" s="353" t="s">
        <v>317</v>
      </c>
      <c r="G31" s="353" t="s">
        <v>317</v>
      </c>
      <c r="H31" s="539" t="s">
        <v>317</v>
      </c>
      <c r="I31" s="539" t="s">
        <v>317</v>
      </c>
      <c r="J31" s="539" t="s">
        <v>317</v>
      </c>
      <c r="K31" s="539" t="s">
        <v>317</v>
      </c>
      <c r="L31" s="539">
        <v>1</v>
      </c>
      <c r="M31" s="539">
        <v>1</v>
      </c>
      <c r="N31" s="539">
        <v>1</v>
      </c>
      <c r="O31" s="539" t="s">
        <v>317</v>
      </c>
      <c r="P31" s="539" t="s">
        <v>317</v>
      </c>
      <c r="Q31" s="539" t="s">
        <v>317</v>
      </c>
      <c r="R31" s="539" t="s">
        <v>317</v>
      </c>
      <c r="S31" s="539" t="s">
        <v>317</v>
      </c>
      <c r="T31" s="539" t="s">
        <v>317</v>
      </c>
      <c r="U31" s="539" t="s">
        <v>317</v>
      </c>
      <c r="V31" s="539" t="s">
        <v>317</v>
      </c>
      <c r="W31" s="539" t="s">
        <v>317</v>
      </c>
      <c r="X31" s="539" t="s">
        <v>317</v>
      </c>
      <c r="Y31" s="539" t="s">
        <v>317</v>
      </c>
    </row>
    <row r="32" spans="1:25" s="575" customFormat="1" ht="11.25" customHeight="1">
      <c r="A32" s="232"/>
      <c r="B32" s="592" t="s">
        <v>73</v>
      </c>
      <c r="C32" s="671">
        <f t="shared" si="1"/>
        <v>3</v>
      </c>
      <c r="D32" s="355" t="s">
        <v>317</v>
      </c>
      <c r="E32" s="355" t="s">
        <v>317</v>
      </c>
      <c r="F32" s="355" t="s">
        <v>317</v>
      </c>
      <c r="G32" s="355" t="s">
        <v>317</v>
      </c>
      <c r="H32" s="540">
        <v>1</v>
      </c>
      <c r="I32" s="540">
        <v>1</v>
      </c>
      <c r="J32" s="540" t="s">
        <v>317</v>
      </c>
      <c r="K32" s="540" t="s">
        <v>317</v>
      </c>
      <c r="L32" s="540" t="s">
        <v>317</v>
      </c>
      <c r="M32" s="540" t="s">
        <v>317</v>
      </c>
      <c r="N32" s="540" t="s">
        <v>317</v>
      </c>
      <c r="O32" s="540" t="s">
        <v>317</v>
      </c>
      <c r="P32" s="540" t="s">
        <v>317</v>
      </c>
      <c r="Q32" s="540" t="s">
        <v>317</v>
      </c>
      <c r="R32" s="540" t="s">
        <v>317</v>
      </c>
      <c r="S32" s="540" t="s">
        <v>317</v>
      </c>
      <c r="T32" s="540">
        <v>1</v>
      </c>
      <c r="U32" s="540" t="s">
        <v>317</v>
      </c>
      <c r="V32" s="540" t="s">
        <v>317</v>
      </c>
      <c r="W32" s="540" t="s">
        <v>317</v>
      </c>
      <c r="X32" s="540" t="s">
        <v>317</v>
      </c>
      <c r="Y32" s="540" t="s">
        <v>317</v>
      </c>
    </row>
    <row r="33" spans="1:25" s="575" customFormat="1" ht="11.25" customHeight="1">
      <c r="A33" s="230"/>
      <c r="B33" s="587" t="s">
        <v>70</v>
      </c>
      <c r="C33" s="671">
        <f t="shared" si="1"/>
        <v>1</v>
      </c>
      <c r="D33" s="508" t="str">
        <f t="shared" ref="D33:Y33" si="13">IF(SUM(D34:D35)=0,"-",SUM(D34:D35))</f>
        <v>-</v>
      </c>
      <c r="E33" s="508" t="str">
        <f t="shared" si="13"/>
        <v>-</v>
      </c>
      <c r="F33" s="508" t="str">
        <f t="shared" si="13"/>
        <v>-</v>
      </c>
      <c r="G33" s="508" t="str">
        <f t="shared" si="13"/>
        <v>-</v>
      </c>
      <c r="H33" s="508" t="str">
        <f t="shared" si="13"/>
        <v>-</v>
      </c>
      <c r="I33" s="508" t="str">
        <f t="shared" si="13"/>
        <v>-</v>
      </c>
      <c r="J33" s="508" t="str">
        <f t="shared" si="13"/>
        <v>-</v>
      </c>
      <c r="K33" s="508" t="str">
        <f t="shared" si="13"/>
        <v>-</v>
      </c>
      <c r="L33" s="508" t="str">
        <f t="shared" si="13"/>
        <v>-</v>
      </c>
      <c r="M33" s="508" t="str">
        <f t="shared" si="13"/>
        <v>-</v>
      </c>
      <c r="N33" s="508" t="str">
        <f t="shared" si="13"/>
        <v>-</v>
      </c>
      <c r="O33" s="508">
        <f t="shared" si="13"/>
        <v>1</v>
      </c>
      <c r="P33" s="508" t="str">
        <f t="shared" si="13"/>
        <v>-</v>
      </c>
      <c r="Q33" s="508" t="str">
        <f t="shared" si="13"/>
        <v>-</v>
      </c>
      <c r="R33" s="508" t="str">
        <f t="shared" si="13"/>
        <v>-</v>
      </c>
      <c r="S33" s="508" t="str">
        <f t="shared" si="13"/>
        <v>-</v>
      </c>
      <c r="T33" s="508" t="str">
        <f t="shared" si="13"/>
        <v>-</v>
      </c>
      <c r="U33" s="508" t="str">
        <f t="shared" si="13"/>
        <v>-</v>
      </c>
      <c r="V33" s="508" t="str">
        <f t="shared" si="13"/>
        <v>-</v>
      </c>
      <c r="W33" s="508" t="str">
        <f t="shared" si="13"/>
        <v>-</v>
      </c>
      <c r="X33" s="508" t="str">
        <f t="shared" si="13"/>
        <v>-</v>
      </c>
      <c r="Y33" s="508" t="str">
        <f t="shared" si="13"/>
        <v>-</v>
      </c>
    </row>
    <row r="34" spans="1:25" s="575" customFormat="1" ht="11.25" customHeight="1">
      <c r="A34" s="231" t="s">
        <v>38</v>
      </c>
      <c r="B34" s="590" t="s">
        <v>72</v>
      </c>
      <c r="C34" s="672">
        <f t="shared" si="1"/>
        <v>1</v>
      </c>
      <c r="D34" s="353" t="s">
        <v>317</v>
      </c>
      <c r="E34" s="353" t="s">
        <v>317</v>
      </c>
      <c r="F34" s="353" t="s">
        <v>317</v>
      </c>
      <c r="G34" s="353" t="s">
        <v>317</v>
      </c>
      <c r="H34" s="539" t="s">
        <v>317</v>
      </c>
      <c r="I34" s="539" t="s">
        <v>317</v>
      </c>
      <c r="J34" s="539" t="s">
        <v>317</v>
      </c>
      <c r="K34" s="539" t="s">
        <v>317</v>
      </c>
      <c r="L34" s="539" t="s">
        <v>317</v>
      </c>
      <c r="M34" s="539" t="s">
        <v>317</v>
      </c>
      <c r="N34" s="539" t="s">
        <v>317</v>
      </c>
      <c r="O34" s="539">
        <v>1</v>
      </c>
      <c r="P34" s="539" t="s">
        <v>317</v>
      </c>
      <c r="Q34" s="539" t="s">
        <v>317</v>
      </c>
      <c r="R34" s="539" t="s">
        <v>317</v>
      </c>
      <c r="S34" s="539" t="s">
        <v>317</v>
      </c>
      <c r="T34" s="539" t="s">
        <v>317</v>
      </c>
      <c r="U34" s="539" t="s">
        <v>317</v>
      </c>
      <c r="V34" s="539" t="s">
        <v>317</v>
      </c>
      <c r="W34" s="539" t="s">
        <v>317</v>
      </c>
      <c r="X34" s="539" t="s">
        <v>317</v>
      </c>
      <c r="Y34" s="539" t="s">
        <v>317</v>
      </c>
    </row>
    <row r="35" spans="1:25" s="575" customFormat="1" ht="11.25" customHeight="1">
      <c r="A35" s="232"/>
      <c r="B35" s="592" t="s">
        <v>73</v>
      </c>
      <c r="C35" s="671" t="str">
        <f t="shared" si="1"/>
        <v>-</v>
      </c>
      <c r="D35" s="355" t="s">
        <v>317</v>
      </c>
      <c r="E35" s="355" t="s">
        <v>317</v>
      </c>
      <c r="F35" s="355" t="s">
        <v>317</v>
      </c>
      <c r="G35" s="355" t="s">
        <v>317</v>
      </c>
      <c r="H35" s="540" t="s">
        <v>317</v>
      </c>
      <c r="I35" s="540" t="s">
        <v>317</v>
      </c>
      <c r="J35" s="540" t="s">
        <v>317</v>
      </c>
      <c r="K35" s="540" t="s">
        <v>317</v>
      </c>
      <c r="L35" s="540" t="s">
        <v>317</v>
      </c>
      <c r="M35" s="540" t="s">
        <v>317</v>
      </c>
      <c r="N35" s="540" t="s">
        <v>317</v>
      </c>
      <c r="O35" s="540" t="s">
        <v>317</v>
      </c>
      <c r="P35" s="540" t="s">
        <v>317</v>
      </c>
      <c r="Q35" s="540" t="s">
        <v>317</v>
      </c>
      <c r="R35" s="540" t="s">
        <v>317</v>
      </c>
      <c r="S35" s="540" t="s">
        <v>317</v>
      </c>
      <c r="T35" s="540" t="s">
        <v>317</v>
      </c>
      <c r="U35" s="540" t="s">
        <v>317</v>
      </c>
      <c r="V35" s="540" t="s">
        <v>317</v>
      </c>
      <c r="W35" s="540" t="s">
        <v>317</v>
      </c>
      <c r="X35" s="540" t="s">
        <v>317</v>
      </c>
      <c r="Y35" s="540" t="s">
        <v>317</v>
      </c>
    </row>
    <row r="36" spans="1:25" s="575" customFormat="1" ht="11.25" customHeight="1">
      <c r="A36" s="230"/>
      <c r="B36" s="587" t="s">
        <v>70</v>
      </c>
      <c r="C36" s="671">
        <f t="shared" si="1"/>
        <v>1</v>
      </c>
      <c r="D36" s="508" t="str">
        <f t="shared" ref="D36:Y36" si="14">IF(SUM(D37:D38)=0,"-",SUM(D37:D38))</f>
        <v>-</v>
      </c>
      <c r="E36" s="508" t="str">
        <f t="shared" si="14"/>
        <v>-</v>
      </c>
      <c r="F36" s="508" t="str">
        <f t="shared" si="14"/>
        <v>-</v>
      </c>
      <c r="G36" s="508" t="str">
        <f t="shared" si="14"/>
        <v>-</v>
      </c>
      <c r="H36" s="508" t="str">
        <f t="shared" si="14"/>
        <v>-</v>
      </c>
      <c r="I36" s="508" t="str">
        <f t="shared" si="14"/>
        <v>-</v>
      </c>
      <c r="J36" s="508" t="str">
        <f t="shared" si="14"/>
        <v>-</v>
      </c>
      <c r="K36" s="508" t="str">
        <f t="shared" si="14"/>
        <v>-</v>
      </c>
      <c r="L36" s="508" t="str">
        <f t="shared" si="14"/>
        <v>-</v>
      </c>
      <c r="M36" s="508" t="str">
        <f t="shared" si="14"/>
        <v>-</v>
      </c>
      <c r="N36" s="508" t="str">
        <f t="shared" si="14"/>
        <v>-</v>
      </c>
      <c r="O36" s="508" t="str">
        <f t="shared" si="14"/>
        <v>-</v>
      </c>
      <c r="P36" s="508" t="str">
        <f t="shared" si="14"/>
        <v>-</v>
      </c>
      <c r="Q36" s="508" t="str">
        <f t="shared" si="14"/>
        <v>-</v>
      </c>
      <c r="R36" s="508" t="str">
        <f t="shared" si="14"/>
        <v>-</v>
      </c>
      <c r="S36" s="508" t="str">
        <f t="shared" si="14"/>
        <v>-</v>
      </c>
      <c r="T36" s="508">
        <f t="shared" si="14"/>
        <v>1</v>
      </c>
      <c r="U36" s="508" t="str">
        <f t="shared" si="14"/>
        <v>-</v>
      </c>
      <c r="V36" s="508" t="str">
        <f t="shared" si="14"/>
        <v>-</v>
      </c>
      <c r="W36" s="508" t="str">
        <f t="shared" si="14"/>
        <v>-</v>
      </c>
      <c r="X36" s="508" t="str">
        <f t="shared" si="14"/>
        <v>-</v>
      </c>
      <c r="Y36" s="508" t="str">
        <f t="shared" si="14"/>
        <v>-</v>
      </c>
    </row>
    <row r="37" spans="1:25" s="575" customFormat="1" ht="11.25" customHeight="1">
      <c r="A37" s="231" t="s">
        <v>77</v>
      </c>
      <c r="B37" s="590" t="s">
        <v>72</v>
      </c>
      <c r="C37" s="672" t="str">
        <f t="shared" si="1"/>
        <v>-</v>
      </c>
      <c r="D37" s="353" t="s">
        <v>317</v>
      </c>
      <c r="E37" s="353" t="s">
        <v>317</v>
      </c>
      <c r="F37" s="353" t="s">
        <v>317</v>
      </c>
      <c r="G37" s="353" t="s">
        <v>317</v>
      </c>
      <c r="H37" s="539" t="s">
        <v>317</v>
      </c>
      <c r="I37" s="539" t="s">
        <v>317</v>
      </c>
      <c r="J37" s="539" t="s">
        <v>317</v>
      </c>
      <c r="K37" s="539" t="s">
        <v>317</v>
      </c>
      <c r="L37" s="539" t="s">
        <v>317</v>
      </c>
      <c r="M37" s="539" t="s">
        <v>317</v>
      </c>
      <c r="N37" s="539" t="s">
        <v>317</v>
      </c>
      <c r="O37" s="539" t="s">
        <v>317</v>
      </c>
      <c r="P37" s="539" t="s">
        <v>317</v>
      </c>
      <c r="Q37" s="539" t="s">
        <v>317</v>
      </c>
      <c r="R37" s="539" t="s">
        <v>317</v>
      </c>
      <c r="S37" s="539" t="s">
        <v>317</v>
      </c>
      <c r="T37" s="539" t="s">
        <v>317</v>
      </c>
      <c r="U37" s="539" t="s">
        <v>317</v>
      </c>
      <c r="V37" s="539" t="s">
        <v>317</v>
      </c>
      <c r="W37" s="539" t="s">
        <v>317</v>
      </c>
      <c r="X37" s="539" t="s">
        <v>317</v>
      </c>
      <c r="Y37" s="539" t="s">
        <v>317</v>
      </c>
    </row>
    <row r="38" spans="1:25" s="575" customFormat="1" ht="11.25" customHeight="1">
      <c r="A38" s="232"/>
      <c r="B38" s="592" t="s">
        <v>73</v>
      </c>
      <c r="C38" s="671">
        <f t="shared" si="1"/>
        <v>1</v>
      </c>
      <c r="D38" s="355" t="s">
        <v>317</v>
      </c>
      <c r="E38" s="355" t="s">
        <v>317</v>
      </c>
      <c r="F38" s="355" t="s">
        <v>317</v>
      </c>
      <c r="G38" s="355" t="s">
        <v>317</v>
      </c>
      <c r="H38" s="540" t="s">
        <v>317</v>
      </c>
      <c r="I38" s="540" t="s">
        <v>317</v>
      </c>
      <c r="J38" s="540" t="s">
        <v>317</v>
      </c>
      <c r="K38" s="540" t="s">
        <v>317</v>
      </c>
      <c r="L38" s="540" t="s">
        <v>317</v>
      </c>
      <c r="M38" s="540" t="s">
        <v>317</v>
      </c>
      <c r="N38" s="540" t="s">
        <v>317</v>
      </c>
      <c r="O38" s="540" t="s">
        <v>317</v>
      </c>
      <c r="P38" s="540" t="s">
        <v>317</v>
      </c>
      <c r="Q38" s="540" t="s">
        <v>317</v>
      </c>
      <c r="R38" s="540" t="s">
        <v>317</v>
      </c>
      <c r="S38" s="540" t="s">
        <v>317</v>
      </c>
      <c r="T38" s="540">
        <v>1</v>
      </c>
      <c r="U38" s="540" t="s">
        <v>317</v>
      </c>
      <c r="V38" s="540" t="s">
        <v>317</v>
      </c>
      <c r="W38" s="540" t="s">
        <v>317</v>
      </c>
      <c r="X38" s="540" t="s">
        <v>317</v>
      </c>
      <c r="Y38" s="540" t="s">
        <v>317</v>
      </c>
    </row>
    <row r="39" spans="1:25" s="575" customFormat="1" ht="11.25" customHeight="1">
      <c r="A39" s="138"/>
      <c r="B39" s="587" t="s">
        <v>70</v>
      </c>
      <c r="C39" s="671">
        <f t="shared" si="1"/>
        <v>72</v>
      </c>
      <c r="D39" s="508" t="str">
        <f t="shared" ref="D39:Y39" si="15">IF(SUM(D40:D41)=0,"-",SUM(D40:D41))</f>
        <v>-</v>
      </c>
      <c r="E39" s="508" t="str">
        <f t="shared" si="15"/>
        <v>-</v>
      </c>
      <c r="F39" s="508" t="str">
        <f t="shared" si="15"/>
        <v>-</v>
      </c>
      <c r="G39" s="508">
        <f t="shared" si="15"/>
        <v>2</v>
      </c>
      <c r="H39" s="508">
        <f t="shared" si="15"/>
        <v>6</v>
      </c>
      <c r="I39" s="508">
        <f t="shared" si="15"/>
        <v>2</v>
      </c>
      <c r="J39" s="508">
        <f t="shared" si="15"/>
        <v>2</v>
      </c>
      <c r="K39" s="508">
        <f t="shared" si="15"/>
        <v>8</v>
      </c>
      <c r="L39" s="508">
        <f t="shared" si="15"/>
        <v>9</v>
      </c>
      <c r="M39" s="508">
        <f t="shared" si="15"/>
        <v>5</v>
      </c>
      <c r="N39" s="508">
        <f t="shared" si="15"/>
        <v>5</v>
      </c>
      <c r="O39" s="508">
        <f t="shared" si="15"/>
        <v>7</v>
      </c>
      <c r="P39" s="508">
        <f t="shared" si="15"/>
        <v>5</v>
      </c>
      <c r="Q39" s="508">
        <f t="shared" si="15"/>
        <v>5</v>
      </c>
      <c r="R39" s="508">
        <f t="shared" si="15"/>
        <v>8</v>
      </c>
      <c r="S39" s="508">
        <f t="shared" si="15"/>
        <v>4</v>
      </c>
      <c r="T39" s="508">
        <f t="shared" si="15"/>
        <v>3</v>
      </c>
      <c r="U39" s="508">
        <f t="shared" si="15"/>
        <v>1</v>
      </c>
      <c r="V39" s="508" t="str">
        <f t="shared" si="15"/>
        <v>-</v>
      </c>
      <c r="W39" s="508" t="str">
        <f t="shared" si="15"/>
        <v>-</v>
      </c>
      <c r="X39" s="508" t="str">
        <f t="shared" si="15"/>
        <v>-</v>
      </c>
      <c r="Y39" s="508" t="str">
        <f t="shared" si="15"/>
        <v>-</v>
      </c>
    </row>
    <row r="40" spans="1:25" s="575" customFormat="1" ht="11.25" customHeight="1">
      <c r="A40" s="103" t="s">
        <v>40</v>
      </c>
      <c r="B40" s="590" t="s">
        <v>72</v>
      </c>
      <c r="C40" s="672">
        <f t="shared" si="1"/>
        <v>41</v>
      </c>
      <c r="D40" s="353" t="s">
        <v>317</v>
      </c>
      <c r="E40" s="353" t="s">
        <v>317</v>
      </c>
      <c r="F40" s="353" t="s">
        <v>317</v>
      </c>
      <c r="G40" s="539">
        <v>2</v>
      </c>
      <c r="H40" s="539">
        <v>4</v>
      </c>
      <c r="I40" s="539">
        <v>1</v>
      </c>
      <c r="J40" s="539">
        <v>2</v>
      </c>
      <c r="K40" s="539">
        <v>5</v>
      </c>
      <c r="L40" s="539">
        <v>6</v>
      </c>
      <c r="M40" s="539">
        <v>2</v>
      </c>
      <c r="N40" s="539">
        <v>3</v>
      </c>
      <c r="O40" s="539">
        <v>3</v>
      </c>
      <c r="P40" s="539">
        <v>3</v>
      </c>
      <c r="Q40" s="539">
        <v>3</v>
      </c>
      <c r="R40" s="539">
        <v>5</v>
      </c>
      <c r="S40" s="539" t="s">
        <v>317</v>
      </c>
      <c r="T40" s="539">
        <v>1</v>
      </c>
      <c r="U40" s="539">
        <v>1</v>
      </c>
      <c r="V40" s="539" t="s">
        <v>317</v>
      </c>
      <c r="W40" s="539" t="s">
        <v>317</v>
      </c>
      <c r="X40" s="539" t="s">
        <v>317</v>
      </c>
      <c r="Y40" s="539" t="s">
        <v>317</v>
      </c>
    </row>
    <row r="41" spans="1:25" s="575" customFormat="1" ht="11.25" customHeight="1">
      <c r="A41" s="152"/>
      <c r="B41" s="592" t="s">
        <v>73</v>
      </c>
      <c r="C41" s="671">
        <f t="shared" si="1"/>
        <v>31</v>
      </c>
      <c r="D41" s="355" t="s">
        <v>317</v>
      </c>
      <c r="E41" s="355" t="s">
        <v>317</v>
      </c>
      <c r="F41" s="355" t="s">
        <v>317</v>
      </c>
      <c r="G41" s="540" t="s">
        <v>317</v>
      </c>
      <c r="H41" s="540">
        <v>2</v>
      </c>
      <c r="I41" s="540">
        <v>1</v>
      </c>
      <c r="J41" s="540" t="s">
        <v>317</v>
      </c>
      <c r="K41" s="540">
        <v>3</v>
      </c>
      <c r="L41" s="540">
        <v>3</v>
      </c>
      <c r="M41" s="540">
        <v>3</v>
      </c>
      <c r="N41" s="540">
        <v>2</v>
      </c>
      <c r="O41" s="540">
        <v>4</v>
      </c>
      <c r="P41" s="540">
        <v>2</v>
      </c>
      <c r="Q41" s="540">
        <v>2</v>
      </c>
      <c r="R41" s="540">
        <v>3</v>
      </c>
      <c r="S41" s="540">
        <v>4</v>
      </c>
      <c r="T41" s="540">
        <v>2</v>
      </c>
      <c r="U41" s="540" t="s">
        <v>317</v>
      </c>
      <c r="V41" s="540" t="s">
        <v>317</v>
      </c>
      <c r="W41" s="540" t="s">
        <v>317</v>
      </c>
      <c r="X41" s="540" t="s">
        <v>317</v>
      </c>
      <c r="Y41" s="540" t="s">
        <v>317</v>
      </c>
    </row>
    <row r="42" spans="1:25" s="575" customFormat="1" ht="11.25">
      <c r="A42" s="233" t="s">
        <v>78</v>
      </c>
      <c r="B42" s="593" t="s">
        <v>70</v>
      </c>
      <c r="C42" s="663">
        <f t="shared" si="1"/>
        <v>8</v>
      </c>
      <c r="D42" s="92" t="str">
        <f t="shared" ref="D42:Y44" si="16">D45</f>
        <v>-</v>
      </c>
      <c r="E42" s="92" t="str">
        <f t="shared" si="16"/>
        <v>-</v>
      </c>
      <c r="F42" s="92" t="str">
        <f t="shared" si="16"/>
        <v>-</v>
      </c>
      <c r="G42" s="92" t="str">
        <f t="shared" si="16"/>
        <v>-</v>
      </c>
      <c r="H42" s="92" t="str">
        <f t="shared" si="16"/>
        <v>-</v>
      </c>
      <c r="I42" s="92" t="str">
        <f t="shared" si="16"/>
        <v>-</v>
      </c>
      <c r="J42" s="92">
        <f t="shared" si="16"/>
        <v>1</v>
      </c>
      <c r="K42" s="92" t="str">
        <f t="shared" si="16"/>
        <v>-</v>
      </c>
      <c r="L42" s="92">
        <f t="shared" si="16"/>
        <v>1</v>
      </c>
      <c r="M42" s="92" t="str">
        <f t="shared" si="16"/>
        <v>-</v>
      </c>
      <c r="N42" s="92" t="str">
        <f t="shared" si="16"/>
        <v>-</v>
      </c>
      <c r="O42" s="92">
        <f t="shared" si="16"/>
        <v>1</v>
      </c>
      <c r="P42" s="92">
        <f t="shared" si="16"/>
        <v>1</v>
      </c>
      <c r="Q42" s="92">
        <f t="shared" si="16"/>
        <v>1</v>
      </c>
      <c r="R42" s="92" t="str">
        <f t="shared" si="16"/>
        <v>-</v>
      </c>
      <c r="S42" s="92">
        <f t="shared" si="16"/>
        <v>3</v>
      </c>
      <c r="T42" s="92" t="str">
        <f t="shared" si="16"/>
        <v>-</v>
      </c>
      <c r="U42" s="92" t="str">
        <f t="shared" si="16"/>
        <v>-</v>
      </c>
      <c r="V42" s="92" t="str">
        <f t="shared" si="16"/>
        <v>-</v>
      </c>
      <c r="W42" s="92" t="str">
        <f t="shared" si="16"/>
        <v>-</v>
      </c>
      <c r="X42" s="92" t="str">
        <f t="shared" si="16"/>
        <v>-</v>
      </c>
      <c r="Y42" s="92" t="str">
        <f t="shared" si="16"/>
        <v>-</v>
      </c>
    </row>
    <row r="43" spans="1:25" s="575" customFormat="1" ht="11.25">
      <c r="A43" s="233" t="s">
        <v>80</v>
      </c>
      <c r="B43" s="594" t="s">
        <v>72</v>
      </c>
      <c r="C43" s="668">
        <f t="shared" si="1"/>
        <v>6</v>
      </c>
      <c r="D43" s="203" t="str">
        <f t="shared" si="16"/>
        <v>-</v>
      </c>
      <c r="E43" s="203" t="str">
        <f t="shared" si="16"/>
        <v>-</v>
      </c>
      <c r="F43" s="203" t="str">
        <f t="shared" si="16"/>
        <v>-</v>
      </c>
      <c r="G43" s="203" t="str">
        <f t="shared" si="16"/>
        <v>-</v>
      </c>
      <c r="H43" s="203" t="str">
        <f t="shared" si="16"/>
        <v>-</v>
      </c>
      <c r="I43" s="203" t="str">
        <f t="shared" si="16"/>
        <v>-</v>
      </c>
      <c r="J43" s="203">
        <f t="shared" si="16"/>
        <v>1</v>
      </c>
      <c r="K43" s="203" t="str">
        <f t="shared" si="16"/>
        <v>-</v>
      </c>
      <c r="L43" s="203">
        <f t="shared" si="16"/>
        <v>1</v>
      </c>
      <c r="M43" s="203" t="str">
        <f t="shared" si="16"/>
        <v>-</v>
      </c>
      <c r="N43" s="203" t="str">
        <f t="shared" si="16"/>
        <v>-</v>
      </c>
      <c r="O43" s="203">
        <f t="shared" si="16"/>
        <v>1</v>
      </c>
      <c r="P43" s="203">
        <f t="shared" si="16"/>
        <v>1</v>
      </c>
      <c r="Q43" s="203" t="str">
        <f t="shared" si="16"/>
        <v>-</v>
      </c>
      <c r="R43" s="203" t="str">
        <f t="shared" si="16"/>
        <v>-</v>
      </c>
      <c r="S43" s="203">
        <f t="shared" si="16"/>
        <v>2</v>
      </c>
      <c r="T43" s="203" t="str">
        <f t="shared" si="16"/>
        <v>-</v>
      </c>
      <c r="U43" s="203" t="str">
        <f t="shared" si="16"/>
        <v>-</v>
      </c>
      <c r="V43" s="203" t="str">
        <f t="shared" si="16"/>
        <v>-</v>
      </c>
      <c r="W43" s="203" t="str">
        <f t="shared" si="16"/>
        <v>-</v>
      </c>
      <c r="X43" s="203" t="str">
        <f t="shared" si="16"/>
        <v>-</v>
      </c>
      <c r="Y43" s="203" t="str">
        <f t="shared" si="16"/>
        <v>-</v>
      </c>
    </row>
    <row r="44" spans="1:25" s="575" customFormat="1" ht="11.25">
      <c r="A44" s="233" t="s">
        <v>76</v>
      </c>
      <c r="B44" s="595" t="s">
        <v>73</v>
      </c>
      <c r="C44" s="663">
        <f t="shared" si="1"/>
        <v>2</v>
      </c>
      <c r="D44" s="206" t="str">
        <f t="shared" si="16"/>
        <v>-</v>
      </c>
      <c r="E44" s="206" t="str">
        <f t="shared" si="16"/>
        <v>-</v>
      </c>
      <c r="F44" s="206" t="str">
        <f t="shared" si="16"/>
        <v>-</v>
      </c>
      <c r="G44" s="206" t="str">
        <f t="shared" si="16"/>
        <v>-</v>
      </c>
      <c r="H44" s="206" t="str">
        <f t="shared" si="16"/>
        <v>-</v>
      </c>
      <c r="I44" s="206" t="str">
        <f t="shared" si="16"/>
        <v>-</v>
      </c>
      <c r="J44" s="206" t="str">
        <f t="shared" si="16"/>
        <v>-</v>
      </c>
      <c r="K44" s="206" t="str">
        <f t="shared" si="16"/>
        <v>-</v>
      </c>
      <c r="L44" s="206" t="str">
        <f t="shared" si="16"/>
        <v>-</v>
      </c>
      <c r="M44" s="206" t="str">
        <f t="shared" si="16"/>
        <v>-</v>
      </c>
      <c r="N44" s="206" t="str">
        <f t="shared" si="16"/>
        <v>-</v>
      </c>
      <c r="O44" s="206" t="str">
        <f t="shared" si="16"/>
        <v>-</v>
      </c>
      <c r="P44" s="206" t="str">
        <f t="shared" si="16"/>
        <v>-</v>
      </c>
      <c r="Q44" s="206">
        <f t="shared" si="16"/>
        <v>1</v>
      </c>
      <c r="R44" s="206" t="str">
        <f t="shared" si="16"/>
        <v>-</v>
      </c>
      <c r="S44" s="206">
        <f t="shared" si="16"/>
        <v>1</v>
      </c>
      <c r="T44" s="206" t="str">
        <f t="shared" si="16"/>
        <v>-</v>
      </c>
      <c r="U44" s="206" t="str">
        <f t="shared" si="16"/>
        <v>-</v>
      </c>
      <c r="V44" s="206" t="str">
        <f t="shared" si="16"/>
        <v>-</v>
      </c>
      <c r="W44" s="206" t="str">
        <f t="shared" si="16"/>
        <v>-</v>
      </c>
      <c r="X44" s="206" t="str">
        <f t="shared" si="16"/>
        <v>-</v>
      </c>
      <c r="Y44" s="206" t="str">
        <f t="shared" si="16"/>
        <v>-</v>
      </c>
    </row>
    <row r="45" spans="1:25" s="575" customFormat="1" ht="11.25">
      <c r="A45" s="237"/>
      <c r="B45" s="593" t="s">
        <v>70</v>
      </c>
      <c r="C45" s="663">
        <f t="shared" si="1"/>
        <v>8</v>
      </c>
      <c r="D45" s="214" t="str">
        <f t="shared" ref="D45:Y45" si="17">IF(SUM(D46:D47)=0,"-",SUM(D46:D47))</f>
        <v>-</v>
      </c>
      <c r="E45" s="214" t="str">
        <f t="shared" si="17"/>
        <v>-</v>
      </c>
      <c r="F45" s="214" t="str">
        <f t="shared" si="17"/>
        <v>-</v>
      </c>
      <c r="G45" s="214" t="str">
        <f t="shared" si="17"/>
        <v>-</v>
      </c>
      <c r="H45" s="214" t="str">
        <f t="shared" si="17"/>
        <v>-</v>
      </c>
      <c r="I45" s="214" t="str">
        <f t="shared" si="17"/>
        <v>-</v>
      </c>
      <c r="J45" s="214">
        <f t="shared" si="17"/>
        <v>1</v>
      </c>
      <c r="K45" s="214" t="str">
        <f t="shared" si="17"/>
        <v>-</v>
      </c>
      <c r="L45" s="214">
        <f t="shared" si="17"/>
        <v>1</v>
      </c>
      <c r="M45" s="214" t="str">
        <f t="shared" si="17"/>
        <v>-</v>
      </c>
      <c r="N45" s="214" t="str">
        <f t="shared" si="17"/>
        <v>-</v>
      </c>
      <c r="O45" s="214">
        <f t="shared" si="17"/>
        <v>1</v>
      </c>
      <c r="P45" s="214">
        <f t="shared" si="17"/>
        <v>1</v>
      </c>
      <c r="Q45" s="214">
        <f t="shared" si="17"/>
        <v>1</v>
      </c>
      <c r="R45" s="214" t="str">
        <f t="shared" si="17"/>
        <v>-</v>
      </c>
      <c r="S45" s="214">
        <f t="shared" si="17"/>
        <v>3</v>
      </c>
      <c r="T45" s="214" t="str">
        <f t="shared" si="17"/>
        <v>-</v>
      </c>
      <c r="U45" s="214" t="str">
        <f t="shared" si="17"/>
        <v>-</v>
      </c>
      <c r="V45" s="214" t="str">
        <f t="shared" si="17"/>
        <v>-</v>
      </c>
      <c r="W45" s="214" t="str">
        <f t="shared" si="17"/>
        <v>-</v>
      </c>
      <c r="X45" s="214" t="str">
        <f t="shared" si="17"/>
        <v>-</v>
      </c>
      <c r="Y45" s="214" t="str">
        <f t="shared" si="17"/>
        <v>-</v>
      </c>
    </row>
    <row r="46" spans="1:25" s="575" customFormat="1" ht="11.25">
      <c r="A46" s="240" t="s">
        <v>42</v>
      </c>
      <c r="B46" s="594" t="s">
        <v>72</v>
      </c>
      <c r="C46" s="668">
        <f t="shared" si="1"/>
        <v>6</v>
      </c>
      <c r="D46" s="215" t="str">
        <f t="shared" ref="D46:Y47" si="18">IF(SUM(D49,D52,D55,D58,D61)=0,"-",SUM(D49,D52,D55,D58,D61))</f>
        <v>-</v>
      </c>
      <c r="E46" s="215" t="str">
        <f t="shared" si="18"/>
        <v>-</v>
      </c>
      <c r="F46" s="215" t="str">
        <f t="shared" si="18"/>
        <v>-</v>
      </c>
      <c r="G46" s="215" t="str">
        <f t="shared" si="18"/>
        <v>-</v>
      </c>
      <c r="H46" s="215" t="str">
        <f t="shared" si="18"/>
        <v>-</v>
      </c>
      <c r="I46" s="215" t="str">
        <f t="shared" si="18"/>
        <v>-</v>
      </c>
      <c r="J46" s="215">
        <f t="shared" si="18"/>
        <v>1</v>
      </c>
      <c r="K46" s="215" t="str">
        <f t="shared" si="18"/>
        <v>-</v>
      </c>
      <c r="L46" s="215">
        <f t="shared" si="18"/>
        <v>1</v>
      </c>
      <c r="M46" s="215" t="str">
        <f t="shared" si="18"/>
        <v>-</v>
      </c>
      <c r="N46" s="215" t="str">
        <f t="shared" si="18"/>
        <v>-</v>
      </c>
      <c r="O46" s="215">
        <f t="shared" si="18"/>
        <v>1</v>
      </c>
      <c r="P46" s="215">
        <f t="shared" si="18"/>
        <v>1</v>
      </c>
      <c r="Q46" s="215" t="str">
        <f t="shared" si="18"/>
        <v>-</v>
      </c>
      <c r="R46" s="215" t="str">
        <f t="shared" si="18"/>
        <v>-</v>
      </c>
      <c r="S46" s="215">
        <f t="shared" si="18"/>
        <v>2</v>
      </c>
      <c r="T46" s="215" t="str">
        <f t="shared" si="18"/>
        <v>-</v>
      </c>
      <c r="U46" s="215" t="str">
        <f t="shared" si="18"/>
        <v>-</v>
      </c>
      <c r="V46" s="215" t="str">
        <f t="shared" si="18"/>
        <v>-</v>
      </c>
      <c r="W46" s="215" t="str">
        <f t="shared" si="18"/>
        <v>-</v>
      </c>
      <c r="X46" s="215" t="str">
        <f t="shared" si="18"/>
        <v>-</v>
      </c>
      <c r="Y46" s="215" t="str">
        <f t="shared" si="18"/>
        <v>-</v>
      </c>
    </row>
    <row r="47" spans="1:25" s="575" customFormat="1" ht="11.25">
      <c r="A47" s="241"/>
      <c r="B47" s="595" t="s">
        <v>73</v>
      </c>
      <c r="C47" s="663">
        <f t="shared" si="1"/>
        <v>2</v>
      </c>
      <c r="D47" s="206" t="str">
        <f t="shared" si="18"/>
        <v>-</v>
      </c>
      <c r="E47" s="206" t="str">
        <f t="shared" si="18"/>
        <v>-</v>
      </c>
      <c r="F47" s="206" t="str">
        <f t="shared" si="18"/>
        <v>-</v>
      </c>
      <c r="G47" s="206" t="str">
        <f t="shared" si="18"/>
        <v>-</v>
      </c>
      <c r="H47" s="206" t="str">
        <f t="shared" si="18"/>
        <v>-</v>
      </c>
      <c r="I47" s="206" t="str">
        <f t="shared" si="18"/>
        <v>-</v>
      </c>
      <c r="J47" s="206" t="str">
        <f t="shared" si="18"/>
        <v>-</v>
      </c>
      <c r="K47" s="206" t="str">
        <f t="shared" si="18"/>
        <v>-</v>
      </c>
      <c r="L47" s="206" t="str">
        <f t="shared" si="18"/>
        <v>-</v>
      </c>
      <c r="M47" s="206" t="str">
        <f t="shared" si="18"/>
        <v>-</v>
      </c>
      <c r="N47" s="206" t="str">
        <f t="shared" si="18"/>
        <v>-</v>
      </c>
      <c r="O47" s="206" t="str">
        <f t="shared" si="18"/>
        <v>-</v>
      </c>
      <c r="P47" s="206" t="str">
        <f t="shared" si="18"/>
        <v>-</v>
      </c>
      <c r="Q47" s="206">
        <f t="shared" si="18"/>
        <v>1</v>
      </c>
      <c r="R47" s="206" t="str">
        <f t="shared" si="18"/>
        <v>-</v>
      </c>
      <c r="S47" s="206">
        <f t="shared" si="18"/>
        <v>1</v>
      </c>
      <c r="T47" s="206" t="str">
        <f t="shared" si="18"/>
        <v>-</v>
      </c>
      <c r="U47" s="206" t="str">
        <f t="shared" si="18"/>
        <v>-</v>
      </c>
      <c r="V47" s="206" t="str">
        <f t="shared" si="18"/>
        <v>-</v>
      </c>
      <c r="W47" s="206" t="str">
        <f t="shared" si="18"/>
        <v>-</v>
      </c>
      <c r="X47" s="206" t="str">
        <f t="shared" si="18"/>
        <v>-</v>
      </c>
      <c r="Y47" s="206" t="str">
        <f t="shared" si="18"/>
        <v>-</v>
      </c>
    </row>
    <row r="48" spans="1:25" s="575" customFormat="1" ht="11.25">
      <c r="A48" s="138"/>
      <c r="B48" s="587" t="s">
        <v>70</v>
      </c>
      <c r="C48" s="671">
        <f t="shared" si="1"/>
        <v>2</v>
      </c>
      <c r="D48" s="508" t="str">
        <f t="shared" ref="D48:Y48" si="19">IF(SUM(D49:D50)=0,"-",SUM(D49:D50))</f>
        <v>-</v>
      </c>
      <c r="E48" s="508" t="str">
        <f t="shared" si="19"/>
        <v>-</v>
      </c>
      <c r="F48" s="508" t="str">
        <f t="shared" si="19"/>
        <v>-</v>
      </c>
      <c r="G48" s="508" t="str">
        <f t="shared" si="19"/>
        <v>-</v>
      </c>
      <c r="H48" s="508" t="str">
        <f t="shared" si="19"/>
        <v>-</v>
      </c>
      <c r="I48" s="508" t="str">
        <f t="shared" si="19"/>
        <v>-</v>
      </c>
      <c r="J48" s="508">
        <f t="shared" si="19"/>
        <v>1</v>
      </c>
      <c r="K48" s="508" t="str">
        <f t="shared" si="19"/>
        <v>-</v>
      </c>
      <c r="L48" s="508" t="str">
        <f t="shared" si="19"/>
        <v>-</v>
      </c>
      <c r="M48" s="508" t="str">
        <f t="shared" si="19"/>
        <v>-</v>
      </c>
      <c r="N48" s="508" t="str">
        <f t="shared" si="19"/>
        <v>-</v>
      </c>
      <c r="O48" s="508" t="str">
        <f t="shared" si="19"/>
        <v>-</v>
      </c>
      <c r="P48" s="508" t="str">
        <f t="shared" si="19"/>
        <v>-</v>
      </c>
      <c r="Q48" s="508" t="str">
        <f t="shared" si="19"/>
        <v>-</v>
      </c>
      <c r="R48" s="508" t="str">
        <f t="shared" si="19"/>
        <v>-</v>
      </c>
      <c r="S48" s="508">
        <f t="shared" si="19"/>
        <v>1</v>
      </c>
      <c r="T48" s="508" t="str">
        <f t="shared" si="19"/>
        <v>-</v>
      </c>
      <c r="U48" s="508" t="str">
        <f t="shared" si="19"/>
        <v>-</v>
      </c>
      <c r="V48" s="508" t="str">
        <f t="shared" si="19"/>
        <v>-</v>
      </c>
      <c r="W48" s="508" t="str">
        <f t="shared" si="19"/>
        <v>-</v>
      </c>
      <c r="X48" s="508" t="str">
        <f t="shared" si="19"/>
        <v>-</v>
      </c>
      <c r="Y48" s="508" t="str">
        <f t="shared" si="19"/>
        <v>-</v>
      </c>
    </row>
    <row r="49" spans="1:25" s="575" customFormat="1" ht="11.25">
      <c r="A49" s="103" t="s">
        <v>43</v>
      </c>
      <c r="B49" s="590" t="s">
        <v>72</v>
      </c>
      <c r="C49" s="672">
        <f t="shared" si="1"/>
        <v>2</v>
      </c>
      <c r="D49" s="354" t="s">
        <v>81</v>
      </c>
      <c r="E49" s="354" t="s">
        <v>81</v>
      </c>
      <c r="F49" s="354" t="s">
        <v>81</v>
      </c>
      <c r="G49" s="354" t="s">
        <v>81</v>
      </c>
      <c r="H49" s="354" t="s">
        <v>81</v>
      </c>
      <c r="I49" s="354" t="s">
        <v>81</v>
      </c>
      <c r="J49" s="354">
        <v>1</v>
      </c>
      <c r="K49" s="354" t="s">
        <v>81</v>
      </c>
      <c r="L49" s="354" t="s">
        <v>81</v>
      </c>
      <c r="M49" s="354" t="s">
        <v>81</v>
      </c>
      <c r="N49" s="354" t="s">
        <v>81</v>
      </c>
      <c r="O49" s="354" t="s">
        <v>81</v>
      </c>
      <c r="P49" s="354" t="s">
        <v>81</v>
      </c>
      <c r="Q49" s="354" t="s">
        <v>81</v>
      </c>
      <c r="R49" s="354" t="s">
        <v>81</v>
      </c>
      <c r="S49" s="354">
        <v>1</v>
      </c>
      <c r="T49" s="354" t="s">
        <v>81</v>
      </c>
      <c r="U49" s="354" t="s">
        <v>81</v>
      </c>
      <c r="V49" s="354" t="s">
        <v>81</v>
      </c>
      <c r="W49" s="354" t="s">
        <v>81</v>
      </c>
      <c r="X49" s="354" t="s">
        <v>81</v>
      </c>
      <c r="Y49" s="354" t="s">
        <v>81</v>
      </c>
    </row>
    <row r="50" spans="1:25" s="575" customFormat="1" ht="11.25">
      <c r="A50" s="152"/>
      <c r="B50" s="592" t="s">
        <v>73</v>
      </c>
      <c r="C50" s="671" t="str">
        <f t="shared" si="1"/>
        <v>-</v>
      </c>
      <c r="D50" s="356" t="s">
        <v>81</v>
      </c>
      <c r="E50" s="356" t="s">
        <v>81</v>
      </c>
      <c r="F50" s="356" t="s">
        <v>81</v>
      </c>
      <c r="G50" s="356" t="s">
        <v>81</v>
      </c>
      <c r="H50" s="356" t="s">
        <v>81</v>
      </c>
      <c r="I50" s="356" t="s">
        <v>81</v>
      </c>
      <c r="J50" s="356" t="s">
        <v>81</v>
      </c>
      <c r="K50" s="356" t="s">
        <v>81</v>
      </c>
      <c r="L50" s="356" t="s">
        <v>81</v>
      </c>
      <c r="M50" s="356" t="s">
        <v>81</v>
      </c>
      <c r="N50" s="356" t="s">
        <v>81</v>
      </c>
      <c r="O50" s="356" t="s">
        <v>81</v>
      </c>
      <c r="P50" s="356" t="s">
        <v>81</v>
      </c>
      <c r="Q50" s="356" t="s">
        <v>81</v>
      </c>
      <c r="R50" s="356" t="s">
        <v>81</v>
      </c>
      <c r="S50" s="356" t="s">
        <v>81</v>
      </c>
      <c r="T50" s="356" t="s">
        <v>81</v>
      </c>
      <c r="U50" s="356" t="s">
        <v>81</v>
      </c>
      <c r="V50" s="356" t="s">
        <v>81</v>
      </c>
      <c r="W50" s="356" t="s">
        <v>81</v>
      </c>
      <c r="X50" s="356" t="s">
        <v>81</v>
      </c>
      <c r="Y50" s="356" t="s">
        <v>81</v>
      </c>
    </row>
    <row r="51" spans="1:25" s="575" customFormat="1" ht="11.25">
      <c r="A51" s="138"/>
      <c r="B51" s="587" t="s">
        <v>70</v>
      </c>
      <c r="C51" s="671">
        <f t="shared" si="1"/>
        <v>3</v>
      </c>
      <c r="D51" s="508" t="str">
        <f t="shared" ref="D51:Y51" si="20">IF(SUM(D52:D53)=0,"-",SUM(D52:D53))</f>
        <v>-</v>
      </c>
      <c r="E51" s="508" t="str">
        <f t="shared" si="20"/>
        <v>-</v>
      </c>
      <c r="F51" s="508" t="str">
        <f t="shared" si="20"/>
        <v>-</v>
      </c>
      <c r="G51" s="508" t="str">
        <f t="shared" si="20"/>
        <v>-</v>
      </c>
      <c r="H51" s="508" t="str">
        <f t="shared" si="20"/>
        <v>-</v>
      </c>
      <c r="I51" s="508" t="str">
        <f t="shared" si="20"/>
        <v>-</v>
      </c>
      <c r="J51" s="508" t="str">
        <f t="shared" si="20"/>
        <v>-</v>
      </c>
      <c r="K51" s="508" t="str">
        <f t="shared" si="20"/>
        <v>-</v>
      </c>
      <c r="L51" s="508">
        <f t="shared" si="20"/>
        <v>1</v>
      </c>
      <c r="M51" s="508" t="str">
        <f t="shared" si="20"/>
        <v>-</v>
      </c>
      <c r="N51" s="508" t="str">
        <f t="shared" si="20"/>
        <v>-</v>
      </c>
      <c r="O51" s="508">
        <f t="shared" si="20"/>
        <v>1</v>
      </c>
      <c r="P51" s="508" t="str">
        <f t="shared" si="20"/>
        <v>-</v>
      </c>
      <c r="Q51" s="508" t="str">
        <f t="shared" si="20"/>
        <v>-</v>
      </c>
      <c r="R51" s="508" t="str">
        <f t="shared" si="20"/>
        <v>-</v>
      </c>
      <c r="S51" s="508">
        <f t="shared" si="20"/>
        <v>1</v>
      </c>
      <c r="T51" s="508" t="str">
        <f t="shared" si="20"/>
        <v>-</v>
      </c>
      <c r="U51" s="508" t="str">
        <f t="shared" si="20"/>
        <v>-</v>
      </c>
      <c r="V51" s="508" t="str">
        <f t="shared" si="20"/>
        <v>-</v>
      </c>
      <c r="W51" s="508" t="str">
        <f t="shared" si="20"/>
        <v>-</v>
      </c>
      <c r="X51" s="508" t="str">
        <f t="shared" si="20"/>
        <v>-</v>
      </c>
      <c r="Y51" s="508" t="str">
        <f t="shared" si="20"/>
        <v>-</v>
      </c>
    </row>
    <row r="52" spans="1:25" s="575" customFormat="1" ht="11.25">
      <c r="A52" s="103" t="s">
        <v>45</v>
      </c>
      <c r="B52" s="590" t="s">
        <v>72</v>
      </c>
      <c r="C52" s="672">
        <f t="shared" si="1"/>
        <v>3</v>
      </c>
      <c r="D52" s="354" t="s">
        <v>82</v>
      </c>
      <c r="E52" s="354" t="s">
        <v>82</v>
      </c>
      <c r="F52" s="354" t="s">
        <v>82</v>
      </c>
      <c r="G52" s="354" t="s">
        <v>82</v>
      </c>
      <c r="H52" s="354" t="s">
        <v>82</v>
      </c>
      <c r="I52" s="354" t="s">
        <v>82</v>
      </c>
      <c r="J52" s="354" t="s">
        <v>82</v>
      </c>
      <c r="K52" s="354" t="s">
        <v>82</v>
      </c>
      <c r="L52" s="354">
        <v>1</v>
      </c>
      <c r="M52" s="354" t="s">
        <v>82</v>
      </c>
      <c r="N52" s="354" t="s">
        <v>82</v>
      </c>
      <c r="O52" s="354">
        <v>1</v>
      </c>
      <c r="P52" s="354" t="s">
        <v>82</v>
      </c>
      <c r="Q52" s="354" t="s">
        <v>82</v>
      </c>
      <c r="R52" s="354" t="s">
        <v>82</v>
      </c>
      <c r="S52" s="354">
        <v>1</v>
      </c>
      <c r="T52" s="354" t="s">
        <v>82</v>
      </c>
      <c r="U52" s="354" t="s">
        <v>82</v>
      </c>
      <c r="V52" s="354" t="s">
        <v>82</v>
      </c>
      <c r="W52" s="354" t="s">
        <v>82</v>
      </c>
      <c r="X52" s="354" t="s">
        <v>82</v>
      </c>
      <c r="Y52" s="354" t="s">
        <v>82</v>
      </c>
    </row>
    <row r="53" spans="1:25" s="575" customFormat="1" ht="11.25">
      <c r="A53" s="152"/>
      <c r="B53" s="592" t="s">
        <v>73</v>
      </c>
      <c r="C53" s="671" t="str">
        <f t="shared" si="1"/>
        <v>-</v>
      </c>
      <c r="D53" s="356" t="s">
        <v>82</v>
      </c>
      <c r="E53" s="356" t="s">
        <v>82</v>
      </c>
      <c r="F53" s="356" t="s">
        <v>82</v>
      </c>
      <c r="G53" s="356" t="s">
        <v>82</v>
      </c>
      <c r="H53" s="356" t="s">
        <v>82</v>
      </c>
      <c r="I53" s="356" t="s">
        <v>82</v>
      </c>
      <c r="J53" s="356" t="s">
        <v>82</v>
      </c>
      <c r="K53" s="356" t="s">
        <v>82</v>
      </c>
      <c r="L53" s="356" t="s">
        <v>82</v>
      </c>
      <c r="M53" s="356" t="s">
        <v>82</v>
      </c>
      <c r="N53" s="356" t="s">
        <v>82</v>
      </c>
      <c r="O53" s="356" t="s">
        <v>82</v>
      </c>
      <c r="P53" s="356" t="s">
        <v>82</v>
      </c>
      <c r="Q53" s="356" t="s">
        <v>82</v>
      </c>
      <c r="R53" s="356" t="s">
        <v>82</v>
      </c>
      <c r="S53" s="356" t="s">
        <v>82</v>
      </c>
      <c r="T53" s="356" t="s">
        <v>82</v>
      </c>
      <c r="U53" s="356" t="s">
        <v>82</v>
      </c>
      <c r="V53" s="356" t="s">
        <v>82</v>
      </c>
      <c r="W53" s="356" t="s">
        <v>82</v>
      </c>
      <c r="X53" s="356" t="s">
        <v>82</v>
      </c>
      <c r="Y53" s="356" t="s">
        <v>82</v>
      </c>
    </row>
    <row r="54" spans="1:25" s="575" customFormat="1" ht="11.25">
      <c r="A54" s="138"/>
      <c r="B54" s="587" t="s">
        <v>70</v>
      </c>
      <c r="C54" s="671">
        <f t="shared" si="1"/>
        <v>1</v>
      </c>
      <c r="D54" s="508" t="str">
        <f t="shared" ref="D54:Y54" si="21">IF(SUM(D55:D56)=0,"-",SUM(D55:D56))</f>
        <v>-</v>
      </c>
      <c r="E54" s="508" t="str">
        <f t="shared" si="21"/>
        <v>-</v>
      </c>
      <c r="F54" s="508" t="str">
        <f t="shared" si="21"/>
        <v>-</v>
      </c>
      <c r="G54" s="508" t="str">
        <f t="shared" si="21"/>
        <v>-</v>
      </c>
      <c r="H54" s="508" t="str">
        <f t="shared" si="21"/>
        <v>-</v>
      </c>
      <c r="I54" s="508" t="str">
        <f t="shared" si="21"/>
        <v>-</v>
      </c>
      <c r="J54" s="508" t="str">
        <f t="shared" si="21"/>
        <v>-</v>
      </c>
      <c r="K54" s="508" t="str">
        <f t="shared" si="21"/>
        <v>-</v>
      </c>
      <c r="L54" s="508" t="str">
        <f t="shared" si="21"/>
        <v>-</v>
      </c>
      <c r="M54" s="508" t="str">
        <f t="shared" si="21"/>
        <v>-</v>
      </c>
      <c r="N54" s="508" t="str">
        <f t="shared" si="21"/>
        <v>-</v>
      </c>
      <c r="O54" s="508" t="str">
        <f t="shared" si="21"/>
        <v>-</v>
      </c>
      <c r="P54" s="508" t="str">
        <f t="shared" si="21"/>
        <v>-</v>
      </c>
      <c r="Q54" s="508" t="str">
        <f t="shared" si="21"/>
        <v>-</v>
      </c>
      <c r="R54" s="508" t="str">
        <f t="shared" si="21"/>
        <v>-</v>
      </c>
      <c r="S54" s="508">
        <f t="shared" si="21"/>
        <v>1</v>
      </c>
      <c r="T54" s="508" t="str">
        <f t="shared" si="21"/>
        <v>-</v>
      </c>
      <c r="U54" s="508" t="str">
        <f t="shared" si="21"/>
        <v>-</v>
      </c>
      <c r="V54" s="508" t="str">
        <f t="shared" si="21"/>
        <v>-</v>
      </c>
      <c r="W54" s="508" t="str">
        <f t="shared" si="21"/>
        <v>-</v>
      </c>
      <c r="X54" s="508" t="str">
        <f t="shared" si="21"/>
        <v>-</v>
      </c>
      <c r="Y54" s="508" t="str">
        <f t="shared" si="21"/>
        <v>-</v>
      </c>
    </row>
    <row r="55" spans="1:25" s="575" customFormat="1" ht="11.25">
      <c r="A55" s="103" t="s">
        <v>46</v>
      </c>
      <c r="B55" s="590" t="s">
        <v>72</v>
      </c>
      <c r="C55" s="672" t="str">
        <f t="shared" si="1"/>
        <v>-</v>
      </c>
      <c r="D55" s="354" t="s">
        <v>83</v>
      </c>
      <c r="E55" s="354" t="s">
        <v>83</v>
      </c>
      <c r="F55" s="354" t="s">
        <v>83</v>
      </c>
      <c r="G55" s="354" t="s">
        <v>83</v>
      </c>
      <c r="H55" s="354" t="s">
        <v>83</v>
      </c>
      <c r="I55" s="354" t="s">
        <v>83</v>
      </c>
      <c r="J55" s="354" t="s">
        <v>83</v>
      </c>
      <c r="K55" s="354" t="s">
        <v>83</v>
      </c>
      <c r="L55" s="354" t="s">
        <v>83</v>
      </c>
      <c r="M55" s="354" t="s">
        <v>83</v>
      </c>
      <c r="N55" s="354" t="s">
        <v>83</v>
      </c>
      <c r="O55" s="354" t="s">
        <v>83</v>
      </c>
      <c r="P55" s="354" t="s">
        <v>83</v>
      </c>
      <c r="Q55" s="354" t="s">
        <v>83</v>
      </c>
      <c r="R55" s="354" t="s">
        <v>83</v>
      </c>
      <c r="S55" s="354" t="s">
        <v>83</v>
      </c>
      <c r="T55" s="354" t="s">
        <v>83</v>
      </c>
      <c r="U55" s="354" t="s">
        <v>83</v>
      </c>
      <c r="V55" s="354" t="s">
        <v>83</v>
      </c>
      <c r="W55" s="354" t="s">
        <v>83</v>
      </c>
      <c r="X55" s="354" t="s">
        <v>83</v>
      </c>
      <c r="Y55" s="354" t="s">
        <v>83</v>
      </c>
    </row>
    <row r="56" spans="1:25" s="575" customFormat="1" ht="11.25">
      <c r="A56" s="152"/>
      <c r="B56" s="592" t="s">
        <v>73</v>
      </c>
      <c r="C56" s="671">
        <f t="shared" si="1"/>
        <v>1</v>
      </c>
      <c r="D56" s="356" t="s">
        <v>83</v>
      </c>
      <c r="E56" s="356" t="s">
        <v>83</v>
      </c>
      <c r="F56" s="356" t="s">
        <v>83</v>
      </c>
      <c r="G56" s="356" t="s">
        <v>83</v>
      </c>
      <c r="H56" s="356" t="s">
        <v>83</v>
      </c>
      <c r="I56" s="356" t="s">
        <v>83</v>
      </c>
      <c r="J56" s="356" t="s">
        <v>83</v>
      </c>
      <c r="K56" s="356" t="s">
        <v>83</v>
      </c>
      <c r="L56" s="356" t="s">
        <v>83</v>
      </c>
      <c r="M56" s="356" t="s">
        <v>83</v>
      </c>
      <c r="N56" s="356" t="s">
        <v>83</v>
      </c>
      <c r="O56" s="356" t="s">
        <v>83</v>
      </c>
      <c r="P56" s="356" t="s">
        <v>83</v>
      </c>
      <c r="Q56" s="356" t="s">
        <v>83</v>
      </c>
      <c r="R56" s="356" t="s">
        <v>83</v>
      </c>
      <c r="S56" s="356">
        <v>1</v>
      </c>
      <c r="T56" s="356" t="s">
        <v>83</v>
      </c>
      <c r="U56" s="356" t="s">
        <v>83</v>
      </c>
      <c r="V56" s="356" t="s">
        <v>83</v>
      </c>
      <c r="W56" s="356" t="s">
        <v>83</v>
      </c>
      <c r="X56" s="356" t="s">
        <v>83</v>
      </c>
      <c r="Y56" s="356" t="s">
        <v>83</v>
      </c>
    </row>
    <row r="57" spans="1:25" s="575" customFormat="1" ht="11.25">
      <c r="A57" s="138"/>
      <c r="B57" s="587" t="s">
        <v>70</v>
      </c>
      <c r="C57" s="671">
        <f t="shared" si="1"/>
        <v>2</v>
      </c>
      <c r="D57" s="508" t="str">
        <f t="shared" ref="D57:Y57" si="22">IF(SUM(D58:D59)=0,"-",SUM(D58:D59))</f>
        <v>-</v>
      </c>
      <c r="E57" s="508" t="str">
        <f t="shared" si="22"/>
        <v>-</v>
      </c>
      <c r="F57" s="508" t="str">
        <f t="shared" si="22"/>
        <v>-</v>
      </c>
      <c r="G57" s="508" t="str">
        <f t="shared" si="22"/>
        <v>-</v>
      </c>
      <c r="H57" s="508" t="str">
        <f t="shared" si="22"/>
        <v>-</v>
      </c>
      <c r="I57" s="508" t="str">
        <f t="shared" si="22"/>
        <v>-</v>
      </c>
      <c r="J57" s="508" t="str">
        <f t="shared" si="22"/>
        <v>-</v>
      </c>
      <c r="K57" s="508" t="str">
        <f t="shared" si="22"/>
        <v>-</v>
      </c>
      <c r="L57" s="508" t="str">
        <f t="shared" si="22"/>
        <v>-</v>
      </c>
      <c r="M57" s="508" t="str">
        <f t="shared" si="22"/>
        <v>-</v>
      </c>
      <c r="N57" s="508" t="str">
        <f t="shared" si="22"/>
        <v>-</v>
      </c>
      <c r="O57" s="508" t="str">
        <f t="shared" si="22"/>
        <v>-</v>
      </c>
      <c r="P57" s="508">
        <f t="shared" si="22"/>
        <v>1</v>
      </c>
      <c r="Q57" s="508">
        <f t="shared" si="22"/>
        <v>1</v>
      </c>
      <c r="R57" s="508" t="str">
        <f t="shared" si="22"/>
        <v>-</v>
      </c>
      <c r="S57" s="508" t="str">
        <f t="shared" si="22"/>
        <v>-</v>
      </c>
      <c r="T57" s="508" t="str">
        <f t="shared" si="22"/>
        <v>-</v>
      </c>
      <c r="U57" s="508" t="str">
        <f t="shared" si="22"/>
        <v>-</v>
      </c>
      <c r="V57" s="508" t="str">
        <f t="shared" si="22"/>
        <v>-</v>
      </c>
      <c r="W57" s="508" t="str">
        <f t="shared" si="22"/>
        <v>-</v>
      </c>
      <c r="X57" s="508" t="str">
        <f t="shared" si="22"/>
        <v>-</v>
      </c>
      <c r="Y57" s="508" t="str">
        <f t="shared" si="22"/>
        <v>-</v>
      </c>
    </row>
    <row r="58" spans="1:25" s="575" customFormat="1" ht="11.25">
      <c r="A58" s="103" t="s">
        <v>47</v>
      </c>
      <c r="B58" s="590" t="s">
        <v>72</v>
      </c>
      <c r="C58" s="672">
        <f t="shared" si="1"/>
        <v>1</v>
      </c>
      <c r="D58" s="354" t="s">
        <v>84</v>
      </c>
      <c r="E58" s="354" t="s">
        <v>84</v>
      </c>
      <c r="F58" s="354" t="s">
        <v>84</v>
      </c>
      <c r="G58" s="354" t="s">
        <v>84</v>
      </c>
      <c r="H58" s="354" t="s">
        <v>84</v>
      </c>
      <c r="I58" s="354" t="s">
        <v>84</v>
      </c>
      <c r="J58" s="354" t="s">
        <v>84</v>
      </c>
      <c r="K58" s="354" t="s">
        <v>84</v>
      </c>
      <c r="L58" s="354" t="s">
        <v>84</v>
      </c>
      <c r="M58" s="354" t="s">
        <v>84</v>
      </c>
      <c r="N58" s="354" t="s">
        <v>84</v>
      </c>
      <c r="O58" s="354" t="s">
        <v>84</v>
      </c>
      <c r="P58" s="354">
        <v>1</v>
      </c>
      <c r="Q58" s="354" t="s">
        <v>84</v>
      </c>
      <c r="R58" s="354" t="s">
        <v>84</v>
      </c>
      <c r="S58" s="354" t="s">
        <v>84</v>
      </c>
      <c r="T58" s="354" t="s">
        <v>84</v>
      </c>
      <c r="U58" s="354" t="s">
        <v>84</v>
      </c>
      <c r="V58" s="354" t="s">
        <v>84</v>
      </c>
      <c r="W58" s="354" t="s">
        <v>84</v>
      </c>
      <c r="X58" s="354" t="s">
        <v>84</v>
      </c>
      <c r="Y58" s="354" t="s">
        <v>84</v>
      </c>
    </row>
    <row r="59" spans="1:25" s="575" customFormat="1" ht="11.25">
      <c r="A59" s="152"/>
      <c r="B59" s="592" t="s">
        <v>73</v>
      </c>
      <c r="C59" s="671">
        <f t="shared" si="1"/>
        <v>1</v>
      </c>
      <c r="D59" s="356" t="s">
        <v>84</v>
      </c>
      <c r="E59" s="356" t="s">
        <v>84</v>
      </c>
      <c r="F59" s="356" t="s">
        <v>84</v>
      </c>
      <c r="G59" s="356" t="s">
        <v>84</v>
      </c>
      <c r="H59" s="356" t="s">
        <v>84</v>
      </c>
      <c r="I59" s="356" t="s">
        <v>84</v>
      </c>
      <c r="J59" s="356" t="s">
        <v>84</v>
      </c>
      <c r="K59" s="356" t="s">
        <v>84</v>
      </c>
      <c r="L59" s="356" t="s">
        <v>84</v>
      </c>
      <c r="M59" s="356" t="s">
        <v>84</v>
      </c>
      <c r="N59" s="356" t="s">
        <v>84</v>
      </c>
      <c r="O59" s="356" t="s">
        <v>84</v>
      </c>
      <c r="P59" s="356" t="s">
        <v>84</v>
      </c>
      <c r="Q59" s="356">
        <v>1</v>
      </c>
      <c r="R59" s="356" t="s">
        <v>84</v>
      </c>
      <c r="S59" s="356" t="s">
        <v>84</v>
      </c>
      <c r="T59" s="356" t="s">
        <v>84</v>
      </c>
      <c r="U59" s="356" t="s">
        <v>84</v>
      </c>
      <c r="V59" s="356" t="s">
        <v>84</v>
      </c>
      <c r="W59" s="356" t="s">
        <v>84</v>
      </c>
      <c r="X59" s="356" t="s">
        <v>84</v>
      </c>
      <c r="Y59" s="356" t="s">
        <v>84</v>
      </c>
    </row>
    <row r="60" spans="1:25" s="575" customFormat="1" ht="11.25">
      <c r="A60" s="138"/>
      <c r="B60" s="587" t="s">
        <v>70</v>
      </c>
      <c r="C60" s="671" t="str">
        <f t="shared" si="1"/>
        <v>-</v>
      </c>
      <c r="D60" s="508" t="str">
        <f t="shared" ref="D60:Y60" si="23">IF(SUM(D61:D62)=0,"-",SUM(D61:D62))</f>
        <v>-</v>
      </c>
      <c r="E60" s="508" t="str">
        <f t="shared" si="23"/>
        <v>-</v>
      </c>
      <c r="F60" s="508" t="str">
        <f t="shared" si="23"/>
        <v>-</v>
      </c>
      <c r="G60" s="508" t="str">
        <f t="shared" si="23"/>
        <v>-</v>
      </c>
      <c r="H60" s="508" t="str">
        <f t="shared" si="23"/>
        <v>-</v>
      </c>
      <c r="I60" s="508" t="str">
        <f t="shared" si="23"/>
        <v>-</v>
      </c>
      <c r="J60" s="508" t="str">
        <f t="shared" si="23"/>
        <v>-</v>
      </c>
      <c r="K60" s="508" t="str">
        <f t="shared" si="23"/>
        <v>-</v>
      </c>
      <c r="L60" s="508" t="str">
        <f t="shared" si="23"/>
        <v>-</v>
      </c>
      <c r="M60" s="508" t="str">
        <f t="shared" si="23"/>
        <v>-</v>
      </c>
      <c r="N60" s="508" t="str">
        <f t="shared" si="23"/>
        <v>-</v>
      </c>
      <c r="O60" s="508" t="str">
        <f t="shared" si="23"/>
        <v>-</v>
      </c>
      <c r="P60" s="508" t="str">
        <f t="shared" si="23"/>
        <v>-</v>
      </c>
      <c r="Q60" s="508" t="str">
        <f t="shared" si="23"/>
        <v>-</v>
      </c>
      <c r="R60" s="508" t="str">
        <f t="shared" si="23"/>
        <v>-</v>
      </c>
      <c r="S60" s="508" t="str">
        <f t="shared" si="23"/>
        <v>-</v>
      </c>
      <c r="T60" s="508" t="str">
        <f t="shared" si="23"/>
        <v>-</v>
      </c>
      <c r="U60" s="508" t="str">
        <f t="shared" si="23"/>
        <v>-</v>
      </c>
      <c r="V60" s="508" t="str">
        <f t="shared" si="23"/>
        <v>-</v>
      </c>
      <c r="W60" s="508" t="str">
        <f t="shared" si="23"/>
        <v>-</v>
      </c>
      <c r="X60" s="508" t="str">
        <f t="shared" si="23"/>
        <v>-</v>
      </c>
      <c r="Y60" s="508" t="str">
        <f t="shared" si="23"/>
        <v>-</v>
      </c>
    </row>
    <row r="61" spans="1:25" s="575" customFormat="1" ht="11.25">
      <c r="A61" s="103" t="s">
        <v>48</v>
      </c>
      <c r="B61" s="590" t="s">
        <v>72</v>
      </c>
      <c r="C61" s="672" t="str">
        <f t="shared" si="1"/>
        <v>-</v>
      </c>
      <c r="D61" s="353" t="s">
        <v>31</v>
      </c>
      <c r="E61" s="353" t="s">
        <v>31</v>
      </c>
      <c r="F61" s="353" t="s">
        <v>31</v>
      </c>
      <c r="G61" s="353" t="s">
        <v>31</v>
      </c>
      <c r="H61" s="353" t="s">
        <v>31</v>
      </c>
      <c r="I61" s="353" t="s">
        <v>84</v>
      </c>
      <c r="J61" s="353" t="s">
        <v>31</v>
      </c>
      <c r="K61" s="353" t="s">
        <v>31</v>
      </c>
      <c r="L61" s="353" t="s">
        <v>31</v>
      </c>
      <c r="M61" s="354" t="s">
        <v>31</v>
      </c>
      <c r="N61" s="354" t="s">
        <v>31</v>
      </c>
      <c r="O61" s="353" t="s">
        <v>31</v>
      </c>
      <c r="P61" s="353" t="s">
        <v>31</v>
      </c>
      <c r="Q61" s="353" t="s">
        <v>31</v>
      </c>
      <c r="R61" s="353" t="s">
        <v>31</v>
      </c>
      <c r="S61" s="353" t="s">
        <v>31</v>
      </c>
      <c r="T61" s="353" t="s">
        <v>31</v>
      </c>
      <c r="U61" s="353" t="s">
        <v>31</v>
      </c>
      <c r="V61" s="353" t="s">
        <v>31</v>
      </c>
      <c r="W61" s="353" t="s">
        <v>31</v>
      </c>
      <c r="X61" s="353" t="s">
        <v>31</v>
      </c>
      <c r="Y61" s="353" t="s">
        <v>31</v>
      </c>
    </row>
    <row r="62" spans="1:25" s="575" customFormat="1" ht="11.25">
      <c r="A62" s="152"/>
      <c r="B62" s="592" t="s">
        <v>73</v>
      </c>
      <c r="C62" s="671" t="str">
        <f t="shared" si="1"/>
        <v>-</v>
      </c>
      <c r="D62" s="355" t="s">
        <v>31</v>
      </c>
      <c r="E62" s="355" t="s">
        <v>31</v>
      </c>
      <c r="F62" s="355" t="s">
        <v>31</v>
      </c>
      <c r="G62" s="355" t="s">
        <v>31</v>
      </c>
      <c r="H62" s="355" t="s">
        <v>31</v>
      </c>
      <c r="I62" s="355" t="s">
        <v>31</v>
      </c>
      <c r="J62" s="355" t="s">
        <v>31</v>
      </c>
      <c r="K62" s="355" t="s">
        <v>31</v>
      </c>
      <c r="L62" s="355" t="s">
        <v>31</v>
      </c>
      <c r="M62" s="356" t="s">
        <v>31</v>
      </c>
      <c r="N62" s="356" t="s">
        <v>31</v>
      </c>
      <c r="O62" s="355" t="s">
        <v>31</v>
      </c>
      <c r="P62" s="355" t="s">
        <v>31</v>
      </c>
      <c r="Q62" s="355" t="s">
        <v>31</v>
      </c>
      <c r="R62" s="355" t="s">
        <v>31</v>
      </c>
      <c r="S62" s="355" t="s">
        <v>31</v>
      </c>
      <c r="T62" s="355" t="s">
        <v>31</v>
      </c>
      <c r="U62" s="355" t="s">
        <v>31</v>
      </c>
      <c r="V62" s="355" t="s">
        <v>31</v>
      </c>
      <c r="W62" s="355" t="s">
        <v>31</v>
      </c>
      <c r="X62" s="355" t="s">
        <v>31</v>
      </c>
      <c r="Y62" s="355" t="s">
        <v>31</v>
      </c>
    </row>
    <row r="63" spans="1:25" s="575" customFormat="1" ht="11.25">
      <c r="A63" s="233" t="s">
        <v>78</v>
      </c>
      <c r="B63" s="593" t="s">
        <v>70</v>
      </c>
      <c r="C63" s="663">
        <f t="shared" si="1"/>
        <v>6</v>
      </c>
      <c r="D63" s="92" t="str">
        <f t="shared" ref="D63:Y65" si="24">D66</f>
        <v>-</v>
      </c>
      <c r="E63" s="92" t="str">
        <f t="shared" si="24"/>
        <v>-</v>
      </c>
      <c r="F63" s="92" t="str">
        <f t="shared" si="24"/>
        <v>-</v>
      </c>
      <c r="G63" s="92" t="str">
        <f t="shared" si="24"/>
        <v>-</v>
      </c>
      <c r="H63" s="92" t="str">
        <f t="shared" si="24"/>
        <v>-</v>
      </c>
      <c r="I63" s="92" t="str">
        <f t="shared" si="24"/>
        <v>-</v>
      </c>
      <c r="J63" s="92" t="str">
        <f t="shared" si="24"/>
        <v>-</v>
      </c>
      <c r="K63" s="92">
        <f t="shared" si="24"/>
        <v>1</v>
      </c>
      <c r="L63" s="92" t="str">
        <f t="shared" si="24"/>
        <v>-</v>
      </c>
      <c r="M63" s="92">
        <f t="shared" si="24"/>
        <v>1</v>
      </c>
      <c r="N63" s="92" t="str">
        <f t="shared" si="24"/>
        <v>-</v>
      </c>
      <c r="O63" s="92" t="str">
        <f t="shared" si="24"/>
        <v>-</v>
      </c>
      <c r="P63" s="92" t="str">
        <f t="shared" si="24"/>
        <v>-</v>
      </c>
      <c r="Q63" s="92">
        <f t="shared" si="24"/>
        <v>1</v>
      </c>
      <c r="R63" s="92">
        <f t="shared" si="24"/>
        <v>2</v>
      </c>
      <c r="S63" s="92" t="str">
        <f t="shared" si="24"/>
        <v>-</v>
      </c>
      <c r="T63" s="92">
        <f t="shared" si="24"/>
        <v>1</v>
      </c>
      <c r="U63" s="92" t="str">
        <f t="shared" si="24"/>
        <v>-</v>
      </c>
      <c r="V63" s="92" t="str">
        <f t="shared" si="24"/>
        <v>-</v>
      </c>
      <c r="W63" s="92" t="str">
        <f t="shared" si="24"/>
        <v>-</v>
      </c>
      <c r="X63" s="92" t="str">
        <f t="shared" si="24"/>
        <v>-</v>
      </c>
      <c r="Y63" s="92" t="str">
        <f t="shared" si="24"/>
        <v>-</v>
      </c>
    </row>
    <row r="64" spans="1:25" s="575" customFormat="1" ht="11.25">
      <c r="A64" s="233" t="s">
        <v>80</v>
      </c>
      <c r="B64" s="594" t="s">
        <v>72</v>
      </c>
      <c r="C64" s="668">
        <f t="shared" si="1"/>
        <v>6</v>
      </c>
      <c r="D64" s="203" t="str">
        <f>D67</f>
        <v>-</v>
      </c>
      <c r="E64" s="203" t="str">
        <f t="shared" si="24"/>
        <v>-</v>
      </c>
      <c r="F64" s="203" t="str">
        <f t="shared" si="24"/>
        <v>-</v>
      </c>
      <c r="G64" s="203" t="str">
        <f t="shared" si="24"/>
        <v>-</v>
      </c>
      <c r="H64" s="203" t="str">
        <f t="shared" si="24"/>
        <v>-</v>
      </c>
      <c r="I64" s="203" t="str">
        <f t="shared" si="24"/>
        <v>-</v>
      </c>
      <c r="J64" s="203" t="str">
        <f t="shared" si="24"/>
        <v>-</v>
      </c>
      <c r="K64" s="203">
        <f t="shared" si="24"/>
        <v>1</v>
      </c>
      <c r="L64" s="203" t="str">
        <f t="shared" si="24"/>
        <v>-</v>
      </c>
      <c r="M64" s="203">
        <f t="shared" si="24"/>
        <v>1</v>
      </c>
      <c r="N64" s="203" t="str">
        <f t="shared" si="24"/>
        <v>-</v>
      </c>
      <c r="O64" s="203" t="str">
        <f t="shared" si="24"/>
        <v>-</v>
      </c>
      <c r="P64" s="203" t="str">
        <f t="shared" si="24"/>
        <v>-</v>
      </c>
      <c r="Q64" s="203">
        <f t="shared" si="24"/>
        <v>1</v>
      </c>
      <c r="R64" s="203">
        <f t="shared" si="24"/>
        <v>2</v>
      </c>
      <c r="S64" s="203" t="str">
        <f t="shared" si="24"/>
        <v>-</v>
      </c>
      <c r="T64" s="203">
        <f t="shared" si="24"/>
        <v>1</v>
      </c>
      <c r="U64" s="203" t="str">
        <f t="shared" si="24"/>
        <v>-</v>
      </c>
      <c r="V64" s="203" t="str">
        <f t="shared" si="24"/>
        <v>-</v>
      </c>
      <c r="W64" s="203" t="str">
        <f t="shared" si="24"/>
        <v>-</v>
      </c>
      <c r="X64" s="203" t="str">
        <f t="shared" si="24"/>
        <v>-</v>
      </c>
      <c r="Y64" s="203" t="str">
        <f t="shared" si="24"/>
        <v>-</v>
      </c>
    </row>
    <row r="65" spans="1:25" s="575" customFormat="1" ht="11.25">
      <c r="A65" s="233" t="s">
        <v>76</v>
      </c>
      <c r="B65" s="595" t="s">
        <v>73</v>
      </c>
      <c r="C65" s="663" t="str">
        <f t="shared" si="1"/>
        <v>-</v>
      </c>
      <c r="D65" s="206" t="str">
        <f>D68</f>
        <v>-</v>
      </c>
      <c r="E65" s="206" t="str">
        <f t="shared" si="24"/>
        <v>-</v>
      </c>
      <c r="F65" s="206" t="str">
        <f t="shared" si="24"/>
        <v>-</v>
      </c>
      <c r="G65" s="206" t="str">
        <f t="shared" si="24"/>
        <v>-</v>
      </c>
      <c r="H65" s="206" t="str">
        <f t="shared" si="24"/>
        <v>-</v>
      </c>
      <c r="I65" s="206" t="str">
        <f t="shared" si="24"/>
        <v>-</v>
      </c>
      <c r="J65" s="206" t="str">
        <f t="shared" si="24"/>
        <v>-</v>
      </c>
      <c r="K65" s="206" t="str">
        <f t="shared" si="24"/>
        <v>-</v>
      </c>
      <c r="L65" s="206" t="str">
        <f t="shared" si="24"/>
        <v>-</v>
      </c>
      <c r="M65" s="206" t="str">
        <f t="shared" si="24"/>
        <v>-</v>
      </c>
      <c r="N65" s="206" t="str">
        <f t="shared" si="24"/>
        <v>-</v>
      </c>
      <c r="O65" s="206" t="str">
        <f t="shared" si="24"/>
        <v>-</v>
      </c>
      <c r="P65" s="206" t="str">
        <f t="shared" si="24"/>
        <v>-</v>
      </c>
      <c r="Q65" s="206" t="str">
        <f t="shared" si="24"/>
        <v>-</v>
      </c>
      <c r="R65" s="206" t="str">
        <f t="shared" si="24"/>
        <v>-</v>
      </c>
      <c r="S65" s="206" t="str">
        <f t="shared" si="24"/>
        <v>-</v>
      </c>
      <c r="T65" s="206" t="str">
        <f t="shared" si="24"/>
        <v>-</v>
      </c>
      <c r="U65" s="206" t="str">
        <f t="shared" si="24"/>
        <v>-</v>
      </c>
      <c r="V65" s="206" t="str">
        <f t="shared" si="24"/>
        <v>-</v>
      </c>
      <c r="W65" s="206" t="str">
        <f t="shared" si="24"/>
        <v>-</v>
      </c>
      <c r="X65" s="206" t="str">
        <f t="shared" si="24"/>
        <v>-</v>
      </c>
      <c r="Y65" s="206" t="str">
        <f t="shared" si="24"/>
        <v>-</v>
      </c>
    </row>
    <row r="66" spans="1:25" s="575" customFormat="1" ht="11.25">
      <c r="A66" s="748"/>
      <c r="B66" s="593" t="s">
        <v>70</v>
      </c>
      <c r="C66" s="676">
        <f t="shared" ref="C66:Y68" si="25">IF(SUM(C69,C72,C75,C78,)=0,"-",SUM(C69,C72,C75,C78,))</f>
        <v>6</v>
      </c>
      <c r="D66" s="203" t="str">
        <f t="shared" si="25"/>
        <v>-</v>
      </c>
      <c r="E66" s="203" t="str">
        <f t="shared" si="25"/>
        <v>-</v>
      </c>
      <c r="F66" s="203" t="str">
        <f t="shared" si="25"/>
        <v>-</v>
      </c>
      <c r="G66" s="203" t="str">
        <f t="shared" si="25"/>
        <v>-</v>
      </c>
      <c r="H66" s="203" t="str">
        <f t="shared" si="25"/>
        <v>-</v>
      </c>
      <c r="I66" s="203" t="str">
        <f t="shared" si="25"/>
        <v>-</v>
      </c>
      <c r="J66" s="203" t="str">
        <f t="shared" si="25"/>
        <v>-</v>
      </c>
      <c r="K66" s="203">
        <f t="shared" si="25"/>
        <v>1</v>
      </c>
      <c r="L66" s="203" t="str">
        <f t="shared" si="25"/>
        <v>-</v>
      </c>
      <c r="M66" s="203">
        <f t="shared" si="25"/>
        <v>1</v>
      </c>
      <c r="N66" s="203" t="str">
        <f t="shared" si="25"/>
        <v>-</v>
      </c>
      <c r="O66" s="203" t="str">
        <f t="shared" si="25"/>
        <v>-</v>
      </c>
      <c r="P66" s="203" t="str">
        <f t="shared" si="25"/>
        <v>-</v>
      </c>
      <c r="Q66" s="203">
        <f t="shared" si="25"/>
        <v>1</v>
      </c>
      <c r="R66" s="203">
        <f t="shared" si="25"/>
        <v>2</v>
      </c>
      <c r="S66" s="203" t="str">
        <f t="shared" si="25"/>
        <v>-</v>
      </c>
      <c r="T66" s="203">
        <f t="shared" si="25"/>
        <v>1</v>
      </c>
      <c r="U66" s="203" t="str">
        <f t="shared" si="25"/>
        <v>-</v>
      </c>
      <c r="V66" s="203" t="str">
        <f t="shared" si="25"/>
        <v>-</v>
      </c>
      <c r="W66" s="203" t="str">
        <f t="shared" si="25"/>
        <v>-</v>
      </c>
      <c r="X66" s="203" t="str">
        <f t="shared" si="25"/>
        <v>-</v>
      </c>
      <c r="Y66" s="203" t="str">
        <f t="shared" si="25"/>
        <v>-</v>
      </c>
    </row>
    <row r="67" spans="1:25" s="575" customFormat="1" ht="11.25">
      <c r="A67" s="254" t="s">
        <v>50</v>
      </c>
      <c r="B67" s="594" t="s">
        <v>72</v>
      </c>
      <c r="C67" s="676">
        <f t="shared" si="25"/>
        <v>6</v>
      </c>
      <c r="D67" s="203" t="str">
        <f t="shared" si="25"/>
        <v>-</v>
      </c>
      <c r="E67" s="203" t="str">
        <f t="shared" si="25"/>
        <v>-</v>
      </c>
      <c r="F67" s="203" t="str">
        <f t="shared" si="25"/>
        <v>-</v>
      </c>
      <c r="G67" s="203" t="str">
        <f t="shared" si="25"/>
        <v>-</v>
      </c>
      <c r="H67" s="203" t="str">
        <f t="shared" si="25"/>
        <v>-</v>
      </c>
      <c r="I67" s="203" t="str">
        <f t="shared" si="25"/>
        <v>-</v>
      </c>
      <c r="J67" s="203" t="str">
        <f t="shared" si="25"/>
        <v>-</v>
      </c>
      <c r="K67" s="203">
        <f t="shared" si="25"/>
        <v>1</v>
      </c>
      <c r="L67" s="203" t="str">
        <f t="shared" si="25"/>
        <v>-</v>
      </c>
      <c r="M67" s="203">
        <f t="shared" si="25"/>
        <v>1</v>
      </c>
      <c r="N67" s="203" t="str">
        <f t="shared" si="25"/>
        <v>-</v>
      </c>
      <c r="O67" s="203" t="str">
        <f t="shared" si="25"/>
        <v>-</v>
      </c>
      <c r="P67" s="203" t="str">
        <f t="shared" si="25"/>
        <v>-</v>
      </c>
      <c r="Q67" s="203">
        <f t="shared" si="25"/>
        <v>1</v>
      </c>
      <c r="R67" s="203">
        <f t="shared" si="25"/>
        <v>2</v>
      </c>
      <c r="S67" s="203" t="str">
        <f t="shared" si="25"/>
        <v>-</v>
      </c>
      <c r="T67" s="203">
        <f t="shared" si="25"/>
        <v>1</v>
      </c>
      <c r="U67" s="203" t="str">
        <f t="shared" si="25"/>
        <v>-</v>
      </c>
      <c r="V67" s="203" t="str">
        <f t="shared" si="25"/>
        <v>-</v>
      </c>
      <c r="W67" s="203" t="str">
        <f t="shared" si="25"/>
        <v>-</v>
      </c>
      <c r="X67" s="203" t="str">
        <f t="shared" si="25"/>
        <v>-</v>
      </c>
      <c r="Y67" s="203" t="str">
        <f t="shared" si="25"/>
        <v>-</v>
      </c>
    </row>
    <row r="68" spans="1:25" s="575" customFormat="1" ht="11.25">
      <c r="A68" s="257"/>
      <c r="B68" s="595" t="s">
        <v>73</v>
      </c>
      <c r="C68" s="663" t="str">
        <f t="shared" si="25"/>
        <v>-</v>
      </c>
      <c r="D68" s="206" t="str">
        <f t="shared" si="25"/>
        <v>-</v>
      </c>
      <c r="E68" s="206" t="str">
        <f t="shared" si="25"/>
        <v>-</v>
      </c>
      <c r="F68" s="206" t="str">
        <f t="shared" si="25"/>
        <v>-</v>
      </c>
      <c r="G68" s="206" t="str">
        <f t="shared" si="25"/>
        <v>-</v>
      </c>
      <c r="H68" s="206" t="str">
        <f t="shared" si="25"/>
        <v>-</v>
      </c>
      <c r="I68" s="206" t="str">
        <f t="shared" si="25"/>
        <v>-</v>
      </c>
      <c r="J68" s="206" t="str">
        <f t="shared" si="25"/>
        <v>-</v>
      </c>
      <c r="K68" s="206" t="str">
        <f t="shared" si="25"/>
        <v>-</v>
      </c>
      <c r="L68" s="206" t="str">
        <f t="shared" si="25"/>
        <v>-</v>
      </c>
      <c r="M68" s="206" t="str">
        <f t="shared" si="25"/>
        <v>-</v>
      </c>
      <c r="N68" s="206" t="str">
        <f t="shared" si="25"/>
        <v>-</v>
      </c>
      <c r="O68" s="206" t="str">
        <f t="shared" si="25"/>
        <v>-</v>
      </c>
      <c r="P68" s="206" t="str">
        <f t="shared" si="25"/>
        <v>-</v>
      </c>
      <c r="Q68" s="206" t="str">
        <f t="shared" si="25"/>
        <v>-</v>
      </c>
      <c r="R68" s="206" t="str">
        <f t="shared" si="25"/>
        <v>-</v>
      </c>
      <c r="S68" s="206" t="str">
        <f t="shared" si="25"/>
        <v>-</v>
      </c>
      <c r="T68" s="206" t="str">
        <f t="shared" si="25"/>
        <v>-</v>
      </c>
      <c r="U68" s="206" t="str">
        <f t="shared" si="25"/>
        <v>-</v>
      </c>
      <c r="V68" s="206" t="str">
        <f t="shared" si="25"/>
        <v>-</v>
      </c>
      <c r="W68" s="206" t="str">
        <f t="shared" si="25"/>
        <v>-</v>
      </c>
      <c r="X68" s="206" t="str">
        <f t="shared" si="25"/>
        <v>-</v>
      </c>
      <c r="Y68" s="206" t="str">
        <f t="shared" si="25"/>
        <v>-</v>
      </c>
    </row>
    <row r="69" spans="1:25" s="575" customFormat="1" ht="11.25">
      <c r="A69" s="138"/>
      <c r="B69" s="587" t="s">
        <v>70</v>
      </c>
      <c r="C69" s="671">
        <f>IF(SUM(D69:Y69)=0,"-",SUM(D69:Y69))</f>
        <v>1</v>
      </c>
      <c r="D69" s="260" t="str">
        <f>IF(SUM(D70:D71)=0,"-",SUM(D70:D71))</f>
        <v>-</v>
      </c>
      <c r="E69" s="260" t="str">
        <f t="shared" ref="E69:Y69" si="26">IF(SUM(E70:E71)=0,"-",SUM(E70:E71))</f>
        <v>-</v>
      </c>
      <c r="F69" s="260" t="str">
        <f t="shared" si="26"/>
        <v>-</v>
      </c>
      <c r="G69" s="260" t="str">
        <f t="shared" si="26"/>
        <v>-</v>
      </c>
      <c r="H69" s="260" t="str">
        <f t="shared" si="26"/>
        <v>-</v>
      </c>
      <c r="I69" s="260" t="str">
        <f t="shared" si="26"/>
        <v>-</v>
      </c>
      <c r="J69" s="260" t="str">
        <f t="shared" si="26"/>
        <v>-</v>
      </c>
      <c r="K69" s="260">
        <f t="shared" si="26"/>
        <v>1</v>
      </c>
      <c r="L69" s="260" t="str">
        <f t="shared" si="26"/>
        <v>-</v>
      </c>
      <c r="M69" s="260" t="str">
        <f t="shared" si="26"/>
        <v>-</v>
      </c>
      <c r="N69" s="260" t="str">
        <f t="shared" si="26"/>
        <v>-</v>
      </c>
      <c r="O69" s="260" t="str">
        <f t="shared" si="26"/>
        <v>-</v>
      </c>
      <c r="P69" s="260" t="str">
        <f t="shared" si="26"/>
        <v>-</v>
      </c>
      <c r="Q69" s="260" t="str">
        <f t="shared" si="26"/>
        <v>-</v>
      </c>
      <c r="R69" s="260" t="str">
        <f t="shared" si="26"/>
        <v>-</v>
      </c>
      <c r="S69" s="260" t="str">
        <f t="shared" si="26"/>
        <v>-</v>
      </c>
      <c r="T69" s="260" t="str">
        <f t="shared" si="26"/>
        <v>-</v>
      </c>
      <c r="U69" s="260" t="str">
        <f t="shared" si="26"/>
        <v>-</v>
      </c>
      <c r="V69" s="260" t="str">
        <f t="shared" si="26"/>
        <v>-</v>
      </c>
      <c r="W69" s="260" t="str">
        <f t="shared" si="26"/>
        <v>-</v>
      </c>
      <c r="X69" s="260" t="str">
        <f t="shared" si="26"/>
        <v>-</v>
      </c>
      <c r="Y69" s="260" t="str">
        <f t="shared" si="26"/>
        <v>-</v>
      </c>
    </row>
    <row r="70" spans="1:25" s="575" customFormat="1" ht="11.25">
      <c r="A70" s="103" t="s">
        <v>51</v>
      </c>
      <c r="B70" s="590" t="s">
        <v>72</v>
      </c>
      <c r="C70" s="672">
        <f t="shared" ref="C70:C80" si="27">IF(SUM(D70:Y70)=0,"-",SUM(D70:Y70))</f>
        <v>1</v>
      </c>
      <c r="D70" s="354" t="s">
        <v>44</v>
      </c>
      <c r="E70" s="354" t="s">
        <v>44</v>
      </c>
      <c r="F70" s="354" t="s">
        <v>44</v>
      </c>
      <c r="G70" s="354" t="s">
        <v>44</v>
      </c>
      <c r="H70" s="354" t="s">
        <v>44</v>
      </c>
      <c r="I70" s="354" t="s">
        <v>44</v>
      </c>
      <c r="J70" s="354" t="s">
        <v>44</v>
      </c>
      <c r="K70" s="354">
        <v>1</v>
      </c>
      <c r="L70" s="354" t="s">
        <v>44</v>
      </c>
      <c r="M70" s="354" t="s">
        <v>44</v>
      </c>
      <c r="N70" s="354" t="s">
        <v>44</v>
      </c>
      <c r="O70" s="354" t="s">
        <v>44</v>
      </c>
      <c r="P70" s="354" t="s">
        <v>44</v>
      </c>
      <c r="Q70" s="354" t="s">
        <v>44</v>
      </c>
      <c r="R70" s="354" t="s">
        <v>44</v>
      </c>
      <c r="S70" s="354" t="s">
        <v>44</v>
      </c>
      <c r="T70" s="354" t="s">
        <v>44</v>
      </c>
      <c r="U70" s="354" t="s">
        <v>44</v>
      </c>
      <c r="V70" s="354" t="s">
        <v>44</v>
      </c>
      <c r="W70" s="354" t="s">
        <v>44</v>
      </c>
      <c r="X70" s="354" t="s">
        <v>44</v>
      </c>
      <c r="Y70" s="354" t="s">
        <v>44</v>
      </c>
    </row>
    <row r="71" spans="1:25" s="575" customFormat="1" ht="11.25">
      <c r="A71" s="152"/>
      <c r="B71" s="592" t="s">
        <v>73</v>
      </c>
      <c r="C71" s="671" t="str">
        <f t="shared" si="27"/>
        <v>-</v>
      </c>
      <c r="D71" s="356" t="s">
        <v>44</v>
      </c>
      <c r="E71" s="356" t="s">
        <v>44</v>
      </c>
      <c r="F71" s="356" t="s">
        <v>44</v>
      </c>
      <c r="G71" s="356" t="s">
        <v>44</v>
      </c>
      <c r="H71" s="356" t="s">
        <v>44</v>
      </c>
      <c r="I71" s="356" t="s">
        <v>44</v>
      </c>
      <c r="J71" s="356" t="s">
        <v>44</v>
      </c>
      <c r="K71" s="356" t="s">
        <v>44</v>
      </c>
      <c r="L71" s="356" t="s">
        <v>44</v>
      </c>
      <c r="M71" s="356" t="s">
        <v>44</v>
      </c>
      <c r="N71" s="356" t="s">
        <v>44</v>
      </c>
      <c r="O71" s="356" t="s">
        <v>44</v>
      </c>
      <c r="P71" s="356" t="s">
        <v>44</v>
      </c>
      <c r="Q71" s="356" t="s">
        <v>44</v>
      </c>
      <c r="R71" s="356" t="s">
        <v>44</v>
      </c>
      <c r="S71" s="356" t="s">
        <v>44</v>
      </c>
      <c r="T71" s="356" t="s">
        <v>44</v>
      </c>
      <c r="U71" s="356" t="s">
        <v>44</v>
      </c>
      <c r="V71" s="356" t="s">
        <v>44</v>
      </c>
      <c r="W71" s="356" t="s">
        <v>44</v>
      </c>
      <c r="X71" s="356" t="s">
        <v>44</v>
      </c>
      <c r="Y71" s="356" t="s">
        <v>44</v>
      </c>
    </row>
    <row r="72" spans="1:25" s="575" customFormat="1" ht="11.25">
      <c r="A72" s="138"/>
      <c r="B72" s="587" t="s">
        <v>70</v>
      </c>
      <c r="C72" s="671">
        <f t="shared" si="27"/>
        <v>2</v>
      </c>
      <c r="D72" s="260" t="str">
        <f>IF(SUM(D73:D74)=0,"-",SUM(D73:D74))</f>
        <v>-</v>
      </c>
      <c r="E72" s="260" t="str">
        <f t="shared" ref="E72:Y72" si="28">IF(SUM(E73:E74)=0,"-",SUM(E73:E74))</f>
        <v>-</v>
      </c>
      <c r="F72" s="260" t="str">
        <f t="shared" si="28"/>
        <v>-</v>
      </c>
      <c r="G72" s="260" t="str">
        <f t="shared" si="28"/>
        <v>-</v>
      </c>
      <c r="H72" s="260" t="str">
        <f t="shared" si="28"/>
        <v>-</v>
      </c>
      <c r="I72" s="260" t="str">
        <f t="shared" si="28"/>
        <v>-</v>
      </c>
      <c r="J72" s="260" t="str">
        <f t="shared" si="28"/>
        <v>-</v>
      </c>
      <c r="K72" s="260" t="str">
        <f t="shared" si="28"/>
        <v>-</v>
      </c>
      <c r="L72" s="260" t="str">
        <f t="shared" si="28"/>
        <v>-</v>
      </c>
      <c r="M72" s="260" t="str">
        <f t="shared" si="28"/>
        <v>-</v>
      </c>
      <c r="N72" s="260" t="str">
        <f t="shared" si="28"/>
        <v>-</v>
      </c>
      <c r="O72" s="260" t="str">
        <f t="shared" si="28"/>
        <v>-</v>
      </c>
      <c r="P72" s="260" t="str">
        <f t="shared" si="28"/>
        <v>-</v>
      </c>
      <c r="Q72" s="260" t="str">
        <f t="shared" si="28"/>
        <v>-</v>
      </c>
      <c r="R72" s="260">
        <f t="shared" si="28"/>
        <v>2</v>
      </c>
      <c r="S72" s="260" t="str">
        <f t="shared" si="28"/>
        <v>-</v>
      </c>
      <c r="T72" s="260" t="str">
        <f t="shared" si="28"/>
        <v>-</v>
      </c>
      <c r="U72" s="260" t="str">
        <f t="shared" si="28"/>
        <v>-</v>
      </c>
      <c r="V72" s="260" t="str">
        <f t="shared" si="28"/>
        <v>-</v>
      </c>
      <c r="W72" s="260" t="str">
        <f t="shared" si="28"/>
        <v>-</v>
      </c>
      <c r="X72" s="260" t="str">
        <f t="shared" si="28"/>
        <v>-</v>
      </c>
      <c r="Y72" s="260" t="str">
        <f t="shared" si="28"/>
        <v>-</v>
      </c>
    </row>
    <row r="73" spans="1:25" s="575" customFormat="1" ht="11.25">
      <c r="A73" s="103" t="s">
        <v>52</v>
      </c>
      <c r="B73" s="590" t="s">
        <v>72</v>
      </c>
      <c r="C73" s="672">
        <f t="shared" si="27"/>
        <v>2</v>
      </c>
      <c r="D73" s="354" t="s">
        <v>44</v>
      </c>
      <c r="E73" s="354" t="s">
        <v>44</v>
      </c>
      <c r="F73" s="354" t="s">
        <v>44</v>
      </c>
      <c r="G73" s="354" t="s">
        <v>44</v>
      </c>
      <c r="H73" s="354" t="s">
        <v>44</v>
      </c>
      <c r="I73" s="354" t="s">
        <v>44</v>
      </c>
      <c r="J73" s="354" t="s">
        <v>44</v>
      </c>
      <c r="K73" s="354" t="s">
        <v>44</v>
      </c>
      <c r="L73" s="354" t="s">
        <v>44</v>
      </c>
      <c r="M73" s="354" t="s">
        <v>44</v>
      </c>
      <c r="N73" s="354" t="s">
        <v>44</v>
      </c>
      <c r="O73" s="354" t="s">
        <v>44</v>
      </c>
      <c r="P73" s="354" t="s">
        <v>44</v>
      </c>
      <c r="Q73" s="354" t="s">
        <v>44</v>
      </c>
      <c r="R73" s="354">
        <v>2</v>
      </c>
      <c r="S73" s="354" t="s">
        <v>44</v>
      </c>
      <c r="T73" s="354" t="s">
        <v>44</v>
      </c>
      <c r="U73" s="354" t="s">
        <v>44</v>
      </c>
      <c r="V73" s="354" t="s">
        <v>44</v>
      </c>
      <c r="W73" s="354" t="s">
        <v>44</v>
      </c>
      <c r="X73" s="354" t="s">
        <v>44</v>
      </c>
      <c r="Y73" s="354" t="s">
        <v>44</v>
      </c>
    </row>
    <row r="74" spans="1:25" s="575" customFormat="1" ht="11.25">
      <c r="A74" s="152"/>
      <c r="B74" s="592" t="s">
        <v>73</v>
      </c>
      <c r="C74" s="671" t="str">
        <f t="shared" si="27"/>
        <v>-</v>
      </c>
      <c r="D74" s="356" t="s">
        <v>44</v>
      </c>
      <c r="E74" s="356" t="s">
        <v>44</v>
      </c>
      <c r="F74" s="356" t="s">
        <v>44</v>
      </c>
      <c r="G74" s="356" t="s">
        <v>44</v>
      </c>
      <c r="H74" s="356" t="s">
        <v>44</v>
      </c>
      <c r="I74" s="356" t="s">
        <v>44</v>
      </c>
      <c r="J74" s="356" t="s">
        <v>44</v>
      </c>
      <c r="K74" s="356" t="s">
        <v>44</v>
      </c>
      <c r="L74" s="356" t="s">
        <v>44</v>
      </c>
      <c r="M74" s="356" t="s">
        <v>44</v>
      </c>
      <c r="N74" s="356" t="s">
        <v>44</v>
      </c>
      <c r="O74" s="356" t="s">
        <v>44</v>
      </c>
      <c r="P74" s="356" t="s">
        <v>44</v>
      </c>
      <c r="Q74" s="356" t="s">
        <v>44</v>
      </c>
      <c r="R74" s="356" t="s">
        <v>44</v>
      </c>
      <c r="S74" s="356" t="s">
        <v>44</v>
      </c>
      <c r="T74" s="356" t="s">
        <v>44</v>
      </c>
      <c r="U74" s="356" t="s">
        <v>44</v>
      </c>
      <c r="V74" s="356" t="s">
        <v>44</v>
      </c>
      <c r="W74" s="356" t="s">
        <v>44</v>
      </c>
      <c r="X74" s="356" t="s">
        <v>44</v>
      </c>
      <c r="Y74" s="356" t="s">
        <v>44</v>
      </c>
    </row>
    <row r="75" spans="1:25" s="575" customFormat="1" ht="11.25">
      <c r="A75" s="138"/>
      <c r="B75" s="587" t="s">
        <v>70</v>
      </c>
      <c r="C75" s="671">
        <f>IF(SUM(D75:Y75)=0,"-",SUM(D75:Y75))</f>
        <v>2</v>
      </c>
      <c r="D75" s="260" t="str">
        <f>IF(SUM(D76:D77)=0,"-",SUM(D76:D77))</f>
        <v>-</v>
      </c>
      <c r="E75" s="260" t="str">
        <f t="shared" ref="E75:Y75" si="29">IF(SUM(E76:E77)=0,"-",SUM(E76:E77))</f>
        <v>-</v>
      </c>
      <c r="F75" s="260" t="str">
        <f t="shared" si="29"/>
        <v>-</v>
      </c>
      <c r="G75" s="260" t="str">
        <f t="shared" si="29"/>
        <v>-</v>
      </c>
      <c r="H75" s="260" t="str">
        <f t="shared" si="29"/>
        <v>-</v>
      </c>
      <c r="I75" s="260" t="str">
        <f t="shared" si="29"/>
        <v>-</v>
      </c>
      <c r="J75" s="260" t="str">
        <f t="shared" si="29"/>
        <v>-</v>
      </c>
      <c r="K75" s="260" t="str">
        <f t="shared" si="29"/>
        <v>-</v>
      </c>
      <c r="L75" s="260" t="str">
        <f t="shared" si="29"/>
        <v>-</v>
      </c>
      <c r="M75" s="260">
        <f t="shared" si="29"/>
        <v>1</v>
      </c>
      <c r="N75" s="260" t="str">
        <f t="shared" si="29"/>
        <v>-</v>
      </c>
      <c r="O75" s="260" t="str">
        <f t="shared" si="29"/>
        <v>-</v>
      </c>
      <c r="P75" s="260" t="str">
        <f t="shared" si="29"/>
        <v>-</v>
      </c>
      <c r="Q75" s="260">
        <f t="shared" si="29"/>
        <v>1</v>
      </c>
      <c r="R75" s="260" t="str">
        <f t="shared" si="29"/>
        <v>-</v>
      </c>
      <c r="S75" s="260" t="str">
        <f t="shared" si="29"/>
        <v>-</v>
      </c>
      <c r="T75" s="260" t="str">
        <f t="shared" si="29"/>
        <v>-</v>
      </c>
      <c r="U75" s="260" t="str">
        <f t="shared" si="29"/>
        <v>-</v>
      </c>
      <c r="V75" s="260" t="str">
        <f t="shared" si="29"/>
        <v>-</v>
      </c>
      <c r="W75" s="260" t="str">
        <f t="shared" si="29"/>
        <v>-</v>
      </c>
      <c r="X75" s="260" t="str">
        <f t="shared" si="29"/>
        <v>-</v>
      </c>
      <c r="Y75" s="260" t="str">
        <f t="shared" si="29"/>
        <v>-</v>
      </c>
    </row>
    <row r="76" spans="1:25" s="575" customFormat="1" ht="11.25">
      <c r="A76" s="231" t="s">
        <v>53</v>
      </c>
      <c r="B76" s="590" t="s">
        <v>72</v>
      </c>
      <c r="C76" s="672">
        <f t="shared" si="27"/>
        <v>2</v>
      </c>
      <c r="D76" s="354" t="s">
        <v>44</v>
      </c>
      <c r="E76" s="354" t="s">
        <v>44</v>
      </c>
      <c r="F76" s="354" t="s">
        <v>44</v>
      </c>
      <c r="G76" s="354" t="s">
        <v>44</v>
      </c>
      <c r="H76" s="354" t="s">
        <v>44</v>
      </c>
      <c r="I76" s="354" t="s">
        <v>44</v>
      </c>
      <c r="J76" s="354" t="s">
        <v>44</v>
      </c>
      <c r="K76" s="354" t="s">
        <v>44</v>
      </c>
      <c r="L76" s="354" t="s">
        <v>44</v>
      </c>
      <c r="M76" s="354">
        <v>1</v>
      </c>
      <c r="N76" s="354" t="s">
        <v>44</v>
      </c>
      <c r="O76" s="354" t="s">
        <v>44</v>
      </c>
      <c r="P76" s="354" t="s">
        <v>44</v>
      </c>
      <c r="Q76" s="354">
        <v>1</v>
      </c>
      <c r="R76" s="354" t="s">
        <v>44</v>
      </c>
      <c r="S76" s="354" t="s">
        <v>44</v>
      </c>
      <c r="T76" s="354" t="s">
        <v>44</v>
      </c>
      <c r="U76" s="354" t="s">
        <v>44</v>
      </c>
      <c r="V76" s="354" t="s">
        <v>44</v>
      </c>
      <c r="W76" s="354" t="s">
        <v>44</v>
      </c>
      <c r="X76" s="354" t="s">
        <v>44</v>
      </c>
      <c r="Y76" s="354" t="s">
        <v>44</v>
      </c>
    </row>
    <row r="77" spans="1:25" s="575" customFormat="1" ht="11.25">
      <c r="A77" s="232"/>
      <c r="B77" s="592" t="s">
        <v>73</v>
      </c>
      <c r="C77" s="671" t="str">
        <f t="shared" si="27"/>
        <v>-</v>
      </c>
      <c r="D77" s="356" t="s">
        <v>44</v>
      </c>
      <c r="E77" s="356" t="s">
        <v>44</v>
      </c>
      <c r="F77" s="356" t="s">
        <v>44</v>
      </c>
      <c r="G77" s="356" t="s">
        <v>44</v>
      </c>
      <c r="H77" s="356" t="s">
        <v>44</v>
      </c>
      <c r="I77" s="356" t="s">
        <v>44</v>
      </c>
      <c r="J77" s="356" t="s">
        <v>44</v>
      </c>
      <c r="K77" s="356" t="s">
        <v>44</v>
      </c>
      <c r="L77" s="356" t="s">
        <v>44</v>
      </c>
      <c r="M77" s="356" t="s">
        <v>44</v>
      </c>
      <c r="N77" s="356" t="s">
        <v>44</v>
      </c>
      <c r="O77" s="356" t="s">
        <v>44</v>
      </c>
      <c r="P77" s="356" t="s">
        <v>44</v>
      </c>
      <c r="Q77" s="356" t="s">
        <v>44</v>
      </c>
      <c r="R77" s="356" t="s">
        <v>44</v>
      </c>
      <c r="S77" s="356" t="s">
        <v>44</v>
      </c>
      <c r="T77" s="356" t="s">
        <v>44</v>
      </c>
      <c r="U77" s="356" t="s">
        <v>44</v>
      </c>
      <c r="V77" s="356" t="s">
        <v>44</v>
      </c>
      <c r="W77" s="356" t="s">
        <v>44</v>
      </c>
      <c r="X77" s="356" t="s">
        <v>44</v>
      </c>
      <c r="Y77" s="356" t="s">
        <v>44</v>
      </c>
    </row>
    <row r="78" spans="1:25" s="575" customFormat="1" ht="11.25">
      <c r="A78" s="138"/>
      <c r="B78" s="587" t="s">
        <v>70</v>
      </c>
      <c r="C78" s="671">
        <f>IF(SUM(D78:Y78)=0,"-",SUM(D78:Y78))</f>
        <v>1</v>
      </c>
      <c r="D78" s="260" t="str">
        <f>IF(SUM(D79:D80)=0,"-",SUM(D79:D80))</f>
        <v>-</v>
      </c>
      <c r="E78" s="260" t="str">
        <f t="shared" ref="E78:Y78" si="30">IF(SUM(E79:E80)=0,"-",SUM(E79:E80))</f>
        <v>-</v>
      </c>
      <c r="F78" s="260" t="str">
        <f t="shared" si="30"/>
        <v>-</v>
      </c>
      <c r="G78" s="260" t="str">
        <f t="shared" si="30"/>
        <v>-</v>
      </c>
      <c r="H78" s="260" t="str">
        <f t="shared" si="30"/>
        <v>-</v>
      </c>
      <c r="I78" s="260" t="str">
        <f t="shared" si="30"/>
        <v>-</v>
      </c>
      <c r="J78" s="260" t="str">
        <f t="shared" si="30"/>
        <v>-</v>
      </c>
      <c r="K78" s="260" t="str">
        <f t="shared" si="30"/>
        <v>-</v>
      </c>
      <c r="L78" s="260" t="str">
        <f t="shared" si="30"/>
        <v>-</v>
      </c>
      <c r="M78" s="260" t="str">
        <f t="shared" si="30"/>
        <v>-</v>
      </c>
      <c r="N78" s="260" t="str">
        <f t="shared" si="30"/>
        <v>-</v>
      </c>
      <c r="O78" s="260" t="str">
        <f t="shared" si="30"/>
        <v>-</v>
      </c>
      <c r="P78" s="260" t="str">
        <f t="shared" si="30"/>
        <v>-</v>
      </c>
      <c r="Q78" s="260" t="str">
        <f t="shared" si="30"/>
        <v>-</v>
      </c>
      <c r="R78" s="260" t="str">
        <f t="shared" si="30"/>
        <v>-</v>
      </c>
      <c r="S78" s="260" t="str">
        <f t="shared" si="30"/>
        <v>-</v>
      </c>
      <c r="T78" s="260">
        <f t="shared" si="30"/>
        <v>1</v>
      </c>
      <c r="U78" s="260" t="str">
        <f t="shared" si="30"/>
        <v>-</v>
      </c>
      <c r="V78" s="260" t="str">
        <f t="shared" si="30"/>
        <v>-</v>
      </c>
      <c r="W78" s="260" t="str">
        <f t="shared" si="30"/>
        <v>-</v>
      </c>
      <c r="X78" s="260" t="str">
        <f t="shared" si="30"/>
        <v>-</v>
      </c>
      <c r="Y78" s="260" t="str">
        <f t="shared" si="30"/>
        <v>-</v>
      </c>
    </row>
    <row r="79" spans="1:25" s="575" customFormat="1" ht="11.25">
      <c r="A79" s="231" t="s">
        <v>54</v>
      </c>
      <c r="B79" s="590" t="s">
        <v>72</v>
      </c>
      <c r="C79" s="672">
        <f t="shared" si="27"/>
        <v>1</v>
      </c>
      <c r="D79" s="354" t="s">
        <v>44</v>
      </c>
      <c r="E79" s="354" t="s">
        <v>44</v>
      </c>
      <c r="F79" s="354" t="s">
        <v>44</v>
      </c>
      <c r="G79" s="354" t="s">
        <v>44</v>
      </c>
      <c r="H79" s="354" t="s">
        <v>44</v>
      </c>
      <c r="I79" s="354" t="s">
        <v>44</v>
      </c>
      <c r="J79" s="354" t="s">
        <v>44</v>
      </c>
      <c r="K79" s="354" t="s">
        <v>44</v>
      </c>
      <c r="L79" s="354" t="s">
        <v>44</v>
      </c>
      <c r="M79" s="354" t="s">
        <v>44</v>
      </c>
      <c r="N79" s="354" t="s">
        <v>44</v>
      </c>
      <c r="O79" s="354" t="s">
        <v>44</v>
      </c>
      <c r="P79" s="354" t="s">
        <v>44</v>
      </c>
      <c r="Q79" s="354" t="s">
        <v>44</v>
      </c>
      <c r="R79" s="354" t="s">
        <v>44</v>
      </c>
      <c r="S79" s="354" t="s">
        <v>44</v>
      </c>
      <c r="T79" s="354">
        <v>1</v>
      </c>
      <c r="U79" s="354" t="s">
        <v>44</v>
      </c>
      <c r="V79" s="354" t="s">
        <v>44</v>
      </c>
      <c r="W79" s="354" t="s">
        <v>44</v>
      </c>
      <c r="X79" s="354" t="s">
        <v>44</v>
      </c>
      <c r="Y79" s="354" t="s">
        <v>44</v>
      </c>
    </row>
    <row r="80" spans="1:25" s="575" customFormat="1" ht="11.25">
      <c r="A80" s="232"/>
      <c r="B80" s="592" t="s">
        <v>73</v>
      </c>
      <c r="C80" s="671" t="str">
        <f t="shared" si="27"/>
        <v>-</v>
      </c>
      <c r="D80" s="356" t="s">
        <v>44</v>
      </c>
      <c r="E80" s="356" t="s">
        <v>44</v>
      </c>
      <c r="F80" s="356" t="s">
        <v>44</v>
      </c>
      <c r="G80" s="356" t="s">
        <v>44</v>
      </c>
      <c r="H80" s="356" t="s">
        <v>44</v>
      </c>
      <c r="I80" s="356" t="s">
        <v>44</v>
      </c>
      <c r="J80" s="356" t="s">
        <v>44</v>
      </c>
      <c r="K80" s="356" t="s">
        <v>44</v>
      </c>
      <c r="L80" s="356" t="s">
        <v>44</v>
      </c>
      <c r="M80" s="356" t="s">
        <v>44</v>
      </c>
      <c r="N80" s="356" t="s">
        <v>44</v>
      </c>
      <c r="O80" s="356" t="s">
        <v>44</v>
      </c>
      <c r="P80" s="356" t="s">
        <v>44</v>
      </c>
      <c r="Q80" s="356" t="s">
        <v>44</v>
      </c>
      <c r="R80" s="356" t="s">
        <v>44</v>
      </c>
      <c r="S80" s="356" t="s">
        <v>44</v>
      </c>
      <c r="T80" s="356" t="s">
        <v>44</v>
      </c>
      <c r="U80" s="356" t="s">
        <v>44</v>
      </c>
      <c r="V80" s="356" t="s">
        <v>44</v>
      </c>
      <c r="W80" s="356" t="s">
        <v>44</v>
      </c>
      <c r="X80" s="356" t="s">
        <v>44</v>
      </c>
      <c r="Y80" s="356" t="s">
        <v>44</v>
      </c>
    </row>
    <row r="81" spans="1:25" s="554" customFormat="1" ht="10.5" customHeight="1">
      <c r="A81" s="312" t="s">
        <v>55</v>
      </c>
      <c r="B81" s="553"/>
      <c r="C81" s="624"/>
      <c r="D81" s="174"/>
      <c r="E81" s="314"/>
      <c r="F81" s="174"/>
      <c r="G81" s="314"/>
      <c r="H81" s="174"/>
      <c r="I81" s="314"/>
      <c r="J81" s="174"/>
      <c r="K81" s="314"/>
      <c r="L81" s="174"/>
      <c r="M81" s="314"/>
      <c r="N81" s="174"/>
      <c r="O81" s="314"/>
      <c r="P81" s="174"/>
      <c r="Q81" s="314"/>
      <c r="R81" s="174"/>
      <c r="S81" s="314"/>
      <c r="T81" s="174"/>
      <c r="U81" s="314"/>
      <c r="V81" s="174"/>
      <c r="W81" s="314"/>
      <c r="X81" s="174"/>
      <c r="Y81" s="314"/>
    </row>
    <row r="82" spans="1:25" ht="10.5" customHeight="1">
      <c r="A82" s="555"/>
      <c r="B82" s="556"/>
      <c r="C82" s="649"/>
      <c r="D82" s="649"/>
      <c r="E82" s="649"/>
      <c r="F82" s="649"/>
      <c r="G82" s="649"/>
      <c r="H82" s="649"/>
      <c r="I82" s="649"/>
      <c r="J82" s="649"/>
      <c r="K82" s="649"/>
      <c r="L82" s="649"/>
      <c r="M82" s="649"/>
      <c r="N82" s="649"/>
      <c r="O82" s="649"/>
      <c r="P82" s="649"/>
      <c r="Q82" s="649"/>
      <c r="R82" s="649"/>
      <c r="S82" s="649"/>
      <c r="T82" s="649"/>
      <c r="U82" s="649"/>
      <c r="V82" s="649"/>
      <c r="W82" s="649"/>
      <c r="X82" s="649"/>
      <c r="Y82" s="649"/>
    </row>
    <row r="83" spans="1:25" ht="10.5" customHeight="1">
      <c r="A83" s="555" t="s">
        <v>56</v>
      </c>
      <c r="B83" s="556"/>
      <c r="C83" s="649"/>
      <c r="D83" s="649"/>
      <c r="E83" s="649"/>
      <c r="F83" s="649"/>
      <c r="G83" s="649"/>
      <c r="H83" s="649"/>
      <c r="I83" s="649"/>
      <c r="J83" s="649"/>
      <c r="K83" s="649"/>
      <c r="L83" s="649"/>
      <c r="M83" s="649"/>
      <c r="N83" s="649"/>
      <c r="O83" s="649"/>
      <c r="P83" s="649"/>
      <c r="Q83" s="649"/>
      <c r="R83" s="649"/>
      <c r="S83" s="649"/>
      <c r="T83" s="649"/>
      <c r="U83" s="649"/>
      <c r="V83" s="649"/>
      <c r="W83" s="649"/>
      <c r="X83" s="649"/>
      <c r="Y83" s="649"/>
    </row>
    <row r="84" spans="1:25" ht="10.5" customHeight="1">
      <c r="A84" s="555" t="s">
        <v>89</v>
      </c>
      <c r="B84" s="556"/>
      <c r="C84" s="649"/>
      <c r="D84" s="649"/>
      <c r="E84" s="649"/>
      <c r="F84" s="649"/>
      <c r="G84" s="649"/>
      <c r="H84" s="649"/>
      <c r="I84" s="649"/>
      <c r="J84" s="649"/>
      <c r="K84" s="649"/>
      <c r="L84" s="649"/>
      <c r="M84" s="649"/>
      <c r="N84" s="649"/>
      <c r="O84" s="649"/>
      <c r="P84" s="649"/>
      <c r="Q84" s="649"/>
      <c r="R84" s="649"/>
      <c r="S84" s="649"/>
      <c r="T84" s="649"/>
      <c r="U84" s="649"/>
      <c r="V84" s="649"/>
      <c r="W84" s="649"/>
      <c r="X84" s="649"/>
      <c r="Y84" s="649"/>
    </row>
  </sheetData>
  <phoneticPr fontId="4"/>
  <pageMargins left="0.78740157480314965" right="0.78740157480314965" top="0.78740157480314965" bottom="0.78740157480314965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view="pageBreakPreview" zoomScaleNormal="25" zoomScaleSheetLayoutView="100" workbookViewId="0">
      <selection activeCell="C15" sqref="C15"/>
    </sheetView>
  </sheetViews>
  <sheetFormatPr defaultColWidth="8.25" defaultRowHeight="13.5"/>
  <cols>
    <col min="1" max="1" width="9.75" style="182" customWidth="1"/>
    <col min="2" max="2" width="4.75" style="15" customWidth="1"/>
    <col min="3" max="3" width="9.375" style="15" customWidth="1"/>
    <col min="4" max="4" width="7.375" style="15" customWidth="1"/>
    <col min="5" max="9" width="8.875" style="15" customWidth="1"/>
    <col min="10" max="10" width="5.875" style="15" customWidth="1"/>
    <col min="11" max="11" width="10.875" style="102" customWidth="1"/>
    <col min="12" max="16384" width="8.25" style="15"/>
  </cols>
  <sheetData>
    <row r="1" spans="1:13">
      <c r="A1" s="183" t="s">
        <v>60</v>
      </c>
      <c r="B1" s="184"/>
      <c r="C1" s="184"/>
      <c r="D1" s="184"/>
      <c r="E1" s="185"/>
      <c r="F1" s="185"/>
      <c r="G1" s="185"/>
      <c r="H1" s="185"/>
      <c r="I1" s="185"/>
      <c r="J1" s="185"/>
      <c r="K1" s="14" t="s">
        <v>61</v>
      </c>
      <c r="L1" s="185"/>
      <c r="M1" s="186"/>
    </row>
    <row r="2" spans="1:13" ht="36.75" customHeight="1">
      <c r="A2" s="187"/>
      <c r="B2" s="188" t="s">
        <v>13</v>
      </c>
      <c r="C2" s="189"/>
      <c r="D2" s="190" t="s">
        <v>62</v>
      </c>
      <c r="E2" s="190" t="s">
        <v>63</v>
      </c>
      <c r="F2" s="191" t="s">
        <v>64</v>
      </c>
      <c r="G2" s="192" t="s">
        <v>65</v>
      </c>
      <c r="H2" s="192" t="s">
        <v>66</v>
      </c>
      <c r="I2" s="193" t="s">
        <v>67</v>
      </c>
      <c r="J2" s="194" t="s">
        <v>68</v>
      </c>
      <c r="K2" s="195" t="s">
        <v>69</v>
      </c>
      <c r="L2" s="168"/>
      <c r="M2" s="196"/>
    </row>
    <row r="3" spans="1:13" ht="12" customHeight="1">
      <c r="A3" s="197"/>
      <c r="B3" s="198" t="s">
        <v>70</v>
      </c>
      <c r="C3" s="199">
        <f>IF(SUM(D3:J3)=0,"-",SUM(D3:J3))</f>
        <v>1050806</v>
      </c>
      <c r="D3" s="91">
        <f>IF(SUM(D4:D5)=0,"-",SUM(D4:D5))</f>
        <v>3120</v>
      </c>
      <c r="E3" s="91">
        <f t="shared" ref="E3:K3" si="0">IF(SUM(E4:E5)=0,"-",SUM(E4:E5))</f>
        <v>4822</v>
      </c>
      <c r="F3" s="91">
        <f t="shared" si="0"/>
        <v>12614</v>
      </c>
      <c r="G3" s="91">
        <f t="shared" si="0"/>
        <v>79822</v>
      </c>
      <c r="H3" s="91">
        <f t="shared" si="0"/>
        <v>941620</v>
      </c>
      <c r="I3" s="91">
        <f t="shared" si="0"/>
        <v>8578</v>
      </c>
      <c r="J3" s="91">
        <f t="shared" si="0"/>
        <v>230</v>
      </c>
      <c r="K3" s="200">
        <f t="shared" si="0"/>
        <v>100378</v>
      </c>
      <c r="L3" s="168"/>
      <c r="M3" s="196"/>
    </row>
    <row r="4" spans="1:13" ht="12" customHeight="1">
      <c r="A4" s="201" t="s">
        <v>71</v>
      </c>
      <c r="B4" s="202" t="s">
        <v>72</v>
      </c>
      <c r="C4" s="203">
        <f>IF(SUM(D4:J4)=0,"-",SUM(D4:J4))</f>
        <v>538271</v>
      </c>
      <c r="D4" s="204">
        <v>1544</v>
      </c>
      <c r="E4" s="204">
        <v>2512</v>
      </c>
      <c r="F4" s="204">
        <v>6208</v>
      </c>
      <c r="G4" s="204">
        <v>35369</v>
      </c>
      <c r="H4" s="204">
        <v>486890</v>
      </c>
      <c r="I4" s="204">
        <v>5632</v>
      </c>
      <c r="J4" s="204">
        <v>116</v>
      </c>
      <c r="K4" s="204">
        <f>D4+E4+F4+G4</f>
        <v>45633</v>
      </c>
      <c r="L4" s="168"/>
      <c r="M4" s="196"/>
    </row>
    <row r="5" spans="1:13" ht="12" customHeight="1">
      <c r="A5" s="72"/>
      <c r="B5" s="205" t="s">
        <v>73</v>
      </c>
      <c r="C5" s="206">
        <f>IF(SUM(D5:J5)=0,"-",SUM(D5:J5))</f>
        <v>512535</v>
      </c>
      <c r="D5" s="207">
        <v>1576</v>
      </c>
      <c r="E5" s="207">
        <v>2310</v>
      </c>
      <c r="F5" s="207">
        <v>6406</v>
      </c>
      <c r="G5" s="207">
        <v>44453</v>
      </c>
      <c r="H5" s="207">
        <v>454730</v>
      </c>
      <c r="I5" s="207">
        <v>2946</v>
      </c>
      <c r="J5" s="207">
        <v>114</v>
      </c>
      <c r="K5" s="207">
        <f>D5+E5+F5+G5</f>
        <v>54745</v>
      </c>
      <c r="L5" s="168"/>
      <c r="M5" s="196"/>
    </row>
    <row r="6" spans="1:13" ht="12" customHeight="1">
      <c r="A6" s="208"/>
      <c r="B6" s="198" t="s">
        <v>70</v>
      </c>
      <c r="C6" s="209">
        <f>IF(SUM(D6:J6)=0,"-",SUM(D6:J6))</f>
        <v>39292</v>
      </c>
      <c r="D6" s="91">
        <f>IF(SUM(D7:D8)=0,"-",SUM(D7:D8))</f>
        <v>108</v>
      </c>
      <c r="E6" s="91">
        <f t="shared" ref="E6:K6" si="1">IF(SUM(E7:E8)=0,"-",SUM(E7:E8))</f>
        <v>210</v>
      </c>
      <c r="F6" s="91">
        <f t="shared" si="1"/>
        <v>488</v>
      </c>
      <c r="G6" s="91">
        <f t="shared" si="1"/>
        <v>2998</v>
      </c>
      <c r="H6" s="91">
        <f t="shared" si="1"/>
        <v>35168</v>
      </c>
      <c r="I6" s="91">
        <f t="shared" si="1"/>
        <v>314</v>
      </c>
      <c r="J6" s="91">
        <f t="shared" si="1"/>
        <v>6</v>
      </c>
      <c r="K6" s="200">
        <f t="shared" si="1"/>
        <v>3804</v>
      </c>
      <c r="L6" s="168"/>
      <c r="M6" s="196"/>
    </row>
    <row r="7" spans="1:13" ht="12" customHeight="1">
      <c r="A7" s="201" t="s">
        <v>26</v>
      </c>
      <c r="B7" s="202" t="s">
        <v>72</v>
      </c>
      <c r="C7" s="203">
        <f>IF(SUM(D7:J7)=0,"-",SUM(D7:J7))</f>
        <v>20010</v>
      </c>
      <c r="D7" s="204">
        <v>50</v>
      </c>
      <c r="E7" s="204">
        <v>91</v>
      </c>
      <c r="F7" s="204">
        <v>222</v>
      </c>
      <c r="G7" s="204">
        <v>1311</v>
      </c>
      <c r="H7" s="204">
        <v>18123</v>
      </c>
      <c r="I7" s="204">
        <v>208</v>
      </c>
      <c r="J7" s="204">
        <v>5</v>
      </c>
      <c r="K7" s="204">
        <f>D7+E7+F7+G7</f>
        <v>1674</v>
      </c>
      <c r="L7" s="168"/>
      <c r="M7" s="196"/>
    </row>
    <row r="8" spans="1:13" ht="12" customHeight="1">
      <c r="A8" s="72"/>
      <c r="B8" s="205" t="s">
        <v>73</v>
      </c>
      <c r="C8" s="206">
        <f t="shared" ref="C8:C15" si="2">IF(SUM(D8:J8)=0,"-",SUM(D8:J8))</f>
        <v>19282</v>
      </c>
      <c r="D8" s="207">
        <v>58</v>
      </c>
      <c r="E8" s="207">
        <v>119</v>
      </c>
      <c r="F8" s="207">
        <v>266</v>
      </c>
      <c r="G8" s="207">
        <v>1687</v>
      </c>
      <c r="H8" s="207">
        <v>17045</v>
      </c>
      <c r="I8" s="207">
        <v>106</v>
      </c>
      <c r="J8" s="207">
        <v>1</v>
      </c>
      <c r="K8" s="207">
        <f>D8+E8+F8+G8</f>
        <v>2130</v>
      </c>
      <c r="L8" s="168"/>
      <c r="M8" s="196"/>
    </row>
    <row r="9" spans="1:13" ht="12" customHeight="1">
      <c r="A9" s="210" t="s">
        <v>74</v>
      </c>
      <c r="B9" s="198" t="s">
        <v>70</v>
      </c>
      <c r="C9" s="209">
        <f t="shared" si="2"/>
        <v>2598</v>
      </c>
      <c r="D9" s="91">
        <f>IF(SUM(D10:D11)=0,"-",SUM(D10:D11))</f>
        <v>5</v>
      </c>
      <c r="E9" s="91">
        <f t="shared" ref="E9:K9" si="3">IF(SUM(E10:E11)=0,"-",SUM(E10:E11))</f>
        <v>12</v>
      </c>
      <c r="F9" s="91">
        <f t="shared" si="3"/>
        <v>27</v>
      </c>
      <c r="G9" s="91">
        <f t="shared" si="3"/>
        <v>195</v>
      </c>
      <c r="H9" s="91">
        <f t="shared" si="3"/>
        <v>2341</v>
      </c>
      <c r="I9" s="91">
        <f t="shared" si="3"/>
        <v>18</v>
      </c>
      <c r="J9" s="91" t="str">
        <f t="shared" si="3"/>
        <v>-</v>
      </c>
      <c r="K9" s="200">
        <f t="shared" si="3"/>
        <v>239</v>
      </c>
      <c r="L9" s="168"/>
      <c r="M9" s="196"/>
    </row>
    <row r="10" spans="1:13" ht="12" customHeight="1">
      <c r="A10" s="211" t="s">
        <v>75</v>
      </c>
      <c r="B10" s="202" t="s">
        <v>72</v>
      </c>
      <c r="C10" s="203">
        <f>IF(SUM(D10:J10)=0,"-",SUM(D10:J10))</f>
        <v>1306</v>
      </c>
      <c r="D10" s="96">
        <f>IF(SUM(D13,D40)=0,"-",SUM(D13,D40))</f>
        <v>3</v>
      </c>
      <c r="E10" s="96">
        <f t="shared" ref="E10:J11" si="4">IF(SUM(E13,E40)=0,"-",SUM(E13,E40))</f>
        <v>4</v>
      </c>
      <c r="F10" s="96">
        <f t="shared" si="4"/>
        <v>14</v>
      </c>
      <c r="G10" s="96">
        <f t="shared" si="4"/>
        <v>93</v>
      </c>
      <c r="H10" s="96">
        <f t="shared" si="4"/>
        <v>1184</v>
      </c>
      <c r="I10" s="96">
        <f t="shared" si="4"/>
        <v>8</v>
      </c>
      <c r="J10" s="96" t="str">
        <f t="shared" si="4"/>
        <v>-</v>
      </c>
      <c r="K10" s="96">
        <f>IF(SUM(K13,K40)=0,"-",SUM(K13,K40))</f>
        <v>114</v>
      </c>
      <c r="L10" s="168"/>
      <c r="M10" s="196"/>
    </row>
    <row r="11" spans="1:13" ht="12" customHeight="1">
      <c r="A11" s="212" t="s">
        <v>76</v>
      </c>
      <c r="B11" s="205" t="s">
        <v>73</v>
      </c>
      <c r="C11" s="206">
        <f t="shared" si="2"/>
        <v>1292</v>
      </c>
      <c r="D11" s="213">
        <f>IF(SUM(D14,D41)=0,"-",SUM(D14,D41))</f>
        <v>2</v>
      </c>
      <c r="E11" s="213">
        <f t="shared" si="4"/>
        <v>8</v>
      </c>
      <c r="F11" s="213">
        <f t="shared" si="4"/>
        <v>13</v>
      </c>
      <c r="G11" s="213">
        <f t="shared" si="4"/>
        <v>102</v>
      </c>
      <c r="H11" s="213">
        <f t="shared" si="4"/>
        <v>1157</v>
      </c>
      <c r="I11" s="213">
        <f t="shared" si="4"/>
        <v>10</v>
      </c>
      <c r="J11" s="213" t="str">
        <f t="shared" si="4"/>
        <v>-</v>
      </c>
      <c r="K11" s="213">
        <f>IF(SUM(K14,K41)=0,"-",SUM(K14,K41))</f>
        <v>125</v>
      </c>
      <c r="L11" s="168"/>
      <c r="M11" s="196"/>
    </row>
    <row r="12" spans="1:13" ht="12" customHeight="1">
      <c r="A12" s="201"/>
      <c r="B12" s="198" t="s">
        <v>70</v>
      </c>
      <c r="C12" s="209">
        <f t="shared" si="2"/>
        <v>824</v>
      </c>
      <c r="D12" s="214">
        <f>IF(SUM(D13:D14)=0,"-",SUM(D13:D14))</f>
        <v>3</v>
      </c>
      <c r="E12" s="214">
        <f t="shared" ref="E12:K12" si="5">IF(SUM(E13:E14)=0,"-",SUM(E13:E14))</f>
        <v>6</v>
      </c>
      <c r="F12" s="214">
        <f t="shared" si="5"/>
        <v>11</v>
      </c>
      <c r="G12" s="214">
        <f t="shared" si="5"/>
        <v>47</v>
      </c>
      <c r="H12" s="214">
        <f t="shared" si="5"/>
        <v>753</v>
      </c>
      <c r="I12" s="214">
        <f t="shared" si="5"/>
        <v>4</v>
      </c>
      <c r="J12" s="214" t="str">
        <f t="shared" si="5"/>
        <v>-</v>
      </c>
      <c r="K12" s="209">
        <f t="shared" si="5"/>
        <v>67</v>
      </c>
      <c r="L12" s="168"/>
      <c r="M12" s="196"/>
    </row>
    <row r="13" spans="1:13" ht="12" customHeight="1">
      <c r="A13" s="201" t="s">
        <v>28</v>
      </c>
      <c r="B13" s="202" t="s">
        <v>72</v>
      </c>
      <c r="C13" s="203">
        <f t="shared" si="2"/>
        <v>420</v>
      </c>
      <c r="D13" s="215">
        <f>IF(SUM(D16,D19,D22,D25,D28,D31,D34,D37)=0,"-",SUM(D16,D19,D22,D25,D28,D31,D34,D37))</f>
        <v>1</v>
      </c>
      <c r="E13" s="215">
        <f t="shared" ref="E13:J13" si="6">IF(SUM(E16,E19,E22,E25,E28,E31,E34,E37)=0,"-",SUM(E16,E19,E22,E25,E28,E31,E34,E37))</f>
        <v>3</v>
      </c>
      <c r="F13" s="215">
        <f t="shared" si="6"/>
        <v>4</v>
      </c>
      <c r="G13" s="215">
        <f t="shared" si="6"/>
        <v>27</v>
      </c>
      <c r="H13" s="215">
        <f t="shared" si="6"/>
        <v>384</v>
      </c>
      <c r="I13" s="215">
        <f t="shared" si="6"/>
        <v>1</v>
      </c>
      <c r="J13" s="215" t="str">
        <f t="shared" si="6"/>
        <v>-</v>
      </c>
      <c r="K13" s="215">
        <f>IF(SUM(K16,K19,K22,K25,K28,K31,K34,K37)=0,"-",SUM(K16,K19,K22,K25,K28,K31,K34,K37))</f>
        <v>35</v>
      </c>
      <c r="L13" s="168"/>
      <c r="M13" s="196"/>
    </row>
    <row r="14" spans="1:13" ht="12" customHeight="1">
      <c r="A14" s="72"/>
      <c r="B14" s="205" t="s">
        <v>73</v>
      </c>
      <c r="C14" s="206">
        <f t="shared" si="2"/>
        <v>404</v>
      </c>
      <c r="D14" s="206">
        <f t="shared" ref="D14:J14" si="7">IF(SUM(D17,D20,D23,D26,D29,D32,D35,D38)=0,"-",SUM(D17,D20,D23,D26,D29,D32,D35,D38))</f>
        <v>2</v>
      </c>
      <c r="E14" s="216">
        <f t="shared" si="7"/>
        <v>3</v>
      </c>
      <c r="F14" s="216">
        <f t="shared" si="7"/>
        <v>7</v>
      </c>
      <c r="G14" s="216">
        <f t="shared" si="7"/>
        <v>20</v>
      </c>
      <c r="H14" s="216">
        <f t="shared" si="7"/>
        <v>369</v>
      </c>
      <c r="I14" s="216">
        <f t="shared" si="7"/>
        <v>3</v>
      </c>
      <c r="J14" s="216" t="str">
        <f t="shared" si="7"/>
        <v>-</v>
      </c>
      <c r="K14" s="216">
        <f>IF(SUM(K17,K20,K23,K26,K29,K32,K35,K38)=0,"-",SUM(K17,K20,K23,K26,K29,K32,K35,K38))</f>
        <v>32</v>
      </c>
      <c r="L14" s="168"/>
      <c r="M14" s="196"/>
    </row>
    <row r="15" spans="1:13" ht="12" customHeight="1">
      <c r="A15" s="138"/>
      <c r="B15" s="217" t="s">
        <v>70</v>
      </c>
      <c r="C15" s="218">
        <f t="shared" si="2"/>
        <v>382</v>
      </c>
      <c r="D15" s="219" t="str">
        <f>IF(SUM(D16:D17)=0,"-",SUM(D16:D17))</f>
        <v>-</v>
      </c>
      <c r="E15" s="219">
        <f t="shared" ref="E15:J15" si="8">IF(SUM(E16:E17)=0,"-",SUM(E16:E17))</f>
        <v>1</v>
      </c>
      <c r="F15" s="219">
        <f t="shared" si="8"/>
        <v>5</v>
      </c>
      <c r="G15" s="219">
        <f t="shared" si="8"/>
        <v>23</v>
      </c>
      <c r="H15" s="219">
        <f t="shared" si="8"/>
        <v>350</v>
      </c>
      <c r="I15" s="219">
        <f t="shared" si="8"/>
        <v>3</v>
      </c>
      <c r="J15" s="219" t="str">
        <f t="shared" si="8"/>
        <v>-</v>
      </c>
      <c r="K15" s="218">
        <f>IF(SUM(K16:K17)=0,"-",SUM(K16:K17))</f>
        <v>29</v>
      </c>
      <c r="L15" s="168"/>
      <c r="M15" s="196"/>
    </row>
    <row r="16" spans="1:13" ht="12" customHeight="1">
      <c r="A16" s="103" t="s">
        <v>29</v>
      </c>
      <c r="B16" s="220" t="s">
        <v>72</v>
      </c>
      <c r="C16" s="221">
        <f t="shared" ref="C16:C41" si="9">IF(SUM(D16:J16)=0,"-",SUM(D16:J16))</f>
        <v>203</v>
      </c>
      <c r="D16" s="222" t="s">
        <v>44</v>
      </c>
      <c r="E16" s="223" t="s">
        <v>44</v>
      </c>
      <c r="F16" s="224">
        <v>1</v>
      </c>
      <c r="G16" s="224">
        <v>17</v>
      </c>
      <c r="H16" s="222">
        <v>185</v>
      </c>
      <c r="I16" s="222" t="s">
        <v>44</v>
      </c>
      <c r="J16" s="222" t="s">
        <v>44</v>
      </c>
      <c r="K16" s="147">
        <f>IF(SUM(D16:G16)=0,"-",SUM(D16:G16))</f>
        <v>18</v>
      </c>
      <c r="L16" s="168"/>
      <c r="M16" s="196"/>
    </row>
    <row r="17" spans="1:13" ht="12" customHeight="1">
      <c r="A17" s="152"/>
      <c r="B17" s="225" t="s">
        <v>73</v>
      </c>
      <c r="C17" s="226">
        <f t="shared" si="9"/>
        <v>179</v>
      </c>
      <c r="D17" s="227" t="s">
        <v>44</v>
      </c>
      <c r="E17" s="228">
        <v>1</v>
      </c>
      <c r="F17" s="228">
        <v>4</v>
      </c>
      <c r="G17" s="228">
        <v>6</v>
      </c>
      <c r="H17" s="227">
        <v>165</v>
      </c>
      <c r="I17" s="228">
        <v>3</v>
      </c>
      <c r="J17" s="227" t="s">
        <v>44</v>
      </c>
      <c r="K17" s="161">
        <f>IF(SUM(D17:G17)=0,"-",SUM(D17:G17))</f>
        <v>11</v>
      </c>
      <c r="L17" s="168"/>
      <c r="M17" s="196"/>
    </row>
    <row r="18" spans="1:13" ht="12" customHeight="1">
      <c r="A18" s="138"/>
      <c r="B18" s="217" t="s">
        <v>70</v>
      </c>
      <c r="C18" s="218">
        <f t="shared" si="9"/>
        <v>29</v>
      </c>
      <c r="D18" s="219" t="str">
        <f t="shared" ref="D18:K18" si="10">IF(SUM(D19:D20)=0,"-",SUM(D19:D20))</f>
        <v>-</v>
      </c>
      <c r="E18" s="219" t="str">
        <f t="shared" si="10"/>
        <v>-</v>
      </c>
      <c r="F18" s="219" t="str">
        <f t="shared" si="10"/>
        <v>-</v>
      </c>
      <c r="G18" s="219">
        <f t="shared" si="10"/>
        <v>2</v>
      </c>
      <c r="H18" s="219">
        <f t="shared" si="10"/>
        <v>27</v>
      </c>
      <c r="I18" s="219" t="str">
        <f t="shared" si="10"/>
        <v>-</v>
      </c>
      <c r="J18" s="219" t="str">
        <f t="shared" si="10"/>
        <v>-</v>
      </c>
      <c r="K18" s="218">
        <f t="shared" si="10"/>
        <v>2</v>
      </c>
      <c r="L18" s="168"/>
      <c r="M18" s="196"/>
    </row>
    <row r="19" spans="1:13" ht="12" customHeight="1">
      <c r="A19" s="103" t="s">
        <v>32</v>
      </c>
      <c r="B19" s="220" t="s">
        <v>72</v>
      </c>
      <c r="C19" s="221">
        <f t="shared" si="9"/>
        <v>11</v>
      </c>
      <c r="D19" s="222" t="s">
        <v>44</v>
      </c>
      <c r="E19" s="222" t="s">
        <v>44</v>
      </c>
      <c r="F19" s="222" t="s">
        <v>44</v>
      </c>
      <c r="G19" s="222" t="s">
        <v>44</v>
      </c>
      <c r="H19" s="222">
        <v>11</v>
      </c>
      <c r="I19" s="222" t="s">
        <v>44</v>
      </c>
      <c r="J19" s="222" t="s">
        <v>44</v>
      </c>
      <c r="K19" s="147" t="str">
        <f>IF(SUM(D19:G19)=0,"-",SUM(D19:G19))</f>
        <v>-</v>
      </c>
      <c r="L19" s="168"/>
      <c r="M19" s="196"/>
    </row>
    <row r="20" spans="1:13" ht="12" customHeight="1">
      <c r="A20" s="152"/>
      <c r="B20" s="225" t="s">
        <v>73</v>
      </c>
      <c r="C20" s="229">
        <f t="shared" si="9"/>
        <v>18</v>
      </c>
      <c r="D20" s="227" t="s">
        <v>44</v>
      </c>
      <c r="E20" s="227" t="s">
        <v>44</v>
      </c>
      <c r="F20" s="227" t="s">
        <v>44</v>
      </c>
      <c r="G20" s="228">
        <v>2</v>
      </c>
      <c r="H20" s="227">
        <v>16</v>
      </c>
      <c r="I20" s="227" t="s">
        <v>44</v>
      </c>
      <c r="J20" s="227" t="s">
        <v>44</v>
      </c>
      <c r="K20" s="161">
        <f>IF(SUM(D20:G20)=0,"-",SUM(D20:G20))</f>
        <v>2</v>
      </c>
      <c r="L20" s="168"/>
      <c r="M20" s="196"/>
    </row>
    <row r="21" spans="1:13" ht="12" customHeight="1">
      <c r="A21" s="230"/>
      <c r="B21" s="217" t="s">
        <v>70</v>
      </c>
      <c r="C21" s="218">
        <f t="shared" si="9"/>
        <v>15</v>
      </c>
      <c r="D21" s="219" t="str">
        <f t="shared" ref="D21:K21" si="11">IF(SUM(D22:D23)=0,"-",SUM(D22:D23))</f>
        <v>-</v>
      </c>
      <c r="E21" s="219" t="str">
        <f t="shared" si="11"/>
        <v>-</v>
      </c>
      <c r="F21" s="219" t="str">
        <f t="shared" si="11"/>
        <v>-</v>
      </c>
      <c r="G21" s="219">
        <f t="shared" si="11"/>
        <v>1</v>
      </c>
      <c r="H21" s="219">
        <f t="shared" si="11"/>
        <v>14</v>
      </c>
      <c r="I21" s="219" t="str">
        <f t="shared" si="11"/>
        <v>-</v>
      </c>
      <c r="J21" s="219" t="str">
        <f t="shared" si="11"/>
        <v>-</v>
      </c>
      <c r="K21" s="218">
        <f t="shared" si="11"/>
        <v>1</v>
      </c>
      <c r="L21" s="168"/>
      <c r="M21" s="196"/>
    </row>
    <row r="22" spans="1:13" ht="12" customHeight="1">
      <c r="A22" s="231" t="s">
        <v>33</v>
      </c>
      <c r="B22" s="220" t="s">
        <v>72</v>
      </c>
      <c r="C22" s="221">
        <f t="shared" si="9"/>
        <v>9</v>
      </c>
      <c r="D22" s="222" t="s">
        <v>44</v>
      </c>
      <c r="E22" s="222" t="s">
        <v>44</v>
      </c>
      <c r="F22" s="222" t="s">
        <v>44</v>
      </c>
      <c r="G22" s="222" t="s">
        <v>44</v>
      </c>
      <c r="H22" s="222">
        <v>9</v>
      </c>
      <c r="I22" s="222" t="s">
        <v>44</v>
      </c>
      <c r="J22" s="222" t="s">
        <v>44</v>
      </c>
      <c r="K22" s="147" t="str">
        <f>IF(SUM(D22:G22)=0,"-",SUM(D22:G22))</f>
        <v>-</v>
      </c>
      <c r="L22" s="168"/>
      <c r="M22" s="196"/>
    </row>
    <row r="23" spans="1:13" ht="12" customHeight="1">
      <c r="A23" s="232"/>
      <c r="B23" s="225" t="s">
        <v>73</v>
      </c>
      <c r="C23" s="226">
        <f t="shared" si="9"/>
        <v>6</v>
      </c>
      <c r="D23" s="227" t="s">
        <v>44</v>
      </c>
      <c r="E23" s="227" t="s">
        <v>44</v>
      </c>
      <c r="F23" s="227" t="s">
        <v>44</v>
      </c>
      <c r="G23" s="228">
        <v>1</v>
      </c>
      <c r="H23" s="227">
        <v>5</v>
      </c>
      <c r="I23" s="227" t="s">
        <v>44</v>
      </c>
      <c r="J23" s="227" t="s">
        <v>44</v>
      </c>
      <c r="K23" s="161">
        <f>IF(SUM(D23:G23)=0,"-",SUM(D23:G23))</f>
        <v>1</v>
      </c>
      <c r="L23" s="168"/>
      <c r="M23" s="196"/>
    </row>
    <row r="24" spans="1:13" ht="12" customHeight="1">
      <c r="A24" s="230"/>
      <c r="B24" s="217" t="s">
        <v>70</v>
      </c>
      <c r="C24" s="218">
        <f t="shared" si="9"/>
        <v>31</v>
      </c>
      <c r="D24" s="219" t="str">
        <f t="shared" ref="D24:K24" si="12">IF(SUM(D25:D26)=0,"-",SUM(D25:D26))</f>
        <v>-</v>
      </c>
      <c r="E24" s="219">
        <f t="shared" si="12"/>
        <v>1</v>
      </c>
      <c r="F24" s="219" t="str">
        <f t="shared" si="12"/>
        <v>-</v>
      </c>
      <c r="G24" s="219">
        <f t="shared" si="12"/>
        <v>1</v>
      </c>
      <c r="H24" s="219">
        <f t="shared" si="12"/>
        <v>29</v>
      </c>
      <c r="I24" s="219" t="str">
        <f t="shared" si="12"/>
        <v>-</v>
      </c>
      <c r="J24" s="219" t="str">
        <f t="shared" si="12"/>
        <v>-</v>
      </c>
      <c r="K24" s="218">
        <f t="shared" si="12"/>
        <v>2</v>
      </c>
      <c r="L24" s="168"/>
      <c r="M24" s="196"/>
    </row>
    <row r="25" spans="1:13" ht="12" customHeight="1">
      <c r="A25" s="231" t="s">
        <v>35</v>
      </c>
      <c r="B25" s="220" t="s">
        <v>72</v>
      </c>
      <c r="C25" s="221">
        <f t="shared" si="9"/>
        <v>16</v>
      </c>
      <c r="D25" s="222" t="s">
        <v>44</v>
      </c>
      <c r="E25" s="222" t="s">
        <v>44</v>
      </c>
      <c r="F25" s="222" t="s">
        <v>44</v>
      </c>
      <c r="G25" s="222" t="s">
        <v>44</v>
      </c>
      <c r="H25" s="222">
        <v>16</v>
      </c>
      <c r="I25" s="222" t="s">
        <v>44</v>
      </c>
      <c r="J25" s="222" t="s">
        <v>44</v>
      </c>
      <c r="K25" s="147" t="str">
        <f>IF(SUM(D25:G25)=0,"-",SUM(D25:G25))</f>
        <v>-</v>
      </c>
      <c r="L25" s="168"/>
      <c r="M25" s="196"/>
    </row>
    <row r="26" spans="1:13" ht="12" customHeight="1">
      <c r="A26" s="232"/>
      <c r="B26" s="225" t="s">
        <v>73</v>
      </c>
      <c r="C26" s="226">
        <f t="shared" si="9"/>
        <v>15</v>
      </c>
      <c r="D26" s="227" t="s">
        <v>44</v>
      </c>
      <c r="E26" s="228">
        <v>1</v>
      </c>
      <c r="F26" s="227" t="s">
        <v>44</v>
      </c>
      <c r="G26" s="228">
        <v>1</v>
      </c>
      <c r="H26" s="227">
        <v>13</v>
      </c>
      <c r="I26" s="227" t="s">
        <v>44</v>
      </c>
      <c r="J26" s="227" t="s">
        <v>44</v>
      </c>
      <c r="K26" s="161">
        <f>IF(SUM(D26:G26)=0,"-",SUM(D26:G26))</f>
        <v>2</v>
      </c>
      <c r="L26" s="168"/>
      <c r="M26" s="196"/>
    </row>
    <row r="27" spans="1:13" ht="12" customHeight="1">
      <c r="A27" s="230"/>
      <c r="B27" s="217" t="s">
        <v>70</v>
      </c>
      <c r="C27" s="218">
        <f t="shared" si="9"/>
        <v>20</v>
      </c>
      <c r="D27" s="219" t="str">
        <f t="shared" ref="D27:K27" si="13">IF(SUM(D28:D29)=0,"-",SUM(D28:D29))</f>
        <v>-</v>
      </c>
      <c r="E27" s="219" t="str">
        <f t="shared" si="13"/>
        <v>-</v>
      </c>
      <c r="F27" s="219">
        <f t="shared" si="13"/>
        <v>1</v>
      </c>
      <c r="G27" s="219">
        <f t="shared" si="13"/>
        <v>2</v>
      </c>
      <c r="H27" s="219">
        <f t="shared" si="13"/>
        <v>17</v>
      </c>
      <c r="I27" s="219" t="str">
        <f t="shared" si="13"/>
        <v>-</v>
      </c>
      <c r="J27" s="219" t="str">
        <f t="shared" si="13"/>
        <v>-</v>
      </c>
      <c r="K27" s="218">
        <f t="shared" si="13"/>
        <v>3</v>
      </c>
      <c r="L27" s="168"/>
      <c r="M27" s="196"/>
    </row>
    <row r="28" spans="1:13" ht="12" customHeight="1">
      <c r="A28" s="231" t="s">
        <v>36</v>
      </c>
      <c r="B28" s="220" t="s">
        <v>72</v>
      </c>
      <c r="C28" s="221">
        <f t="shared" si="9"/>
        <v>10</v>
      </c>
      <c r="D28" s="222" t="s">
        <v>44</v>
      </c>
      <c r="E28" s="222" t="s">
        <v>44</v>
      </c>
      <c r="F28" s="224">
        <v>1</v>
      </c>
      <c r="G28" s="224">
        <v>2</v>
      </c>
      <c r="H28" s="222">
        <v>7</v>
      </c>
      <c r="I28" s="222" t="s">
        <v>44</v>
      </c>
      <c r="J28" s="222" t="s">
        <v>44</v>
      </c>
      <c r="K28" s="147">
        <f>IF(SUM(D28:G28)=0,"-",SUM(D28:G28))</f>
        <v>3</v>
      </c>
      <c r="L28" s="168"/>
      <c r="M28" s="196"/>
    </row>
    <row r="29" spans="1:13" ht="12" customHeight="1">
      <c r="A29" s="232"/>
      <c r="B29" s="225" t="s">
        <v>73</v>
      </c>
      <c r="C29" s="226">
        <f t="shared" si="9"/>
        <v>10</v>
      </c>
      <c r="D29" s="227" t="s">
        <v>44</v>
      </c>
      <c r="E29" s="227" t="s">
        <v>44</v>
      </c>
      <c r="F29" s="227" t="s">
        <v>44</v>
      </c>
      <c r="G29" s="227" t="s">
        <v>44</v>
      </c>
      <c r="H29" s="227">
        <v>10</v>
      </c>
      <c r="I29" s="227" t="s">
        <v>44</v>
      </c>
      <c r="J29" s="227" t="s">
        <v>44</v>
      </c>
      <c r="K29" s="161" t="str">
        <f>IF(SUM(D29:G29)=0,"-",SUM(D29:G29))</f>
        <v>-</v>
      </c>
      <c r="L29" s="168"/>
      <c r="M29" s="196"/>
    </row>
    <row r="30" spans="1:13" ht="12" customHeight="1">
      <c r="A30" s="230"/>
      <c r="B30" s="217" t="s">
        <v>70</v>
      </c>
      <c r="C30" s="218">
        <f t="shared" si="9"/>
        <v>199</v>
      </c>
      <c r="D30" s="219">
        <f t="shared" ref="D30:K30" si="14">IF(SUM(D31:D32)=0,"-",SUM(D31:D32))</f>
        <v>2</v>
      </c>
      <c r="E30" s="219">
        <f t="shared" si="14"/>
        <v>1</v>
      </c>
      <c r="F30" s="219">
        <f t="shared" si="14"/>
        <v>3</v>
      </c>
      <c r="G30" s="219">
        <f t="shared" si="14"/>
        <v>10</v>
      </c>
      <c r="H30" s="219">
        <f t="shared" si="14"/>
        <v>183</v>
      </c>
      <c r="I30" s="219" t="str">
        <f t="shared" si="14"/>
        <v>-</v>
      </c>
      <c r="J30" s="219" t="str">
        <f t="shared" si="14"/>
        <v>-</v>
      </c>
      <c r="K30" s="218">
        <f t="shared" si="14"/>
        <v>16</v>
      </c>
      <c r="L30" s="168"/>
      <c r="M30" s="196"/>
    </row>
    <row r="31" spans="1:13" ht="12" customHeight="1">
      <c r="A31" s="231" t="s">
        <v>37</v>
      </c>
      <c r="B31" s="220" t="s">
        <v>72</v>
      </c>
      <c r="C31" s="221">
        <f t="shared" si="9"/>
        <v>93</v>
      </c>
      <c r="D31" s="222">
        <v>1</v>
      </c>
      <c r="E31" s="222">
        <v>1</v>
      </c>
      <c r="F31" s="222">
        <v>1</v>
      </c>
      <c r="G31" s="222">
        <v>3</v>
      </c>
      <c r="H31" s="222">
        <v>87</v>
      </c>
      <c r="I31" s="222" t="s">
        <v>44</v>
      </c>
      <c r="J31" s="222" t="s">
        <v>44</v>
      </c>
      <c r="K31" s="147">
        <f>IF(SUM(D31:G31)=0,"-",SUM(D31:G31))</f>
        <v>6</v>
      </c>
      <c r="L31" s="168"/>
      <c r="M31" s="196"/>
    </row>
    <row r="32" spans="1:13" ht="12" customHeight="1">
      <c r="A32" s="232"/>
      <c r="B32" s="225" t="s">
        <v>73</v>
      </c>
      <c r="C32" s="226">
        <f t="shared" si="9"/>
        <v>106</v>
      </c>
      <c r="D32" s="227">
        <v>1</v>
      </c>
      <c r="E32" s="227" t="s">
        <v>44</v>
      </c>
      <c r="F32" s="227">
        <v>2</v>
      </c>
      <c r="G32" s="227">
        <v>7</v>
      </c>
      <c r="H32" s="227">
        <v>96</v>
      </c>
      <c r="I32" s="227" t="s">
        <v>44</v>
      </c>
      <c r="J32" s="227" t="s">
        <v>44</v>
      </c>
      <c r="K32" s="161">
        <f>IF(SUM(D32:G32)=0,"-",SUM(D32:G32))</f>
        <v>10</v>
      </c>
      <c r="L32" s="168"/>
      <c r="M32" s="196"/>
    </row>
    <row r="33" spans="1:13" ht="12" customHeight="1">
      <c r="A33" s="230"/>
      <c r="B33" s="217" t="s">
        <v>70</v>
      </c>
      <c r="C33" s="218">
        <f t="shared" si="9"/>
        <v>37</v>
      </c>
      <c r="D33" s="219">
        <f t="shared" ref="D33:K33" si="15">IF(SUM(D34:D35)=0,"-",SUM(D34:D35))</f>
        <v>1</v>
      </c>
      <c r="E33" s="219" t="str">
        <f t="shared" si="15"/>
        <v>-</v>
      </c>
      <c r="F33" s="219" t="str">
        <f t="shared" si="15"/>
        <v>-</v>
      </c>
      <c r="G33" s="219">
        <f t="shared" si="15"/>
        <v>2</v>
      </c>
      <c r="H33" s="219">
        <f t="shared" si="15"/>
        <v>34</v>
      </c>
      <c r="I33" s="219" t="str">
        <f t="shared" si="15"/>
        <v>-</v>
      </c>
      <c r="J33" s="219" t="str">
        <f t="shared" si="15"/>
        <v>-</v>
      </c>
      <c r="K33" s="218">
        <f t="shared" si="15"/>
        <v>3</v>
      </c>
      <c r="L33" s="168"/>
      <c r="M33" s="196"/>
    </row>
    <row r="34" spans="1:13" ht="12" customHeight="1">
      <c r="A34" s="231" t="s">
        <v>38</v>
      </c>
      <c r="B34" s="220" t="s">
        <v>72</v>
      </c>
      <c r="C34" s="221">
        <f t="shared" si="9"/>
        <v>21</v>
      </c>
      <c r="D34" s="222" t="s">
        <v>44</v>
      </c>
      <c r="E34" s="222" t="s">
        <v>44</v>
      </c>
      <c r="F34" s="222" t="s">
        <v>44</v>
      </c>
      <c r="G34" s="224">
        <v>2</v>
      </c>
      <c r="H34" s="222">
        <v>19</v>
      </c>
      <c r="I34" s="222" t="s">
        <v>44</v>
      </c>
      <c r="J34" s="222" t="s">
        <v>44</v>
      </c>
      <c r="K34" s="147">
        <f>IF(SUM(D34:G34)=0,"-",SUM(D34:G34))</f>
        <v>2</v>
      </c>
      <c r="L34" s="168"/>
      <c r="M34" s="196"/>
    </row>
    <row r="35" spans="1:13" ht="12" customHeight="1">
      <c r="A35" s="232"/>
      <c r="B35" s="225" t="s">
        <v>73</v>
      </c>
      <c r="C35" s="226">
        <f t="shared" si="9"/>
        <v>16</v>
      </c>
      <c r="D35" s="228">
        <v>1</v>
      </c>
      <c r="E35" s="227" t="s">
        <v>44</v>
      </c>
      <c r="F35" s="227" t="s">
        <v>44</v>
      </c>
      <c r="G35" s="227" t="s">
        <v>44</v>
      </c>
      <c r="H35" s="227">
        <v>15</v>
      </c>
      <c r="I35" s="227" t="s">
        <v>44</v>
      </c>
      <c r="J35" s="227" t="s">
        <v>44</v>
      </c>
      <c r="K35" s="161">
        <f>IF(SUM(D35:G35)=0,"-",SUM(D35:G35))</f>
        <v>1</v>
      </c>
      <c r="L35" s="168"/>
      <c r="M35" s="196"/>
    </row>
    <row r="36" spans="1:13" ht="12" customHeight="1">
      <c r="A36" s="230"/>
      <c r="B36" s="217" t="s">
        <v>70</v>
      </c>
      <c r="C36" s="218">
        <f t="shared" si="9"/>
        <v>111</v>
      </c>
      <c r="D36" s="219" t="str">
        <f t="shared" ref="D36:K36" si="16">IF(SUM(D37:D38)=0,"-",SUM(D37:D38))</f>
        <v>-</v>
      </c>
      <c r="E36" s="219">
        <f t="shared" si="16"/>
        <v>3</v>
      </c>
      <c r="F36" s="219">
        <f t="shared" si="16"/>
        <v>2</v>
      </c>
      <c r="G36" s="219">
        <f t="shared" si="16"/>
        <v>6</v>
      </c>
      <c r="H36" s="219">
        <f t="shared" si="16"/>
        <v>99</v>
      </c>
      <c r="I36" s="219">
        <f t="shared" si="16"/>
        <v>1</v>
      </c>
      <c r="J36" s="219" t="str">
        <f t="shared" si="16"/>
        <v>-</v>
      </c>
      <c r="K36" s="218">
        <f t="shared" si="16"/>
        <v>11</v>
      </c>
      <c r="L36" s="168"/>
      <c r="M36" s="196"/>
    </row>
    <row r="37" spans="1:13" ht="12" customHeight="1">
      <c r="A37" s="231" t="s">
        <v>77</v>
      </c>
      <c r="B37" s="220" t="s">
        <v>72</v>
      </c>
      <c r="C37" s="221">
        <f t="shared" si="9"/>
        <v>57</v>
      </c>
      <c r="D37" s="222" t="s">
        <v>44</v>
      </c>
      <c r="E37" s="222">
        <v>2</v>
      </c>
      <c r="F37" s="222">
        <v>1</v>
      </c>
      <c r="G37" s="222">
        <v>3</v>
      </c>
      <c r="H37" s="222">
        <v>50</v>
      </c>
      <c r="I37" s="222">
        <v>1</v>
      </c>
      <c r="J37" s="222" t="s">
        <v>44</v>
      </c>
      <c r="K37" s="147">
        <f>IF(SUM(D37:G37)=0,"-",SUM(D37:G37))</f>
        <v>6</v>
      </c>
      <c r="L37" s="168"/>
      <c r="M37" s="196"/>
    </row>
    <row r="38" spans="1:13" ht="12" customHeight="1">
      <c r="A38" s="232"/>
      <c r="B38" s="225" t="s">
        <v>73</v>
      </c>
      <c r="C38" s="226">
        <f t="shared" si="9"/>
        <v>54</v>
      </c>
      <c r="D38" s="227" t="s">
        <v>44</v>
      </c>
      <c r="E38" s="227">
        <v>1</v>
      </c>
      <c r="F38" s="227">
        <v>1</v>
      </c>
      <c r="G38" s="227">
        <v>3</v>
      </c>
      <c r="H38" s="227">
        <v>49</v>
      </c>
      <c r="I38" s="227" t="s">
        <v>44</v>
      </c>
      <c r="J38" s="227" t="s">
        <v>44</v>
      </c>
      <c r="K38" s="161">
        <f>IF(SUM(D38:G38)=0,"-",SUM(D38:G38))</f>
        <v>5</v>
      </c>
      <c r="L38" s="168"/>
      <c r="M38" s="196"/>
    </row>
    <row r="39" spans="1:13" ht="12" customHeight="1">
      <c r="A39" s="230"/>
      <c r="B39" s="217" t="s">
        <v>70</v>
      </c>
      <c r="C39" s="218">
        <f t="shared" si="9"/>
        <v>1774</v>
      </c>
      <c r="D39" s="219">
        <f t="shared" ref="D39:K39" si="17">IF(SUM(D40:D41)=0,"-",SUM(D40:D41))</f>
        <v>2</v>
      </c>
      <c r="E39" s="219">
        <f t="shared" si="17"/>
        <v>6</v>
      </c>
      <c r="F39" s="219">
        <f t="shared" si="17"/>
        <v>16</v>
      </c>
      <c r="G39" s="219">
        <f t="shared" si="17"/>
        <v>148</v>
      </c>
      <c r="H39" s="219">
        <f t="shared" si="17"/>
        <v>1588</v>
      </c>
      <c r="I39" s="219">
        <f t="shared" si="17"/>
        <v>14</v>
      </c>
      <c r="J39" s="219" t="str">
        <f t="shared" si="17"/>
        <v>-</v>
      </c>
      <c r="K39" s="218">
        <f t="shared" si="17"/>
        <v>172</v>
      </c>
      <c r="L39" s="168"/>
      <c r="M39" s="196"/>
    </row>
    <row r="40" spans="1:13" ht="12" customHeight="1">
      <c r="A40" s="231" t="s">
        <v>40</v>
      </c>
      <c r="B40" s="220" t="s">
        <v>72</v>
      </c>
      <c r="C40" s="221">
        <f t="shared" si="9"/>
        <v>886</v>
      </c>
      <c r="D40" s="222">
        <v>2</v>
      </c>
      <c r="E40" s="222">
        <v>1</v>
      </c>
      <c r="F40" s="222">
        <v>10</v>
      </c>
      <c r="G40" s="222">
        <v>66</v>
      </c>
      <c r="H40" s="222">
        <v>800</v>
      </c>
      <c r="I40" s="222">
        <v>7</v>
      </c>
      <c r="J40" s="222" t="s">
        <v>44</v>
      </c>
      <c r="K40" s="147">
        <f>IF(SUM(D40:G40)=0,"-",SUM(D40:G40))</f>
        <v>79</v>
      </c>
      <c r="L40" s="168"/>
      <c r="M40" s="196"/>
    </row>
    <row r="41" spans="1:13" ht="12" customHeight="1">
      <c r="A41" s="232"/>
      <c r="B41" s="225" t="s">
        <v>73</v>
      </c>
      <c r="C41" s="226">
        <f t="shared" si="9"/>
        <v>888</v>
      </c>
      <c r="D41" s="227" t="s">
        <v>44</v>
      </c>
      <c r="E41" s="227">
        <v>5</v>
      </c>
      <c r="F41" s="227">
        <v>6</v>
      </c>
      <c r="G41" s="227">
        <v>82</v>
      </c>
      <c r="H41" s="227">
        <v>788</v>
      </c>
      <c r="I41" s="227">
        <v>7</v>
      </c>
      <c r="J41" s="227" t="s">
        <v>44</v>
      </c>
      <c r="K41" s="161">
        <f>IF(SUM(D41:G41)=0,"-",SUM(D41:G41))</f>
        <v>93</v>
      </c>
      <c r="L41" s="168"/>
      <c r="M41" s="196"/>
    </row>
    <row r="42" spans="1:13" s="135" customFormat="1">
      <c r="A42" s="233" t="s">
        <v>78</v>
      </c>
      <c r="B42" s="234" t="s">
        <v>79</v>
      </c>
      <c r="C42" s="199">
        <f>C45</f>
        <v>156</v>
      </c>
      <c r="D42" s="92">
        <f t="shared" ref="D42:K44" si="18">D45</f>
        <v>1</v>
      </c>
      <c r="E42" s="92">
        <f t="shared" si="18"/>
        <v>4</v>
      </c>
      <c r="F42" s="92">
        <f t="shared" si="18"/>
        <v>2</v>
      </c>
      <c r="G42" s="92">
        <f t="shared" si="18"/>
        <v>9</v>
      </c>
      <c r="H42" s="92">
        <f t="shared" si="18"/>
        <v>139</v>
      </c>
      <c r="I42" s="92">
        <f t="shared" si="18"/>
        <v>1</v>
      </c>
      <c r="J42" s="92" t="str">
        <f t="shared" si="18"/>
        <v>-</v>
      </c>
      <c r="K42" s="199">
        <f t="shared" si="18"/>
        <v>16</v>
      </c>
    </row>
    <row r="43" spans="1:13" s="135" customFormat="1">
      <c r="A43" s="233" t="s">
        <v>80</v>
      </c>
      <c r="B43" s="235" t="s">
        <v>72</v>
      </c>
      <c r="C43" s="203">
        <f>C46</f>
        <v>82</v>
      </c>
      <c r="D43" s="203">
        <f t="shared" si="18"/>
        <v>1</v>
      </c>
      <c r="E43" s="203">
        <f t="shared" si="18"/>
        <v>2</v>
      </c>
      <c r="F43" s="203">
        <f t="shared" si="18"/>
        <v>2</v>
      </c>
      <c r="G43" s="203">
        <f t="shared" si="18"/>
        <v>4</v>
      </c>
      <c r="H43" s="203">
        <f t="shared" si="18"/>
        <v>73</v>
      </c>
      <c r="I43" s="203" t="str">
        <f t="shared" si="18"/>
        <v>-</v>
      </c>
      <c r="J43" s="203" t="str">
        <f t="shared" si="18"/>
        <v>-</v>
      </c>
      <c r="K43" s="203">
        <f t="shared" si="18"/>
        <v>9</v>
      </c>
    </row>
    <row r="44" spans="1:13" s="135" customFormat="1">
      <c r="A44" s="233" t="s">
        <v>76</v>
      </c>
      <c r="B44" s="236" t="s">
        <v>73</v>
      </c>
      <c r="C44" s="206">
        <f>C47</f>
        <v>74</v>
      </c>
      <c r="D44" s="206" t="str">
        <f t="shared" si="18"/>
        <v>-</v>
      </c>
      <c r="E44" s="206">
        <f t="shared" si="18"/>
        <v>2</v>
      </c>
      <c r="F44" s="206" t="str">
        <f t="shared" si="18"/>
        <v>-</v>
      </c>
      <c r="G44" s="206">
        <f t="shared" si="18"/>
        <v>5</v>
      </c>
      <c r="H44" s="206">
        <f t="shared" si="18"/>
        <v>66</v>
      </c>
      <c r="I44" s="206">
        <f t="shared" si="18"/>
        <v>1</v>
      </c>
      <c r="J44" s="206" t="str">
        <f t="shared" si="18"/>
        <v>-</v>
      </c>
      <c r="K44" s="206">
        <f t="shared" si="18"/>
        <v>7</v>
      </c>
    </row>
    <row r="45" spans="1:13" s="135" customFormat="1">
      <c r="A45" s="237"/>
      <c r="B45" s="234" t="s">
        <v>79</v>
      </c>
      <c r="C45" s="238">
        <f>IF(SUM(D45:J45)=0,"-",SUM(D45:J45))</f>
        <v>156</v>
      </c>
      <c r="D45" s="214">
        <f>IF(SUM(D46:D47)=0,"-",SUM(D46:D47))</f>
        <v>1</v>
      </c>
      <c r="E45" s="214">
        <f t="shared" ref="E45:K45" si="19">IF(SUM(E46:E47)=0,"-",SUM(E46:E47))</f>
        <v>4</v>
      </c>
      <c r="F45" s="214">
        <f t="shared" si="19"/>
        <v>2</v>
      </c>
      <c r="G45" s="214">
        <f t="shared" si="19"/>
        <v>9</v>
      </c>
      <c r="H45" s="214">
        <f t="shared" si="19"/>
        <v>139</v>
      </c>
      <c r="I45" s="214">
        <f t="shared" si="19"/>
        <v>1</v>
      </c>
      <c r="J45" s="214" t="str">
        <f t="shared" si="19"/>
        <v>-</v>
      </c>
      <c r="K45" s="239">
        <f t="shared" si="19"/>
        <v>16</v>
      </c>
    </row>
    <row r="46" spans="1:13" s="135" customFormat="1">
      <c r="A46" s="240" t="s">
        <v>42</v>
      </c>
      <c r="B46" s="235" t="s">
        <v>72</v>
      </c>
      <c r="C46" s="203">
        <f>IF(SUM(D46:J46)=0,"-",SUM(D46:J46))</f>
        <v>82</v>
      </c>
      <c r="D46" s="215">
        <f>IF(SUM(D49,D52,D55,D58,D61)=0,"-",SUM(D49,D52,D55,D58,D61))</f>
        <v>1</v>
      </c>
      <c r="E46" s="215">
        <f t="shared" ref="E46:K47" si="20">IF(SUM(E49,E52,E55,E58,E61)=0,"-",SUM(E49,E52,E55,E58,E61))</f>
        <v>2</v>
      </c>
      <c r="F46" s="215">
        <f t="shared" si="20"/>
        <v>2</v>
      </c>
      <c r="G46" s="215">
        <f t="shared" si="20"/>
        <v>4</v>
      </c>
      <c r="H46" s="215">
        <f t="shared" si="20"/>
        <v>73</v>
      </c>
      <c r="I46" s="215" t="str">
        <f t="shared" si="20"/>
        <v>-</v>
      </c>
      <c r="J46" s="215" t="str">
        <f t="shared" si="20"/>
        <v>-</v>
      </c>
      <c r="K46" s="215">
        <f t="shared" si="20"/>
        <v>9</v>
      </c>
    </row>
    <row r="47" spans="1:13" s="135" customFormat="1">
      <c r="A47" s="241"/>
      <c r="B47" s="236" t="s">
        <v>73</v>
      </c>
      <c r="C47" s="206">
        <f>IF(SUM(D47:J47)=0,"-",SUM(D47:J47))</f>
        <v>74</v>
      </c>
      <c r="D47" s="206" t="str">
        <f>IF(SUM(D50,D53,D56,D59,D62)=0,"-",SUM(D50,D53,D56,D59,D62))</f>
        <v>-</v>
      </c>
      <c r="E47" s="206">
        <f t="shared" si="20"/>
        <v>2</v>
      </c>
      <c r="F47" s="206" t="str">
        <f t="shared" si="20"/>
        <v>-</v>
      </c>
      <c r="G47" s="206">
        <f t="shared" si="20"/>
        <v>5</v>
      </c>
      <c r="H47" s="206">
        <f t="shared" si="20"/>
        <v>66</v>
      </c>
      <c r="I47" s="206">
        <f t="shared" si="20"/>
        <v>1</v>
      </c>
      <c r="J47" s="206" t="str">
        <f t="shared" si="20"/>
        <v>-</v>
      </c>
      <c r="K47" s="206">
        <f t="shared" si="20"/>
        <v>7</v>
      </c>
    </row>
    <row r="48" spans="1:13" ht="12" customHeight="1">
      <c r="A48" s="138"/>
      <c r="B48" s="217" t="s">
        <v>70</v>
      </c>
      <c r="C48" s="218">
        <f t="shared" ref="C48:C61" si="21">IF(SUM(D48:J48)=0,"-",SUM(D48:J48))</f>
        <v>52</v>
      </c>
      <c r="D48" s="219" t="str">
        <f t="shared" ref="D48:K48" si="22">IF(SUM(D49:D50)=0,"-",SUM(D49:D50))</f>
        <v>-</v>
      </c>
      <c r="E48" s="219">
        <f t="shared" si="22"/>
        <v>3</v>
      </c>
      <c r="F48" s="219">
        <f t="shared" si="22"/>
        <v>1</v>
      </c>
      <c r="G48" s="219">
        <f t="shared" si="22"/>
        <v>2</v>
      </c>
      <c r="H48" s="219">
        <f t="shared" si="22"/>
        <v>45</v>
      </c>
      <c r="I48" s="219">
        <f t="shared" si="22"/>
        <v>1</v>
      </c>
      <c r="J48" s="219" t="str">
        <f t="shared" si="22"/>
        <v>-</v>
      </c>
      <c r="K48" s="218">
        <f t="shared" si="22"/>
        <v>6</v>
      </c>
      <c r="L48" s="168"/>
      <c r="M48" s="196"/>
    </row>
    <row r="49" spans="1:13" ht="12" customHeight="1">
      <c r="A49" s="103" t="s">
        <v>43</v>
      </c>
      <c r="B49" s="220" t="s">
        <v>72</v>
      </c>
      <c r="C49" s="221">
        <f>IF(SUM(D49:J49)=0,"-",SUM(D49:J49))</f>
        <v>27</v>
      </c>
      <c r="D49" s="242" t="s">
        <v>81</v>
      </c>
      <c r="E49" s="242">
        <v>1</v>
      </c>
      <c r="F49" s="242">
        <v>1</v>
      </c>
      <c r="G49" s="242" t="s">
        <v>81</v>
      </c>
      <c r="H49" s="242">
        <v>25</v>
      </c>
      <c r="I49" s="242" t="s">
        <v>81</v>
      </c>
      <c r="J49" s="242" t="s">
        <v>81</v>
      </c>
      <c r="K49" s="243">
        <f>IF(SUM(D49:G49)=0,"-",SUM(D49:G49))</f>
        <v>2</v>
      </c>
      <c r="L49" s="168"/>
      <c r="M49" s="196"/>
    </row>
    <row r="50" spans="1:13" ht="12" customHeight="1">
      <c r="A50" s="152"/>
      <c r="B50" s="225" t="s">
        <v>73</v>
      </c>
      <c r="C50" s="226">
        <f t="shared" si="21"/>
        <v>25</v>
      </c>
      <c r="D50" s="244" t="s">
        <v>81</v>
      </c>
      <c r="E50" s="244">
        <v>2</v>
      </c>
      <c r="F50" s="244" t="s">
        <v>81</v>
      </c>
      <c r="G50" s="244">
        <v>2</v>
      </c>
      <c r="H50" s="244">
        <v>20</v>
      </c>
      <c r="I50" s="244">
        <v>1</v>
      </c>
      <c r="J50" s="244" t="s">
        <v>81</v>
      </c>
      <c r="K50" s="245">
        <f>IF(SUM(D50:G50)=0,"-",SUM(D50:G50))</f>
        <v>4</v>
      </c>
      <c r="L50" s="168"/>
      <c r="M50" s="196"/>
    </row>
    <row r="51" spans="1:13" ht="12" customHeight="1">
      <c r="A51" s="138"/>
      <c r="B51" s="217" t="s">
        <v>70</v>
      </c>
      <c r="C51" s="218">
        <f t="shared" si="21"/>
        <v>28</v>
      </c>
      <c r="D51" s="219">
        <f t="shared" ref="D51:K51" si="23">IF(SUM(D52:D53)=0,"-",SUM(D52:D53))</f>
        <v>1</v>
      </c>
      <c r="E51" s="219" t="str">
        <f t="shared" si="23"/>
        <v>-</v>
      </c>
      <c r="F51" s="219" t="str">
        <f t="shared" si="23"/>
        <v>-</v>
      </c>
      <c r="G51" s="219">
        <f t="shared" si="23"/>
        <v>2</v>
      </c>
      <c r="H51" s="219">
        <f t="shared" si="23"/>
        <v>25</v>
      </c>
      <c r="I51" s="219" t="str">
        <f t="shared" si="23"/>
        <v>-</v>
      </c>
      <c r="J51" s="219" t="str">
        <f t="shared" si="23"/>
        <v>-</v>
      </c>
      <c r="K51" s="218">
        <f t="shared" si="23"/>
        <v>3</v>
      </c>
      <c r="L51" s="168"/>
      <c r="M51" s="196"/>
    </row>
    <row r="52" spans="1:13" ht="12" customHeight="1">
      <c r="A52" s="103" t="s">
        <v>45</v>
      </c>
      <c r="B52" s="220" t="s">
        <v>72</v>
      </c>
      <c r="C52" s="221">
        <f t="shared" si="21"/>
        <v>13</v>
      </c>
      <c r="D52" s="242">
        <v>1</v>
      </c>
      <c r="E52" s="242" t="s">
        <v>82</v>
      </c>
      <c r="F52" s="242" t="s">
        <v>82</v>
      </c>
      <c r="G52" s="242">
        <v>1</v>
      </c>
      <c r="H52" s="242">
        <v>11</v>
      </c>
      <c r="I52" s="242" t="s">
        <v>82</v>
      </c>
      <c r="J52" s="242" t="s">
        <v>82</v>
      </c>
      <c r="K52" s="246">
        <f>IF(SUM(D52:G52)=0,"-",SUM(D52:G52))</f>
        <v>2</v>
      </c>
      <c r="L52" s="168"/>
      <c r="M52" s="196"/>
    </row>
    <row r="53" spans="1:13" ht="12" customHeight="1">
      <c r="A53" s="152"/>
      <c r="B53" s="225" t="s">
        <v>73</v>
      </c>
      <c r="C53" s="226">
        <f t="shared" si="21"/>
        <v>15</v>
      </c>
      <c r="D53" s="244" t="s">
        <v>82</v>
      </c>
      <c r="E53" s="244" t="s">
        <v>82</v>
      </c>
      <c r="F53" s="244" t="s">
        <v>82</v>
      </c>
      <c r="G53" s="244">
        <v>1</v>
      </c>
      <c r="H53" s="244">
        <v>14</v>
      </c>
      <c r="I53" s="244" t="s">
        <v>82</v>
      </c>
      <c r="J53" s="244" t="s">
        <v>82</v>
      </c>
      <c r="K53" s="247">
        <f>IF(SUM(D53:G53)=0,"-",SUM(D53:G53))</f>
        <v>1</v>
      </c>
      <c r="L53" s="168"/>
      <c r="M53" s="196"/>
    </row>
    <row r="54" spans="1:13" ht="12" customHeight="1">
      <c r="A54" s="230"/>
      <c r="B54" s="217" t="s">
        <v>70</v>
      </c>
      <c r="C54" s="218">
        <f t="shared" si="21"/>
        <v>34</v>
      </c>
      <c r="D54" s="219" t="str">
        <f t="shared" ref="D54:K54" si="24">IF(SUM(D55:D56)=0,"-",SUM(D55:D56))</f>
        <v>-</v>
      </c>
      <c r="E54" s="219">
        <f t="shared" si="24"/>
        <v>1</v>
      </c>
      <c r="F54" s="219">
        <f t="shared" si="24"/>
        <v>1</v>
      </c>
      <c r="G54" s="219">
        <f t="shared" si="24"/>
        <v>3</v>
      </c>
      <c r="H54" s="219">
        <f t="shared" si="24"/>
        <v>29</v>
      </c>
      <c r="I54" s="219" t="str">
        <f t="shared" si="24"/>
        <v>-</v>
      </c>
      <c r="J54" s="219" t="str">
        <f t="shared" si="24"/>
        <v>-</v>
      </c>
      <c r="K54" s="218">
        <f t="shared" si="24"/>
        <v>5</v>
      </c>
      <c r="L54" s="168"/>
      <c r="M54" s="196"/>
    </row>
    <row r="55" spans="1:13" ht="12" customHeight="1">
      <c r="A55" s="231" t="s">
        <v>46</v>
      </c>
      <c r="B55" s="220" t="s">
        <v>72</v>
      </c>
      <c r="C55" s="221">
        <f t="shared" si="21"/>
        <v>20</v>
      </c>
      <c r="D55" s="242" t="s">
        <v>83</v>
      </c>
      <c r="E55" s="242">
        <v>1</v>
      </c>
      <c r="F55" s="242">
        <v>1</v>
      </c>
      <c r="G55" s="242">
        <v>2</v>
      </c>
      <c r="H55" s="242">
        <v>16</v>
      </c>
      <c r="I55" s="242" t="s">
        <v>83</v>
      </c>
      <c r="J55" s="242" t="s">
        <v>83</v>
      </c>
      <c r="K55" s="246">
        <f>IF(SUM(D55:G55)=0,"-",SUM(D55:G55))</f>
        <v>4</v>
      </c>
      <c r="L55" s="168"/>
      <c r="M55" s="196"/>
    </row>
    <row r="56" spans="1:13" ht="12" customHeight="1">
      <c r="A56" s="232"/>
      <c r="B56" s="225" t="s">
        <v>73</v>
      </c>
      <c r="C56" s="226">
        <f t="shared" si="21"/>
        <v>14</v>
      </c>
      <c r="D56" s="244" t="s">
        <v>83</v>
      </c>
      <c r="E56" s="244" t="s">
        <v>83</v>
      </c>
      <c r="F56" s="244" t="s">
        <v>83</v>
      </c>
      <c r="G56" s="244">
        <v>1</v>
      </c>
      <c r="H56" s="244">
        <v>13</v>
      </c>
      <c r="I56" s="244" t="s">
        <v>83</v>
      </c>
      <c r="J56" s="244" t="s">
        <v>83</v>
      </c>
      <c r="K56" s="247">
        <f>IF(SUM(D56:G56)=0,"-",SUM(D56:G56))</f>
        <v>1</v>
      </c>
      <c r="L56" s="168"/>
      <c r="M56" s="196"/>
    </row>
    <row r="57" spans="1:13" ht="12" customHeight="1">
      <c r="A57" s="230"/>
      <c r="B57" s="217" t="s">
        <v>70</v>
      </c>
      <c r="C57" s="218">
        <f t="shared" si="21"/>
        <v>22</v>
      </c>
      <c r="D57" s="219" t="str">
        <f t="shared" ref="D57:K57" si="25">IF(SUM(D58:D59)=0,"-",SUM(D58:D59))</f>
        <v>-</v>
      </c>
      <c r="E57" s="219" t="str">
        <f t="shared" si="25"/>
        <v>-</v>
      </c>
      <c r="F57" s="219" t="str">
        <f t="shared" si="25"/>
        <v>-</v>
      </c>
      <c r="G57" s="219">
        <f t="shared" si="25"/>
        <v>2</v>
      </c>
      <c r="H57" s="219">
        <f t="shared" si="25"/>
        <v>20</v>
      </c>
      <c r="I57" s="219" t="str">
        <f t="shared" si="25"/>
        <v>-</v>
      </c>
      <c r="J57" s="219" t="str">
        <f t="shared" si="25"/>
        <v>-</v>
      </c>
      <c r="K57" s="218">
        <f t="shared" si="25"/>
        <v>2</v>
      </c>
      <c r="L57" s="168"/>
      <c r="M57" s="196"/>
    </row>
    <row r="58" spans="1:13" ht="12" customHeight="1">
      <c r="A58" s="231" t="s">
        <v>47</v>
      </c>
      <c r="B58" s="220" t="s">
        <v>72</v>
      </c>
      <c r="C58" s="221">
        <f t="shared" si="21"/>
        <v>12</v>
      </c>
      <c r="D58" s="242" t="s">
        <v>84</v>
      </c>
      <c r="E58" s="242" t="s">
        <v>84</v>
      </c>
      <c r="F58" s="242" t="s">
        <v>84</v>
      </c>
      <c r="G58" s="242">
        <v>1</v>
      </c>
      <c r="H58" s="242">
        <v>11</v>
      </c>
      <c r="I58" s="242" t="s">
        <v>84</v>
      </c>
      <c r="J58" s="242" t="s">
        <v>84</v>
      </c>
      <c r="K58" s="246">
        <f>IF(SUM(D58:G58)=0,"-",SUM(D58:G58))</f>
        <v>1</v>
      </c>
      <c r="L58" s="168"/>
      <c r="M58" s="196"/>
    </row>
    <row r="59" spans="1:13" ht="12" customHeight="1">
      <c r="A59" s="232"/>
      <c r="B59" s="225" t="s">
        <v>73</v>
      </c>
      <c r="C59" s="226">
        <f t="shared" si="21"/>
        <v>10</v>
      </c>
      <c r="D59" s="244" t="s">
        <v>84</v>
      </c>
      <c r="E59" s="244" t="s">
        <v>84</v>
      </c>
      <c r="F59" s="244" t="s">
        <v>84</v>
      </c>
      <c r="G59" s="244">
        <v>1</v>
      </c>
      <c r="H59" s="244">
        <v>9</v>
      </c>
      <c r="I59" s="244" t="s">
        <v>84</v>
      </c>
      <c r="J59" s="244" t="s">
        <v>84</v>
      </c>
      <c r="K59" s="247">
        <f>IF(SUM(D59:G59)=0,"-",SUM(D59:G59))</f>
        <v>1</v>
      </c>
      <c r="L59" s="168"/>
      <c r="M59" s="196"/>
    </row>
    <row r="60" spans="1:13" ht="12" customHeight="1">
      <c r="A60" s="230"/>
      <c r="B60" s="217" t="s">
        <v>70</v>
      </c>
      <c r="C60" s="218">
        <f t="shared" si="21"/>
        <v>20</v>
      </c>
      <c r="D60" s="219" t="str">
        <f t="shared" ref="D60:J60" si="26">IF(SUM(D61:D62)=0,"-",SUM(D61:D62))</f>
        <v>-</v>
      </c>
      <c r="E60" s="219" t="str">
        <f t="shared" si="26"/>
        <v>-</v>
      </c>
      <c r="F60" s="219" t="str">
        <f t="shared" si="26"/>
        <v>-</v>
      </c>
      <c r="G60" s="219" t="str">
        <f t="shared" si="26"/>
        <v>-</v>
      </c>
      <c r="H60" s="219">
        <f t="shared" si="26"/>
        <v>20</v>
      </c>
      <c r="I60" s="219" t="str">
        <f t="shared" si="26"/>
        <v>-</v>
      </c>
      <c r="J60" s="219" t="str">
        <f t="shared" si="26"/>
        <v>-</v>
      </c>
      <c r="K60" s="218" t="str">
        <f>IF(SUM(K61:K62)=0,"-",SUM(K61:K62))</f>
        <v>-</v>
      </c>
      <c r="L60" s="168"/>
      <c r="M60" s="196"/>
    </row>
    <row r="61" spans="1:13" ht="12" customHeight="1">
      <c r="A61" s="231" t="s">
        <v>48</v>
      </c>
      <c r="B61" s="220" t="s">
        <v>72</v>
      </c>
      <c r="C61" s="221">
        <f t="shared" si="21"/>
        <v>10</v>
      </c>
      <c r="D61" s="242" t="s">
        <v>84</v>
      </c>
      <c r="E61" s="242" t="s">
        <v>84</v>
      </c>
      <c r="F61" s="242" t="s">
        <v>84</v>
      </c>
      <c r="G61" s="242" t="s">
        <v>84</v>
      </c>
      <c r="H61" s="242">
        <v>10</v>
      </c>
      <c r="I61" s="242" t="s">
        <v>84</v>
      </c>
      <c r="J61" s="242" t="s">
        <v>84</v>
      </c>
      <c r="K61" s="246" t="str">
        <f>IF(SUM(D61:G61)=0,"-",SUM(D61:G61))</f>
        <v>-</v>
      </c>
      <c r="L61" s="168"/>
      <c r="M61" s="196"/>
    </row>
    <row r="62" spans="1:13" ht="12" customHeight="1">
      <c r="A62" s="232"/>
      <c r="B62" s="225" t="s">
        <v>73</v>
      </c>
      <c r="C62" s="226">
        <f t="shared" ref="C62:C80" si="27">IF(SUM(D62:J62)=0,"-",SUM(D62:J62))</f>
        <v>10</v>
      </c>
      <c r="D62" s="244" t="s">
        <v>84</v>
      </c>
      <c r="E62" s="244" t="s">
        <v>84</v>
      </c>
      <c r="F62" s="244" t="s">
        <v>84</v>
      </c>
      <c r="G62" s="244" t="s">
        <v>84</v>
      </c>
      <c r="H62" s="244">
        <v>10</v>
      </c>
      <c r="I62" s="244" t="s">
        <v>84</v>
      </c>
      <c r="J62" s="244" t="s">
        <v>84</v>
      </c>
      <c r="K62" s="247" t="str">
        <f>IF(SUM(D62:G62)=0,"-",SUM(D62:G62))</f>
        <v>-</v>
      </c>
      <c r="L62" s="168"/>
      <c r="M62" s="196"/>
    </row>
    <row r="63" spans="1:13" ht="12" customHeight="1">
      <c r="A63" s="237" t="s">
        <v>85</v>
      </c>
      <c r="B63" s="248" t="s">
        <v>86</v>
      </c>
      <c r="C63" s="238">
        <f t="shared" si="27"/>
        <v>264</v>
      </c>
      <c r="D63" s="100">
        <f>D66</f>
        <v>1</v>
      </c>
      <c r="E63" s="100">
        <f t="shared" ref="E63:K65" si="28">E66</f>
        <v>1</v>
      </c>
      <c r="F63" s="100">
        <f t="shared" si="28"/>
        <v>2</v>
      </c>
      <c r="G63" s="100">
        <f t="shared" si="28"/>
        <v>23</v>
      </c>
      <c r="H63" s="100">
        <f t="shared" si="28"/>
        <v>237</v>
      </c>
      <c r="I63" s="100" t="str">
        <f>I66</f>
        <v>-</v>
      </c>
      <c r="J63" s="100" t="str">
        <f t="shared" si="28"/>
        <v>-</v>
      </c>
      <c r="K63" s="249">
        <f>K66</f>
        <v>27</v>
      </c>
      <c r="L63" s="168"/>
      <c r="M63" s="196"/>
    </row>
    <row r="64" spans="1:13" ht="12" customHeight="1">
      <c r="A64" s="250" t="s">
        <v>87</v>
      </c>
      <c r="B64" s="235" t="s">
        <v>72</v>
      </c>
      <c r="C64" s="203">
        <f t="shared" si="27"/>
        <v>132</v>
      </c>
      <c r="D64" s="251" t="str">
        <f>D67</f>
        <v>-</v>
      </c>
      <c r="E64" s="251" t="str">
        <f t="shared" si="28"/>
        <v>-</v>
      </c>
      <c r="F64" s="251">
        <f t="shared" si="28"/>
        <v>1</v>
      </c>
      <c r="G64" s="251">
        <f t="shared" si="28"/>
        <v>8</v>
      </c>
      <c r="H64" s="251">
        <f t="shared" si="28"/>
        <v>123</v>
      </c>
      <c r="I64" s="251" t="str">
        <f t="shared" si="28"/>
        <v>-</v>
      </c>
      <c r="J64" s="251" t="str">
        <f t="shared" si="28"/>
        <v>-</v>
      </c>
      <c r="K64" s="251">
        <f t="shared" si="28"/>
        <v>9</v>
      </c>
      <c r="L64" s="168"/>
      <c r="M64" s="196"/>
    </row>
    <row r="65" spans="1:13" ht="12" customHeight="1">
      <c r="A65" s="252" t="s">
        <v>88</v>
      </c>
      <c r="B65" s="236" t="s">
        <v>73</v>
      </c>
      <c r="C65" s="206">
        <f t="shared" si="27"/>
        <v>132</v>
      </c>
      <c r="D65" s="253">
        <f>D68</f>
        <v>1</v>
      </c>
      <c r="E65" s="253">
        <f t="shared" si="28"/>
        <v>1</v>
      </c>
      <c r="F65" s="253">
        <f t="shared" si="28"/>
        <v>1</v>
      </c>
      <c r="G65" s="253">
        <f t="shared" si="28"/>
        <v>15</v>
      </c>
      <c r="H65" s="253">
        <f t="shared" si="28"/>
        <v>114</v>
      </c>
      <c r="I65" s="253" t="str">
        <f t="shared" si="28"/>
        <v>-</v>
      </c>
      <c r="J65" s="253" t="str">
        <f t="shared" si="28"/>
        <v>-</v>
      </c>
      <c r="K65" s="253">
        <f t="shared" si="28"/>
        <v>18</v>
      </c>
      <c r="L65" s="168"/>
      <c r="M65" s="196"/>
    </row>
    <row r="66" spans="1:13" s="135" customFormat="1" ht="12" customHeight="1">
      <c r="A66" s="254"/>
      <c r="B66" s="198" t="s">
        <v>70</v>
      </c>
      <c r="C66" s="209">
        <f t="shared" si="27"/>
        <v>264</v>
      </c>
      <c r="D66" s="206">
        <f t="shared" ref="D66:K66" si="29">IF(SUM(D67:D68)=0,"-",SUM(D67:D68))</f>
        <v>1</v>
      </c>
      <c r="E66" s="216">
        <f t="shared" si="29"/>
        <v>1</v>
      </c>
      <c r="F66" s="216">
        <f t="shared" si="29"/>
        <v>2</v>
      </c>
      <c r="G66" s="216">
        <f t="shared" si="29"/>
        <v>23</v>
      </c>
      <c r="H66" s="216">
        <f t="shared" si="29"/>
        <v>237</v>
      </c>
      <c r="I66" s="216" t="str">
        <f t="shared" si="29"/>
        <v>-</v>
      </c>
      <c r="J66" s="216" t="str">
        <f t="shared" si="29"/>
        <v>-</v>
      </c>
      <c r="K66" s="255">
        <f t="shared" si="29"/>
        <v>27</v>
      </c>
      <c r="L66" s="168"/>
      <c r="M66" s="196"/>
    </row>
    <row r="67" spans="1:13" s="135" customFormat="1" ht="12" customHeight="1">
      <c r="A67" s="254" t="s">
        <v>50</v>
      </c>
      <c r="B67" s="202" t="s">
        <v>72</v>
      </c>
      <c r="C67" s="203">
        <f t="shared" si="27"/>
        <v>132</v>
      </c>
      <c r="D67" s="256" t="str">
        <f t="shared" ref="D67:K68" si="30">IF(SUM(D70,D73,D76,D79,)=0,"-",SUM(D70,D73,D76,D79,))</f>
        <v>-</v>
      </c>
      <c r="E67" s="214" t="str">
        <f t="shared" si="30"/>
        <v>-</v>
      </c>
      <c r="F67" s="214">
        <f t="shared" si="30"/>
        <v>1</v>
      </c>
      <c r="G67" s="214">
        <f t="shared" si="30"/>
        <v>8</v>
      </c>
      <c r="H67" s="214">
        <f t="shared" si="30"/>
        <v>123</v>
      </c>
      <c r="I67" s="214" t="str">
        <f t="shared" si="30"/>
        <v>-</v>
      </c>
      <c r="J67" s="214" t="str">
        <f t="shared" si="30"/>
        <v>-</v>
      </c>
      <c r="K67" s="214">
        <f t="shared" si="30"/>
        <v>9</v>
      </c>
      <c r="L67" s="168"/>
      <c r="M67" s="196"/>
    </row>
    <row r="68" spans="1:13" s="135" customFormat="1" ht="12" customHeight="1">
      <c r="A68" s="257"/>
      <c r="B68" s="205" t="s">
        <v>73</v>
      </c>
      <c r="C68" s="206">
        <f t="shared" si="27"/>
        <v>132</v>
      </c>
      <c r="D68" s="216">
        <f>IF(SUM(D71,D74,D77,D80,)=0,"-",SUM(D71,D74,D77,D80,))</f>
        <v>1</v>
      </c>
      <c r="E68" s="216">
        <f t="shared" si="30"/>
        <v>1</v>
      </c>
      <c r="F68" s="216">
        <f t="shared" si="30"/>
        <v>1</v>
      </c>
      <c r="G68" s="216">
        <f t="shared" si="30"/>
        <v>15</v>
      </c>
      <c r="H68" s="216">
        <f t="shared" si="30"/>
        <v>114</v>
      </c>
      <c r="I68" s="216" t="str">
        <f t="shared" si="30"/>
        <v>-</v>
      </c>
      <c r="J68" s="216" t="str">
        <f t="shared" si="30"/>
        <v>-</v>
      </c>
      <c r="K68" s="216">
        <f t="shared" si="30"/>
        <v>18</v>
      </c>
      <c r="L68" s="168"/>
      <c r="M68" s="196"/>
    </row>
    <row r="69" spans="1:13" ht="12" customHeight="1">
      <c r="A69" s="138"/>
      <c r="B69" s="217" t="s">
        <v>70</v>
      </c>
      <c r="C69" s="238">
        <f t="shared" si="27"/>
        <v>142</v>
      </c>
      <c r="D69" s="219" t="str">
        <f t="shared" ref="D69:J69" si="31">IF(SUM(D70:D71)=0,"-",SUM(D70:D71))</f>
        <v>-</v>
      </c>
      <c r="E69" s="219" t="str">
        <f t="shared" si="31"/>
        <v>-</v>
      </c>
      <c r="F69" s="219">
        <f t="shared" si="31"/>
        <v>2</v>
      </c>
      <c r="G69" s="219">
        <f t="shared" si="31"/>
        <v>10</v>
      </c>
      <c r="H69" s="219">
        <f t="shared" si="31"/>
        <v>130</v>
      </c>
      <c r="I69" s="219" t="str">
        <f t="shared" si="31"/>
        <v>-</v>
      </c>
      <c r="J69" s="219" t="str">
        <f t="shared" si="31"/>
        <v>-</v>
      </c>
      <c r="K69" s="218">
        <f>IF(SUM(K70:K71)=0,"-",SUM(K70:K71))</f>
        <v>12</v>
      </c>
      <c r="L69" s="168"/>
      <c r="M69" s="196"/>
    </row>
    <row r="70" spans="1:13" ht="12" customHeight="1">
      <c r="A70" s="103" t="s">
        <v>51</v>
      </c>
      <c r="B70" s="220" t="s">
        <v>72</v>
      </c>
      <c r="C70" s="221">
        <f t="shared" si="27"/>
        <v>71</v>
      </c>
      <c r="D70" s="242" t="s">
        <v>44</v>
      </c>
      <c r="E70" s="242" t="s">
        <v>44</v>
      </c>
      <c r="F70" s="258">
        <v>1</v>
      </c>
      <c r="G70" s="242">
        <v>2</v>
      </c>
      <c r="H70" s="242">
        <v>68</v>
      </c>
      <c r="I70" s="242" t="s">
        <v>44</v>
      </c>
      <c r="J70" s="242" t="s">
        <v>44</v>
      </c>
      <c r="K70" s="246">
        <f>IF(SUM(D70:G70)=0,"-",SUM(D70:G70))</f>
        <v>3</v>
      </c>
      <c r="L70" s="168"/>
      <c r="M70" s="196"/>
    </row>
    <row r="71" spans="1:13" ht="12" customHeight="1">
      <c r="A71" s="152"/>
      <c r="B71" s="225" t="s">
        <v>73</v>
      </c>
      <c r="C71" s="226">
        <f t="shared" si="27"/>
        <v>71</v>
      </c>
      <c r="D71" s="244" t="s">
        <v>44</v>
      </c>
      <c r="E71" s="244" t="s">
        <v>44</v>
      </c>
      <c r="F71" s="244">
        <v>1</v>
      </c>
      <c r="G71" s="244">
        <v>8</v>
      </c>
      <c r="H71" s="244">
        <v>62</v>
      </c>
      <c r="I71" s="244" t="s">
        <v>44</v>
      </c>
      <c r="J71" s="244" t="s">
        <v>44</v>
      </c>
      <c r="K71" s="247">
        <f>IF(SUM(D71:G71)=0,"-",SUM(D71:G71))</f>
        <v>9</v>
      </c>
      <c r="L71" s="168"/>
      <c r="M71" s="196"/>
    </row>
    <row r="72" spans="1:13" ht="12" customHeight="1">
      <c r="A72" s="138"/>
      <c r="B72" s="217" t="s">
        <v>70</v>
      </c>
      <c r="C72" s="238">
        <f t="shared" si="27"/>
        <v>36</v>
      </c>
      <c r="D72" s="259" t="str">
        <f t="shared" ref="D72:J72" si="32">IF(SUM(D73:D74)=0,"-",SUM(D73:D74))</f>
        <v>-</v>
      </c>
      <c r="E72" s="259" t="str">
        <f t="shared" si="32"/>
        <v>-</v>
      </c>
      <c r="F72" s="259" t="str">
        <f t="shared" si="32"/>
        <v>-</v>
      </c>
      <c r="G72" s="259">
        <f t="shared" si="32"/>
        <v>5</v>
      </c>
      <c r="H72" s="259">
        <f t="shared" si="32"/>
        <v>31</v>
      </c>
      <c r="I72" s="259" t="str">
        <f t="shared" si="32"/>
        <v>-</v>
      </c>
      <c r="J72" s="259" t="str">
        <f t="shared" si="32"/>
        <v>-</v>
      </c>
      <c r="K72" s="218">
        <f>IF(SUM(K73:K74)=0,"-",SUM(K73:K74))</f>
        <v>5</v>
      </c>
      <c r="L72" s="168"/>
      <c r="M72" s="196"/>
    </row>
    <row r="73" spans="1:13" ht="12" customHeight="1">
      <c r="A73" s="103" t="s">
        <v>52</v>
      </c>
      <c r="B73" s="220" t="s">
        <v>72</v>
      </c>
      <c r="C73" s="221">
        <f t="shared" si="27"/>
        <v>17</v>
      </c>
      <c r="D73" s="242" t="s">
        <v>44</v>
      </c>
      <c r="E73" s="242" t="s">
        <v>44</v>
      </c>
      <c r="F73" s="242" t="s">
        <v>44</v>
      </c>
      <c r="G73" s="242">
        <v>4</v>
      </c>
      <c r="H73" s="242">
        <v>13</v>
      </c>
      <c r="I73" s="242" t="s">
        <v>44</v>
      </c>
      <c r="J73" s="242" t="s">
        <v>44</v>
      </c>
      <c r="K73" s="246">
        <f>IF(SUM(D73:G73)=0,"-",SUM(D73:G73))</f>
        <v>4</v>
      </c>
      <c r="L73" s="168"/>
      <c r="M73" s="196"/>
    </row>
    <row r="74" spans="1:13" ht="12" customHeight="1">
      <c r="A74" s="152"/>
      <c r="B74" s="225" t="s">
        <v>73</v>
      </c>
      <c r="C74" s="226">
        <f t="shared" si="27"/>
        <v>19</v>
      </c>
      <c r="D74" s="244" t="s">
        <v>44</v>
      </c>
      <c r="E74" s="244" t="s">
        <v>44</v>
      </c>
      <c r="F74" s="244" t="s">
        <v>44</v>
      </c>
      <c r="G74" s="244">
        <v>1</v>
      </c>
      <c r="H74" s="244">
        <v>18</v>
      </c>
      <c r="I74" s="244" t="s">
        <v>44</v>
      </c>
      <c r="J74" s="244" t="s">
        <v>44</v>
      </c>
      <c r="K74" s="247">
        <f>IF(SUM(D74:G74)=0,"-",SUM(D74:G74))</f>
        <v>1</v>
      </c>
      <c r="L74" s="168"/>
      <c r="M74" s="196"/>
    </row>
    <row r="75" spans="1:13" ht="12" customHeight="1">
      <c r="A75" s="230"/>
      <c r="B75" s="217" t="s">
        <v>70</v>
      </c>
      <c r="C75" s="238">
        <f t="shared" si="27"/>
        <v>37</v>
      </c>
      <c r="D75" s="260" t="str">
        <f t="shared" ref="D75:J75" si="33">IF(SUM(D76:D77)=0,"-",SUM(D76:D77))</f>
        <v>-</v>
      </c>
      <c r="E75" s="260">
        <f t="shared" si="33"/>
        <v>1</v>
      </c>
      <c r="F75" s="260" t="str">
        <f t="shared" si="33"/>
        <v>-</v>
      </c>
      <c r="G75" s="260">
        <f t="shared" si="33"/>
        <v>4</v>
      </c>
      <c r="H75" s="260">
        <f t="shared" si="33"/>
        <v>32</v>
      </c>
      <c r="I75" s="260" t="str">
        <f t="shared" si="33"/>
        <v>-</v>
      </c>
      <c r="J75" s="260" t="str">
        <f t="shared" si="33"/>
        <v>-</v>
      </c>
      <c r="K75" s="218">
        <f>IF(SUM(K76:K77)=0,"-",SUM(K76:K77))</f>
        <v>5</v>
      </c>
      <c r="L75" s="168"/>
      <c r="M75" s="196"/>
    </row>
    <row r="76" spans="1:13" ht="12" customHeight="1">
      <c r="A76" s="231" t="s">
        <v>53</v>
      </c>
      <c r="B76" s="220" t="s">
        <v>72</v>
      </c>
      <c r="C76" s="221">
        <f t="shared" si="27"/>
        <v>19</v>
      </c>
      <c r="D76" s="242" t="s">
        <v>44</v>
      </c>
      <c r="E76" s="242" t="s">
        <v>44</v>
      </c>
      <c r="F76" s="242" t="s">
        <v>44</v>
      </c>
      <c r="G76" s="242">
        <v>1</v>
      </c>
      <c r="H76" s="242">
        <v>18</v>
      </c>
      <c r="I76" s="242" t="s">
        <v>44</v>
      </c>
      <c r="J76" s="242" t="s">
        <v>44</v>
      </c>
      <c r="K76" s="246">
        <f>IF(SUM(D76:G76)=0,"-",SUM(D76:G76))</f>
        <v>1</v>
      </c>
      <c r="L76" s="168"/>
      <c r="M76" s="196"/>
    </row>
    <row r="77" spans="1:13" ht="12" customHeight="1">
      <c r="A77" s="232"/>
      <c r="B77" s="225" t="s">
        <v>73</v>
      </c>
      <c r="C77" s="226">
        <f t="shared" si="27"/>
        <v>18</v>
      </c>
      <c r="D77" s="244" t="s">
        <v>44</v>
      </c>
      <c r="E77" s="244">
        <v>1</v>
      </c>
      <c r="F77" s="244" t="s">
        <v>44</v>
      </c>
      <c r="G77" s="244">
        <v>3</v>
      </c>
      <c r="H77" s="244">
        <v>14</v>
      </c>
      <c r="I77" s="244" t="s">
        <v>44</v>
      </c>
      <c r="J77" s="244" t="s">
        <v>44</v>
      </c>
      <c r="K77" s="247">
        <f>IF(SUM(D77:G77)=0,"-",SUM(D77:G77))</f>
        <v>4</v>
      </c>
      <c r="L77" s="168"/>
      <c r="M77" s="196"/>
    </row>
    <row r="78" spans="1:13" ht="12" customHeight="1">
      <c r="A78" s="230"/>
      <c r="B78" s="217" t="s">
        <v>70</v>
      </c>
      <c r="C78" s="238">
        <f t="shared" si="27"/>
        <v>49</v>
      </c>
      <c r="D78" s="260">
        <f t="shared" ref="D78:J78" si="34">IF(SUM(D79:D80)=0,"-",SUM(D79:D80))</f>
        <v>1</v>
      </c>
      <c r="E78" s="260" t="str">
        <f t="shared" si="34"/>
        <v>-</v>
      </c>
      <c r="F78" s="260" t="str">
        <f t="shared" si="34"/>
        <v>-</v>
      </c>
      <c r="G78" s="260">
        <f t="shared" si="34"/>
        <v>4</v>
      </c>
      <c r="H78" s="260">
        <f t="shared" si="34"/>
        <v>44</v>
      </c>
      <c r="I78" s="260" t="str">
        <f t="shared" si="34"/>
        <v>-</v>
      </c>
      <c r="J78" s="260" t="str">
        <f t="shared" si="34"/>
        <v>-</v>
      </c>
      <c r="K78" s="218">
        <f>IF(SUM(K79:K80)=0,"-",SUM(K79:K80))</f>
        <v>5</v>
      </c>
      <c r="L78" s="168"/>
      <c r="M78" s="196"/>
    </row>
    <row r="79" spans="1:13" ht="12" customHeight="1">
      <c r="A79" s="231" t="s">
        <v>54</v>
      </c>
      <c r="B79" s="220" t="s">
        <v>72</v>
      </c>
      <c r="C79" s="221">
        <f t="shared" si="27"/>
        <v>25</v>
      </c>
      <c r="D79" s="242" t="s">
        <v>44</v>
      </c>
      <c r="E79" s="242" t="s">
        <v>44</v>
      </c>
      <c r="F79" s="242" t="s">
        <v>44</v>
      </c>
      <c r="G79" s="242">
        <v>1</v>
      </c>
      <c r="H79" s="242">
        <v>24</v>
      </c>
      <c r="I79" s="242" t="s">
        <v>44</v>
      </c>
      <c r="J79" s="242" t="s">
        <v>44</v>
      </c>
      <c r="K79" s="246">
        <f>IF(SUM(D79:G79)=0,"-",SUM(D79:G79))</f>
        <v>1</v>
      </c>
      <c r="L79" s="168"/>
      <c r="M79" s="196"/>
    </row>
    <row r="80" spans="1:13" ht="12" customHeight="1">
      <c r="A80" s="232"/>
      <c r="B80" s="225" t="s">
        <v>73</v>
      </c>
      <c r="C80" s="226">
        <f t="shared" si="27"/>
        <v>24</v>
      </c>
      <c r="D80" s="244">
        <v>1</v>
      </c>
      <c r="E80" s="244" t="s">
        <v>44</v>
      </c>
      <c r="F80" s="244" t="s">
        <v>44</v>
      </c>
      <c r="G80" s="244">
        <v>3</v>
      </c>
      <c r="H80" s="244">
        <v>20</v>
      </c>
      <c r="I80" s="244" t="s">
        <v>44</v>
      </c>
      <c r="J80" s="244" t="s">
        <v>44</v>
      </c>
      <c r="K80" s="247">
        <f>IF(SUM(D80:G80)=0,"-",SUM(D80:G80))</f>
        <v>4</v>
      </c>
      <c r="L80" s="168"/>
      <c r="M80" s="196"/>
    </row>
    <row r="81" spans="1:1">
      <c r="A81" s="172" t="s">
        <v>55</v>
      </c>
    </row>
    <row r="83" spans="1:1">
      <c r="A83" s="172" t="s">
        <v>56</v>
      </c>
    </row>
    <row r="84" spans="1:1">
      <c r="A84" s="172" t="s">
        <v>89</v>
      </c>
    </row>
  </sheetData>
  <phoneticPr fontId="4"/>
  <pageMargins left="0.78740157480314965" right="0.78740157480314965" top="0.78740157480314965" bottom="0.28000000000000003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U44"/>
  <sheetViews>
    <sheetView showGridLines="0" view="pageBreakPreview" zoomScaleNormal="25" zoomScaleSheetLayoutView="100" workbookViewId="0">
      <selection activeCell="C15" sqref="C15"/>
    </sheetView>
  </sheetViews>
  <sheetFormatPr defaultColWidth="9.5" defaultRowHeight="13.5"/>
  <cols>
    <col min="1" max="1" width="9.5" style="324" customWidth="1"/>
    <col min="2" max="2" width="9" style="264" customWidth="1"/>
    <col min="3" max="3" width="6.375" style="264" customWidth="1"/>
    <col min="4" max="7" width="7.125" style="264" customWidth="1"/>
    <col min="8" max="8" width="6.625" style="264" customWidth="1"/>
    <col min="9" max="9" width="4.75" style="264" customWidth="1"/>
    <col min="10" max="10" width="5.375" style="264" customWidth="1"/>
    <col min="11" max="11" width="6" style="330" customWidth="1"/>
    <col min="12" max="12" width="7.25" style="332" customWidth="1"/>
    <col min="13" max="14" width="7.125" style="332" customWidth="1"/>
    <col min="15" max="15" width="6.125" style="332" customWidth="1"/>
    <col min="16" max="16" width="6.625" style="332" customWidth="1"/>
    <col min="17" max="17" width="4.25" style="332" customWidth="1"/>
    <col min="18" max="18" width="9.5" style="264" customWidth="1"/>
    <col min="19" max="19" width="9.5" style="331" customWidth="1"/>
    <col min="20" max="16384" width="9.5" style="264"/>
  </cols>
  <sheetData>
    <row r="1" spans="1:21">
      <c r="A1" s="261" t="s">
        <v>90</v>
      </c>
      <c r="B1" s="262"/>
      <c r="C1" s="262"/>
      <c r="D1" s="263"/>
      <c r="E1" s="263"/>
      <c r="F1" s="263"/>
      <c r="G1" s="263"/>
      <c r="H1" s="263"/>
      <c r="I1" s="263"/>
      <c r="K1" s="14"/>
      <c r="L1" s="2"/>
      <c r="M1" s="2"/>
      <c r="N1" s="2"/>
      <c r="O1" s="2"/>
      <c r="P1" s="265" t="s">
        <v>91</v>
      </c>
      <c r="Q1" s="265"/>
      <c r="R1" s="263"/>
      <c r="S1" s="184"/>
      <c r="T1" s="262"/>
      <c r="U1" s="262"/>
    </row>
    <row r="2" spans="1:21">
      <c r="A2" s="266"/>
      <c r="B2" s="267" t="s">
        <v>13</v>
      </c>
      <c r="C2" s="266" t="s">
        <v>92</v>
      </c>
      <c r="D2" s="268"/>
      <c r="E2" s="268"/>
      <c r="F2" s="268"/>
      <c r="G2" s="268"/>
      <c r="H2" s="268"/>
      <c r="I2" s="268"/>
      <c r="J2" s="268"/>
      <c r="K2" s="269" t="s">
        <v>93</v>
      </c>
      <c r="L2" s="270" t="s">
        <v>94</v>
      </c>
      <c r="M2" s="268"/>
      <c r="N2" s="268"/>
      <c r="O2" s="268"/>
      <c r="P2" s="268"/>
      <c r="Q2" s="268"/>
      <c r="R2" s="263"/>
      <c r="S2" s="184"/>
      <c r="T2" s="262"/>
      <c r="U2" s="262"/>
    </row>
    <row r="3" spans="1:21" s="278" customFormat="1" ht="27" customHeight="1">
      <c r="A3" s="268"/>
      <c r="B3" s="271"/>
      <c r="C3" s="190" t="s">
        <v>95</v>
      </c>
      <c r="D3" s="272" t="s">
        <v>96</v>
      </c>
      <c r="E3" s="272" t="s">
        <v>97</v>
      </c>
      <c r="F3" s="272" t="s">
        <v>98</v>
      </c>
      <c r="G3" s="272" t="s">
        <v>99</v>
      </c>
      <c r="H3" s="272" t="s">
        <v>100</v>
      </c>
      <c r="I3" s="272" t="s">
        <v>101</v>
      </c>
      <c r="J3" s="190" t="s">
        <v>102</v>
      </c>
      <c r="K3" s="273"/>
      <c r="L3" s="274" t="s">
        <v>103</v>
      </c>
      <c r="M3" s="274" t="s">
        <v>104</v>
      </c>
      <c r="N3" s="274" t="s">
        <v>105</v>
      </c>
      <c r="O3" s="274" t="s">
        <v>106</v>
      </c>
      <c r="P3" s="272" t="s">
        <v>107</v>
      </c>
      <c r="Q3" s="274" t="s">
        <v>108</v>
      </c>
      <c r="R3" s="275" t="s">
        <v>109</v>
      </c>
      <c r="S3" s="276"/>
      <c r="T3" s="277"/>
      <c r="U3" s="277"/>
    </row>
    <row r="4" spans="1:21">
      <c r="A4" s="279" t="s">
        <v>71</v>
      </c>
      <c r="B4" s="91">
        <f>IF(SUM(C4:J4)=0,"-",SUM(C4:J4))</f>
        <v>1050806</v>
      </c>
      <c r="C4" s="280">
        <v>13318</v>
      </c>
      <c r="D4" s="281">
        <v>104059</v>
      </c>
      <c r="E4" s="281">
        <v>300384</v>
      </c>
      <c r="F4" s="281">
        <v>373490</v>
      </c>
      <c r="G4" s="281">
        <v>221272</v>
      </c>
      <c r="H4" s="281">
        <v>37437</v>
      </c>
      <c r="I4" s="281">
        <v>843</v>
      </c>
      <c r="J4" s="281">
        <v>3</v>
      </c>
      <c r="K4" s="282">
        <v>1.39</v>
      </c>
      <c r="L4" s="283">
        <v>493185</v>
      </c>
      <c r="M4" s="283">
        <v>383020</v>
      </c>
      <c r="N4" s="283">
        <v>137695</v>
      </c>
      <c r="O4" s="283">
        <v>28034</v>
      </c>
      <c r="P4" s="284">
        <v>8872</v>
      </c>
      <c r="Q4" s="285" t="s">
        <v>110</v>
      </c>
      <c r="R4" s="286" t="str">
        <f t="shared" ref="R4:R16" si="0">IF(SUM(B4)=SUM(L4:Q4),"OK","ERR")</f>
        <v>OK</v>
      </c>
      <c r="S4" s="287"/>
      <c r="T4" s="288"/>
      <c r="U4" s="288"/>
    </row>
    <row r="5" spans="1:21">
      <c r="A5" s="94" t="s">
        <v>26</v>
      </c>
      <c r="B5" s="289">
        <f>IF(SUM(C5:J5)=0,"-",SUM(C5:J5))</f>
        <v>39292</v>
      </c>
      <c r="C5" s="73">
        <v>528</v>
      </c>
      <c r="D5" s="74">
        <v>4744</v>
      </c>
      <c r="E5" s="74">
        <v>11623</v>
      </c>
      <c r="F5" s="74">
        <v>13370</v>
      </c>
      <c r="G5" s="74">
        <v>7775</v>
      </c>
      <c r="H5" s="74">
        <v>1229</v>
      </c>
      <c r="I5" s="74">
        <v>23</v>
      </c>
      <c r="J5" s="74" t="s">
        <v>110</v>
      </c>
      <c r="K5" s="282">
        <v>1.25</v>
      </c>
      <c r="L5" s="79">
        <v>18462</v>
      </c>
      <c r="M5" s="79">
        <v>14228</v>
      </c>
      <c r="N5" s="79">
        <v>5160</v>
      </c>
      <c r="O5" s="79">
        <v>1098</v>
      </c>
      <c r="P5" s="290">
        <v>344</v>
      </c>
      <c r="Q5" s="291" t="s">
        <v>110</v>
      </c>
      <c r="R5" s="286" t="str">
        <f t="shared" si="0"/>
        <v>OK</v>
      </c>
      <c r="S5" s="287"/>
      <c r="T5" s="288"/>
      <c r="U5" s="288"/>
    </row>
    <row r="6" spans="1:21" ht="33.75">
      <c r="A6" s="86" t="s">
        <v>27</v>
      </c>
      <c r="B6" s="289">
        <f>IF(SUM(C6:J6)=0,"-",SUM(C6:J6))</f>
        <v>2598</v>
      </c>
      <c r="C6" s="87">
        <f t="shared" ref="C6:J6" si="1">IF(SUM(C7,C16)=0,"-",SUM(C7,C16))</f>
        <v>47</v>
      </c>
      <c r="D6" s="87">
        <f t="shared" si="1"/>
        <v>348</v>
      </c>
      <c r="E6" s="87">
        <f t="shared" si="1"/>
        <v>755</v>
      </c>
      <c r="F6" s="87">
        <f t="shared" si="1"/>
        <v>856</v>
      </c>
      <c r="G6" s="87">
        <f t="shared" si="1"/>
        <v>513</v>
      </c>
      <c r="H6" s="87">
        <f t="shared" si="1"/>
        <v>77</v>
      </c>
      <c r="I6" s="87">
        <f t="shared" si="1"/>
        <v>2</v>
      </c>
      <c r="J6" s="87" t="str">
        <f t="shared" si="1"/>
        <v>-</v>
      </c>
      <c r="K6" s="292">
        <v>1.21</v>
      </c>
      <c r="L6" s="87">
        <f t="shared" ref="L6:Q6" si="2">IF(SUM(L7,L16)=0,"-",SUM(L7,L16))</f>
        <v>1176</v>
      </c>
      <c r="M6" s="87">
        <f t="shared" si="2"/>
        <v>924</v>
      </c>
      <c r="N6" s="87">
        <f t="shared" si="2"/>
        <v>378</v>
      </c>
      <c r="O6" s="87">
        <f t="shared" si="2"/>
        <v>90</v>
      </c>
      <c r="P6" s="87">
        <f t="shared" si="2"/>
        <v>30</v>
      </c>
      <c r="Q6" s="87" t="str">
        <f t="shared" si="2"/>
        <v>-</v>
      </c>
      <c r="R6" s="286" t="str">
        <f>IF(SUM(B6)=SUM(L6:Q6),"OK","ERR")</f>
        <v>OK</v>
      </c>
      <c r="S6" s="287"/>
      <c r="T6" s="288"/>
      <c r="U6" s="288"/>
    </row>
    <row r="7" spans="1:21">
      <c r="A7" s="94" t="s">
        <v>28</v>
      </c>
      <c r="B7" s="289">
        <f>IF(SUM(C7:J7)=0,"-",SUM(C7:J7))</f>
        <v>824</v>
      </c>
      <c r="C7" s="95">
        <f t="shared" ref="C7:J7" si="3">IF(SUM(C8:C15)=0,"-",SUM(C8:C15))</f>
        <v>21</v>
      </c>
      <c r="D7" s="95">
        <f>IF(SUM(D8:D15)=0,"-",SUM(D8:D15))</f>
        <v>116</v>
      </c>
      <c r="E7" s="95">
        <f>IF(SUM(E8:E15)=0,"-",SUM(E8:E15))</f>
        <v>237</v>
      </c>
      <c r="F7" s="95">
        <f t="shared" si="3"/>
        <v>245</v>
      </c>
      <c r="G7" s="95">
        <f t="shared" si="3"/>
        <v>178</v>
      </c>
      <c r="H7" s="95">
        <f t="shared" si="3"/>
        <v>26</v>
      </c>
      <c r="I7" s="95">
        <f t="shared" si="3"/>
        <v>1</v>
      </c>
      <c r="J7" s="137" t="str">
        <f t="shared" si="3"/>
        <v>-</v>
      </c>
      <c r="K7" s="293">
        <v>1.38</v>
      </c>
      <c r="L7" s="95">
        <f t="shared" ref="L7:Q7" si="4">IF(SUM(L8:L15)=0,"-",SUM(L8:L15))</f>
        <v>325</v>
      </c>
      <c r="M7" s="95">
        <f t="shared" si="4"/>
        <v>302</v>
      </c>
      <c r="N7" s="95">
        <f t="shared" si="4"/>
        <v>143</v>
      </c>
      <c r="O7" s="95">
        <f t="shared" si="4"/>
        <v>41</v>
      </c>
      <c r="P7" s="95">
        <f t="shared" si="4"/>
        <v>13</v>
      </c>
      <c r="Q7" s="95" t="str">
        <f t="shared" si="4"/>
        <v>-</v>
      </c>
      <c r="R7" s="286" t="str">
        <f t="shared" si="0"/>
        <v>OK</v>
      </c>
      <c r="S7" s="287"/>
      <c r="T7" s="288"/>
      <c r="U7" s="288"/>
    </row>
    <row r="8" spans="1:21">
      <c r="A8" s="103" t="s">
        <v>29</v>
      </c>
      <c r="B8" s="294">
        <f>IF(SUM(C8:J8)=0,"-",SUM(C8:J8))</f>
        <v>382</v>
      </c>
      <c r="C8" s="111">
        <v>12</v>
      </c>
      <c r="D8" s="111">
        <v>51</v>
      </c>
      <c r="E8" s="111">
        <v>107</v>
      </c>
      <c r="F8" s="111">
        <v>110</v>
      </c>
      <c r="G8" s="111">
        <v>87</v>
      </c>
      <c r="H8" s="111">
        <v>14</v>
      </c>
      <c r="I8" s="111">
        <v>1</v>
      </c>
      <c r="J8" s="111" t="s">
        <v>44</v>
      </c>
      <c r="K8" s="295">
        <v>1.4</v>
      </c>
      <c r="L8" s="296">
        <v>170</v>
      </c>
      <c r="M8" s="296">
        <v>126</v>
      </c>
      <c r="N8" s="296">
        <v>63</v>
      </c>
      <c r="O8" s="296">
        <v>21</v>
      </c>
      <c r="P8" s="111">
        <v>2</v>
      </c>
      <c r="Q8" s="111" t="s">
        <v>44</v>
      </c>
      <c r="R8" s="286" t="str">
        <f t="shared" si="0"/>
        <v>OK</v>
      </c>
      <c r="S8" s="287"/>
      <c r="T8" s="288"/>
      <c r="U8" s="288"/>
    </row>
    <row r="9" spans="1:21">
      <c r="A9" s="103" t="s">
        <v>32</v>
      </c>
      <c r="B9" s="294">
        <f t="shared" ref="B9:B15" si="5">IF(SUM(C9:J9)=0,"-",SUM(C9:J9))</f>
        <v>29</v>
      </c>
      <c r="C9" s="111" t="s">
        <v>44</v>
      </c>
      <c r="D9" s="111">
        <v>4</v>
      </c>
      <c r="E9" s="111">
        <v>7</v>
      </c>
      <c r="F9" s="111">
        <v>12</v>
      </c>
      <c r="G9" s="111">
        <v>5</v>
      </c>
      <c r="H9" s="111">
        <v>1</v>
      </c>
      <c r="I9" s="111" t="s">
        <v>44</v>
      </c>
      <c r="J9" s="111" t="s">
        <v>44</v>
      </c>
      <c r="K9" s="297">
        <v>1.39</v>
      </c>
      <c r="L9" s="298">
        <v>13</v>
      </c>
      <c r="M9" s="298">
        <v>9</v>
      </c>
      <c r="N9" s="298">
        <v>5</v>
      </c>
      <c r="O9" s="298">
        <v>1</v>
      </c>
      <c r="P9" s="111">
        <v>1</v>
      </c>
      <c r="Q9" s="111" t="s">
        <v>44</v>
      </c>
      <c r="R9" s="286" t="str">
        <f t="shared" si="0"/>
        <v>OK</v>
      </c>
      <c r="S9" s="287"/>
      <c r="T9" s="288"/>
      <c r="U9" s="288"/>
    </row>
    <row r="10" spans="1:21">
      <c r="A10" s="103" t="s">
        <v>33</v>
      </c>
      <c r="B10" s="294">
        <f t="shared" si="5"/>
        <v>15</v>
      </c>
      <c r="C10" s="111" t="s">
        <v>44</v>
      </c>
      <c r="D10" s="111">
        <v>2</v>
      </c>
      <c r="E10" s="111">
        <v>6</v>
      </c>
      <c r="F10" s="111">
        <v>5</v>
      </c>
      <c r="G10" s="111">
        <v>2</v>
      </c>
      <c r="H10" s="111" t="s">
        <v>44</v>
      </c>
      <c r="I10" s="111" t="s">
        <v>44</v>
      </c>
      <c r="J10" s="111" t="s">
        <v>44</v>
      </c>
      <c r="K10" s="297">
        <v>1.24</v>
      </c>
      <c r="L10" s="298">
        <v>4</v>
      </c>
      <c r="M10" s="298">
        <v>9</v>
      </c>
      <c r="N10" s="298">
        <v>2</v>
      </c>
      <c r="O10" s="111" t="s">
        <v>44</v>
      </c>
      <c r="P10" s="111" t="s">
        <v>44</v>
      </c>
      <c r="Q10" s="111" t="s">
        <v>44</v>
      </c>
      <c r="R10" s="286" t="str">
        <f t="shared" si="0"/>
        <v>OK</v>
      </c>
      <c r="S10" s="287"/>
      <c r="T10" s="288"/>
      <c r="U10" s="288"/>
    </row>
    <row r="11" spans="1:21">
      <c r="A11" s="103" t="s">
        <v>35</v>
      </c>
      <c r="B11" s="294">
        <f t="shared" si="5"/>
        <v>31</v>
      </c>
      <c r="C11" s="111">
        <v>1</v>
      </c>
      <c r="D11" s="111">
        <v>4</v>
      </c>
      <c r="E11" s="111">
        <v>14</v>
      </c>
      <c r="F11" s="111">
        <v>7</v>
      </c>
      <c r="G11" s="111">
        <v>5</v>
      </c>
      <c r="H11" s="111" t="s">
        <v>44</v>
      </c>
      <c r="I11" s="111" t="s">
        <v>44</v>
      </c>
      <c r="J11" s="111" t="s">
        <v>44</v>
      </c>
      <c r="K11" s="297">
        <v>1.62</v>
      </c>
      <c r="L11" s="298">
        <v>14</v>
      </c>
      <c r="M11" s="298">
        <v>10</v>
      </c>
      <c r="N11" s="298">
        <v>4</v>
      </c>
      <c r="O11" s="298">
        <v>1</v>
      </c>
      <c r="P11" s="111">
        <v>2</v>
      </c>
      <c r="Q11" s="111" t="s">
        <v>44</v>
      </c>
      <c r="R11" s="286" t="str">
        <f t="shared" si="0"/>
        <v>OK</v>
      </c>
      <c r="S11" s="287"/>
      <c r="T11" s="288"/>
      <c r="U11" s="288"/>
    </row>
    <row r="12" spans="1:21">
      <c r="A12" s="103" t="s">
        <v>36</v>
      </c>
      <c r="B12" s="294">
        <f t="shared" si="5"/>
        <v>20</v>
      </c>
      <c r="C12" s="111">
        <v>1</v>
      </c>
      <c r="D12" s="111">
        <v>1</v>
      </c>
      <c r="E12" s="111">
        <v>6</v>
      </c>
      <c r="F12" s="111">
        <v>8</v>
      </c>
      <c r="G12" s="111">
        <v>3</v>
      </c>
      <c r="H12" s="111">
        <v>1</v>
      </c>
      <c r="I12" s="111" t="s">
        <v>44</v>
      </c>
      <c r="J12" s="111" t="s">
        <v>44</v>
      </c>
      <c r="K12" s="297">
        <v>1.1399999999999999</v>
      </c>
      <c r="L12" s="298">
        <v>6</v>
      </c>
      <c r="M12" s="298">
        <v>9</v>
      </c>
      <c r="N12" s="298">
        <v>3</v>
      </c>
      <c r="O12" s="298">
        <v>1</v>
      </c>
      <c r="P12" s="111">
        <v>1</v>
      </c>
      <c r="Q12" s="111" t="s">
        <v>44</v>
      </c>
      <c r="R12" s="286" t="str">
        <f t="shared" si="0"/>
        <v>OK</v>
      </c>
      <c r="S12" s="287"/>
      <c r="T12" s="288"/>
      <c r="U12" s="288"/>
    </row>
    <row r="13" spans="1:21">
      <c r="A13" s="103" t="s">
        <v>37</v>
      </c>
      <c r="B13" s="294">
        <f t="shared" si="5"/>
        <v>199</v>
      </c>
      <c r="C13" s="111">
        <v>2</v>
      </c>
      <c r="D13" s="111">
        <v>21</v>
      </c>
      <c r="E13" s="111">
        <v>55</v>
      </c>
      <c r="F13" s="111">
        <v>65</v>
      </c>
      <c r="G13" s="111">
        <v>48</v>
      </c>
      <c r="H13" s="111">
        <v>8</v>
      </c>
      <c r="I13" s="111" t="s">
        <v>44</v>
      </c>
      <c r="J13" s="111" t="s">
        <v>44</v>
      </c>
      <c r="K13" s="297">
        <v>1.18</v>
      </c>
      <c r="L13" s="298">
        <v>62</v>
      </c>
      <c r="M13" s="298">
        <v>90</v>
      </c>
      <c r="N13" s="298">
        <v>39</v>
      </c>
      <c r="O13" s="298">
        <v>4</v>
      </c>
      <c r="P13" s="111">
        <v>4</v>
      </c>
      <c r="Q13" s="111" t="s">
        <v>44</v>
      </c>
      <c r="R13" s="286" t="str">
        <f t="shared" si="0"/>
        <v>OK</v>
      </c>
      <c r="S13" s="287"/>
      <c r="T13" s="288"/>
      <c r="U13" s="288"/>
    </row>
    <row r="14" spans="1:21">
      <c r="A14" s="103" t="s">
        <v>38</v>
      </c>
      <c r="B14" s="294">
        <f t="shared" si="5"/>
        <v>37</v>
      </c>
      <c r="C14" s="111">
        <v>1</v>
      </c>
      <c r="D14" s="111">
        <v>14</v>
      </c>
      <c r="E14" s="111">
        <v>6</v>
      </c>
      <c r="F14" s="111">
        <v>9</v>
      </c>
      <c r="G14" s="111">
        <v>6</v>
      </c>
      <c r="H14" s="111">
        <v>1</v>
      </c>
      <c r="I14" s="111" t="s">
        <v>44</v>
      </c>
      <c r="J14" s="111" t="s">
        <v>44</v>
      </c>
      <c r="K14" s="297">
        <v>1.54</v>
      </c>
      <c r="L14" s="298">
        <v>15</v>
      </c>
      <c r="M14" s="298">
        <v>11</v>
      </c>
      <c r="N14" s="298">
        <v>9</v>
      </c>
      <c r="O14" s="298">
        <v>1</v>
      </c>
      <c r="P14" s="111">
        <v>1</v>
      </c>
      <c r="Q14" s="111" t="s">
        <v>44</v>
      </c>
      <c r="R14" s="286" t="str">
        <f t="shared" si="0"/>
        <v>OK</v>
      </c>
      <c r="S14" s="287"/>
      <c r="T14" s="288"/>
      <c r="U14" s="288"/>
    </row>
    <row r="15" spans="1:21">
      <c r="A15" s="103" t="s">
        <v>39</v>
      </c>
      <c r="B15" s="294">
        <f t="shared" si="5"/>
        <v>111</v>
      </c>
      <c r="C15" s="111">
        <v>4</v>
      </c>
      <c r="D15" s="111">
        <v>19</v>
      </c>
      <c r="E15" s="111">
        <v>36</v>
      </c>
      <c r="F15" s="111">
        <v>29</v>
      </c>
      <c r="G15" s="111">
        <v>22</v>
      </c>
      <c r="H15" s="111">
        <v>1</v>
      </c>
      <c r="I15" s="111" t="s">
        <v>44</v>
      </c>
      <c r="J15" s="111" t="s">
        <v>44</v>
      </c>
      <c r="K15" s="299">
        <v>1.52</v>
      </c>
      <c r="L15" s="300">
        <v>41</v>
      </c>
      <c r="M15" s="300">
        <v>38</v>
      </c>
      <c r="N15" s="300">
        <v>18</v>
      </c>
      <c r="O15" s="300">
        <v>12</v>
      </c>
      <c r="P15" s="111">
        <v>2</v>
      </c>
      <c r="Q15" s="111" t="s">
        <v>44</v>
      </c>
      <c r="R15" s="286" t="str">
        <f t="shared" si="0"/>
        <v>OK</v>
      </c>
      <c r="S15" s="287"/>
      <c r="T15" s="288"/>
      <c r="U15" s="288"/>
    </row>
    <row r="16" spans="1:21">
      <c r="A16" s="301" t="s">
        <v>40</v>
      </c>
      <c r="B16" s="302">
        <f>IF(SUM(C16:J16)=0,"-",SUM(C16:J16))</f>
        <v>1774</v>
      </c>
      <c r="C16" s="128">
        <v>26</v>
      </c>
      <c r="D16" s="128">
        <v>232</v>
      </c>
      <c r="E16" s="128">
        <v>518</v>
      </c>
      <c r="F16" s="128">
        <v>611</v>
      </c>
      <c r="G16" s="128">
        <v>335</v>
      </c>
      <c r="H16" s="128">
        <v>51</v>
      </c>
      <c r="I16" s="128">
        <v>1</v>
      </c>
      <c r="J16" s="128" t="s">
        <v>44</v>
      </c>
      <c r="K16" s="303">
        <v>1.1399999999999999</v>
      </c>
      <c r="L16" s="304">
        <v>851</v>
      </c>
      <c r="M16" s="304">
        <v>622</v>
      </c>
      <c r="N16" s="304">
        <v>235</v>
      </c>
      <c r="O16" s="304">
        <v>49</v>
      </c>
      <c r="P16" s="304">
        <v>17</v>
      </c>
      <c r="Q16" s="305" t="s">
        <v>44</v>
      </c>
      <c r="R16" s="286" t="str">
        <f t="shared" si="0"/>
        <v>OK</v>
      </c>
      <c r="S16" s="287"/>
      <c r="T16" s="288"/>
      <c r="U16" s="288"/>
    </row>
    <row r="17" spans="1:21" s="135" customFormat="1" ht="33.75">
      <c r="A17" s="131" t="s">
        <v>41</v>
      </c>
      <c r="B17" s="91">
        <f>B18</f>
        <v>156</v>
      </c>
      <c r="C17" s="91">
        <f t="shared" ref="C17:Q17" si="6">C18</f>
        <v>2</v>
      </c>
      <c r="D17" s="91">
        <f t="shared" si="6"/>
        <v>13</v>
      </c>
      <c r="E17" s="91">
        <f t="shared" si="6"/>
        <v>45</v>
      </c>
      <c r="F17" s="91">
        <f t="shared" si="6"/>
        <v>62</v>
      </c>
      <c r="G17" s="91">
        <f t="shared" si="6"/>
        <v>26</v>
      </c>
      <c r="H17" s="91">
        <f t="shared" si="6"/>
        <v>8</v>
      </c>
      <c r="I17" s="91" t="str">
        <f t="shared" si="6"/>
        <v>-</v>
      </c>
      <c r="J17" s="91" t="str">
        <f t="shared" si="6"/>
        <v>-</v>
      </c>
      <c r="K17" s="93">
        <f t="shared" si="6"/>
        <v>1.49</v>
      </c>
      <c r="L17" s="91">
        <f t="shared" si="6"/>
        <v>66</v>
      </c>
      <c r="M17" s="91">
        <f t="shared" si="6"/>
        <v>59</v>
      </c>
      <c r="N17" s="91">
        <f t="shared" si="6"/>
        <v>23</v>
      </c>
      <c r="O17" s="91">
        <f t="shared" si="6"/>
        <v>6</v>
      </c>
      <c r="P17" s="91">
        <f t="shared" si="6"/>
        <v>2</v>
      </c>
      <c r="Q17" s="91" t="str">
        <f t="shared" si="6"/>
        <v>-</v>
      </c>
      <c r="R17" s="306"/>
      <c r="S17" s="175"/>
      <c r="T17" s="175"/>
      <c r="U17" s="175"/>
    </row>
    <row r="18" spans="1:21" s="135" customFormat="1" ht="12" customHeight="1">
      <c r="A18" s="136" t="s">
        <v>42</v>
      </c>
      <c r="B18" s="95">
        <f>IF(SUM(B19:B23)=0,"-",SUM(B19:B23))</f>
        <v>156</v>
      </c>
      <c r="C18" s="95">
        <f t="shared" ref="C18:Q18" si="7">IF(SUM(C19:C23)=0,"-",SUM(C19:C23))</f>
        <v>2</v>
      </c>
      <c r="D18" s="95">
        <f t="shared" si="7"/>
        <v>13</v>
      </c>
      <c r="E18" s="95">
        <f t="shared" si="7"/>
        <v>45</v>
      </c>
      <c r="F18" s="95">
        <f t="shared" si="7"/>
        <v>62</v>
      </c>
      <c r="G18" s="95">
        <f t="shared" si="7"/>
        <v>26</v>
      </c>
      <c r="H18" s="95">
        <f t="shared" si="7"/>
        <v>8</v>
      </c>
      <c r="I18" s="95" t="str">
        <f t="shared" si="7"/>
        <v>-</v>
      </c>
      <c r="J18" s="95" t="str">
        <f t="shared" si="7"/>
        <v>-</v>
      </c>
      <c r="K18" s="293">
        <v>1.49</v>
      </c>
      <c r="L18" s="95">
        <f t="shared" si="7"/>
        <v>66</v>
      </c>
      <c r="M18" s="95">
        <f t="shared" si="7"/>
        <v>59</v>
      </c>
      <c r="N18" s="95">
        <f t="shared" si="7"/>
        <v>23</v>
      </c>
      <c r="O18" s="95">
        <f t="shared" si="7"/>
        <v>6</v>
      </c>
      <c r="P18" s="95">
        <f t="shared" si="7"/>
        <v>2</v>
      </c>
      <c r="Q18" s="95" t="str">
        <f t="shared" si="7"/>
        <v>-</v>
      </c>
      <c r="R18" s="306"/>
      <c r="S18" s="175"/>
      <c r="T18" s="175"/>
      <c r="U18" s="175"/>
    </row>
    <row r="19" spans="1:21">
      <c r="A19" s="138" t="s">
        <v>43</v>
      </c>
      <c r="B19" s="146">
        <f>IF(SUM(C19:J19)=0,"-",SUM(C19:J19))</f>
        <v>52</v>
      </c>
      <c r="C19" s="142">
        <v>1</v>
      </c>
      <c r="D19" s="142">
        <v>4</v>
      </c>
      <c r="E19" s="142">
        <v>7</v>
      </c>
      <c r="F19" s="142">
        <v>25</v>
      </c>
      <c r="G19" s="142">
        <v>12</v>
      </c>
      <c r="H19" s="142">
        <v>3</v>
      </c>
      <c r="I19" s="142" t="s">
        <v>81</v>
      </c>
      <c r="J19" s="142" t="s">
        <v>81</v>
      </c>
      <c r="K19" s="307">
        <v>1.1599999999999999</v>
      </c>
      <c r="L19" s="142">
        <v>29</v>
      </c>
      <c r="M19" s="142">
        <v>13</v>
      </c>
      <c r="N19" s="142">
        <v>8</v>
      </c>
      <c r="O19" s="142">
        <v>2</v>
      </c>
      <c r="P19" s="142" t="s">
        <v>81</v>
      </c>
      <c r="Q19" s="142" t="s">
        <v>81</v>
      </c>
      <c r="R19" s="286" t="str">
        <f>IF(SUM(B19)=SUM(L19:Q19),"OK","ERR")</f>
        <v>OK</v>
      </c>
      <c r="S19" s="287"/>
      <c r="T19" s="288"/>
      <c r="U19" s="288"/>
    </row>
    <row r="20" spans="1:21">
      <c r="A20" s="103" t="s">
        <v>45</v>
      </c>
      <c r="B20" s="104">
        <f>IF(SUM(C20:J20)=0,"-",SUM(C20:J20))</f>
        <v>28</v>
      </c>
      <c r="C20" s="151" t="s">
        <v>82</v>
      </c>
      <c r="D20" s="151">
        <v>2</v>
      </c>
      <c r="E20" s="151">
        <v>13</v>
      </c>
      <c r="F20" s="151">
        <v>11</v>
      </c>
      <c r="G20" s="151">
        <v>1</v>
      </c>
      <c r="H20" s="151">
        <v>1</v>
      </c>
      <c r="I20" s="151" t="s">
        <v>82</v>
      </c>
      <c r="J20" s="151" t="s">
        <v>82</v>
      </c>
      <c r="K20" s="308">
        <v>1.43</v>
      </c>
      <c r="L20" s="151">
        <v>7</v>
      </c>
      <c r="M20" s="151">
        <v>15</v>
      </c>
      <c r="N20" s="151">
        <v>5</v>
      </c>
      <c r="O20" s="151" t="s">
        <v>82</v>
      </c>
      <c r="P20" s="151">
        <v>1</v>
      </c>
      <c r="Q20" s="151" t="s">
        <v>82</v>
      </c>
      <c r="R20" s="286" t="str">
        <f>IF(SUM(B20)=SUM(L20:Q20),"OK","ERR")</f>
        <v>OK</v>
      </c>
      <c r="S20" s="287"/>
      <c r="T20" s="288"/>
      <c r="U20" s="288"/>
    </row>
    <row r="21" spans="1:21">
      <c r="A21" s="103" t="s">
        <v>46</v>
      </c>
      <c r="B21" s="104">
        <f>IF(SUM(C21:J21)=0,"-",SUM(C21:J21))</f>
        <v>34</v>
      </c>
      <c r="C21" s="151">
        <v>1</v>
      </c>
      <c r="D21" s="151">
        <v>4</v>
      </c>
      <c r="E21" s="151">
        <v>14</v>
      </c>
      <c r="F21" s="151">
        <v>8</v>
      </c>
      <c r="G21" s="151">
        <v>5</v>
      </c>
      <c r="H21" s="151">
        <v>2</v>
      </c>
      <c r="I21" s="151" t="s">
        <v>83</v>
      </c>
      <c r="J21" s="151" t="s">
        <v>83</v>
      </c>
      <c r="K21" s="308">
        <v>2.25</v>
      </c>
      <c r="L21" s="151">
        <v>14</v>
      </c>
      <c r="M21" s="151">
        <v>15</v>
      </c>
      <c r="N21" s="151">
        <v>2</v>
      </c>
      <c r="O21" s="151">
        <v>2</v>
      </c>
      <c r="P21" s="151">
        <v>1</v>
      </c>
      <c r="Q21" s="151" t="s">
        <v>83</v>
      </c>
      <c r="R21" s="286" t="str">
        <f>IF(SUM(B21)=SUM(L21:Q21),"OK","ERR")</f>
        <v>OK</v>
      </c>
      <c r="S21" s="287"/>
      <c r="T21" s="288"/>
      <c r="U21" s="288"/>
    </row>
    <row r="22" spans="1:21">
      <c r="A22" s="103" t="s">
        <v>47</v>
      </c>
      <c r="B22" s="104">
        <f>IF(SUM(C22:J22)=0,"-",SUM(C22:J22))</f>
        <v>22</v>
      </c>
      <c r="C22" s="151" t="s">
        <v>84</v>
      </c>
      <c r="D22" s="151">
        <v>1</v>
      </c>
      <c r="E22" s="151">
        <v>6</v>
      </c>
      <c r="F22" s="151">
        <v>7</v>
      </c>
      <c r="G22" s="151">
        <v>7</v>
      </c>
      <c r="H22" s="151">
        <v>1</v>
      </c>
      <c r="I22" s="151" t="s">
        <v>84</v>
      </c>
      <c r="J22" s="151" t="s">
        <v>84</v>
      </c>
      <c r="K22" s="308">
        <v>1.17</v>
      </c>
      <c r="L22" s="151">
        <v>7</v>
      </c>
      <c r="M22" s="151">
        <v>9</v>
      </c>
      <c r="N22" s="151">
        <v>5</v>
      </c>
      <c r="O22" s="151">
        <v>1</v>
      </c>
      <c r="P22" s="151" t="s">
        <v>84</v>
      </c>
      <c r="Q22" s="151" t="s">
        <v>84</v>
      </c>
      <c r="R22" s="286" t="str">
        <f>IF(SUM(B22)=SUM(L22:Q22),"OK","ERR")</f>
        <v>OK</v>
      </c>
      <c r="S22" s="287"/>
      <c r="T22" s="288"/>
      <c r="U22" s="288"/>
    </row>
    <row r="23" spans="1:21">
      <c r="A23" s="152" t="s">
        <v>48</v>
      </c>
      <c r="B23" s="160">
        <f>IF(SUM(C23:J23)=0,"-",SUM(C23:J23))</f>
        <v>20</v>
      </c>
      <c r="C23" s="156" t="s">
        <v>84</v>
      </c>
      <c r="D23" s="156">
        <v>2</v>
      </c>
      <c r="E23" s="156">
        <v>5</v>
      </c>
      <c r="F23" s="156">
        <v>11</v>
      </c>
      <c r="G23" s="156">
        <v>1</v>
      </c>
      <c r="H23" s="156">
        <v>1</v>
      </c>
      <c r="I23" s="156" t="s">
        <v>84</v>
      </c>
      <c r="J23" s="156" t="s">
        <v>84</v>
      </c>
      <c r="K23" s="309">
        <v>1.9</v>
      </c>
      <c r="L23" s="156">
        <v>9</v>
      </c>
      <c r="M23" s="156">
        <v>7</v>
      </c>
      <c r="N23" s="156">
        <v>3</v>
      </c>
      <c r="O23" s="156">
        <v>1</v>
      </c>
      <c r="P23" s="156" t="s">
        <v>84</v>
      </c>
      <c r="Q23" s="156" t="s">
        <v>84</v>
      </c>
      <c r="R23" s="286" t="str">
        <f>IF(SUM(B23)=SUM(L23:Q23),"OK","ERR")</f>
        <v>OK</v>
      </c>
      <c r="S23" s="287"/>
      <c r="T23" s="288"/>
      <c r="U23" s="288"/>
    </row>
    <row r="24" spans="1:21" s="135" customFormat="1" ht="33.75">
      <c r="A24" s="131" t="s">
        <v>49</v>
      </c>
      <c r="B24" s="91">
        <f>B25</f>
        <v>264</v>
      </c>
      <c r="C24" s="91">
        <f t="shared" ref="C24:Q24" si="8">C25</f>
        <v>5</v>
      </c>
      <c r="D24" s="91">
        <f t="shared" si="8"/>
        <v>36</v>
      </c>
      <c r="E24" s="91">
        <f t="shared" si="8"/>
        <v>84</v>
      </c>
      <c r="F24" s="91">
        <f t="shared" si="8"/>
        <v>84</v>
      </c>
      <c r="G24" s="91">
        <f t="shared" si="8"/>
        <v>46</v>
      </c>
      <c r="H24" s="91">
        <f t="shared" si="8"/>
        <v>8</v>
      </c>
      <c r="I24" s="91">
        <f t="shared" si="8"/>
        <v>1</v>
      </c>
      <c r="J24" s="91" t="str">
        <f t="shared" si="8"/>
        <v>-</v>
      </c>
      <c r="K24" s="93">
        <f>K25</f>
        <v>1.57</v>
      </c>
      <c r="L24" s="91">
        <f t="shared" si="8"/>
        <v>116</v>
      </c>
      <c r="M24" s="91">
        <f t="shared" si="8"/>
        <v>93</v>
      </c>
      <c r="N24" s="91">
        <f t="shared" si="8"/>
        <v>43</v>
      </c>
      <c r="O24" s="91">
        <f t="shared" si="8"/>
        <v>10</v>
      </c>
      <c r="P24" s="91">
        <f t="shared" si="8"/>
        <v>2</v>
      </c>
      <c r="Q24" s="91" t="str">
        <f t="shared" si="8"/>
        <v>-</v>
      </c>
      <c r="R24" s="306"/>
      <c r="S24" s="175"/>
      <c r="T24" s="175"/>
      <c r="U24" s="175"/>
    </row>
    <row r="25" spans="1:21" s="310" customFormat="1">
      <c r="A25" s="163" t="s">
        <v>50</v>
      </c>
      <c r="B25" s="289">
        <f>IF(SUM(C25:J25)=0,"-",SUM(C25:J25))</f>
        <v>264</v>
      </c>
      <c r="C25" s="95">
        <f t="shared" ref="C25:J25" si="9">IF(SUM(C26:C29)=0,"-",SUM(C26:C29))</f>
        <v>5</v>
      </c>
      <c r="D25" s="95">
        <f t="shared" si="9"/>
        <v>36</v>
      </c>
      <c r="E25" s="95">
        <f t="shared" si="9"/>
        <v>84</v>
      </c>
      <c r="F25" s="95">
        <f t="shared" si="9"/>
        <v>84</v>
      </c>
      <c r="G25" s="95">
        <f t="shared" si="9"/>
        <v>46</v>
      </c>
      <c r="H25" s="95">
        <f t="shared" si="9"/>
        <v>8</v>
      </c>
      <c r="I25" s="95">
        <f t="shared" si="9"/>
        <v>1</v>
      </c>
      <c r="J25" s="137" t="str">
        <f t="shared" si="9"/>
        <v>-</v>
      </c>
      <c r="K25" s="293">
        <v>1.57</v>
      </c>
      <c r="L25" s="95">
        <f t="shared" ref="L25:Q25" si="10">IF(SUM(L26:L29)=0,"-",SUM(L26:L29))</f>
        <v>116</v>
      </c>
      <c r="M25" s="95">
        <f t="shared" si="10"/>
        <v>93</v>
      </c>
      <c r="N25" s="95">
        <f t="shared" si="10"/>
        <v>43</v>
      </c>
      <c r="O25" s="95">
        <f t="shared" si="10"/>
        <v>10</v>
      </c>
      <c r="P25" s="95">
        <f t="shared" si="10"/>
        <v>2</v>
      </c>
      <c r="Q25" s="95" t="str">
        <f t="shared" si="10"/>
        <v>-</v>
      </c>
      <c r="R25" s="306"/>
      <c r="S25" s="287"/>
      <c r="T25" s="288"/>
      <c r="U25" s="288"/>
    </row>
    <row r="26" spans="1:21">
      <c r="A26" s="103" t="s">
        <v>51</v>
      </c>
      <c r="B26" s="294">
        <f>IF(SUM(C26:J26)=0,"-",SUM(C26:J26))</f>
        <v>142</v>
      </c>
      <c r="C26" s="142">
        <v>3</v>
      </c>
      <c r="D26" s="142">
        <v>24</v>
      </c>
      <c r="E26" s="142">
        <v>37</v>
      </c>
      <c r="F26" s="142">
        <v>49</v>
      </c>
      <c r="G26" s="142">
        <v>24</v>
      </c>
      <c r="H26" s="142">
        <v>5</v>
      </c>
      <c r="I26" s="142" t="s">
        <v>44</v>
      </c>
      <c r="J26" s="142" t="s">
        <v>44</v>
      </c>
      <c r="K26" s="307">
        <v>1.75</v>
      </c>
      <c r="L26" s="142">
        <v>63</v>
      </c>
      <c r="M26" s="142">
        <v>53</v>
      </c>
      <c r="N26" s="142">
        <v>24</v>
      </c>
      <c r="O26" s="142">
        <v>2</v>
      </c>
      <c r="P26" s="142" t="s">
        <v>44</v>
      </c>
      <c r="Q26" s="142" t="s">
        <v>44</v>
      </c>
      <c r="R26" s="286" t="str">
        <f>IF(SUM(B26)=SUM(L26:Q26),"OK","ERR")</f>
        <v>OK</v>
      </c>
      <c r="S26" s="287"/>
      <c r="T26" s="288"/>
      <c r="U26" s="288"/>
    </row>
    <row r="27" spans="1:21">
      <c r="A27" s="103" t="s">
        <v>52</v>
      </c>
      <c r="B27" s="294">
        <f>IF(SUM(C27:J27)=0,"-",SUM(C27:J27))</f>
        <v>36</v>
      </c>
      <c r="C27" s="151">
        <v>1</v>
      </c>
      <c r="D27" s="151">
        <v>6</v>
      </c>
      <c r="E27" s="151">
        <v>11</v>
      </c>
      <c r="F27" s="151">
        <v>10</v>
      </c>
      <c r="G27" s="151">
        <v>6</v>
      </c>
      <c r="H27" s="151">
        <v>1</v>
      </c>
      <c r="I27" s="151">
        <v>1</v>
      </c>
      <c r="J27" s="151" t="s">
        <v>44</v>
      </c>
      <c r="K27" s="308">
        <v>1.41</v>
      </c>
      <c r="L27" s="151">
        <v>17</v>
      </c>
      <c r="M27" s="151">
        <v>8</v>
      </c>
      <c r="N27" s="151">
        <v>8</v>
      </c>
      <c r="O27" s="151">
        <v>3</v>
      </c>
      <c r="P27" s="151" t="s">
        <v>44</v>
      </c>
      <c r="Q27" s="151" t="s">
        <v>44</v>
      </c>
      <c r="R27" s="286" t="str">
        <f>IF(SUM(B27)=SUM(L27:Q27),"OK","ERR")</f>
        <v>OK</v>
      </c>
      <c r="S27" s="287"/>
      <c r="T27" s="288"/>
      <c r="U27" s="288"/>
    </row>
    <row r="28" spans="1:21">
      <c r="A28" s="103" t="s">
        <v>53</v>
      </c>
      <c r="B28" s="294">
        <f>IF(SUM(C28:J28)=0,"-",SUM(C28:J28))</f>
        <v>37</v>
      </c>
      <c r="C28" s="151">
        <v>1</v>
      </c>
      <c r="D28" s="151">
        <v>4</v>
      </c>
      <c r="E28" s="151">
        <v>12</v>
      </c>
      <c r="F28" s="151">
        <v>11</v>
      </c>
      <c r="G28" s="151">
        <v>9</v>
      </c>
      <c r="H28" s="151" t="s">
        <v>44</v>
      </c>
      <c r="I28" s="151" t="s">
        <v>44</v>
      </c>
      <c r="J28" s="151" t="s">
        <v>44</v>
      </c>
      <c r="K28" s="308">
        <v>1.4</v>
      </c>
      <c r="L28" s="151">
        <v>12</v>
      </c>
      <c r="M28" s="151">
        <v>13</v>
      </c>
      <c r="N28" s="151">
        <v>8</v>
      </c>
      <c r="O28" s="151">
        <v>2</v>
      </c>
      <c r="P28" s="151">
        <v>2</v>
      </c>
      <c r="Q28" s="151" t="s">
        <v>44</v>
      </c>
      <c r="R28" s="286" t="str">
        <f>IF(SUM(B28)=SUM(L28:Q28),"OK","ERR")</f>
        <v>OK</v>
      </c>
      <c r="S28" s="287"/>
      <c r="T28" s="288"/>
      <c r="U28" s="288"/>
    </row>
    <row r="29" spans="1:21">
      <c r="A29" s="152" t="s">
        <v>54</v>
      </c>
      <c r="B29" s="311">
        <f>IF(SUM(C29:J29)=0,"-",SUM(C29:J29))</f>
        <v>49</v>
      </c>
      <c r="C29" s="156" t="s">
        <v>44</v>
      </c>
      <c r="D29" s="156">
        <v>2</v>
      </c>
      <c r="E29" s="156">
        <v>24</v>
      </c>
      <c r="F29" s="156">
        <v>14</v>
      </c>
      <c r="G29" s="156">
        <v>7</v>
      </c>
      <c r="H29" s="156">
        <v>2</v>
      </c>
      <c r="I29" s="156" t="s">
        <v>44</v>
      </c>
      <c r="J29" s="156" t="s">
        <v>44</v>
      </c>
      <c r="K29" s="309">
        <v>1.72</v>
      </c>
      <c r="L29" s="156">
        <v>24</v>
      </c>
      <c r="M29" s="156">
        <v>19</v>
      </c>
      <c r="N29" s="156">
        <v>3</v>
      </c>
      <c r="O29" s="156">
        <v>3</v>
      </c>
      <c r="P29" s="156" t="s">
        <v>44</v>
      </c>
      <c r="Q29" s="156" t="s">
        <v>44</v>
      </c>
      <c r="R29" s="286" t="str">
        <f>IF(SUM(B29)=SUM(L29:Q29),"OK","ERR")</f>
        <v>OK</v>
      </c>
      <c r="S29" s="287"/>
      <c r="T29" s="288"/>
      <c r="U29" s="288"/>
    </row>
    <row r="30" spans="1:21" s="15" customFormat="1" ht="12" customHeight="1">
      <c r="A30" s="312" t="s">
        <v>55</v>
      </c>
      <c r="B30" s="175"/>
      <c r="C30" s="175"/>
      <c r="D30" s="175"/>
      <c r="E30" s="175"/>
      <c r="F30" s="175"/>
      <c r="G30" s="175"/>
      <c r="H30" s="175"/>
      <c r="I30" s="175"/>
      <c r="J30" s="175"/>
      <c r="K30" s="313"/>
      <c r="L30" s="314"/>
      <c r="M30" s="314"/>
      <c r="N30" s="314"/>
      <c r="O30" s="314"/>
      <c r="P30" s="314"/>
      <c r="Q30" s="314"/>
      <c r="R30" s="175"/>
      <c r="S30" s="175"/>
      <c r="T30" s="175"/>
      <c r="U30" s="175"/>
    </row>
    <row r="31" spans="1:21" ht="24" customHeight="1">
      <c r="A31" s="315" t="s">
        <v>111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6"/>
      <c r="R31" s="317"/>
      <c r="S31" s="287"/>
      <c r="T31" s="288"/>
      <c r="U31" s="288"/>
    </row>
    <row r="32" spans="1:21" ht="12" customHeight="1">
      <c r="A32" s="315" t="s">
        <v>112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9"/>
      <c r="M32" s="319"/>
      <c r="N32" s="319"/>
      <c r="O32" s="319"/>
      <c r="P32" s="319"/>
      <c r="Q32" s="320"/>
      <c r="R32" s="317"/>
      <c r="S32" s="287"/>
      <c r="T32" s="288"/>
      <c r="U32" s="288"/>
    </row>
    <row r="33" spans="1:21" s="324" customFormat="1" ht="24" customHeight="1">
      <c r="A33" s="315" t="s">
        <v>113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15"/>
      <c r="L33" s="319"/>
      <c r="M33" s="319"/>
      <c r="N33" s="319"/>
      <c r="O33" s="319"/>
      <c r="P33" s="319"/>
      <c r="Q33" s="320"/>
      <c r="R33" s="321"/>
      <c r="S33" s="322"/>
      <c r="T33" s="323"/>
      <c r="U33" s="323"/>
    </row>
    <row r="34" spans="1:21" s="324" customFormat="1" ht="24" customHeight="1">
      <c r="A34" s="325" t="s">
        <v>114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6"/>
      <c r="M34" s="326"/>
      <c r="N34" s="326"/>
      <c r="O34" s="326"/>
      <c r="P34" s="326"/>
      <c r="Q34" s="320"/>
      <c r="R34" s="321"/>
      <c r="S34" s="322"/>
      <c r="T34" s="323"/>
      <c r="U34" s="323"/>
    </row>
    <row r="35" spans="1:21">
      <c r="A35" s="323" t="s">
        <v>56</v>
      </c>
      <c r="B35" s="320"/>
      <c r="C35" s="317"/>
      <c r="D35" s="317"/>
      <c r="E35" s="317"/>
      <c r="F35" s="317"/>
      <c r="G35" s="317"/>
      <c r="H35" s="317"/>
      <c r="I35" s="317"/>
      <c r="J35" s="317"/>
      <c r="K35" s="327"/>
      <c r="L35" s="320"/>
      <c r="M35" s="320"/>
      <c r="N35" s="320"/>
      <c r="O35" s="320"/>
      <c r="P35" s="320"/>
      <c r="Q35" s="320"/>
      <c r="R35" s="317"/>
      <c r="S35" s="287"/>
      <c r="T35" s="288"/>
      <c r="U35" s="288"/>
    </row>
    <row r="36" spans="1:21">
      <c r="A36" s="323" t="s">
        <v>89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9"/>
      <c r="L36" s="320"/>
      <c r="M36" s="320"/>
      <c r="N36" s="320"/>
      <c r="O36" s="320"/>
      <c r="P36" s="320"/>
      <c r="Q36" s="320"/>
      <c r="R36" s="317"/>
      <c r="S36" s="287"/>
      <c r="T36" s="288"/>
      <c r="U36" s="288"/>
    </row>
    <row r="37" spans="1:21">
      <c r="A37" s="323" t="s">
        <v>115</v>
      </c>
      <c r="L37" s="320"/>
      <c r="M37" s="320"/>
      <c r="N37" s="320"/>
      <c r="O37" s="320"/>
      <c r="P37" s="320"/>
      <c r="Q37" s="320"/>
    </row>
    <row r="38" spans="1:21">
      <c r="A38" s="324" t="s">
        <v>116</v>
      </c>
      <c r="L38" s="320"/>
      <c r="M38" s="320"/>
      <c r="N38" s="320"/>
      <c r="O38" s="320"/>
      <c r="P38" s="320"/>
      <c r="Q38" s="320"/>
    </row>
    <row r="39" spans="1:21">
      <c r="L39" s="320"/>
      <c r="M39" s="320"/>
      <c r="N39" s="320"/>
      <c r="O39" s="320"/>
      <c r="P39" s="320"/>
      <c r="Q39" s="320"/>
    </row>
    <row r="40" spans="1:21">
      <c r="L40" s="320"/>
      <c r="M40" s="320"/>
      <c r="N40" s="320"/>
      <c r="O40" s="320"/>
      <c r="P40" s="320"/>
      <c r="Q40" s="320"/>
    </row>
    <row r="41" spans="1:21">
      <c r="L41" s="320"/>
      <c r="M41" s="320"/>
      <c r="N41" s="320"/>
      <c r="O41" s="320"/>
      <c r="P41" s="320"/>
      <c r="Q41" s="320"/>
    </row>
    <row r="42" spans="1:21">
      <c r="L42" s="320"/>
      <c r="M42" s="320"/>
      <c r="N42" s="320"/>
      <c r="O42" s="320"/>
      <c r="P42" s="320"/>
      <c r="Q42" s="320"/>
    </row>
    <row r="43" spans="1:21">
      <c r="L43" s="320"/>
      <c r="M43" s="320"/>
      <c r="N43" s="320"/>
      <c r="O43" s="320"/>
      <c r="P43" s="320"/>
      <c r="Q43" s="320"/>
    </row>
    <row r="44" spans="1:21">
      <c r="L44" s="320"/>
      <c r="M44" s="320"/>
      <c r="N44" s="320"/>
      <c r="O44" s="320"/>
      <c r="P44" s="320"/>
      <c r="Q44" s="320"/>
    </row>
  </sheetData>
  <mergeCells count="10">
    <mergeCell ref="A31:P31"/>
    <mergeCell ref="A32:P32"/>
    <mergeCell ref="A33:P33"/>
    <mergeCell ref="A34:P34"/>
    <mergeCell ref="P1:Q1"/>
    <mergeCell ref="A2:A3"/>
    <mergeCell ref="B2:B3"/>
    <mergeCell ref="C2:J2"/>
    <mergeCell ref="K2:K3"/>
    <mergeCell ref="L2:Q2"/>
  </mergeCells>
  <phoneticPr fontId="4"/>
  <pageMargins left="1.19" right="0.78740157480314965" top="0.78740157480314965" bottom="0.28000000000000003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"/>
  <sheetViews>
    <sheetView showGridLines="0" view="pageBreakPreview" topLeftCell="A13" zoomScaleNormal="25" zoomScaleSheetLayoutView="100" workbookViewId="0">
      <selection activeCell="C15" sqref="C15"/>
    </sheetView>
  </sheetViews>
  <sheetFormatPr defaultRowHeight="12" customHeight="1"/>
  <cols>
    <col min="1" max="1" width="9" style="324"/>
    <col min="2" max="2" width="5" style="264" bestFit="1" customWidth="1"/>
    <col min="3" max="3" width="9.125" style="264" customWidth="1"/>
    <col min="4" max="9" width="6.625" style="264" customWidth="1"/>
    <col min="10" max="20" width="7.125" style="264" customWidth="1"/>
    <col min="21" max="24" width="8.125" style="264" customWidth="1"/>
    <col min="25" max="25" width="6" style="264" customWidth="1"/>
    <col min="26" max="26" width="9" style="387"/>
    <col min="27" max="16384" width="9" style="264"/>
  </cols>
  <sheetData>
    <row r="1" spans="1:29" ht="16.5" customHeight="1">
      <c r="A1" s="333" t="s">
        <v>117</v>
      </c>
      <c r="C1" s="334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14" t="s">
        <v>61</v>
      </c>
      <c r="Z1" s="336"/>
      <c r="AA1" s="337"/>
      <c r="AB1" s="337"/>
    </row>
    <row r="2" spans="1:29" ht="12" customHeight="1">
      <c r="A2" s="338"/>
      <c r="B2" s="339"/>
      <c r="C2" s="340" t="s">
        <v>70</v>
      </c>
      <c r="D2" s="341" t="s">
        <v>118</v>
      </c>
      <c r="E2" s="341" t="s">
        <v>119</v>
      </c>
      <c r="F2" s="341" t="s">
        <v>120</v>
      </c>
      <c r="G2" s="341" t="s">
        <v>121</v>
      </c>
      <c r="H2" s="341" t="s">
        <v>122</v>
      </c>
      <c r="I2" s="342" t="s">
        <v>123</v>
      </c>
      <c r="J2" s="343" t="s">
        <v>124</v>
      </c>
      <c r="K2" s="342" t="s">
        <v>125</v>
      </c>
      <c r="L2" s="343" t="s">
        <v>126</v>
      </c>
      <c r="M2" s="342" t="s">
        <v>127</v>
      </c>
      <c r="N2" s="343" t="s">
        <v>128</v>
      </c>
      <c r="O2" s="342" t="s">
        <v>129</v>
      </c>
      <c r="P2" s="342" t="s">
        <v>130</v>
      </c>
      <c r="Q2" s="343" t="s">
        <v>131</v>
      </c>
      <c r="R2" s="342" t="s">
        <v>132</v>
      </c>
      <c r="S2" s="343" t="s">
        <v>133</v>
      </c>
      <c r="T2" s="342" t="s">
        <v>134</v>
      </c>
      <c r="U2" s="343" t="s">
        <v>135</v>
      </c>
      <c r="V2" s="342" t="s">
        <v>136</v>
      </c>
      <c r="W2" s="343" t="s">
        <v>137</v>
      </c>
      <c r="X2" s="342" t="s">
        <v>138</v>
      </c>
      <c r="Y2" s="344" t="s">
        <v>139</v>
      </c>
      <c r="Z2" s="345"/>
      <c r="AA2" s="346"/>
      <c r="AB2" s="346"/>
    </row>
    <row r="3" spans="1:29" ht="12" customHeight="1">
      <c r="A3" s="347"/>
      <c r="B3" s="198" t="s">
        <v>70</v>
      </c>
      <c r="C3" s="238">
        <f t="shared" ref="C3:C8" si="0">IF(SUM(D3:Y3)=0,"-",SUM(D3:Y3))</f>
        <v>1253066</v>
      </c>
      <c r="D3" s="91">
        <f t="shared" ref="D3:Y3" si="1">IF(SUM(D4:D5)=0,"-",SUM(D4:D5))</f>
        <v>3622</v>
      </c>
      <c r="E3" s="91">
        <f t="shared" si="1"/>
        <v>749</v>
      </c>
      <c r="F3" s="91">
        <f t="shared" si="1"/>
        <v>728</v>
      </c>
      <c r="G3" s="91">
        <f t="shared" si="1"/>
        <v>1740</v>
      </c>
      <c r="H3" s="91">
        <f t="shared" si="1"/>
        <v>2964</v>
      </c>
      <c r="I3" s="91">
        <f t="shared" si="1"/>
        <v>3683</v>
      </c>
      <c r="J3" s="91">
        <f t="shared" si="1"/>
        <v>4916</v>
      </c>
      <c r="K3" s="91">
        <f t="shared" si="1"/>
        <v>7964</v>
      </c>
      <c r="L3" s="91">
        <f t="shared" si="1"/>
        <v>11190</v>
      </c>
      <c r="M3" s="91">
        <f t="shared" si="1"/>
        <v>14979</v>
      </c>
      <c r="N3" s="91">
        <f t="shared" si="1"/>
        <v>22437</v>
      </c>
      <c r="O3" s="91">
        <f t="shared" si="1"/>
        <v>37455</v>
      </c>
      <c r="P3" s="91">
        <f t="shared" si="1"/>
        <v>72120</v>
      </c>
      <c r="Q3" s="91">
        <f t="shared" si="1"/>
        <v>82062</v>
      </c>
      <c r="R3" s="91">
        <f t="shared" si="1"/>
        <v>113113</v>
      </c>
      <c r="S3" s="91">
        <f t="shared" si="1"/>
        <v>167707</v>
      </c>
      <c r="T3" s="91">
        <f t="shared" si="1"/>
        <v>220110</v>
      </c>
      <c r="U3" s="91">
        <f t="shared" si="1"/>
        <v>222793</v>
      </c>
      <c r="V3" s="91">
        <f t="shared" si="1"/>
        <v>162024</v>
      </c>
      <c r="W3" s="91">
        <f t="shared" si="1"/>
        <v>79763</v>
      </c>
      <c r="X3" s="91">
        <f t="shared" si="1"/>
        <v>19571</v>
      </c>
      <c r="Y3" s="91">
        <f t="shared" si="1"/>
        <v>1376</v>
      </c>
      <c r="Z3" s="348"/>
      <c r="AA3" s="349"/>
      <c r="AB3" s="349"/>
      <c r="AC3" s="349"/>
    </row>
    <row r="4" spans="1:29" ht="12" customHeight="1">
      <c r="A4" s="201" t="s">
        <v>71</v>
      </c>
      <c r="B4" s="202" t="s">
        <v>72</v>
      </c>
      <c r="C4" s="238">
        <f t="shared" si="0"/>
        <v>656540</v>
      </c>
      <c r="D4" s="204">
        <v>1874</v>
      </c>
      <c r="E4" s="204">
        <v>404</v>
      </c>
      <c r="F4" s="204">
        <v>442</v>
      </c>
      <c r="G4" s="204">
        <v>1131</v>
      </c>
      <c r="H4" s="204">
        <v>1988</v>
      </c>
      <c r="I4" s="204">
        <v>2391</v>
      </c>
      <c r="J4" s="204">
        <v>3141</v>
      </c>
      <c r="K4" s="204">
        <v>4979</v>
      </c>
      <c r="L4" s="204">
        <v>7106</v>
      </c>
      <c r="M4" s="204">
        <v>9477</v>
      </c>
      <c r="N4" s="204">
        <v>14791</v>
      </c>
      <c r="O4" s="204">
        <v>25206</v>
      </c>
      <c r="P4" s="204">
        <v>49819</v>
      </c>
      <c r="Q4" s="204">
        <v>56561</v>
      </c>
      <c r="R4" s="204">
        <v>75161</v>
      </c>
      <c r="S4" s="204">
        <v>105186</v>
      </c>
      <c r="T4" s="204">
        <v>124245</v>
      </c>
      <c r="U4" s="204">
        <v>98638</v>
      </c>
      <c r="V4" s="204">
        <v>51432</v>
      </c>
      <c r="W4" s="204">
        <v>18749</v>
      </c>
      <c r="X4" s="204">
        <v>3036</v>
      </c>
      <c r="Y4" s="204">
        <v>783</v>
      </c>
      <c r="Z4" s="348"/>
      <c r="AA4" s="349"/>
      <c r="AB4" s="349"/>
      <c r="AC4" s="349"/>
    </row>
    <row r="5" spans="1:29" ht="12" customHeight="1">
      <c r="A5" s="201"/>
      <c r="B5" s="205" t="s">
        <v>73</v>
      </c>
      <c r="C5" s="255">
        <f t="shared" si="0"/>
        <v>596526</v>
      </c>
      <c r="D5" s="207">
        <v>1748</v>
      </c>
      <c r="E5" s="207">
        <v>345</v>
      </c>
      <c r="F5" s="207">
        <v>286</v>
      </c>
      <c r="G5" s="207">
        <v>609</v>
      </c>
      <c r="H5" s="207">
        <v>976</v>
      </c>
      <c r="I5" s="207">
        <v>1292</v>
      </c>
      <c r="J5" s="207">
        <v>1775</v>
      </c>
      <c r="K5" s="207">
        <v>2985</v>
      </c>
      <c r="L5" s="207">
        <v>4084</v>
      </c>
      <c r="M5" s="207">
        <v>5502</v>
      </c>
      <c r="N5" s="207">
        <v>7646</v>
      </c>
      <c r="O5" s="207">
        <v>12249</v>
      </c>
      <c r="P5" s="207">
        <v>22301</v>
      </c>
      <c r="Q5" s="207">
        <v>25501</v>
      </c>
      <c r="R5" s="207">
        <v>37952</v>
      </c>
      <c r="S5" s="207">
        <v>62521</v>
      </c>
      <c r="T5" s="207">
        <v>95865</v>
      </c>
      <c r="U5" s="207">
        <v>124155</v>
      </c>
      <c r="V5" s="207">
        <v>110592</v>
      </c>
      <c r="W5" s="207">
        <v>61014</v>
      </c>
      <c r="X5" s="350">
        <v>16535</v>
      </c>
      <c r="Y5" s="207">
        <v>593</v>
      </c>
      <c r="Z5" s="348"/>
      <c r="AA5" s="349"/>
      <c r="AB5" s="349"/>
      <c r="AC5" s="349"/>
    </row>
    <row r="6" spans="1:29" ht="12" customHeight="1">
      <c r="A6" s="208"/>
      <c r="B6" s="198" t="s">
        <v>70</v>
      </c>
      <c r="C6" s="238">
        <f t="shared" si="0"/>
        <v>56970</v>
      </c>
      <c r="D6" s="91">
        <f t="shared" ref="D6:Y6" si="2">IF(SUM(D7:D8)=0,"-",SUM(D7:D8))</f>
        <v>111</v>
      </c>
      <c r="E6" s="91">
        <f t="shared" si="2"/>
        <v>15</v>
      </c>
      <c r="F6" s="91">
        <f t="shared" si="2"/>
        <v>19</v>
      </c>
      <c r="G6" s="91">
        <f t="shared" si="2"/>
        <v>66</v>
      </c>
      <c r="H6" s="91">
        <f t="shared" si="2"/>
        <v>116</v>
      </c>
      <c r="I6" s="91">
        <f t="shared" si="2"/>
        <v>176</v>
      </c>
      <c r="J6" s="91">
        <f t="shared" si="2"/>
        <v>213</v>
      </c>
      <c r="K6" s="91">
        <f t="shared" si="2"/>
        <v>348</v>
      </c>
      <c r="L6" s="91">
        <f t="shared" si="2"/>
        <v>457</v>
      </c>
      <c r="M6" s="91">
        <f t="shared" si="2"/>
        <v>725</v>
      </c>
      <c r="N6" s="91">
        <f t="shared" si="2"/>
        <v>1026</v>
      </c>
      <c r="O6" s="91">
        <f t="shared" si="2"/>
        <v>1836</v>
      </c>
      <c r="P6" s="91">
        <f t="shared" si="2"/>
        <v>3379</v>
      </c>
      <c r="Q6" s="91">
        <f t="shared" si="2"/>
        <v>3834</v>
      </c>
      <c r="R6" s="91">
        <f t="shared" si="2"/>
        <v>5200</v>
      </c>
      <c r="S6" s="91">
        <f t="shared" si="2"/>
        <v>7689</v>
      </c>
      <c r="T6" s="91">
        <f t="shared" si="2"/>
        <v>10019</v>
      </c>
      <c r="U6" s="91">
        <f t="shared" si="2"/>
        <v>10176</v>
      </c>
      <c r="V6" s="91">
        <f t="shared" si="2"/>
        <v>7263</v>
      </c>
      <c r="W6" s="91">
        <f t="shared" si="2"/>
        <v>3405</v>
      </c>
      <c r="X6" s="91">
        <f t="shared" si="2"/>
        <v>897</v>
      </c>
      <c r="Y6" s="91" t="str">
        <f t="shared" si="2"/>
        <v>-</v>
      </c>
      <c r="Z6" s="348"/>
      <c r="AA6" s="349"/>
      <c r="AB6" s="349"/>
      <c r="AC6" s="349"/>
    </row>
    <row r="7" spans="1:29" ht="12" customHeight="1">
      <c r="A7" s="201" t="s">
        <v>26</v>
      </c>
      <c r="B7" s="202" t="s">
        <v>72</v>
      </c>
      <c r="C7" s="238">
        <f t="shared" si="0"/>
        <v>30295</v>
      </c>
      <c r="D7" s="204">
        <v>52</v>
      </c>
      <c r="E7" s="204">
        <v>7</v>
      </c>
      <c r="F7" s="204">
        <v>11</v>
      </c>
      <c r="G7" s="204">
        <v>45</v>
      </c>
      <c r="H7" s="204">
        <v>82</v>
      </c>
      <c r="I7" s="204">
        <v>116</v>
      </c>
      <c r="J7" s="204">
        <v>135</v>
      </c>
      <c r="K7" s="204">
        <v>216</v>
      </c>
      <c r="L7" s="204">
        <v>277</v>
      </c>
      <c r="M7" s="204">
        <v>442</v>
      </c>
      <c r="N7" s="204">
        <v>659</v>
      </c>
      <c r="O7" s="204">
        <v>1183</v>
      </c>
      <c r="P7" s="204">
        <v>2239</v>
      </c>
      <c r="Q7" s="204">
        <v>2576</v>
      </c>
      <c r="R7" s="204">
        <v>3398</v>
      </c>
      <c r="S7" s="204">
        <v>4842</v>
      </c>
      <c r="T7" s="204">
        <v>5861</v>
      </c>
      <c r="U7" s="204">
        <v>4662</v>
      </c>
      <c r="V7" s="204">
        <v>2403</v>
      </c>
      <c r="W7" s="204">
        <v>931</v>
      </c>
      <c r="X7" s="204">
        <v>158</v>
      </c>
      <c r="Y7" s="204" t="s">
        <v>31</v>
      </c>
      <c r="Z7" s="348"/>
      <c r="AA7" s="349"/>
      <c r="AB7" s="349"/>
      <c r="AC7" s="349"/>
    </row>
    <row r="8" spans="1:29" ht="12" customHeight="1">
      <c r="A8" s="72"/>
      <c r="B8" s="205" t="s">
        <v>73</v>
      </c>
      <c r="C8" s="255">
        <f t="shared" si="0"/>
        <v>26675</v>
      </c>
      <c r="D8" s="207">
        <v>59</v>
      </c>
      <c r="E8" s="207">
        <v>8</v>
      </c>
      <c r="F8" s="207">
        <v>8</v>
      </c>
      <c r="G8" s="207">
        <v>21</v>
      </c>
      <c r="H8" s="207">
        <v>34</v>
      </c>
      <c r="I8" s="207">
        <v>60</v>
      </c>
      <c r="J8" s="207">
        <v>78</v>
      </c>
      <c r="K8" s="207">
        <v>132</v>
      </c>
      <c r="L8" s="207">
        <v>180</v>
      </c>
      <c r="M8" s="207">
        <v>283</v>
      </c>
      <c r="N8" s="207">
        <v>367</v>
      </c>
      <c r="O8" s="207">
        <v>653</v>
      </c>
      <c r="P8" s="207">
        <v>1140</v>
      </c>
      <c r="Q8" s="207">
        <v>1258</v>
      </c>
      <c r="R8" s="207">
        <v>1802</v>
      </c>
      <c r="S8" s="207">
        <v>2847</v>
      </c>
      <c r="T8" s="207">
        <v>4158</v>
      </c>
      <c r="U8" s="207">
        <v>5514</v>
      </c>
      <c r="V8" s="207">
        <v>4860</v>
      </c>
      <c r="W8" s="207">
        <v>2474</v>
      </c>
      <c r="X8" s="207">
        <v>739</v>
      </c>
      <c r="Y8" s="207" t="s">
        <v>31</v>
      </c>
      <c r="Z8" s="348"/>
      <c r="AA8" s="349"/>
      <c r="AB8" s="349"/>
      <c r="AC8" s="349"/>
    </row>
    <row r="9" spans="1:29" ht="12" customHeight="1">
      <c r="A9" s="210" t="s">
        <v>74</v>
      </c>
      <c r="B9" s="198" t="s">
        <v>70</v>
      </c>
      <c r="C9" s="209">
        <f>IF(SUM(C10:C11)=0,"-",SUM(C10:C11))</f>
        <v>5065</v>
      </c>
      <c r="D9" s="91">
        <f t="shared" ref="D9:Y9" si="3">IF(SUM(D10:D11)=0,"-",SUM(D10:D11))</f>
        <v>3</v>
      </c>
      <c r="E9" s="91" t="str">
        <f>IF(SUM(E10:E11)=0,"-",SUM(E10:E11))</f>
        <v>-</v>
      </c>
      <c r="F9" s="91" t="str">
        <f>IF(SUM(F10:F11)=0,"-",SUM(F10:F11))</f>
        <v>-</v>
      </c>
      <c r="G9" s="91">
        <f>IF(SUM(G10:G11)=0,"-",SUM(G10:G11))</f>
        <v>2</v>
      </c>
      <c r="H9" s="91">
        <f>IF(SUM(H10:H11)=0,"-",SUM(H10:H11))</f>
        <v>12</v>
      </c>
      <c r="I9" s="91">
        <f t="shared" si="3"/>
        <v>13</v>
      </c>
      <c r="J9" s="91">
        <f t="shared" si="3"/>
        <v>10</v>
      </c>
      <c r="K9" s="91">
        <f t="shared" si="3"/>
        <v>25</v>
      </c>
      <c r="L9" s="91">
        <f t="shared" si="3"/>
        <v>37</v>
      </c>
      <c r="M9" s="91">
        <f t="shared" si="3"/>
        <v>59</v>
      </c>
      <c r="N9" s="91">
        <f t="shared" si="3"/>
        <v>81</v>
      </c>
      <c r="O9" s="91">
        <f t="shared" si="3"/>
        <v>158</v>
      </c>
      <c r="P9" s="91">
        <f t="shared" si="3"/>
        <v>303</v>
      </c>
      <c r="Q9" s="91">
        <f t="shared" si="3"/>
        <v>343</v>
      </c>
      <c r="R9" s="91">
        <f t="shared" si="3"/>
        <v>490</v>
      </c>
      <c r="S9" s="91">
        <f t="shared" si="3"/>
        <v>715</v>
      </c>
      <c r="T9" s="91">
        <f t="shared" si="3"/>
        <v>926</v>
      </c>
      <c r="U9" s="91">
        <f t="shared" si="3"/>
        <v>920</v>
      </c>
      <c r="V9" s="91">
        <f t="shared" si="3"/>
        <v>630</v>
      </c>
      <c r="W9" s="91">
        <f t="shared" si="3"/>
        <v>271</v>
      </c>
      <c r="X9" s="91">
        <f t="shared" si="3"/>
        <v>67</v>
      </c>
      <c r="Y9" s="91" t="str">
        <f t="shared" si="3"/>
        <v>-</v>
      </c>
      <c r="Z9" s="345"/>
      <c r="AA9" s="346"/>
      <c r="AB9" s="346"/>
    </row>
    <row r="10" spans="1:29" ht="12" customHeight="1">
      <c r="A10" s="211" t="s">
        <v>75</v>
      </c>
      <c r="B10" s="202" t="s">
        <v>72</v>
      </c>
      <c r="C10" s="351">
        <f>IF(SUM(C13,C40)=0,"-",SUM(C13,C40))</f>
        <v>2648</v>
      </c>
      <c r="D10" s="96">
        <f t="shared" ref="D10:Y11" si="4">IF(SUM(D13,D40)=0,"-",SUM(D13,D40))</f>
        <v>2</v>
      </c>
      <c r="E10" s="96" t="str">
        <f t="shared" si="4"/>
        <v>-</v>
      </c>
      <c r="F10" s="96" t="str">
        <f t="shared" si="4"/>
        <v>-</v>
      </c>
      <c r="G10" s="96">
        <f t="shared" si="4"/>
        <v>2</v>
      </c>
      <c r="H10" s="96">
        <f t="shared" si="4"/>
        <v>8</v>
      </c>
      <c r="I10" s="96">
        <f t="shared" si="4"/>
        <v>6</v>
      </c>
      <c r="J10" s="96">
        <f t="shared" si="4"/>
        <v>5</v>
      </c>
      <c r="K10" s="96">
        <f t="shared" si="4"/>
        <v>16</v>
      </c>
      <c r="L10" s="96">
        <f t="shared" si="4"/>
        <v>21</v>
      </c>
      <c r="M10" s="96">
        <f t="shared" si="4"/>
        <v>29</v>
      </c>
      <c r="N10" s="96">
        <f t="shared" si="4"/>
        <v>60</v>
      </c>
      <c r="O10" s="96">
        <f t="shared" si="4"/>
        <v>106</v>
      </c>
      <c r="P10" s="96">
        <f t="shared" si="4"/>
        <v>194</v>
      </c>
      <c r="Q10" s="96">
        <f>IF(SUM(Q13,Q40)=0,"-",SUM(Q13,Q40))</f>
        <v>223</v>
      </c>
      <c r="R10" s="96">
        <f t="shared" si="4"/>
        <v>323</v>
      </c>
      <c r="S10" s="96">
        <f t="shared" si="4"/>
        <v>435</v>
      </c>
      <c r="T10" s="96">
        <f t="shared" si="4"/>
        <v>560</v>
      </c>
      <c r="U10" s="96">
        <f t="shared" si="4"/>
        <v>380</v>
      </c>
      <c r="V10" s="96">
        <f t="shared" si="4"/>
        <v>201</v>
      </c>
      <c r="W10" s="96">
        <f t="shared" si="4"/>
        <v>63</v>
      </c>
      <c r="X10" s="96">
        <f t="shared" si="4"/>
        <v>14</v>
      </c>
      <c r="Y10" s="96" t="str">
        <f t="shared" si="4"/>
        <v>-</v>
      </c>
      <c r="Z10" s="345"/>
      <c r="AA10" s="346"/>
      <c r="AB10" s="346"/>
    </row>
    <row r="11" spans="1:29" ht="12" customHeight="1">
      <c r="A11" s="212" t="s">
        <v>76</v>
      </c>
      <c r="B11" s="205" t="s">
        <v>73</v>
      </c>
      <c r="C11" s="352">
        <f>IF(SUM(C14,C41)=0,"-",SUM(C14,C41))</f>
        <v>2417</v>
      </c>
      <c r="D11" s="213">
        <f t="shared" si="4"/>
        <v>1</v>
      </c>
      <c r="E11" s="213" t="str">
        <f t="shared" si="4"/>
        <v>-</v>
      </c>
      <c r="F11" s="213" t="str">
        <f t="shared" si="4"/>
        <v>-</v>
      </c>
      <c r="G11" s="213" t="str">
        <f t="shared" si="4"/>
        <v>-</v>
      </c>
      <c r="H11" s="213">
        <f t="shared" si="4"/>
        <v>4</v>
      </c>
      <c r="I11" s="213">
        <f t="shared" si="4"/>
        <v>7</v>
      </c>
      <c r="J11" s="213">
        <f t="shared" si="4"/>
        <v>5</v>
      </c>
      <c r="K11" s="213">
        <f t="shared" si="4"/>
        <v>9</v>
      </c>
      <c r="L11" s="213">
        <f t="shared" si="4"/>
        <v>16</v>
      </c>
      <c r="M11" s="213">
        <f t="shared" si="4"/>
        <v>30</v>
      </c>
      <c r="N11" s="213">
        <f t="shared" si="4"/>
        <v>21</v>
      </c>
      <c r="O11" s="213">
        <f t="shared" si="4"/>
        <v>52</v>
      </c>
      <c r="P11" s="213">
        <f t="shared" si="4"/>
        <v>109</v>
      </c>
      <c r="Q11" s="213">
        <f t="shared" si="4"/>
        <v>120</v>
      </c>
      <c r="R11" s="213">
        <f t="shared" si="4"/>
        <v>167</v>
      </c>
      <c r="S11" s="213">
        <f t="shared" si="4"/>
        <v>280</v>
      </c>
      <c r="T11" s="213">
        <f t="shared" si="4"/>
        <v>366</v>
      </c>
      <c r="U11" s="213">
        <f t="shared" si="4"/>
        <v>540</v>
      </c>
      <c r="V11" s="213">
        <f t="shared" si="4"/>
        <v>429</v>
      </c>
      <c r="W11" s="213">
        <f t="shared" si="4"/>
        <v>208</v>
      </c>
      <c r="X11" s="213">
        <f t="shared" si="4"/>
        <v>53</v>
      </c>
      <c r="Y11" s="213" t="str">
        <f t="shared" si="4"/>
        <v>-</v>
      </c>
      <c r="Z11" s="345"/>
      <c r="AA11" s="346"/>
      <c r="AB11" s="346"/>
    </row>
    <row r="12" spans="1:29" ht="12" customHeight="1">
      <c r="A12" s="201"/>
      <c r="B12" s="198" t="s">
        <v>70</v>
      </c>
      <c r="C12" s="209">
        <f>IF(SUM(C13:C14)=0,"-",SUM(C13:C14))</f>
        <v>1539</v>
      </c>
      <c r="D12" s="214">
        <f t="shared" ref="D12:Y12" si="5">IF(SUM(D13:D14)=0,"-",SUM(D13:D14))</f>
        <v>2</v>
      </c>
      <c r="E12" s="214" t="str">
        <f>IF(SUM(E13:E14)=0,"-",SUM(E13:E14))</f>
        <v>-</v>
      </c>
      <c r="F12" s="214" t="str">
        <f>IF(SUM(F13:F14)=0,"-",SUM(F13:F14))</f>
        <v>-</v>
      </c>
      <c r="G12" s="214" t="str">
        <f>IF(SUM(G13:G14)=0,"-",SUM(G13:G14))</f>
        <v>-</v>
      </c>
      <c r="H12" s="214">
        <f>IF(SUM(H13:H14)=0,"-",SUM(H13:H14))</f>
        <v>3</v>
      </c>
      <c r="I12" s="214">
        <f t="shared" si="5"/>
        <v>5</v>
      </c>
      <c r="J12" s="214">
        <f t="shared" si="5"/>
        <v>2</v>
      </c>
      <c r="K12" s="214">
        <f t="shared" si="5"/>
        <v>8</v>
      </c>
      <c r="L12" s="214">
        <f t="shared" si="5"/>
        <v>9</v>
      </c>
      <c r="M12" s="214">
        <f t="shared" si="5"/>
        <v>18</v>
      </c>
      <c r="N12" s="214">
        <f t="shared" si="5"/>
        <v>27</v>
      </c>
      <c r="O12" s="214">
        <f t="shared" si="5"/>
        <v>46</v>
      </c>
      <c r="P12" s="214">
        <f t="shared" si="5"/>
        <v>94</v>
      </c>
      <c r="Q12" s="214">
        <f t="shared" si="5"/>
        <v>96</v>
      </c>
      <c r="R12" s="214">
        <f t="shared" si="5"/>
        <v>131</v>
      </c>
      <c r="S12" s="214">
        <f t="shared" si="5"/>
        <v>240</v>
      </c>
      <c r="T12" s="214">
        <f t="shared" si="5"/>
        <v>289</v>
      </c>
      <c r="U12" s="214">
        <f t="shared" si="5"/>
        <v>275</v>
      </c>
      <c r="V12" s="214">
        <f t="shared" si="5"/>
        <v>183</v>
      </c>
      <c r="W12" s="214">
        <f t="shared" si="5"/>
        <v>88</v>
      </c>
      <c r="X12" s="214">
        <f t="shared" si="5"/>
        <v>23</v>
      </c>
      <c r="Y12" s="214" t="str">
        <f t="shared" si="5"/>
        <v>-</v>
      </c>
      <c r="Z12" s="345"/>
      <c r="AA12" s="346"/>
      <c r="AB12" s="346"/>
    </row>
    <row r="13" spans="1:29" ht="12" customHeight="1">
      <c r="A13" s="201" t="s">
        <v>28</v>
      </c>
      <c r="B13" s="202" t="s">
        <v>72</v>
      </c>
      <c r="C13" s="238">
        <f>IF(SUM(C16,C19,C22,C25,C28,C31,C34,C37)=0,"-",SUM(C16,C19,C22,C25,C28,C31,C34,C37))</f>
        <v>821</v>
      </c>
      <c r="D13" s="215">
        <f t="shared" ref="D13:Y14" si="6">IF(SUM(D16,D19,D22,D25,D28,D31,D34,D37)=0,"-",SUM(D16,D19,D22,D25,D28,D31,D34,D37))</f>
        <v>1</v>
      </c>
      <c r="E13" s="215" t="str">
        <f t="shared" si="6"/>
        <v>-</v>
      </c>
      <c r="F13" s="215" t="str">
        <f t="shared" si="6"/>
        <v>-</v>
      </c>
      <c r="G13" s="215" t="str">
        <f t="shared" si="6"/>
        <v>-</v>
      </c>
      <c r="H13" s="215">
        <f t="shared" si="6"/>
        <v>1</v>
      </c>
      <c r="I13" s="215">
        <f t="shared" si="6"/>
        <v>3</v>
      </c>
      <c r="J13" s="215">
        <f t="shared" si="6"/>
        <v>2</v>
      </c>
      <c r="K13" s="215">
        <f t="shared" si="6"/>
        <v>4</v>
      </c>
      <c r="L13" s="215">
        <f t="shared" si="6"/>
        <v>4</v>
      </c>
      <c r="M13" s="215">
        <f t="shared" si="6"/>
        <v>7</v>
      </c>
      <c r="N13" s="215">
        <f t="shared" si="6"/>
        <v>18</v>
      </c>
      <c r="O13" s="215">
        <f t="shared" si="6"/>
        <v>34</v>
      </c>
      <c r="P13" s="215">
        <f t="shared" si="6"/>
        <v>67</v>
      </c>
      <c r="Q13" s="215">
        <f t="shared" si="6"/>
        <v>61</v>
      </c>
      <c r="R13" s="215">
        <f t="shared" si="6"/>
        <v>80</v>
      </c>
      <c r="S13" s="215">
        <f t="shared" si="6"/>
        <v>151</v>
      </c>
      <c r="T13" s="215">
        <f t="shared" si="6"/>
        <v>183</v>
      </c>
      <c r="U13" s="215">
        <f t="shared" si="6"/>
        <v>117</v>
      </c>
      <c r="V13" s="215">
        <f t="shared" si="6"/>
        <v>62</v>
      </c>
      <c r="W13" s="215">
        <f t="shared" si="6"/>
        <v>22</v>
      </c>
      <c r="X13" s="215">
        <f t="shared" si="6"/>
        <v>4</v>
      </c>
      <c r="Y13" s="215" t="str">
        <f t="shared" si="6"/>
        <v>-</v>
      </c>
      <c r="Z13" s="345"/>
      <c r="AA13" s="346"/>
      <c r="AB13" s="346"/>
    </row>
    <row r="14" spans="1:29" ht="12" customHeight="1">
      <c r="A14" s="72"/>
      <c r="B14" s="205" t="s">
        <v>73</v>
      </c>
      <c r="C14" s="255">
        <f>IF(SUM(C17,C20,C23,C26,C29,C32,C35,C38)=0,"-",SUM(C17,C20,C23,C26,C29,C32,C35,C38))</f>
        <v>718</v>
      </c>
      <c r="D14" s="206">
        <f t="shared" si="6"/>
        <v>1</v>
      </c>
      <c r="E14" s="206" t="str">
        <f t="shared" si="6"/>
        <v>-</v>
      </c>
      <c r="F14" s="206" t="str">
        <f t="shared" si="6"/>
        <v>-</v>
      </c>
      <c r="G14" s="206" t="str">
        <f t="shared" si="6"/>
        <v>-</v>
      </c>
      <c r="H14" s="206">
        <f t="shared" si="6"/>
        <v>2</v>
      </c>
      <c r="I14" s="206">
        <f t="shared" si="6"/>
        <v>2</v>
      </c>
      <c r="J14" s="206" t="str">
        <f t="shared" si="6"/>
        <v>-</v>
      </c>
      <c r="K14" s="206">
        <f t="shared" si="6"/>
        <v>4</v>
      </c>
      <c r="L14" s="206">
        <f t="shared" si="6"/>
        <v>5</v>
      </c>
      <c r="M14" s="206">
        <f t="shared" si="6"/>
        <v>11</v>
      </c>
      <c r="N14" s="206">
        <f t="shared" si="6"/>
        <v>9</v>
      </c>
      <c r="O14" s="206">
        <f t="shared" si="6"/>
        <v>12</v>
      </c>
      <c r="P14" s="206">
        <f t="shared" si="6"/>
        <v>27</v>
      </c>
      <c r="Q14" s="206">
        <f t="shared" si="6"/>
        <v>35</v>
      </c>
      <c r="R14" s="206">
        <f t="shared" si="6"/>
        <v>51</v>
      </c>
      <c r="S14" s="206">
        <f t="shared" si="6"/>
        <v>89</v>
      </c>
      <c r="T14" s="206">
        <f t="shared" si="6"/>
        <v>106</v>
      </c>
      <c r="U14" s="206">
        <f t="shared" si="6"/>
        <v>158</v>
      </c>
      <c r="V14" s="206">
        <f t="shared" si="6"/>
        <v>121</v>
      </c>
      <c r="W14" s="206">
        <f t="shared" si="6"/>
        <v>66</v>
      </c>
      <c r="X14" s="206">
        <f t="shared" si="6"/>
        <v>19</v>
      </c>
      <c r="Y14" s="206" t="str">
        <f t="shared" si="6"/>
        <v>-</v>
      </c>
      <c r="Z14" s="345"/>
      <c r="AA14" s="346"/>
      <c r="AB14" s="346"/>
    </row>
    <row r="15" spans="1:29" ht="12" customHeight="1">
      <c r="A15" s="138"/>
      <c r="B15" s="217" t="s">
        <v>70</v>
      </c>
      <c r="C15" s="218">
        <f t="shared" ref="C15:C41" si="7">IF(SUM(D15:Y15)=0,"-",SUM(D15:Y15))</f>
        <v>489</v>
      </c>
      <c r="D15" s="219">
        <f t="shared" ref="D15:Y15" si="8">IF(SUM(D16:D17)=0,"-",SUM(D16:D17))</f>
        <v>2</v>
      </c>
      <c r="E15" s="219" t="str">
        <f t="shared" si="8"/>
        <v>-</v>
      </c>
      <c r="F15" s="219" t="str">
        <f t="shared" si="8"/>
        <v>-</v>
      </c>
      <c r="G15" s="219" t="str">
        <f t="shared" si="8"/>
        <v>-</v>
      </c>
      <c r="H15" s="219">
        <f t="shared" si="8"/>
        <v>1</v>
      </c>
      <c r="I15" s="219">
        <f t="shared" si="8"/>
        <v>1</v>
      </c>
      <c r="J15" s="219">
        <f t="shared" si="8"/>
        <v>2</v>
      </c>
      <c r="K15" s="219">
        <f t="shared" si="8"/>
        <v>5</v>
      </c>
      <c r="L15" s="219">
        <f t="shared" si="8"/>
        <v>4</v>
      </c>
      <c r="M15" s="219">
        <f t="shared" si="8"/>
        <v>13</v>
      </c>
      <c r="N15" s="219">
        <f t="shared" si="8"/>
        <v>12</v>
      </c>
      <c r="O15" s="219">
        <f t="shared" si="8"/>
        <v>22</v>
      </c>
      <c r="P15" s="219">
        <f t="shared" si="8"/>
        <v>27</v>
      </c>
      <c r="Q15" s="219">
        <f t="shared" si="8"/>
        <v>27</v>
      </c>
      <c r="R15" s="219">
        <f t="shared" si="8"/>
        <v>44</v>
      </c>
      <c r="S15" s="219">
        <f t="shared" si="8"/>
        <v>65</v>
      </c>
      <c r="T15" s="219">
        <f t="shared" si="8"/>
        <v>98</v>
      </c>
      <c r="U15" s="219">
        <f t="shared" si="8"/>
        <v>84</v>
      </c>
      <c r="V15" s="219">
        <f t="shared" si="8"/>
        <v>47</v>
      </c>
      <c r="W15" s="219">
        <f t="shared" si="8"/>
        <v>29</v>
      </c>
      <c r="X15" s="219">
        <f t="shared" si="8"/>
        <v>6</v>
      </c>
      <c r="Y15" s="219" t="str">
        <f t="shared" si="8"/>
        <v>-</v>
      </c>
      <c r="Z15" s="345"/>
      <c r="AA15" s="346"/>
      <c r="AB15" s="346"/>
    </row>
    <row r="16" spans="1:29" ht="12" customHeight="1">
      <c r="A16" s="103" t="s">
        <v>29</v>
      </c>
      <c r="B16" s="220" t="s">
        <v>72</v>
      </c>
      <c r="C16" s="218">
        <f t="shared" si="7"/>
        <v>262</v>
      </c>
      <c r="D16" s="353">
        <v>1</v>
      </c>
      <c r="E16" s="353" t="s">
        <v>140</v>
      </c>
      <c r="F16" s="353" t="s">
        <v>140</v>
      </c>
      <c r="G16" s="353" t="s">
        <v>140</v>
      </c>
      <c r="H16" s="353" t="s">
        <v>140</v>
      </c>
      <c r="I16" s="353">
        <v>1</v>
      </c>
      <c r="J16" s="353">
        <v>2</v>
      </c>
      <c r="K16" s="353">
        <v>1</v>
      </c>
      <c r="L16" s="353">
        <v>2</v>
      </c>
      <c r="M16" s="353">
        <v>3</v>
      </c>
      <c r="N16" s="353">
        <v>8</v>
      </c>
      <c r="O16" s="354">
        <v>16</v>
      </c>
      <c r="P16" s="353">
        <v>19</v>
      </c>
      <c r="Q16" s="353">
        <v>19</v>
      </c>
      <c r="R16" s="353">
        <v>26</v>
      </c>
      <c r="S16" s="353">
        <v>41</v>
      </c>
      <c r="T16" s="353">
        <v>62</v>
      </c>
      <c r="U16" s="353">
        <v>40</v>
      </c>
      <c r="V16" s="353">
        <v>16</v>
      </c>
      <c r="W16" s="353">
        <v>5</v>
      </c>
      <c r="X16" s="353" t="s">
        <v>140</v>
      </c>
      <c r="Y16" s="354" t="s">
        <v>140</v>
      </c>
      <c r="Z16" s="345"/>
      <c r="AA16" s="346"/>
      <c r="AB16" s="346"/>
    </row>
    <row r="17" spans="1:28" ht="12" customHeight="1">
      <c r="A17" s="152"/>
      <c r="B17" s="225" t="s">
        <v>73</v>
      </c>
      <c r="C17" s="229">
        <f t="shared" si="7"/>
        <v>227</v>
      </c>
      <c r="D17" s="355">
        <v>1</v>
      </c>
      <c r="E17" s="355" t="s">
        <v>140</v>
      </c>
      <c r="F17" s="355" t="s">
        <v>140</v>
      </c>
      <c r="G17" s="355" t="s">
        <v>140</v>
      </c>
      <c r="H17" s="355">
        <v>1</v>
      </c>
      <c r="I17" s="355" t="s">
        <v>140</v>
      </c>
      <c r="J17" s="355" t="s">
        <v>140</v>
      </c>
      <c r="K17" s="355">
        <v>4</v>
      </c>
      <c r="L17" s="355">
        <v>2</v>
      </c>
      <c r="M17" s="355">
        <v>10</v>
      </c>
      <c r="N17" s="355">
        <v>4</v>
      </c>
      <c r="O17" s="356">
        <v>6</v>
      </c>
      <c r="P17" s="355">
        <v>8</v>
      </c>
      <c r="Q17" s="355">
        <v>8</v>
      </c>
      <c r="R17" s="355">
        <v>18</v>
      </c>
      <c r="S17" s="355">
        <v>24</v>
      </c>
      <c r="T17" s="355">
        <v>36</v>
      </c>
      <c r="U17" s="355">
        <v>44</v>
      </c>
      <c r="V17" s="355">
        <v>31</v>
      </c>
      <c r="W17" s="355">
        <v>24</v>
      </c>
      <c r="X17" s="355">
        <v>6</v>
      </c>
      <c r="Y17" s="356" t="s">
        <v>140</v>
      </c>
      <c r="Z17" s="345"/>
      <c r="AA17" s="346"/>
      <c r="AB17" s="346"/>
    </row>
    <row r="18" spans="1:28" ht="12" customHeight="1">
      <c r="A18" s="138"/>
      <c r="B18" s="217" t="s">
        <v>70</v>
      </c>
      <c r="C18" s="218">
        <f t="shared" si="7"/>
        <v>158</v>
      </c>
      <c r="D18" s="219" t="str">
        <f t="shared" ref="D18:Y18" si="9">IF(SUM(D19:D20)=0,"-",SUM(D19:D20))</f>
        <v>-</v>
      </c>
      <c r="E18" s="219" t="str">
        <f t="shared" si="9"/>
        <v>-</v>
      </c>
      <c r="F18" s="219" t="str">
        <f t="shared" si="9"/>
        <v>-</v>
      </c>
      <c r="G18" s="219" t="str">
        <f t="shared" si="9"/>
        <v>-</v>
      </c>
      <c r="H18" s="219" t="str">
        <f t="shared" si="9"/>
        <v>-</v>
      </c>
      <c r="I18" s="219" t="str">
        <f t="shared" si="9"/>
        <v>-</v>
      </c>
      <c r="J18" s="219" t="str">
        <f>IF(SUM(J19:J20)=0,"-",SUM(J19:J20))</f>
        <v>-</v>
      </c>
      <c r="K18" s="219">
        <f t="shared" si="9"/>
        <v>1</v>
      </c>
      <c r="L18" s="219" t="str">
        <f t="shared" si="9"/>
        <v>-</v>
      </c>
      <c r="M18" s="219" t="str">
        <f t="shared" si="9"/>
        <v>-</v>
      </c>
      <c r="N18" s="219">
        <f t="shared" si="9"/>
        <v>4</v>
      </c>
      <c r="O18" s="219">
        <f t="shared" si="9"/>
        <v>3</v>
      </c>
      <c r="P18" s="219">
        <f t="shared" si="9"/>
        <v>10</v>
      </c>
      <c r="Q18" s="219">
        <f t="shared" si="9"/>
        <v>8</v>
      </c>
      <c r="R18" s="219">
        <f t="shared" si="9"/>
        <v>12</v>
      </c>
      <c r="S18" s="219">
        <f t="shared" si="9"/>
        <v>24</v>
      </c>
      <c r="T18" s="219">
        <f t="shared" si="9"/>
        <v>36</v>
      </c>
      <c r="U18" s="219">
        <f t="shared" si="9"/>
        <v>31</v>
      </c>
      <c r="V18" s="219">
        <f t="shared" si="9"/>
        <v>16</v>
      </c>
      <c r="W18" s="219">
        <f t="shared" si="9"/>
        <v>7</v>
      </c>
      <c r="X18" s="219">
        <f t="shared" si="9"/>
        <v>6</v>
      </c>
      <c r="Y18" s="219" t="str">
        <f t="shared" si="9"/>
        <v>-</v>
      </c>
      <c r="Z18" s="345"/>
      <c r="AA18" s="346"/>
      <c r="AB18" s="346"/>
    </row>
    <row r="19" spans="1:28" ht="12" customHeight="1">
      <c r="A19" s="103" t="s">
        <v>32</v>
      </c>
      <c r="B19" s="220" t="s">
        <v>72</v>
      </c>
      <c r="C19" s="218">
        <f t="shared" si="7"/>
        <v>79</v>
      </c>
      <c r="D19" s="353" t="s">
        <v>140</v>
      </c>
      <c r="E19" s="353" t="s">
        <v>140</v>
      </c>
      <c r="F19" s="353" t="s">
        <v>140</v>
      </c>
      <c r="G19" s="353" t="s">
        <v>140</v>
      </c>
      <c r="H19" s="353" t="s">
        <v>140</v>
      </c>
      <c r="I19" s="353" t="s">
        <v>140</v>
      </c>
      <c r="J19" s="353" t="s">
        <v>140</v>
      </c>
      <c r="K19" s="353">
        <v>1</v>
      </c>
      <c r="L19" s="353" t="s">
        <v>140</v>
      </c>
      <c r="M19" s="353" t="s">
        <v>140</v>
      </c>
      <c r="N19" s="353">
        <v>2</v>
      </c>
      <c r="O19" s="354">
        <v>3</v>
      </c>
      <c r="P19" s="353">
        <v>8</v>
      </c>
      <c r="Q19" s="353">
        <v>5</v>
      </c>
      <c r="R19" s="353">
        <v>9</v>
      </c>
      <c r="S19" s="353">
        <v>12</v>
      </c>
      <c r="T19" s="353">
        <v>25</v>
      </c>
      <c r="U19" s="353">
        <v>4</v>
      </c>
      <c r="V19" s="353">
        <v>6</v>
      </c>
      <c r="W19" s="353">
        <v>3</v>
      </c>
      <c r="X19" s="353">
        <v>1</v>
      </c>
      <c r="Y19" s="354" t="s">
        <v>140</v>
      </c>
      <c r="Z19" s="345"/>
      <c r="AA19" s="346"/>
      <c r="AB19" s="346"/>
    </row>
    <row r="20" spans="1:28" ht="12" customHeight="1">
      <c r="A20" s="152"/>
      <c r="B20" s="225" t="s">
        <v>73</v>
      </c>
      <c r="C20" s="229">
        <f t="shared" si="7"/>
        <v>79</v>
      </c>
      <c r="D20" s="355" t="s">
        <v>140</v>
      </c>
      <c r="E20" s="355" t="s">
        <v>140</v>
      </c>
      <c r="F20" s="355" t="s">
        <v>140</v>
      </c>
      <c r="G20" s="355" t="s">
        <v>140</v>
      </c>
      <c r="H20" s="355" t="s">
        <v>140</v>
      </c>
      <c r="I20" s="355" t="s">
        <v>140</v>
      </c>
      <c r="J20" s="355" t="s">
        <v>140</v>
      </c>
      <c r="K20" s="355" t="s">
        <v>140</v>
      </c>
      <c r="L20" s="355" t="s">
        <v>140</v>
      </c>
      <c r="M20" s="355" t="s">
        <v>140</v>
      </c>
      <c r="N20" s="355">
        <v>2</v>
      </c>
      <c r="O20" s="356" t="s">
        <v>140</v>
      </c>
      <c r="P20" s="355">
        <v>2</v>
      </c>
      <c r="Q20" s="355">
        <v>3</v>
      </c>
      <c r="R20" s="355">
        <v>3</v>
      </c>
      <c r="S20" s="355">
        <v>12</v>
      </c>
      <c r="T20" s="355">
        <v>11</v>
      </c>
      <c r="U20" s="355">
        <v>27</v>
      </c>
      <c r="V20" s="355">
        <v>10</v>
      </c>
      <c r="W20" s="355">
        <v>4</v>
      </c>
      <c r="X20" s="355">
        <v>5</v>
      </c>
      <c r="Y20" s="356" t="s">
        <v>140</v>
      </c>
      <c r="Z20" s="345"/>
      <c r="AA20" s="346"/>
      <c r="AB20" s="346"/>
    </row>
    <row r="21" spans="1:28" ht="12" customHeight="1">
      <c r="A21" s="230"/>
      <c r="B21" s="217" t="s">
        <v>70</v>
      </c>
      <c r="C21" s="218">
        <f t="shared" si="7"/>
        <v>94</v>
      </c>
      <c r="D21" s="219" t="str">
        <f t="shared" ref="D21:Y21" si="10">IF(SUM(D22:D23)=0,"-",SUM(D22:D23))</f>
        <v>-</v>
      </c>
      <c r="E21" s="219" t="str">
        <f t="shared" si="10"/>
        <v>-</v>
      </c>
      <c r="F21" s="219" t="str">
        <f t="shared" si="10"/>
        <v>-</v>
      </c>
      <c r="G21" s="219" t="str">
        <f t="shared" si="10"/>
        <v>-</v>
      </c>
      <c r="H21" s="219" t="str">
        <f t="shared" si="10"/>
        <v>-</v>
      </c>
      <c r="I21" s="219" t="str">
        <f t="shared" si="10"/>
        <v>-</v>
      </c>
      <c r="J21" s="219" t="str">
        <f t="shared" si="10"/>
        <v>-</v>
      </c>
      <c r="K21" s="219" t="str">
        <f t="shared" si="10"/>
        <v>-</v>
      </c>
      <c r="L21" s="219" t="str">
        <f t="shared" si="10"/>
        <v>-</v>
      </c>
      <c r="M21" s="219">
        <f t="shared" si="10"/>
        <v>1</v>
      </c>
      <c r="N21" s="219" t="str">
        <f t="shared" si="10"/>
        <v>-</v>
      </c>
      <c r="O21" s="219">
        <f t="shared" si="10"/>
        <v>2</v>
      </c>
      <c r="P21" s="219">
        <f t="shared" si="10"/>
        <v>4</v>
      </c>
      <c r="Q21" s="219">
        <f t="shared" si="10"/>
        <v>6</v>
      </c>
      <c r="R21" s="219">
        <f t="shared" si="10"/>
        <v>5</v>
      </c>
      <c r="S21" s="219">
        <f t="shared" si="10"/>
        <v>25</v>
      </c>
      <c r="T21" s="219">
        <f t="shared" si="10"/>
        <v>16</v>
      </c>
      <c r="U21" s="219">
        <f t="shared" si="10"/>
        <v>18</v>
      </c>
      <c r="V21" s="219">
        <f t="shared" si="10"/>
        <v>10</v>
      </c>
      <c r="W21" s="219">
        <f t="shared" si="10"/>
        <v>6</v>
      </c>
      <c r="X21" s="219">
        <f t="shared" si="10"/>
        <v>1</v>
      </c>
      <c r="Y21" s="219" t="str">
        <f t="shared" si="10"/>
        <v>-</v>
      </c>
      <c r="Z21" s="345"/>
      <c r="AA21" s="346"/>
      <c r="AB21" s="346"/>
    </row>
    <row r="22" spans="1:28" ht="12" customHeight="1">
      <c r="A22" s="231" t="s">
        <v>33</v>
      </c>
      <c r="B22" s="220" t="s">
        <v>72</v>
      </c>
      <c r="C22" s="218">
        <f t="shared" si="7"/>
        <v>51</v>
      </c>
      <c r="D22" s="353" t="s">
        <v>140</v>
      </c>
      <c r="E22" s="353" t="s">
        <v>140</v>
      </c>
      <c r="F22" s="353" t="s">
        <v>140</v>
      </c>
      <c r="G22" s="353" t="s">
        <v>140</v>
      </c>
      <c r="H22" s="353" t="s">
        <v>140</v>
      </c>
      <c r="I22" s="353" t="s">
        <v>140</v>
      </c>
      <c r="J22" s="353" t="s">
        <v>140</v>
      </c>
      <c r="K22" s="353" t="s">
        <v>140</v>
      </c>
      <c r="L22" s="353" t="s">
        <v>140</v>
      </c>
      <c r="M22" s="353">
        <v>1</v>
      </c>
      <c r="N22" s="353" t="s">
        <v>140</v>
      </c>
      <c r="O22" s="354">
        <v>1</v>
      </c>
      <c r="P22" s="353">
        <v>3</v>
      </c>
      <c r="Q22" s="353">
        <v>4</v>
      </c>
      <c r="R22" s="353">
        <v>3</v>
      </c>
      <c r="S22" s="353">
        <v>15</v>
      </c>
      <c r="T22" s="353">
        <v>11</v>
      </c>
      <c r="U22" s="353">
        <v>10</v>
      </c>
      <c r="V22" s="353">
        <v>1</v>
      </c>
      <c r="W22" s="353">
        <v>2</v>
      </c>
      <c r="X22" s="353" t="s">
        <v>140</v>
      </c>
      <c r="Y22" s="354" t="s">
        <v>140</v>
      </c>
      <c r="Z22" s="345"/>
      <c r="AA22" s="346"/>
      <c r="AB22" s="346"/>
    </row>
    <row r="23" spans="1:28" ht="12" customHeight="1">
      <c r="A23" s="232"/>
      <c r="B23" s="225" t="s">
        <v>73</v>
      </c>
      <c r="C23" s="229">
        <f t="shared" si="7"/>
        <v>43</v>
      </c>
      <c r="D23" s="355" t="s">
        <v>140</v>
      </c>
      <c r="E23" s="355" t="s">
        <v>140</v>
      </c>
      <c r="F23" s="355" t="s">
        <v>140</v>
      </c>
      <c r="G23" s="355" t="s">
        <v>140</v>
      </c>
      <c r="H23" s="355" t="s">
        <v>140</v>
      </c>
      <c r="I23" s="355" t="s">
        <v>140</v>
      </c>
      <c r="J23" s="355" t="s">
        <v>140</v>
      </c>
      <c r="K23" s="355" t="s">
        <v>140</v>
      </c>
      <c r="L23" s="355" t="s">
        <v>140</v>
      </c>
      <c r="M23" s="355" t="s">
        <v>140</v>
      </c>
      <c r="N23" s="355" t="s">
        <v>140</v>
      </c>
      <c r="O23" s="356">
        <v>1</v>
      </c>
      <c r="P23" s="355">
        <v>1</v>
      </c>
      <c r="Q23" s="355">
        <v>2</v>
      </c>
      <c r="R23" s="355">
        <v>2</v>
      </c>
      <c r="S23" s="355">
        <v>10</v>
      </c>
      <c r="T23" s="355">
        <v>5</v>
      </c>
      <c r="U23" s="355">
        <v>8</v>
      </c>
      <c r="V23" s="355">
        <v>9</v>
      </c>
      <c r="W23" s="355">
        <v>4</v>
      </c>
      <c r="X23" s="355">
        <v>1</v>
      </c>
      <c r="Y23" s="356" t="s">
        <v>140</v>
      </c>
      <c r="Z23" s="345"/>
      <c r="AA23" s="346"/>
      <c r="AB23" s="346"/>
    </row>
    <row r="24" spans="1:28" ht="12" customHeight="1">
      <c r="A24" s="230"/>
      <c r="B24" s="217" t="s">
        <v>70</v>
      </c>
      <c r="C24" s="218">
        <f t="shared" si="7"/>
        <v>72</v>
      </c>
      <c r="D24" s="219" t="str">
        <f t="shared" ref="D24:Y24" si="11">IF(SUM(D25:D26)=0,"-",SUM(D25:D26))</f>
        <v>-</v>
      </c>
      <c r="E24" s="219" t="str">
        <f t="shared" si="11"/>
        <v>-</v>
      </c>
      <c r="F24" s="219" t="str">
        <f t="shared" si="11"/>
        <v>-</v>
      </c>
      <c r="G24" s="219" t="str">
        <f t="shared" si="11"/>
        <v>-</v>
      </c>
      <c r="H24" s="219" t="str">
        <f t="shared" si="11"/>
        <v>-</v>
      </c>
      <c r="I24" s="219" t="str">
        <f t="shared" si="11"/>
        <v>-</v>
      </c>
      <c r="J24" s="219" t="str">
        <f t="shared" si="11"/>
        <v>-</v>
      </c>
      <c r="K24" s="219" t="str">
        <f t="shared" si="11"/>
        <v>-</v>
      </c>
      <c r="L24" s="219" t="str">
        <f t="shared" si="11"/>
        <v>-</v>
      </c>
      <c r="M24" s="219" t="str">
        <f>IF(SUM(M25:M26)=0,"-",SUM(M25:M26))</f>
        <v>-</v>
      </c>
      <c r="N24" s="219" t="str">
        <f t="shared" si="11"/>
        <v>-</v>
      </c>
      <c r="O24" s="219">
        <f t="shared" si="11"/>
        <v>1</v>
      </c>
      <c r="P24" s="219">
        <f t="shared" si="11"/>
        <v>8</v>
      </c>
      <c r="Q24" s="219">
        <f t="shared" si="11"/>
        <v>3</v>
      </c>
      <c r="R24" s="219">
        <f t="shared" si="11"/>
        <v>5</v>
      </c>
      <c r="S24" s="219">
        <f t="shared" si="11"/>
        <v>12</v>
      </c>
      <c r="T24" s="219">
        <f t="shared" si="11"/>
        <v>19</v>
      </c>
      <c r="U24" s="219">
        <f t="shared" si="11"/>
        <v>12</v>
      </c>
      <c r="V24" s="219">
        <f t="shared" si="11"/>
        <v>7</v>
      </c>
      <c r="W24" s="219">
        <f t="shared" si="11"/>
        <v>3</v>
      </c>
      <c r="X24" s="219">
        <f t="shared" si="11"/>
        <v>2</v>
      </c>
      <c r="Y24" s="219" t="str">
        <f t="shared" si="11"/>
        <v>-</v>
      </c>
      <c r="Z24" s="345"/>
      <c r="AA24" s="346"/>
      <c r="AB24" s="346"/>
    </row>
    <row r="25" spans="1:28" ht="12" customHeight="1">
      <c r="A25" s="231" t="s">
        <v>35</v>
      </c>
      <c r="B25" s="220" t="s">
        <v>72</v>
      </c>
      <c r="C25" s="218">
        <f t="shared" si="7"/>
        <v>40</v>
      </c>
      <c r="D25" s="353" t="s">
        <v>140</v>
      </c>
      <c r="E25" s="353" t="s">
        <v>140</v>
      </c>
      <c r="F25" s="353" t="s">
        <v>140</v>
      </c>
      <c r="G25" s="353" t="s">
        <v>140</v>
      </c>
      <c r="H25" s="353" t="s">
        <v>140</v>
      </c>
      <c r="I25" s="353" t="s">
        <v>140</v>
      </c>
      <c r="J25" s="353" t="s">
        <v>140</v>
      </c>
      <c r="K25" s="353" t="s">
        <v>140</v>
      </c>
      <c r="L25" s="353" t="s">
        <v>140</v>
      </c>
      <c r="M25" s="353" t="s">
        <v>140</v>
      </c>
      <c r="N25" s="353" t="s">
        <v>140</v>
      </c>
      <c r="O25" s="354">
        <v>1</v>
      </c>
      <c r="P25" s="353">
        <v>6</v>
      </c>
      <c r="Q25" s="353">
        <v>3</v>
      </c>
      <c r="R25" s="353">
        <v>1</v>
      </c>
      <c r="S25" s="353">
        <v>8</v>
      </c>
      <c r="T25" s="353">
        <v>12</v>
      </c>
      <c r="U25" s="353">
        <v>6</v>
      </c>
      <c r="V25" s="353">
        <v>2</v>
      </c>
      <c r="W25" s="353" t="s">
        <v>140</v>
      </c>
      <c r="X25" s="353">
        <v>1</v>
      </c>
      <c r="Y25" s="354" t="s">
        <v>140</v>
      </c>
      <c r="Z25" s="345"/>
      <c r="AA25" s="346"/>
      <c r="AB25" s="346"/>
    </row>
    <row r="26" spans="1:28" ht="12" customHeight="1">
      <c r="A26" s="232"/>
      <c r="B26" s="225" t="s">
        <v>73</v>
      </c>
      <c r="C26" s="229">
        <f t="shared" si="7"/>
        <v>32</v>
      </c>
      <c r="D26" s="355" t="s">
        <v>140</v>
      </c>
      <c r="E26" s="355" t="s">
        <v>140</v>
      </c>
      <c r="F26" s="355" t="s">
        <v>140</v>
      </c>
      <c r="G26" s="355" t="s">
        <v>140</v>
      </c>
      <c r="H26" s="355" t="s">
        <v>140</v>
      </c>
      <c r="I26" s="355" t="s">
        <v>140</v>
      </c>
      <c r="J26" s="355" t="s">
        <v>140</v>
      </c>
      <c r="K26" s="355" t="s">
        <v>140</v>
      </c>
      <c r="L26" s="355" t="s">
        <v>140</v>
      </c>
      <c r="M26" s="355" t="s">
        <v>140</v>
      </c>
      <c r="N26" s="355" t="s">
        <v>140</v>
      </c>
      <c r="O26" s="356" t="s">
        <v>140</v>
      </c>
      <c r="P26" s="355">
        <v>2</v>
      </c>
      <c r="Q26" s="355" t="s">
        <v>140</v>
      </c>
      <c r="R26" s="355">
        <v>4</v>
      </c>
      <c r="S26" s="355">
        <v>4</v>
      </c>
      <c r="T26" s="355">
        <v>7</v>
      </c>
      <c r="U26" s="355">
        <v>6</v>
      </c>
      <c r="V26" s="355">
        <v>5</v>
      </c>
      <c r="W26" s="355">
        <v>3</v>
      </c>
      <c r="X26" s="355">
        <v>1</v>
      </c>
      <c r="Y26" s="356" t="s">
        <v>140</v>
      </c>
      <c r="Z26" s="345"/>
      <c r="AA26" s="346"/>
      <c r="AB26" s="346"/>
    </row>
    <row r="27" spans="1:28" ht="12" customHeight="1">
      <c r="A27" s="230"/>
      <c r="B27" s="217" t="s">
        <v>70</v>
      </c>
      <c r="C27" s="218">
        <f t="shared" si="7"/>
        <v>87</v>
      </c>
      <c r="D27" s="219" t="str">
        <f t="shared" ref="D27:Y27" si="12">IF(SUM(D28:D29)=0,"-",SUM(D28:D29))</f>
        <v>-</v>
      </c>
      <c r="E27" s="219" t="str">
        <f t="shared" si="12"/>
        <v>-</v>
      </c>
      <c r="F27" s="219" t="str">
        <f t="shared" si="12"/>
        <v>-</v>
      </c>
      <c r="G27" s="219" t="str">
        <f t="shared" si="12"/>
        <v>-</v>
      </c>
      <c r="H27" s="219" t="str">
        <f t="shared" si="12"/>
        <v>-</v>
      </c>
      <c r="I27" s="219" t="str">
        <f t="shared" si="12"/>
        <v>-</v>
      </c>
      <c r="J27" s="219" t="str">
        <f t="shared" si="12"/>
        <v>-</v>
      </c>
      <c r="K27" s="219" t="str">
        <f t="shared" si="12"/>
        <v>-</v>
      </c>
      <c r="L27" s="219" t="str">
        <f t="shared" si="12"/>
        <v>-</v>
      </c>
      <c r="M27" s="219" t="str">
        <f t="shared" si="12"/>
        <v>-</v>
      </c>
      <c r="N27" s="219">
        <f t="shared" si="12"/>
        <v>1</v>
      </c>
      <c r="O27" s="219">
        <f t="shared" si="12"/>
        <v>2</v>
      </c>
      <c r="P27" s="219">
        <f t="shared" si="12"/>
        <v>4</v>
      </c>
      <c r="Q27" s="219">
        <f t="shared" si="12"/>
        <v>3</v>
      </c>
      <c r="R27" s="219">
        <f t="shared" si="12"/>
        <v>8</v>
      </c>
      <c r="S27" s="219">
        <f t="shared" si="12"/>
        <v>18</v>
      </c>
      <c r="T27" s="219">
        <f t="shared" si="12"/>
        <v>14</v>
      </c>
      <c r="U27" s="219">
        <f t="shared" si="12"/>
        <v>18</v>
      </c>
      <c r="V27" s="219">
        <f t="shared" si="12"/>
        <v>9</v>
      </c>
      <c r="W27" s="219">
        <f t="shared" si="12"/>
        <v>9</v>
      </c>
      <c r="X27" s="219">
        <f t="shared" si="12"/>
        <v>1</v>
      </c>
      <c r="Y27" s="219" t="str">
        <f t="shared" si="12"/>
        <v>-</v>
      </c>
      <c r="Z27" s="345"/>
      <c r="AA27" s="346"/>
      <c r="AB27" s="346"/>
    </row>
    <row r="28" spans="1:28" ht="12" customHeight="1">
      <c r="A28" s="231" t="s">
        <v>36</v>
      </c>
      <c r="B28" s="220" t="s">
        <v>72</v>
      </c>
      <c r="C28" s="218">
        <f t="shared" si="7"/>
        <v>51</v>
      </c>
      <c r="D28" s="353" t="s">
        <v>140</v>
      </c>
      <c r="E28" s="353" t="s">
        <v>140</v>
      </c>
      <c r="F28" s="353" t="s">
        <v>140</v>
      </c>
      <c r="G28" s="353" t="s">
        <v>140</v>
      </c>
      <c r="H28" s="353" t="s">
        <v>140</v>
      </c>
      <c r="I28" s="353" t="s">
        <v>140</v>
      </c>
      <c r="J28" s="353" t="s">
        <v>140</v>
      </c>
      <c r="K28" s="353" t="s">
        <v>140</v>
      </c>
      <c r="L28" s="353" t="s">
        <v>140</v>
      </c>
      <c r="M28" s="353" t="s">
        <v>140</v>
      </c>
      <c r="N28" s="353">
        <v>1</v>
      </c>
      <c r="O28" s="354">
        <v>2</v>
      </c>
      <c r="P28" s="353">
        <v>4</v>
      </c>
      <c r="Q28" s="353" t="s">
        <v>140</v>
      </c>
      <c r="R28" s="353">
        <v>3</v>
      </c>
      <c r="S28" s="353">
        <v>12</v>
      </c>
      <c r="T28" s="353">
        <v>8</v>
      </c>
      <c r="U28" s="353">
        <v>11</v>
      </c>
      <c r="V28" s="353">
        <v>5</v>
      </c>
      <c r="W28" s="353">
        <v>5</v>
      </c>
      <c r="X28" s="353" t="s">
        <v>140</v>
      </c>
      <c r="Y28" s="354" t="s">
        <v>140</v>
      </c>
      <c r="Z28" s="345"/>
      <c r="AA28" s="346"/>
      <c r="AB28" s="346"/>
    </row>
    <row r="29" spans="1:28" ht="12" customHeight="1">
      <c r="A29" s="232"/>
      <c r="B29" s="225" t="s">
        <v>73</v>
      </c>
      <c r="C29" s="229">
        <f t="shared" si="7"/>
        <v>36</v>
      </c>
      <c r="D29" s="355" t="s">
        <v>140</v>
      </c>
      <c r="E29" s="355" t="s">
        <v>140</v>
      </c>
      <c r="F29" s="355" t="s">
        <v>140</v>
      </c>
      <c r="G29" s="355" t="s">
        <v>140</v>
      </c>
      <c r="H29" s="355" t="s">
        <v>140</v>
      </c>
      <c r="I29" s="355" t="s">
        <v>140</v>
      </c>
      <c r="J29" s="355" t="s">
        <v>140</v>
      </c>
      <c r="K29" s="355" t="s">
        <v>140</v>
      </c>
      <c r="L29" s="355" t="s">
        <v>140</v>
      </c>
      <c r="M29" s="355" t="s">
        <v>140</v>
      </c>
      <c r="N29" s="355" t="s">
        <v>140</v>
      </c>
      <c r="O29" s="356" t="s">
        <v>140</v>
      </c>
      <c r="P29" s="355" t="s">
        <v>140</v>
      </c>
      <c r="Q29" s="355">
        <v>3</v>
      </c>
      <c r="R29" s="355">
        <v>5</v>
      </c>
      <c r="S29" s="355">
        <v>6</v>
      </c>
      <c r="T29" s="355">
        <v>6</v>
      </c>
      <c r="U29" s="355">
        <v>7</v>
      </c>
      <c r="V29" s="355">
        <v>4</v>
      </c>
      <c r="W29" s="355">
        <v>4</v>
      </c>
      <c r="X29" s="355">
        <v>1</v>
      </c>
      <c r="Y29" s="356" t="s">
        <v>140</v>
      </c>
      <c r="Z29" s="345"/>
      <c r="AA29" s="346"/>
      <c r="AB29" s="346"/>
    </row>
    <row r="30" spans="1:28" ht="12" customHeight="1">
      <c r="A30" s="230"/>
      <c r="B30" s="217" t="s">
        <v>70</v>
      </c>
      <c r="C30" s="218">
        <f t="shared" si="7"/>
        <v>338</v>
      </c>
      <c r="D30" s="219" t="str">
        <f t="shared" ref="D30:Y30" si="13">IF(SUM(D31:D32)=0,"-",SUM(D31:D32))</f>
        <v>-</v>
      </c>
      <c r="E30" s="219" t="str">
        <f t="shared" si="13"/>
        <v>-</v>
      </c>
      <c r="F30" s="219" t="str">
        <f t="shared" si="13"/>
        <v>-</v>
      </c>
      <c r="G30" s="219" t="str">
        <f t="shared" si="13"/>
        <v>-</v>
      </c>
      <c r="H30" s="219">
        <f t="shared" si="13"/>
        <v>2</v>
      </c>
      <c r="I30" s="219">
        <f t="shared" si="13"/>
        <v>2</v>
      </c>
      <c r="J30" s="219" t="str">
        <f t="shared" si="13"/>
        <v>-</v>
      </c>
      <c r="K30" s="219" t="str">
        <f t="shared" si="13"/>
        <v>-</v>
      </c>
      <c r="L30" s="219">
        <f t="shared" si="13"/>
        <v>2</v>
      </c>
      <c r="M30" s="219">
        <f t="shared" si="13"/>
        <v>3</v>
      </c>
      <c r="N30" s="219">
        <f t="shared" si="13"/>
        <v>4</v>
      </c>
      <c r="O30" s="219">
        <f t="shared" si="13"/>
        <v>10</v>
      </c>
      <c r="P30" s="219">
        <f t="shared" si="13"/>
        <v>23</v>
      </c>
      <c r="Q30" s="219">
        <f t="shared" si="13"/>
        <v>31</v>
      </c>
      <c r="R30" s="219">
        <f t="shared" si="13"/>
        <v>28</v>
      </c>
      <c r="S30" s="219">
        <f t="shared" si="13"/>
        <v>47</v>
      </c>
      <c r="T30" s="219">
        <f t="shared" si="13"/>
        <v>60</v>
      </c>
      <c r="U30" s="219">
        <f t="shared" si="13"/>
        <v>58</v>
      </c>
      <c r="V30" s="219">
        <f t="shared" si="13"/>
        <v>45</v>
      </c>
      <c r="W30" s="219">
        <f t="shared" si="13"/>
        <v>18</v>
      </c>
      <c r="X30" s="219">
        <f t="shared" si="13"/>
        <v>5</v>
      </c>
      <c r="Y30" s="219" t="str">
        <f t="shared" si="13"/>
        <v>-</v>
      </c>
      <c r="Z30" s="345"/>
      <c r="AA30" s="346"/>
      <c r="AB30" s="346"/>
    </row>
    <row r="31" spans="1:28" ht="12" customHeight="1">
      <c r="A31" s="231" t="s">
        <v>37</v>
      </c>
      <c r="B31" s="220" t="s">
        <v>72</v>
      </c>
      <c r="C31" s="218">
        <f t="shared" si="7"/>
        <v>196</v>
      </c>
      <c r="D31" s="353" t="s">
        <v>140</v>
      </c>
      <c r="E31" s="353" t="s">
        <v>140</v>
      </c>
      <c r="F31" s="353" t="s">
        <v>140</v>
      </c>
      <c r="G31" s="353" t="s">
        <v>140</v>
      </c>
      <c r="H31" s="353">
        <v>1</v>
      </c>
      <c r="I31" s="353">
        <v>1</v>
      </c>
      <c r="J31" s="353" t="s">
        <v>140</v>
      </c>
      <c r="K31" s="353" t="s">
        <v>140</v>
      </c>
      <c r="L31" s="353">
        <v>1</v>
      </c>
      <c r="M31" s="353">
        <v>2</v>
      </c>
      <c r="N31" s="353">
        <v>3</v>
      </c>
      <c r="O31" s="354">
        <v>5</v>
      </c>
      <c r="P31" s="353">
        <v>18</v>
      </c>
      <c r="Q31" s="353">
        <v>21</v>
      </c>
      <c r="R31" s="353">
        <v>16</v>
      </c>
      <c r="S31" s="353">
        <v>35</v>
      </c>
      <c r="T31" s="353">
        <v>40</v>
      </c>
      <c r="U31" s="353">
        <v>28</v>
      </c>
      <c r="V31" s="353">
        <v>18</v>
      </c>
      <c r="W31" s="353">
        <v>6</v>
      </c>
      <c r="X31" s="353">
        <v>1</v>
      </c>
      <c r="Y31" s="354" t="s">
        <v>140</v>
      </c>
      <c r="Z31" s="345"/>
      <c r="AA31" s="346"/>
      <c r="AB31" s="346"/>
    </row>
    <row r="32" spans="1:28" ht="12" customHeight="1">
      <c r="A32" s="232"/>
      <c r="B32" s="225" t="s">
        <v>73</v>
      </c>
      <c r="C32" s="229">
        <f t="shared" si="7"/>
        <v>142</v>
      </c>
      <c r="D32" s="355" t="s">
        <v>140</v>
      </c>
      <c r="E32" s="355" t="s">
        <v>140</v>
      </c>
      <c r="F32" s="355" t="s">
        <v>140</v>
      </c>
      <c r="G32" s="355" t="s">
        <v>140</v>
      </c>
      <c r="H32" s="355">
        <v>1</v>
      </c>
      <c r="I32" s="355">
        <v>1</v>
      </c>
      <c r="J32" s="355" t="s">
        <v>140</v>
      </c>
      <c r="K32" s="355" t="s">
        <v>140</v>
      </c>
      <c r="L32" s="355">
        <v>1</v>
      </c>
      <c r="M32" s="355">
        <v>1</v>
      </c>
      <c r="N32" s="355">
        <v>1</v>
      </c>
      <c r="O32" s="356">
        <v>5</v>
      </c>
      <c r="P32" s="355">
        <v>5</v>
      </c>
      <c r="Q32" s="355">
        <v>10</v>
      </c>
      <c r="R32" s="355">
        <v>12</v>
      </c>
      <c r="S32" s="355">
        <v>12</v>
      </c>
      <c r="T32" s="355">
        <v>20</v>
      </c>
      <c r="U32" s="355">
        <v>30</v>
      </c>
      <c r="V32" s="355">
        <v>27</v>
      </c>
      <c r="W32" s="355">
        <v>12</v>
      </c>
      <c r="X32" s="355">
        <v>4</v>
      </c>
      <c r="Y32" s="356" t="s">
        <v>140</v>
      </c>
      <c r="Z32" s="345"/>
      <c r="AA32" s="346"/>
      <c r="AB32" s="346"/>
    </row>
    <row r="33" spans="1:32" ht="12" customHeight="1">
      <c r="A33" s="230"/>
      <c r="B33" s="217" t="s">
        <v>70</v>
      </c>
      <c r="C33" s="218">
        <f t="shared" si="7"/>
        <v>48</v>
      </c>
      <c r="D33" s="219" t="str">
        <f t="shared" ref="D33:Y33" si="14">IF(SUM(D34:D35)=0,"-",SUM(D34:D35))</f>
        <v>-</v>
      </c>
      <c r="E33" s="219" t="str">
        <f t="shared" si="14"/>
        <v>-</v>
      </c>
      <c r="F33" s="219" t="str">
        <f t="shared" si="14"/>
        <v>-</v>
      </c>
      <c r="G33" s="219" t="str">
        <f t="shared" si="14"/>
        <v>-</v>
      </c>
      <c r="H33" s="219" t="str">
        <f t="shared" si="14"/>
        <v>-</v>
      </c>
      <c r="I33" s="219" t="str">
        <f t="shared" si="14"/>
        <v>-</v>
      </c>
      <c r="J33" s="219" t="str">
        <f t="shared" si="14"/>
        <v>-</v>
      </c>
      <c r="K33" s="219" t="str">
        <f t="shared" si="14"/>
        <v>-</v>
      </c>
      <c r="L33" s="219" t="str">
        <f t="shared" si="14"/>
        <v>-</v>
      </c>
      <c r="M33" s="219" t="str">
        <f t="shared" si="14"/>
        <v>-</v>
      </c>
      <c r="N33" s="219">
        <f t="shared" si="14"/>
        <v>1</v>
      </c>
      <c r="O33" s="219">
        <f t="shared" si="14"/>
        <v>2</v>
      </c>
      <c r="P33" s="219">
        <f t="shared" si="14"/>
        <v>3</v>
      </c>
      <c r="Q33" s="219">
        <f t="shared" si="14"/>
        <v>2</v>
      </c>
      <c r="R33" s="219">
        <f t="shared" si="14"/>
        <v>6</v>
      </c>
      <c r="S33" s="219">
        <f t="shared" si="14"/>
        <v>9</v>
      </c>
      <c r="T33" s="219">
        <f t="shared" si="14"/>
        <v>5</v>
      </c>
      <c r="U33" s="219">
        <f t="shared" si="14"/>
        <v>9</v>
      </c>
      <c r="V33" s="219">
        <f t="shared" si="14"/>
        <v>7</v>
      </c>
      <c r="W33" s="219">
        <f t="shared" si="14"/>
        <v>3</v>
      </c>
      <c r="X33" s="219">
        <f t="shared" si="14"/>
        <v>1</v>
      </c>
      <c r="Y33" s="219" t="str">
        <f t="shared" si="14"/>
        <v>-</v>
      </c>
      <c r="Z33" s="345"/>
      <c r="AA33" s="346"/>
      <c r="AB33" s="346"/>
    </row>
    <row r="34" spans="1:32" ht="12" customHeight="1">
      <c r="A34" s="231" t="s">
        <v>38</v>
      </c>
      <c r="B34" s="220" t="s">
        <v>72</v>
      </c>
      <c r="C34" s="218">
        <f t="shared" si="7"/>
        <v>28</v>
      </c>
      <c r="D34" s="353" t="s">
        <v>140</v>
      </c>
      <c r="E34" s="353" t="s">
        <v>140</v>
      </c>
      <c r="F34" s="353" t="s">
        <v>140</v>
      </c>
      <c r="G34" s="353" t="s">
        <v>140</v>
      </c>
      <c r="H34" s="353" t="s">
        <v>140</v>
      </c>
      <c r="I34" s="353" t="s">
        <v>140</v>
      </c>
      <c r="J34" s="353" t="s">
        <v>140</v>
      </c>
      <c r="K34" s="353" t="s">
        <v>140</v>
      </c>
      <c r="L34" s="353" t="s">
        <v>140</v>
      </c>
      <c r="M34" s="353" t="s">
        <v>140</v>
      </c>
      <c r="N34" s="353">
        <v>1</v>
      </c>
      <c r="O34" s="354">
        <v>2</v>
      </c>
      <c r="P34" s="353">
        <v>3</v>
      </c>
      <c r="Q34" s="353">
        <v>1</v>
      </c>
      <c r="R34" s="353">
        <v>5</v>
      </c>
      <c r="S34" s="353">
        <v>6</v>
      </c>
      <c r="T34" s="353">
        <v>4</v>
      </c>
      <c r="U34" s="353">
        <v>3</v>
      </c>
      <c r="V34" s="353">
        <v>2</v>
      </c>
      <c r="W34" s="353" t="s">
        <v>140</v>
      </c>
      <c r="X34" s="353">
        <v>1</v>
      </c>
      <c r="Y34" s="354" t="s">
        <v>140</v>
      </c>
      <c r="Z34" s="345"/>
      <c r="AA34" s="346"/>
      <c r="AB34" s="346"/>
    </row>
    <row r="35" spans="1:32" ht="12" customHeight="1">
      <c r="A35" s="232"/>
      <c r="B35" s="225" t="s">
        <v>73</v>
      </c>
      <c r="C35" s="229">
        <f t="shared" si="7"/>
        <v>20</v>
      </c>
      <c r="D35" s="355" t="s">
        <v>140</v>
      </c>
      <c r="E35" s="355" t="s">
        <v>140</v>
      </c>
      <c r="F35" s="355" t="s">
        <v>140</v>
      </c>
      <c r="G35" s="355" t="s">
        <v>140</v>
      </c>
      <c r="H35" s="355" t="s">
        <v>140</v>
      </c>
      <c r="I35" s="355" t="s">
        <v>140</v>
      </c>
      <c r="J35" s="355" t="s">
        <v>140</v>
      </c>
      <c r="K35" s="355" t="s">
        <v>140</v>
      </c>
      <c r="L35" s="355" t="s">
        <v>140</v>
      </c>
      <c r="M35" s="355" t="s">
        <v>140</v>
      </c>
      <c r="N35" s="355" t="s">
        <v>140</v>
      </c>
      <c r="O35" s="356" t="s">
        <v>140</v>
      </c>
      <c r="P35" s="355" t="s">
        <v>140</v>
      </c>
      <c r="Q35" s="355">
        <v>1</v>
      </c>
      <c r="R35" s="355">
        <v>1</v>
      </c>
      <c r="S35" s="355">
        <v>3</v>
      </c>
      <c r="T35" s="355">
        <v>1</v>
      </c>
      <c r="U35" s="355">
        <v>6</v>
      </c>
      <c r="V35" s="355">
        <v>5</v>
      </c>
      <c r="W35" s="355">
        <v>3</v>
      </c>
      <c r="X35" s="355" t="s">
        <v>140</v>
      </c>
      <c r="Y35" s="356" t="s">
        <v>140</v>
      </c>
      <c r="Z35" s="345"/>
      <c r="AA35" s="346"/>
      <c r="AB35" s="346"/>
    </row>
    <row r="36" spans="1:32" ht="12" customHeight="1">
      <c r="A36" s="230"/>
      <c r="B36" s="217" t="s">
        <v>70</v>
      </c>
      <c r="C36" s="218">
        <f t="shared" si="7"/>
        <v>253</v>
      </c>
      <c r="D36" s="219" t="str">
        <f>IF(SUM(D37:D38)=0,"-",SUM(D37:D38))</f>
        <v>-</v>
      </c>
      <c r="E36" s="219" t="str">
        <f t="shared" ref="E36:Y36" si="15">IF(SUM(E37:E38)=0,"-",SUM(E37:E38))</f>
        <v>-</v>
      </c>
      <c r="F36" s="219" t="str">
        <f t="shared" si="15"/>
        <v>-</v>
      </c>
      <c r="G36" s="219" t="str">
        <f t="shared" si="15"/>
        <v>-</v>
      </c>
      <c r="H36" s="219" t="str">
        <f t="shared" si="15"/>
        <v>-</v>
      </c>
      <c r="I36" s="219">
        <f t="shared" si="15"/>
        <v>2</v>
      </c>
      <c r="J36" s="219" t="str">
        <f t="shared" si="15"/>
        <v>-</v>
      </c>
      <c r="K36" s="219">
        <f t="shared" si="15"/>
        <v>2</v>
      </c>
      <c r="L36" s="219">
        <f t="shared" si="15"/>
        <v>3</v>
      </c>
      <c r="M36" s="219">
        <f t="shared" si="15"/>
        <v>1</v>
      </c>
      <c r="N36" s="219">
        <f t="shared" si="15"/>
        <v>5</v>
      </c>
      <c r="O36" s="219">
        <f t="shared" si="15"/>
        <v>4</v>
      </c>
      <c r="P36" s="219">
        <f t="shared" si="15"/>
        <v>15</v>
      </c>
      <c r="Q36" s="219">
        <f t="shared" si="15"/>
        <v>16</v>
      </c>
      <c r="R36" s="219">
        <f t="shared" si="15"/>
        <v>23</v>
      </c>
      <c r="S36" s="219">
        <f t="shared" si="15"/>
        <v>40</v>
      </c>
      <c r="T36" s="219">
        <f t="shared" si="15"/>
        <v>41</v>
      </c>
      <c r="U36" s="219">
        <f t="shared" si="15"/>
        <v>45</v>
      </c>
      <c r="V36" s="219">
        <f t="shared" si="15"/>
        <v>42</v>
      </c>
      <c r="W36" s="219">
        <f t="shared" si="15"/>
        <v>13</v>
      </c>
      <c r="X36" s="219">
        <f t="shared" si="15"/>
        <v>1</v>
      </c>
      <c r="Y36" s="219" t="str">
        <f t="shared" si="15"/>
        <v>-</v>
      </c>
      <c r="Z36" s="345"/>
      <c r="AA36" s="346"/>
      <c r="AB36" s="346"/>
    </row>
    <row r="37" spans="1:32" ht="12" customHeight="1">
      <c r="A37" s="231" t="s">
        <v>77</v>
      </c>
      <c r="B37" s="220" t="s">
        <v>72</v>
      </c>
      <c r="C37" s="218">
        <f t="shared" si="7"/>
        <v>114</v>
      </c>
      <c r="D37" s="353" t="s">
        <v>140</v>
      </c>
      <c r="E37" s="353" t="s">
        <v>140</v>
      </c>
      <c r="F37" s="353" t="s">
        <v>140</v>
      </c>
      <c r="G37" s="353" t="s">
        <v>140</v>
      </c>
      <c r="H37" s="353" t="s">
        <v>140</v>
      </c>
      <c r="I37" s="353">
        <v>1</v>
      </c>
      <c r="J37" s="353" t="s">
        <v>140</v>
      </c>
      <c r="K37" s="353">
        <v>2</v>
      </c>
      <c r="L37" s="353">
        <v>1</v>
      </c>
      <c r="M37" s="353">
        <v>1</v>
      </c>
      <c r="N37" s="353">
        <v>3</v>
      </c>
      <c r="O37" s="354">
        <v>4</v>
      </c>
      <c r="P37" s="353">
        <v>6</v>
      </c>
      <c r="Q37" s="353">
        <v>8</v>
      </c>
      <c r="R37" s="353">
        <v>17</v>
      </c>
      <c r="S37" s="353">
        <v>22</v>
      </c>
      <c r="T37" s="353">
        <v>21</v>
      </c>
      <c r="U37" s="353">
        <v>15</v>
      </c>
      <c r="V37" s="353">
        <v>12</v>
      </c>
      <c r="W37" s="353">
        <v>1</v>
      </c>
      <c r="X37" s="353" t="s">
        <v>140</v>
      </c>
      <c r="Y37" s="354" t="s">
        <v>140</v>
      </c>
      <c r="Z37" s="345"/>
      <c r="AA37" s="346"/>
      <c r="AB37" s="346"/>
    </row>
    <row r="38" spans="1:32" ht="12" customHeight="1">
      <c r="A38" s="232"/>
      <c r="B38" s="225" t="s">
        <v>73</v>
      </c>
      <c r="C38" s="229">
        <f t="shared" si="7"/>
        <v>139</v>
      </c>
      <c r="D38" s="355" t="s">
        <v>140</v>
      </c>
      <c r="E38" s="355" t="s">
        <v>140</v>
      </c>
      <c r="F38" s="355" t="s">
        <v>140</v>
      </c>
      <c r="G38" s="355" t="s">
        <v>140</v>
      </c>
      <c r="H38" s="355" t="s">
        <v>140</v>
      </c>
      <c r="I38" s="355">
        <v>1</v>
      </c>
      <c r="J38" s="355" t="s">
        <v>140</v>
      </c>
      <c r="K38" s="355" t="s">
        <v>140</v>
      </c>
      <c r="L38" s="355">
        <v>2</v>
      </c>
      <c r="M38" s="355" t="s">
        <v>140</v>
      </c>
      <c r="N38" s="355">
        <v>2</v>
      </c>
      <c r="O38" s="356" t="s">
        <v>140</v>
      </c>
      <c r="P38" s="355">
        <v>9</v>
      </c>
      <c r="Q38" s="355">
        <v>8</v>
      </c>
      <c r="R38" s="355">
        <v>6</v>
      </c>
      <c r="S38" s="355">
        <v>18</v>
      </c>
      <c r="T38" s="355">
        <v>20</v>
      </c>
      <c r="U38" s="355">
        <v>30</v>
      </c>
      <c r="V38" s="355">
        <v>30</v>
      </c>
      <c r="W38" s="355">
        <v>12</v>
      </c>
      <c r="X38" s="355">
        <v>1</v>
      </c>
      <c r="Y38" s="356" t="s">
        <v>140</v>
      </c>
      <c r="Z38" s="345"/>
      <c r="AA38" s="346"/>
      <c r="AB38" s="346"/>
    </row>
    <row r="39" spans="1:32" ht="12" customHeight="1">
      <c r="A39" s="230"/>
      <c r="B39" s="217" t="s">
        <v>70</v>
      </c>
      <c r="C39" s="218">
        <f t="shared" si="7"/>
        <v>3526</v>
      </c>
      <c r="D39" s="219">
        <f t="shared" ref="D39:Y39" si="16">IF(SUM(D40:D41)=0,"-",SUM(D40:D41))</f>
        <v>1</v>
      </c>
      <c r="E39" s="219" t="str">
        <f t="shared" si="16"/>
        <v>-</v>
      </c>
      <c r="F39" s="219" t="str">
        <f t="shared" si="16"/>
        <v>-</v>
      </c>
      <c r="G39" s="219">
        <f t="shared" si="16"/>
        <v>2</v>
      </c>
      <c r="H39" s="219">
        <f t="shared" si="16"/>
        <v>9</v>
      </c>
      <c r="I39" s="219">
        <f t="shared" si="16"/>
        <v>8</v>
      </c>
      <c r="J39" s="219">
        <f t="shared" si="16"/>
        <v>8</v>
      </c>
      <c r="K39" s="219">
        <f t="shared" si="16"/>
        <v>17</v>
      </c>
      <c r="L39" s="219">
        <f t="shared" si="16"/>
        <v>28</v>
      </c>
      <c r="M39" s="219">
        <f t="shared" si="16"/>
        <v>41</v>
      </c>
      <c r="N39" s="219">
        <f t="shared" si="16"/>
        <v>54</v>
      </c>
      <c r="O39" s="219">
        <f t="shared" si="16"/>
        <v>112</v>
      </c>
      <c r="P39" s="219">
        <f t="shared" si="16"/>
        <v>209</v>
      </c>
      <c r="Q39" s="219">
        <f t="shared" si="16"/>
        <v>247</v>
      </c>
      <c r="R39" s="219">
        <f t="shared" si="16"/>
        <v>359</v>
      </c>
      <c r="S39" s="219">
        <f t="shared" si="16"/>
        <v>475</v>
      </c>
      <c r="T39" s="219">
        <f t="shared" si="16"/>
        <v>637</v>
      </c>
      <c r="U39" s="219">
        <f t="shared" si="16"/>
        <v>645</v>
      </c>
      <c r="V39" s="219">
        <f t="shared" si="16"/>
        <v>447</v>
      </c>
      <c r="W39" s="219">
        <f t="shared" si="16"/>
        <v>183</v>
      </c>
      <c r="X39" s="219">
        <f t="shared" si="16"/>
        <v>44</v>
      </c>
      <c r="Y39" s="219" t="str">
        <f t="shared" si="16"/>
        <v>-</v>
      </c>
      <c r="Z39" s="345"/>
      <c r="AA39" s="346"/>
      <c r="AB39" s="346"/>
    </row>
    <row r="40" spans="1:32" ht="12" customHeight="1">
      <c r="A40" s="231" t="s">
        <v>40</v>
      </c>
      <c r="B40" s="220" t="s">
        <v>72</v>
      </c>
      <c r="C40" s="218">
        <f t="shared" si="7"/>
        <v>1827</v>
      </c>
      <c r="D40" s="353">
        <v>1</v>
      </c>
      <c r="E40" s="353" t="s">
        <v>140</v>
      </c>
      <c r="F40" s="353" t="s">
        <v>140</v>
      </c>
      <c r="G40" s="353">
        <v>2</v>
      </c>
      <c r="H40" s="353">
        <v>7</v>
      </c>
      <c r="I40" s="353">
        <v>3</v>
      </c>
      <c r="J40" s="353">
        <v>3</v>
      </c>
      <c r="K40" s="353">
        <v>12</v>
      </c>
      <c r="L40" s="353">
        <v>17</v>
      </c>
      <c r="M40" s="353">
        <v>22</v>
      </c>
      <c r="N40" s="353">
        <v>42</v>
      </c>
      <c r="O40" s="354">
        <v>72</v>
      </c>
      <c r="P40" s="353">
        <v>127</v>
      </c>
      <c r="Q40" s="353">
        <v>162</v>
      </c>
      <c r="R40" s="353">
        <v>243</v>
      </c>
      <c r="S40" s="353">
        <v>284</v>
      </c>
      <c r="T40" s="353">
        <v>377</v>
      </c>
      <c r="U40" s="353">
        <v>263</v>
      </c>
      <c r="V40" s="353">
        <v>139</v>
      </c>
      <c r="W40" s="353">
        <v>41</v>
      </c>
      <c r="X40" s="353">
        <v>10</v>
      </c>
      <c r="Y40" s="354" t="s">
        <v>140</v>
      </c>
      <c r="Z40" s="345"/>
      <c r="AA40" s="346"/>
      <c r="AB40" s="346"/>
    </row>
    <row r="41" spans="1:32" ht="12" customHeight="1">
      <c r="A41" s="232"/>
      <c r="B41" s="225" t="s">
        <v>73</v>
      </c>
      <c r="C41" s="229">
        <f t="shared" si="7"/>
        <v>1699</v>
      </c>
      <c r="D41" s="355" t="s">
        <v>140</v>
      </c>
      <c r="E41" s="355" t="s">
        <v>140</v>
      </c>
      <c r="F41" s="355" t="s">
        <v>140</v>
      </c>
      <c r="G41" s="355" t="s">
        <v>140</v>
      </c>
      <c r="H41" s="355">
        <v>2</v>
      </c>
      <c r="I41" s="355">
        <v>5</v>
      </c>
      <c r="J41" s="355">
        <v>5</v>
      </c>
      <c r="K41" s="355">
        <v>5</v>
      </c>
      <c r="L41" s="355">
        <v>11</v>
      </c>
      <c r="M41" s="355">
        <v>19</v>
      </c>
      <c r="N41" s="355">
        <v>12</v>
      </c>
      <c r="O41" s="356">
        <v>40</v>
      </c>
      <c r="P41" s="355">
        <v>82</v>
      </c>
      <c r="Q41" s="355">
        <v>85</v>
      </c>
      <c r="R41" s="355">
        <v>116</v>
      </c>
      <c r="S41" s="355">
        <v>191</v>
      </c>
      <c r="T41" s="355">
        <v>260</v>
      </c>
      <c r="U41" s="355">
        <v>382</v>
      </c>
      <c r="V41" s="355">
        <v>308</v>
      </c>
      <c r="W41" s="355">
        <v>142</v>
      </c>
      <c r="X41" s="355">
        <v>34</v>
      </c>
      <c r="Y41" s="356" t="s">
        <v>140</v>
      </c>
      <c r="Z41" s="345"/>
      <c r="AA41" s="346"/>
      <c r="AB41" s="346"/>
    </row>
    <row r="42" spans="1:32" s="310" customFormat="1" ht="12" customHeight="1">
      <c r="A42" s="233" t="s">
        <v>78</v>
      </c>
      <c r="B42" s="234" t="s">
        <v>70</v>
      </c>
      <c r="C42" s="238">
        <f t="shared" ref="C42:C62" si="17">IF(SUM(D42:AC42)=0,"-",SUM(D42:AC42))</f>
        <v>420</v>
      </c>
      <c r="D42" s="92" t="str">
        <f t="shared" ref="D42:T44" si="18">D45</f>
        <v>-</v>
      </c>
      <c r="E42" s="92" t="str">
        <f t="shared" si="18"/>
        <v>-</v>
      </c>
      <c r="F42" s="92" t="str">
        <f t="shared" si="18"/>
        <v>-</v>
      </c>
      <c r="G42" s="92">
        <f t="shared" si="18"/>
        <v>1</v>
      </c>
      <c r="H42" s="92" t="str">
        <f t="shared" si="18"/>
        <v>-</v>
      </c>
      <c r="I42" s="92" t="str">
        <f t="shared" si="18"/>
        <v>-</v>
      </c>
      <c r="J42" s="92">
        <f t="shared" si="18"/>
        <v>2</v>
      </c>
      <c r="K42" s="92">
        <f t="shared" si="18"/>
        <v>1</v>
      </c>
      <c r="L42" s="92">
        <f t="shared" si="18"/>
        <v>1</v>
      </c>
      <c r="M42" s="92">
        <f t="shared" si="18"/>
        <v>3</v>
      </c>
      <c r="N42" s="92">
        <f t="shared" si="18"/>
        <v>5</v>
      </c>
      <c r="O42" s="92">
        <f t="shared" si="18"/>
        <v>12</v>
      </c>
      <c r="P42" s="92">
        <f t="shared" si="18"/>
        <v>18</v>
      </c>
      <c r="Q42" s="92">
        <f t="shared" si="18"/>
        <v>27</v>
      </c>
      <c r="R42" s="92">
        <f t="shared" si="18"/>
        <v>34</v>
      </c>
      <c r="S42" s="92">
        <f t="shared" si="18"/>
        <v>69</v>
      </c>
      <c r="T42" s="92">
        <f t="shared" si="18"/>
        <v>76</v>
      </c>
      <c r="U42" s="92">
        <f>U45</f>
        <v>75</v>
      </c>
      <c r="V42" s="92">
        <f t="shared" ref="V42:Y44" si="19">V45</f>
        <v>57</v>
      </c>
      <c r="W42" s="92">
        <f t="shared" si="19"/>
        <v>33</v>
      </c>
      <c r="X42" s="92">
        <f t="shared" si="19"/>
        <v>6</v>
      </c>
      <c r="Y42" s="92" t="str">
        <f t="shared" si="19"/>
        <v>-</v>
      </c>
      <c r="Z42" s="357"/>
      <c r="AA42" s="358"/>
      <c r="AB42" s="358"/>
      <c r="AC42" s="358"/>
      <c r="AD42" s="345"/>
      <c r="AE42" s="346"/>
      <c r="AF42" s="346"/>
    </row>
    <row r="43" spans="1:32" s="310" customFormat="1" ht="12" customHeight="1">
      <c r="A43" s="233" t="s">
        <v>80</v>
      </c>
      <c r="B43" s="359" t="s">
        <v>72</v>
      </c>
      <c r="C43" s="238">
        <f t="shared" si="17"/>
        <v>203</v>
      </c>
      <c r="D43" s="203" t="str">
        <f t="shared" si="18"/>
        <v>-</v>
      </c>
      <c r="E43" s="203" t="str">
        <f t="shared" si="18"/>
        <v>-</v>
      </c>
      <c r="F43" s="203" t="str">
        <f t="shared" si="18"/>
        <v>-</v>
      </c>
      <c r="G43" s="203" t="str">
        <f t="shared" si="18"/>
        <v>-</v>
      </c>
      <c r="H43" s="203" t="str">
        <f t="shared" si="18"/>
        <v>-</v>
      </c>
      <c r="I43" s="203" t="str">
        <f t="shared" si="18"/>
        <v>-</v>
      </c>
      <c r="J43" s="203">
        <f t="shared" si="18"/>
        <v>1</v>
      </c>
      <c r="K43" s="203">
        <f t="shared" si="18"/>
        <v>1</v>
      </c>
      <c r="L43" s="203">
        <f t="shared" si="18"/>
        <v>1</v>
      </c>
      <c r="M43" s="203" t="str">
        <f t="shared" si="18"/>
        <v>-</v>
      </c>
      <c r="N43" s="203">
        <f t="shared" si="18"/>
        <v>3</v>
      </c>
      <c r="O43" s="203">
        <f t="shared" si="18"/>
        <v>6</v>
      </c>
      <c r="P43" s="203">
        <f t="shared" si="18"/>
        <v>11</v>
      </c>
      <c r="Q43" s="203">
        <f t="shared" si="18"/>
        <v>14</v>
      </c>
      <c r="R43" s="203">
        <f t="shared" si="18"/>
        <v>21</v>
      </c>
      <c r="S43" s="203">
        <f t="shared" si="18"/>
        <v>48</v>
      </c>
      <c r="T43" s="203">
        <f t="shared" si="18"/>
        <v>38</v>
      </c>
      <c r="U43" s="203">
        <f>U46</f>
        <v>36</v>
      </c>
      <c r="V43" s="203">
        <f t="shared" si="19"/>
        <v>18</v>
      </c>
      <c r="W43" s="203">
        <f t="shared" si="19"/>
        <v>5</v>
      </c>
      <c r="X43" s="203" t="str">
        <f t="shared" si="19"/>
        <v>-</v>
      </c>
      <c r="Y43" s="203" t="str">
        <f t="shared" si="19"/>
        <v>-</v>
      </c>
      <c r="Z43" s="357"/>
      <c r="AA43" s="358"/>
      <c r="AB43" s="358"/>
      <c r="AC43" s="358"/>
      <c r="AD43" s="345"/>
      <c r="AE43" s="346"/>
      <c r="AF43" s="346"/>
    </row>
    <row r="44" spans="1:32" s="310" customFormat="1" ht="12" customHeight="1">
      <c r="A44" s="233" t="s">
        <v>76</v>
      </c>
      <c r="B44" s="360" t="s">
        <v>73</v>
      </c>
      <c r="C44" s="255">
        <f t="shared" si="17"/>
        <v>217</v>
      </c>
      <c r="D44" s="206" t="str">
        <f t="shared" si="18"/>
        <v>-</v>
      </c>
      <c r="E44" s="206" t="str">
        <f t="shared" si="18"/>
        <v>-</v>
      </c>
      <c r="F44" s="206" t="str">
        <f t="shared" si="18"/>
        <v>-</v>
      </c>
      <c r="G44" s="206">
        <f t="shared" si="18"/>
        <v>1</v>
      </c>
      <c r="H44" s="206" t="str">
        <f t="shared" si="18"/>
        <v>-</v>
      </c>
      <c r="I44" s="206" t="str">
        <f t="shared" si="18"/>
        <v>-</v>
      </c>
      <c r="J44" s="206">
        <f t="shared" si="18"/>
        <v>1</v>
      </c>
      <c r="K44" s="206" t="str">
        <f t="shared" si="18"/>
        <v>-</v>
      </c>
      <c r="L44" s="206" t="str">
        <f t="shared" si="18"/>
        <v>-</v>
      </c>
      <c r="M44" s="206">
        <f t="shared" si="18"/>
        <v>3</v>
      </c>
      <c r="N44" s="206">
        <f t="shared" si="18"/>
        <v>2</v>
      </c>
      <c r="O44" s="206">
        <f t="shared" si="18"/>
        <v>6</v>
      </c>
      <c r="P44" s="206">
        <f t="shared" si="18"/>
        <v>7</v>
      </c>
      <c r="Q44" s="206">
        <f t="shared" si="18"/>
        <v>13</v>
      </c>
      <c r="R44" s="206">
        <f t="shared" si="18"/>
        <v>13</v>
      </c>
      <c r="S44" s="206">
        <f t="shared" si="18"/>
        <v>21</v>
      </c>
      <c r="T44" s="206">
        <f t="shared" si="18"/>
        <v>38</v>
      </c>
      <c r="U44" s="206">
        <f>U47</f>
        <v>39</v>
      </c>
      <c r="V44" s="206">
        <f t="shared" si="19"/>
        <v>39</v>
      </c>
      <c r="W44" s="206">
        <f t="shared" si="19"/>
        <v>28</v>
      </c>
      <c r="X44" s="206">
        <f t="shared" si="19"/>
        <v>6</v>
      </c>
      <c r="Y44" s="206" t="str">
        <f t="shared" si="19"/>
        <v>-</v>
      </c>
      <c r="Z44" s="357"/>
      <c r="AA44" s="358"/>
      <c r="AB44" s="358"/>
      <c r="AC44" s="358"/>
      <c r="AD44" s="345"/>
      <c r="AE44" s="346"/>
      <c r="AF44" s="346"/>
    </row>
    <row r="45" spans="1:32" s="310" customFormat="1" ht="12" customHeight="1">
      <c r="A45" s="237"/>
      <c r="B45" s="234" t="s">
        <v>70</v>
      </c>
      <c r="C45" s="238">
        <f t="shared" si="17"/>
        <v>420</v>
      </c>
      <c r="D45" s="214" t="str">
        <f t="shared" ref="D45:T45" si="20">IF(SUM(D46:D47)=0,"-",SUM(D46:D47))</f>
        <v>-</v>
      </c>
      <c r="E45" s="214" t="str">
        <f>IF(SUM(E46:E47)=0,"-",SUM(E46:E47))</f>
        <v>-</v>
      </c>
      <c r="F45" s="214" t="str">
        <f>IF(SUM(F46:F47)=0,"-",SUM(F46:F47))</f>
        <v>-</v>
      </c>
      <c r="G45" s="214">
        <f>IF(SUM(G46:G47)=0,"-",SUM(G46:G47))</f>
        <v>1</v>
      </c>
      <c r="H45" s="214" t="str">
        <f>IF(SUM(H46:H47)=0,"-",SUM(H46:H47))</f>
        <v>-</v>
      </c>
      <c r="I45" s="214" t="str">
        <f t="shared" si="20"/>
        <v>-</v>
      </c>
      <c r="J45" s="214">
        <f t="shared" si="20"/>
        <v>2</v>
      </c>
      <c r="K45" s="214">
        <f t="shared" si="20"/>
        <v>1</v>
      </c>
      <c r="L45" s="214">
        <f t="shared" si="20"/>
        <v>1</v>
      </c>
      <c r="M45" s="214">
        <f t="shared" si="20"/>
        <v>3</v>
      </c>
      <c r="N45" s="214">
        <f t="shared" si="20"/>
        <v>5</v>
      </c>
      <c r="O45" s="214">
        <f t="shared" si="20"/>
        <v>12</v>
      </c>
      <c r="P45" s="214">
        <f t="shared" si="20"/>
        <v>18</v>
      </c>
      <c r="Q45" s="214">
        <f t="shared" si="20"/>
        <v>27</v>
      </c>
      <c r="R45" s="214">
        <f t="shared" si="20"/>
        <v>34</v>
      </c>
      <c r="S45" s="214">
        <f t="shared" si="20"/>
        <v>69</v>
      </c>
      <c r="T45" s="214">
        <f t="shared" si="20"/>
        <v>76</v>
      </c>
      <c r="U45" s="214">
        <f>IF(SUM(U46:U47)=0,"-",SUM(U46:U47))</f>
        <v>75</v>
      </c>
      <c r="V45" s="214">
        <f>IF(SUM(V46:V47)=0,"-",SUM(V46:V47))</f>
        <v>57</v>
      </c>
      <c r="W45" s="214">
        <f>IF(SUM(W46:W47)=0,"-",SUM(W46:W47))</f>
        <v>33</v>
      </c>
      <c r="X45" s="214">
        <f>IF(SUM(X46:X47)=0,"-",SUM(X46:X47))</f>
        <v>6</v>
      </c>
      <c r="Y45" s="214" t="str">
        <f>IF(SUM(Y46:Y47)=0,"-",SUM(Y46:Y47))</f>
        <v>-</v>
      </c>
      <c r="Z45" s="357"/>
      <c r="AA45" s="358"/>
      <c r="AB45" s="358"/>
      <c r="AC45" s="358"/>
      <c r="AD45" s="345"/>
      <c r="AE45" s="346"/>
      <c r="AF45" s="346"/>
    </row>
    <row r="46" spans="1:32" s="310" customFormat="1" ht="12" customHeight="1">
      <c r="A46" s="240" t="s">
        <v>42</v>
      </c>
      <c r="B46" s="359" t="s">
        <v>72</v>
      </c>
      <c r="C46" s="238">
        <f t="shared" si="17"/>
        <v>203</v>
      </c>
      <c r="D46" s="215" t="str">
        <f t="shared" ref="D46:T47" si="21">IF(SUM(D49,D52,D55,D58,D61)=0,"-",SUM(D49,D52,D55,D58,D61))</f>
        <v>-</v>
      </c>
      <c r="E46" s="215" t="str">
        <f t="shared" si="21"/>
        <v>-</v>
      </c>
      <c r="F46" s="215" t="str">
        <f t="shared" si="21"/>
        <v>-</v>
      </c>
      <c r="G46" s="215" t="str">
        <f t="shared" si="21"/>
        <v>-</v>
      </c>
      <c r="H46" s="215" t="str">
        <f t="shared" si="21"/>
        <v>-</v>
      </c>
      <c r="I46" s="215" t="str">
        <f t="shared" si="21"/>
        <v>-</v>
      </c>
      <c r="J46" s="215">
        <f t="shared" si="21"/>
        <v>1</v>
      </c>
      <c r="K46" s="215">
        <f t="shared" si="21"/>
        <v>1</v>
      </c>
      <c r="L46" s="215">
        <f>IF(SUM(L49,L52,L55,L58,L61)=0,"-",SUM(L49,L52,L55,L58,L61))</f>
        <v>1</v>
      </c>
      <c r="M46" s="215" t="str">
        <f t="shared" si="21"/>
        <v>-</v>
      </c>
      <c r="N46" s="215">
        <f t="shared" si="21"/>
        <v>3</v>
      </c>
      <c r="O46" s="215">
        <f t="shared" si="21"/>
        <v>6</v>
      </c>
      <c r="P46" s="215">
        <f t="shared" si="21"/>
        <v>11</v>
      </c>
      <c r="Q46" s="215">
        <f t="shared" si="21"/>
        <v>14</v>
      </c>
      <c r="R46" s="215">
        <f t="shared" si="21"/>
        <v>21</v>
      </c>
      <c r="S46" s="215">
        <f t="shared" si="21"/>
        <v>48</v>
      </c>
      <c r="T46" s="215">
        <f t="shared" si="21"/>
        <v>38</v>
      </c>
      <c r="U46" s="215">
        <f>IF(SUM(U49,U52,U55,U58,U61)=0,"-",SUM(U49,U52,U55,U58,U61))</f>
        <v>36</v>
      </c>
      <c r="V46" s="215">
        <f t="shared" ref="V46:Y47" si="22">IF(SUM(V49,V52,V55,V58,V61)=0,"-",SUM(V49,V52,V55,V58,V61))</f>
        <v>18</v>
      </c>
      <c r="W46" s="215">
        <f t="shared" si="22"/>
        <v>5</v>
      </c>
      <c r="X46" s="215" t="str">
        <f t="shared" si="22"/>
        <v>-</v>
      </c>
      <c r="Y46" s="215" t="str">
        <f t="shared" si="22"/>
        <v>-</v>
      </c>
      <c r="Z46" s="357"/>
      <c r="AA46" s="358"/>
      <c r="AB46" s="358"/>
      <c r="AC46" s="358"/>
      <c r="AD46" s="345"/>
      <c r="AE46" s="346"/>
      <c r="AF46" s="346"/>
    </row>
    <row r="47" spans="1:32" s="310" customFormat="1" ht="12" customHeight="1">
      <c r="A47" s="241"/>
      <c r="B47" s="360" t="s">
        <v>73</v>
      </c>
      <c r="C47" s="255">
        <f t="shared" si="17"/>
        <v>217</v>
      </c>
      <c r="D47" s="206" t="str">
        <f t="shared" si="21"/>
        <v>-</v>
      </c>
      <c r="E47" s="206" t="str">
        <f t="shared" si="21"/>
        <v>-</v>
      </c>
      <c r="F47" s="206" t="str">
        <f t="shared" si="21"/>
        <v>-</v>
      </c>
      <c r="G47" s="206">
        <f t="shared" si="21"/>
        <v>1</v>
      </c>
      <c r="H47" s="206" t="str">
        <f t="shared" si="21"/>
        <v>-</v>
      </c>
      <c r="I47" s="206" t="str">
        <f t="shared" si="21"/>
        <v>-</v>
      </c>
      <c r="J47" s="206">
        <f t="shared" si="21"/>
        <v>1</v>
      </c>
      <c r="K47" s="206" t="str">
        <f t="shared" si="21"/>
        <v>-</v>
      </c>
      <c r="L47" s="206" t="str">
        <f t="shared" si="21"/>
        <v>-</v>
      </c>
      <c r="M47" s="206">
        <f t="shared" si="21"/>
        <v>3</v>
      </c>
      <c r="N47" s="206">
        <f t="shared" si="21"/>
        <v>2</v>
      </c>
      <c r="O47" s="206">
        <f t="shared" si="21"/>
        <v>6</v>
      </c>
      <c r="P47" s="206">
        <f t="shared" si="21"/>
        <v>7</v>
      </c>
      <c r="Q47" s="206">
        <f t="shared" si="21"/>
        <v>13</v>
      </c>
      <c r="R47" s="206">
        <f t="shared" si="21"/>
        <v>13</v>
      </c>
      <c r="S47" s="206">
        <f t="shared" si="21"/>
        <v>21</v>
      </c>
      <c r="T47" s="206">
        <f t="shared" si="21"/>
        <v>38</v>
      </c>
      <c r="U47" s="206">
        <f>IF(SUM(U50,U53,U56,U59,U62)=0,"-",SUM(U50,U53,U56,U59,U62))</f>
        <v>39</v>
      </c>
      <c r="V47" s="206">
        <f t="shared" si="22"/>
        <v>39</v>
      </c>
      <c r="W47" s="206">
        <f t="shared" si="22"/>
        <v>28</v>
      </c>
      <c r="X47" s="206">
        <f t="shared" si="22"/>
        <v>6</v>
      </c>
      <c r="Y47" s="206" t="str">
        <f t="shared" si="22"/>
        <v>-</v>
      </c>
      <c r="Z47" s="357"/>
      <c r="AA47" s="358"/>
      <c r="AB47" s="358"/>
      <c r="AC47" s="358"/>
      <c r="AD47" s="345"/>
      <c r="AE47" s="346"/>
      <c r="AF47" s="346"/>
    </row>
    <row r="48" spans="1:32" s="331" customFormat="1" ht="12" customHeight="1">
      <c r="A48" s="138"/>
      <c r="B48" s="361" t="s">
        <v>70</v>
      </c>
      <c r="C48" s="362">
        <f t="shared" si="17"/>
        <v>145</v>
      </c>
      <c r="D48" s="260" t="str">
        <f t="shared" ref="D48:Y48" si="23">IF(SUM(D49:D50)=0,"-",SUM(D49:D50))</f>
        <v>-</v>
      </c>
      <c r="E48" s="260" t="str">
        <f t="shared" si="23"/>
        <v>-</v>
      </c>
      <c r="F48" s="260" t="str">
        <f t="shared" si="23"/>
        <v>-</v>
      </c>
      <c r="G48" s="260">
        <f t="shared" si="23"/>
        <v>1</v>
      </c>
      <c r="H48" s="260" t="str">
        <f t="shared" si="23"/>
        <v>-</v>
      </c>
      <c r="I48" s="260" t="str">
        <f t="shared" si="23"/>
        <v>-</v>
      </c>
      <c r="J48" s="260">
        <f t="shared" si="23"/>
        <v>1</v>
      </c>
      <c r="K48" s="260">
        <f t="shared" si="23"/>
        <v>1</v>
      </c>
      <c r="L48" s="260" t="str">
        <f t="shared" si="23"/>
        <v>-</v>
      </c>
      <c r="M48" s="260">
        <f t="shared" si="23"/>
        <v>1</v>
      </c>
      <c r="N48" s="260">
        <f t="shared" si="23"/>
        <v>1</v>
      </c>
      <c r="O48" s="260">
        <f t="shared" si="23"/>
        <v>3</v>
      </c>
      <c r="P48" s="260">
        <f t="shared" si="23"/>
        <v>8</v>
      </c>
      <c r="Q48" s="260">
        <f t="shared" si="23"/>
        <v>16</v>
      </c>
      <c r="R48" s="260">
        <f t="shared" si="23"/>
        <v>8</v>
      </c>
      <c r="S48" s="260">
        <f t="shared" si="23"/>
        <v>20</v>
      </c>
      <c r="T48" s="260">
        <f t="shared" si="23"/>
        <v>28</v>
      </c>
      <c r="U48" s="260">
        <f t="shared" si="23"/>
        <v>23</v>
      </c>
      <c r="V48" s="260">
        <f t="shared" si="23"/>
        <v>18</v>
      </c>
      <c r="W48" s="260">
        <f t="shared" si="23"/>
        <v>13</v>
      </c>
      <c r="X48" s="260">
        <f t="shared" si="23"/>
        <v>3</v>
      </c>
      <c r="Y48" s="260" t="str">
        <f t="shared" si="23"/>
        <v>-</v>
      </c>
      <c r="Z48" s="363"/>
      <c r="AA48" s="364"/>
      <c r="AB48" s="364"/>
      <c r="AC48" s="364"/>
      <c r="AD48" s="345"/>
      <c r="AE48" s="365"/>
      <c r="AF48" s="365"/>
    </row>
    <row r="49" spans="1:32" s="331" customFormat="1" ht="12" customHeight="1">
      <c r="A49" s="103" t="s">
        <v>43</v>
      </c>
      <c r="B49" s="366" t="s">
        <v>72</v>
      </c>
      <c r="C49" s="218">
        <f t="shared" si="17"/>
        <v>64</v>
      </c>
      <c r="D49" s="367" t="s">
        <v>81</v>
      </c>
      <c r="E49" s="367" t="s">
        <v>81</v>
      </c>
      <c r="F49" s="367" t="s">
        <v>81</v>
      </c>
      <c r="G49" s="354" t="s">
        <v>81</v>
      </c>
      <c r="H49" s="354" t="s">
        <v>81</v>
      </c>
      <c r="I49" s="354" t="s">
        <v>81</v>
      </c>
      <c r="J49" s="354">
        <v>1</v>
      </c>
      <c r="K49" s="354">
        <v>1</v>
      </c>
      <c r="L49" s="354" t="s">
        <v>81</v>
      </c>
      <c r="M49" s="354" t="s">
        <v>81</v>
      </c>
      <c r="N49" s="354">
        <v>1</v>
      </c>
      <c r="O49" s="354" t="s">
        <v>81</v>
      </c>
      <c r="P49" s="354">
        <v>5</v>
      </c>
      <c r="Q49" s="354">
        <v>7</v>
      </c>
      <c r="R49" s="354">
        <v>4</v>
      </c>
      <c r="S49" s="354">
        <v>15</v>
      </c>
      <c r="T49" s="354">
        <v>12</v>
      </c>
      <c r="U49" s="354">
        <v>11</v>
      </c>
      <c r="V49" s="354">
        <v>5</v>
      </c>
      <c r="W49" s="354">
        <v>2</v>
      </c>
      <c r="X49" s="354" t="s">
        <v>81</v>
      </c>
      <c r="Y49" s="354" t="s">
        <v>81</v>
      </c>
      <c r="Z49" s="368"/>
      <c r="AA49" s="369"/>
      <c r="AB49" s="370"/>
      <c r="AC49" s="370"/>
      <c r="AD49" s="345"/>
      <c r="AE49" s="365"/>
      <c r="AF49" s="365"/>
    </row>
    <row r="50" spans="1:32" s="331" customFormat="1" ht="12" customHeight="1">
      <c r="A50" s="152"/>
      <c r="B50" s="371" t="s">
        <v>73</v>
      </c>
      <c r="C50" s="229">
        <f t="shared" si="17"/>
        <v>81</v>
      </c>
      <c r="D50" s="372" t="s">
        <v>81</v>
      </c>
      <c r="E50" s="372" t="s">
        <v>81</v>
      </c>
      <c r="F50" s="372" t="s">
        <v>81</v>
      </c>
      <c r="G50" s="356">
        <v>1</v>
      </c>
      <c r="H50" s="356" t="s">
        <v>81</v>
      </c>
      <c r="I50" s="356" t="s">
        <v>81</v>
      </c>
      <c r="J50" s="356" t="s">
        <v>81</v>
      </c>
      <c r="K50" s="356" t="s">
        <v>81</v>
      </c>
      <c r="L50" s="356" t="s">
        <v>81</v>
      </c>
      <c r="M50" s="356">
        <v>1</v>
      </c>
      <c r="N50" s="356" t="s">
        <v>81</v>
      </c>
      <c r="O50" s="356">
        <v>3</v>
      </c>
      <c r="P50" s="356">
        <v>3</v>
      </c>
      <c r="Q50" s="356">
        <v>9</v>
      </c>
      <c r="R50" s="356">
        <v>4</v>
      </c>
      <c r="S50" s="356">
        <v>5</v>
      </c>
      <c r="T50" s="356">
        <v>16</v>
      </c>
      <c r="U50" s="356">
        <v>12</v>
      </c>
      <c r="V50" s="356">
        <v>13</v>
      </c>
      <c r="W50" s="356">
        <v>11</v>
      </c>
      <c r="X50" s="356">
        <v>3</v>
      </c>
      <c r="Y50" s="356" t="s">
        <v>81</v>
      </c>
      <c r="Z50" s="368"/>
      <c r="AA50" s="369"/>
      <c r="AB50" s="369"/>
      <c r="AC50" s="370"/>
      <c r="AD50" s="345"/>
      <c r="AE50" s="365"/>
      <c r="AF50" s="365"/>
    </row>
    <row r="51" spans="1:32" s="331" customFormat="1" ht="12" customHeight="1">
      <c r="A51" s="138"/>
      <c r="B51" s="217" t="s">
        <v>70</v>
      </c>
      <c r="C51" s="362">
        <f t="shared" si="17"/>
        <v>98</v>
      </c>
      <c r="D51" s="260" t="str">
        <f t="shared" ref="D51:Y51" si="24">IF(SUM(D52:D53)=0,"-",SUM(D52:D53))</f>
        <v>-</v>
      </c>
      <c r="E51" s="260" t="str">
        <f t="shared" si="24"/>
        <v>-</v>
      </c>
      <c r="F51" s="260" t="str">
        <f t="shared" si="24"/>
        <v>-</v>
      </c>
      <c r="G51" s="260" t="str">
        <f t="shared" si="24"/>
        <v>-</v>
      </c>
      <c r="H51" s="260" t="str">
        <f t="shared" si="24"/>
        <v>-</v>
      </c>
      <c r="I51" s="260" t="str">
        <f t="shared" si="24"/>
        <v>-</v>
      </c>
      <c r="J51" s="260">
        <f t="shared" si="24"/>
        <v>1</v>
      </c>
      <c r="K51" s="260" t="str">
        <f t="shared" si="24"/>
        <v>-</v>
      </c>
      <c r="L51" s="260">
        <f t="shared" si="24"/>
        <v>1</v>
      </c>
      <c r="M51" s="260">
        <f t="shared" si="24"/>
        <v>1</v>
      </c>
      <c r="N51" s="260">
        <f t="shared" si="24"/>
        <v>1</v>
      </c>
      <c r="O51" s="260">
        <f t="shared" si="24"/>
        <v>3</v>
      </c>
      <c r="P51" s="260">
        <f t="shared" si="24"/>
        <v>6</v>
      </c>
      <c r="Q51" s="260" t="str">
        <f t="shared" si="24"/>
        <v>-</v>
      </c>
      <c r="R51" s="260">
        <f t="shared" si="24"/>
        <v>11</v>
      </c>
      <c r="S51" s="260">
        <f t="shared" si="24"/>
        <v>19</v>
      </c>
      <c r="T51" s="260">
        <f t="shared" si="24"/>
        <v>15</v>
      </c>
      <c r="U51" s="260">
        <f t="shared" si="24"/>
        <v>19</v>
      </c>
      <c r="V51" s="260">
        <f t="shared" si="24"/>
        <v>13</v>
      </c>
      <c r="W51" s="260">
        <f t="shared" si="24"/>
        <v>7</v>
      </c>
      <c r="X51" s="260">
        <f t="shared" si="24"/>
        <v>1</v>
      </c>
      <c r="Y51" s="260" t="str">
        <f t="shared" si="24"/>
        <v>-</v>
      </c>
      <c r="Z51" s="363"/>
      <c r="AA51" s="364"/>
      <c r="AB51" s="364"/>
      <c r="AC51" s="364"/>
      <c r="AD51" s="345"/>
      <c r="AE51" s="365"/>
      <c r="AF51" s="365"/>
    </row>
    <row r="52" spans="1:32" s="331" customFormat="1" ht="12" customHeight="1">
      <c r="A52" s="103" t="s">
        <v>45</v>
      </c>
      <c r="B52" s="373" t="s">
        <v>72</v>
      </c>
      <c r="C52" s="218">
        <f t="shared" si="17"/>
        <v>48</v>
      </c>
      <c r="D52" s="374" t="s">
        <v>82</v>
      </c>
      <c r="E52" s="374" t="s">
        <v>82</v>
      </c>
      <c r="F52" s="374" t="s">
        <v>82</v>
      </c>
      <c r="G52" s="375" t="s">
        <v>82</v>
      </c>
      <c r="H52" s="242" t="s">
        <v>82</v>
      </c>
      <c r="I52" s="242" t="s">
        <v>82</v>
      </c>
      <c r="J52" s="242" t="s">
        <v>82</v>
      </c>
      <c r="K52" s="242" t="s">
        <v>82</v>
      </c>
      <c r="L52" s="242">
        <v>1</v>
      </c>
      <c r="M52" s="242" t="s">
        <v>82</v>
      </c>
      <c r="N52" s="242">
        <v>1</v>
      </c>
      <c r="O52" s="242">
        <v>3</v>
      </c>
      <c r="P52" s="242">
        <v>3</v>
      </c>
      <c r="Q52" s="242" t="s">
        <v>82</v>
      </c>
      <c r="R52" s="242">
        <v>8</v>
      </c>
      <c r="S52" s="242">
        <v>13</v>
      </c>
      <c r="T52" s="242">
        <v>5</v>
      </c>
      <c r="U52" s="242">
        <v>9</v>
      </c>
      <c r="V52" s="242">
        <v>4</v>
      </c>
      <c r="W52" s="242">
        <v>1</v>
      </c>
      <c r="X52" s="242" t="s">
        <v>82</v>
      </c>
      <c r="Y52" s="242" t="s">
        <v>82</v>
      </c>
      <c r="Z52" s="368"/>
      <c r="AA52" s="369"/>
      <c r="AB52" s="376"/>
      <c r="AC52" s="376"/>
      <c r="AD52" s="345"/>
      <c r="AE52" s="365"/>
      <c r="AF52" s="365"/>
    </row>
    <row r="53" spans="1:32" s="331" customFormat="1" ht="12" customHeight="1">
      <c r="A53" s="152"/>
      <c r="B53" s="377" t="s">
        <v>73</v>
      </c>
      <c r="C53" s="229">
        <f t="shared" si="17"/>
        <v>50</v>
      </c>
      <c r="D53" s="378" t="s">
        <v>82</v>
      </c>
      <c r="E53" s="378" t="s">
        <v>82</v>
      </c>
      <c r="F53" s="378" t="s">
        <v>82</v>
      </c>
      <c r="G53" s="379" t="s">
        <v>82</v>
      </c>
      <c r="H53" s="244" t="s">
        <v>82</v>
      </c>
      <c r="I53" s="244" t="s">
        <v>82</v>
      </c>
      <c r="J53" s="244">
        <v>1</v>
      </c>
      <c r="K53" s="244" t="s">
        <v>82</v>
      </c>
      <c r="L53" s="244" t="s">
        <v>82</v>
      </c>
      <c r="M53" s="244">
        <v>1</v>
      </c>
      <c r="N53" s="244" t="s">
        <v>82</v>
      </c>
      <c r="O53" s="244" t="s">
        <v>82</v>
      </c>
      <c r="P53" s="244">
        <v>3</v>
      </c>
      <c r="Q53" s="244" t="s">
        <v>82</v>
      </c>
      <c r="R53" s="244">
        <v>3</v>
      </c>
      <c r="S53" s="244">
        <v>6</v>
      </c>
      <c r="T53" s="244">
        <v>10</v>
      </c>
      <c r="U53" s="244">
        <v>10</v>
      </c>
      <c r="V53" s="244">
        <v>9</v>
      </c>
      <c r="W53" s="244">
        <v>6</v>
      </c>
      <c r="X53" s="244">
        <v>1</v>
      </c>
      <c r="Y53" s="244" t="s">
        <v>82</v>
      </c>
      <c r="Z53" s="368"/>
      <c r="AA53" s="369"/>
      <c r="AB53" s="376"/>
      <c r="AC53" s="376"/>
      <c r="AD53" s="345"/>
      <c r="AE53" s="365"/>
      <c r="AF53" s="365"/>
    </row>
    <row r="54" spans="1:32" s="331" customFormat="1" ht="12" customHeight="1">
      <c r="A54" s="138"/>
      <c r="B54" s="361" t="s">
        <v>70</v>
      </c>
      <c r="C54" s="362">
        <f t="shared" si="17"/>
        <v>60</v>
      </c>
      <c r="D54" s="260" t="str">
        <f t="shared" ref="D54:Y54" si="25">IF(SUM(D55:D56)=0,"-",SUM(D55:D56))</f>
        <v>-</v>
      </c>
      <c r="E54" s="260" t="str">
        <f t="shared" si="25"/>
        <v>-</v>
      </c>
      <c r="F54" s="260" t="str">
        <f t="shared" si="25"/>
        <v>-</v>
      </c>
      <c r="G54" s="260" t="str">
        <f t="shared" si="25"/>
        <v>-</v>
      </c>
      <c r="H54" s="260" t="str">
        <f t="shared" si="25"/>
        <v>-</v>
      </c>
      <c r="I54" s="260" t="str">
        <f t="shared" si="25"/>
        <v>-</v>
      </c>
      <c r="J54" s="260" t="str">
        <f t="shared" si="25"/>
        <v>-</v>
      </c>
      <c r="K54" s="260" t="str">
        <f t="shared" si="25"/>
        <v>-</v>
      </c>
      <c r="L54" s="260" t="str">
        <f t="shared" si="25"/>
        <v>-</v>
      </c>
      <c r="M54" s="260">
        <f t="shared" si="25"/>
        <v>1</v>
      </c>
      <c r="N54" s="260" t="str">
        <f t="shared" si="25"/>
        <v>-</v>
      </c>
      <c r="O54" s="260">
        <f t="shared" si="25"/>
        <v>1</v>
      </c>
      <c r="P54" s="260">
        <f t="shared" si="25"/>
        <v>1</v>
      </c>
      <c r="Q54" s="260">
        <f t="shared" si="25"/>
        <v>4</v>
      </c>
      <c r="R54" s="260">
        <f t="shared" si="25"/>
        <v>5</v>
      </c>
      <c r="S54" s="260">
        <f t="shared" si="25"/>
        <v>13</v>
      </c>
      <c r="T54" s="260">
        <f t="shared" si="25"/>
        <v>13</v>
      </c>
      <c r="U54" s="260">
        <f t="shared" si="25"/>
        <v>11</v>
      </c>
      <c r="V54" s="260">
        <f t="shared" si="25"/>
        <v>8</v>
      </c>
      <c r="W54" s="260">
        <f t="shared" si="25"/>
        <v>2</v>
      </c>
      <c r="X54" s="260">
        <f t="shared" si="25"/>
        <v>1</v>
      </c>
      <c r="Y54" s="260" t="str">
        <f t="shared" si="25"/>
        <v>-</v>
      </c>
      <c r="Z54" s="363"/>
      <c r="AA54" s="364"/>
      <c r="AB54" s="364"/>
      <c r="AC54" s="364"/>
      <c r="AD54" s="345"/>
      <c r="AE54" s="365"/>
      <c r="AF54" s="365"/>
    </row>
    <row r="55" spans="1:32" s="331" customFormat="1" ht="12" customHeight="1">
      <c r="A55" s="103" t="s">
        <v>46</v>
      </c>
      <c r="B55" s="366" t="s">
        <v>72</v>
      </c>
      <c r="C55" s="218">
        <f t="shared" si="17"/>
        <v>32</v>
      </c>
      <c r="D55" s="374" t="s">
        <v>83</v>
      </c>
      <c r="E55" s="374" t="s">
        <v>83</v>
      </c>
      <c r="F55" s="374" t="s">
        <v>83</v>
      </c>
      <c r="G55" s="374" t="s">
        <v>83</v>
      </c>
      <c r="H55" s="380" t="s">
        <v>83</v>
      </c>
      <c r="I55" s="380" t="s">
        <v>83</v>
      </c>
      <c r="J55" s="380" t="s">
        <v>83</v>
      </c>
      <c r="K55" s="380" t="s">
        <v>83</v>
      </c>
      <c r="L55" s="380" t="s">
        <v>83</v>
      </c>
      <c r="M55" s="242" t="s">
        <v>83</v>
      </c>
      <c r="N55" s="242" t="s">
        <v>83</v>
      </c>
      <c r="O55" s="242" t="s">
        <v>83</v>
      </c>
      <c r="P55" s="242">
        <v>1</v>
      </c>
      <c r="Q55" s="242">
        <v>2</v>
      </c>
      <c r="R55" s="242">
        <v>5</v>
      </c>
      <c r="S55" s="242">
        <v>8</v>
      </c>
      <c r="T55" s="242">
        <v>8</v>
      </c>
      <c r="U55" s="242">
        <v>6</v>
      </c>
      <c r="V55" s="242">
        <v>2</v>
      </c>
      <c r="W55" s="242" t="s">
        <v>83</v>
      </c>
      <c r="X55" s="242" t="s">
        <v>83</v>
      </c>
      <c r="Y55" s="380" t="s">
        <v>83</v>
      </c>
      <c r="Z55" s="368"/>
      <c r="AA55" s="369"/>
      <c r="AB55" s="369"/>
      <c r="AC55" s="376"/>
      <c r="AD55" s="345"/>
      <c r="AE55" s="365"/>
      <c r="AF55" s="365"/>
    </row>
    <row r="56" spans="1:32" s="331" customFormat="1" ht="12" customHeight="1">
      <c r="A56" s="152"/>
      <c r="B56" s="371" t="s">
        <v>73</v>
      </c>
      <c r="C56" s="229">
        <f t="shared" si="17"/>
        <v>28</v>
      </c>
      <c r="D56" s="378" t="s">
        <v>83</v>
      </c>
      <c r="E56" s="378" t="s">
        <v>83</v>
      </c>
      <c r="F56" s="378" t="s">
        <v>83</v>
      </c>
      <c r="G56" s="378" t="s">
        <v>83</v>
      </c>
      <c r="H56" s="381" t="s">
        <v>83</v>
      </c>
      <c r="I56" s="381" t="s">
        <v>83</v>
      </c>
      <c r="J56" s="381" t="s">
        <v>83</v>
      </c>
      <c r="K56" s="381" t="s">
        <v>83</v>
      </c>
      <c r="L56" s="381" t="s">
        <v>83</v>
      </c>
      <c r="M56" s="244">
        <v>1</v>
      </c>
      <c r="N56" s="244" t="s">
        <v>83</v>
      </c>
      <c r="O56" s="244">
        <v>1</v>
      </c>
      <c r="P56" s="244" t="s">
        <v>83</v>
      </c>
      <c r="Q56" s="244">
        <v>2</v>
      </c>
      <c r="R56" s="244" t="s">
        <v>83</v>
      </c>
      <c r="S56" s="244">
        <v>5</v>
      </c>
      <c r="T56" s="244">
        <v>5</v>
      </c>
      <c r="U56" s="244">
        <v>5</v>
      </c>
      <c r="V56" s="244">
        <v>6</v>
      </c>
      <c r="W56" s="244">
        <v>2</v>
      </c>
      <c r="X56" s="244">
        <v>1</v>
      </c>
      <c r="Y56" s="381" t="s">
        <v>83</v>
      </c>
      <c r="Z56" s="368"/>
      <c r="AA56" s="369"/>
      <c r="AB56" s="376"/>
      <c r="AC56" s="376"/>
      <c r="AD56" s="345"/>
      <c r="AE56" s="365"/>
      <c r="AF56" s="365"/>
    </row>
    <row r="57" spans="1:32" s="331" customFormat="1" ht="12" customHeight="1">
      <c r="A57" s="138"/>
      <c r="B57" s="217" t="s">
        <v>70</v>
      </c>
      <c r="C57" s="362">
        <f t="shared" si="17"/>
        <v>60</v>
      </c>
      <c r="D57" s="260" t="str">
        <f t="shared" ref="D57:Y57" si="26">IF(SUM(D58:D59)=0,"-",SUM(D58:D59))</f>
        <v>-</v>
      </c>
      <c r="E57" s="260" t="str">
        <f t="shared" si="26"/>
        <v>-</v>
      </c>
      <c r="F57" s="260" t="str">
        <f t="shared" si="26"/>
        <v>-</v>
      </c>
      <c r="G57" s="260" t="str">
        <f t="shared" si="26"/>
        <v>-</v>
      </c>
      <c r="H57" s="260" t="str">
        <f t="shared" si="26"/>
        <v>-</v>
      </c>
      <c r="I57" s="260" t="str">
        <f t="shared" si="26"/>
        <v>-</v>
      </c>
      <c r="J57" s="260" t="str">
        <f t="shared" si="26"/>
        <v>-</v>
      </c>
      <c r="K57" s="260" t="str">
        <f t="shared" si="26"/>
        <v>-</v>
      </c>
      <c r="L57" s="260" t="str">
        <f t="shared" si="26"/>
        <v>-</v>
      </c>
      <c r="M57" s="260" t="str">
        <f t="shared" si="26"/>
        <v>-</v>
      </c>
      <c r="N57" s="260">
        <f t="shared" si="26"/>
        <v>1</v>
      </c>
      <c r="O57" s="260">
        <f t="shared" si="26"/>
        <v>3</v>
      </c>
      <c r="P57" s="260">
        <f t="shared" si="26"/>
        <v>3</v>
      </c>
      <c r="Q57" s="260">
        <f t="shared" si="26"/>
        <v>5</v>
      </c>
      <c r="R57" s="260">
        <f t="shared" si="26"/>
        <v>6</v>
      </c>
      <c r="S57" s="260">
        <f t="shared" si="26"/>
        <v>10</v>
      </c>
      <c r="T57" s="260">
        <f t="shared" si="26"/>
        <v>8</v>
      </c>
      <c r="U57" s="260">
        <f t="shared" si="26"/>
        <v>10</v>
      </c>
      <c r="V57" s="260">
        <f t="shared" si="26"/>
        <v>9</v>
      </c>
      <c r="W57" s="260">
        <f t="shared" si="26"/>
        <v>5</v>
      </c>
      <c r="X57" s="260" t="str">
        <f t="shared" si="26"/>
        <v>-</v>
      </c>
      <c r="Y57" s="260" t="str">
        <f t="shared" si="26"/>
        <v>-</v>
      </c>
      <c r="Z57" s="363"/>
      <c r="AA57" s="364"/>
      <c r="AB57" s="364"/>
      <c r="AC57" s="364"/>
      <c r="AD57" s="345"/>
      <c r="AE57" s="365"/>
      <c r="AF57" s="365"/>
    </row>
    <row r="58" spans="1:32" s="331" customFormat="1" ht="12" customHeight="1">
      <c r="A58" s="103" t="s">
        <v>47</v>
      </c>
      <c r="B58" s="373" t="s">
        <v>72</v>
      </c>
      <c r="C58" s="218">
        <f t="shared" si="17"/>
        <v>34</v>
      </c>
      <c r="D58" s="374" t="s">
        <v>84</v>
      </c>
      <c r="E58" s="374" t="s">
        <v>84</v>
      </c>
      <c r="F58" s="374" t="s">
        <v>84</v>
      </c>
      <c r="G58" s="374" t="s">
        <v>84</v>
      </c>
      <c r="H58" s="380" t="s">
        <v>84</v>
      </c>
      <c r="I58" s="380" t="s">
        <v>84</v>
      </c>
      <c r="J58" s="380" t="s">
        <v>84</v>
      </c>
      <c r="K58" s="380" t="s">
        <v>84</v>
      </c>
      <c r="L58" s="380" t="s">
        <v>84</v>
      </c>
      <c r="M58" s="242" t="s">
        <v>84</v>
      </c>
      <c r="N58" s="242">
        <v>1</v>
      </c>
      <c r="O58" s="242">
        <v>2</v>
      </c>
      <c r="P58" s="242">
        <v>2</v>
      </c>
      <c r="Q58" s="242">
        <v>3</v>
      </c>
      <c r="R58" s="242">
        <v>3</v>
      </c>
      <c r="S58" s="242">
        <v>9</v>
      </c>
      <c r="T58" s="242">
        <v>6</v>
      </c>
      <c r="U58" s="242">
        <v>3</v>
      </c>
      <c r="V58" s="242">
        <v>3</v>
      </c>
      <c r="W58" s="242">
        <v>2</v>
      </c>
      <c r="X58" s="242" t="s">
        <v>84</v>
      </c>
      <c r="Y58" s="242" t="s">
        <v>84</v>
      </c>
      <c r="Z58" s="368"/>
      <c r="AA58" s="369"/>
      <c r="AB58" s="376"/>
      <c r="AC58" s="376"/>
      <c r="AD58" s="345"/>
      <c r="AE58" s="365"/>
      <c r="AF58" s="365"/>
    </row>
    <row r="59" spans="1:32" s="331" customFormat="1" ht="12" customHeight="1">
      <c r="A59" s="152"/>
      <c r="B59" s="377" t="s">
        <v>73</v>
      </c>
      <c r="C59" s="229">
        <f t="shared" si="17"/>
        <v>26</v>
      </c>
      <c r="D59" s="378" t="s">
        <v>84</v>
      </c>
      <c r="E59" s="378" t="s">
        <v>84</v>
      </c>
      <c r="F59" s="378" t="s">
        <v>84</v>
      </c>
      <c r="G59" s="378" t="s">
        <v>84</v>
      </c>
      <c r="H59" s="381" t="s">
        <v>84</v>
      </c>
      <c r="I59" s="381" t="s">
        <v>84</v>
      </c>
      <c r="J59" s="381" t="s">
        <v>84</v>
      </c>
      <c r="K59" s="381" t="s">
        <v>84</v>
      </c>
      <c r="L59" s="381" t="s">
        <v>84</v>
      </c>
      <c r="M59" s="244" t="s">
        <v>84</v>
      </c>
      <c r="N59" s="244" t="s">
        <v>84</v>
      </c>
      <c r="O59" s="244">
        <v>1</v>
      </c>
      <c r="P59" s="244">
        <v>1</v>
      </c>
      <c r="Q59" s="244">
        <v>2</v>
      </c>
      <c r="R59" s="244">
        <v>3</v>
      </c>
      <c r="S59" s="244">
        <v>1</v>
      </c>
      <c r="T59" s="244">
        <v>2</v>
      </c>
      <c r="U59" s="244">
        <v>7</v>
      </c>
      <c r="V59" s="244">
        <v>6</v>
      </c>
      <c r="W59" s="244">
        <v>3</v>
      </c>
      <c r="X59" s="244" t="s">
        <v>84</v>
      </c>
      <c r="Y59" s="244" t="s">
        <v>84</v>
      </c>
      <c r="Z59" s="368"/>
      <c r="AA59" s="369"/>
      <c r="AB59" s="369"/>
      <c r="AC59" s="376"/>
      <c r="AD59" s="345"/>
      <c r="AE59" s="365"/>
      <c r="AF59" s="365"/>
    </row>
    <row r="60" spans="1:32" s="331" customFormat="1" ht="12" customHeight="1">
      <c r="A60" s="138"/>
      <c r="B60" s="361" t="s">
        <v>70</v>
      </c>
      <c r="C60" s="362">
        <f t="shared" si="17"/>
        <v>57</v>
      </c>
      <c r="D60" s="260" t="str">
        <f t="shared" ref="D60:Y60" si="27">IF(SUM(D61:D62)=0,"-",SUM(D61:D62))</f>
        <v>-</v>
      </c>
      <c r="E60" s="260" t="str">
        <f t="shared" si="27"/>
        <v>-</v>
      </c>
      <c r="F60" s="260" t="str">
        <f>IF(SUM(F61:F62)=0,"-",SUM(F61:F62))</f>
        <v>-</v>
      </c>
      <c r="G60" s="260" t="str">
        <f>IF(SUM(G61:G62)=0,"-",SUM(G61:G62))</f>
        <v>-</v>
      </c>
      <c r="H60" s="260" t="str">
        <f>IF(SUM(H61:H62)=0,"-",SUM(H61:H62))</f>
        <v>-</v>
      </c>
      <c r="I60" s="260" t="str">
        <f t="shared" si="27"/>
        <v>-</v>
      </c>
      <c r="J60" s="260" t="str">
        <f t="shared" si="27"/>
        <v>-</v>
      </c>
      <c r="K60" s="260" t="str">
        <f t="shared" si="27"/>
        <v>-</v>
      </c>
      <c r="L60" s="260" t="str">
        <f t="shared" si="27"/>
        <v>-</v>
      </c>
      <c r="M60" s="260" t="str">
        <f t="shared" si="27"/>
        <v>-</v>
      </c>
      <c r="N60" s="260">
        <f t="shared" si="27"/>
        <v>2</v>
      </c>
      <c r="O60" s="260">
        <f t="shared" si="27"/>
        <v>2</v>
      </c>
      <c r="P60" s="260" t="str">
        <f t="shared" si="27"/>
        <v>-</v>
      </c>
      <c r="Q60" s="260">
        <f t="shared" si="27"/>
        <v>2</v>
      </c>
      <c r="R60" s="260">
        <f t="shared" si="27"/>
        <v>4</v>
      </c>
      <c r="S60" s="260">
        <f t="shared" si="27"/>
        <v>7</v>
      </c>
      <c r="T60" s="260">
        <f t="shared" si="27"/>
        <v>12</v>
      </c>
      <c r="U60" s="260">
        <f t="shared" si="27"/>
        <v>12</v>
      </c>
      <c r="V60" s="260">
        <f t="shared" si="27"/>
        <v>9</v>
      </c>
      <c r="W60" s="260">
        <f t="shared" si="27"/>
        <v>6</v>
      </c>
      <c r="X60" s="260">
        <f t="shared" si="27"/>
        <v>1</v>
      </c>
      <c r="Y60" s="260" t="str">
        <f t="shared" si="27"/>
        <v>-</v>
      </c>
      <c r="Z60" s="363"/>
      <c r="AA60" s="364"/>
      <c r="AB60" s="364"/>
      <c r="AC60" s="364"/>
      <c r="AD60" s="345"/>
      <c r="AE60" s="365"/>
      <c r="AF60" s="365"/>
    </row>
    <row r="61" spans="1:32" s="331" customFormat="1" ht="12" customHeight="1">
      <c r="A61" s="103" t="s">
        <v>48</v>
      </c>
      <c r="B61" s="366" t="s">
        <v>72</v>
      </c>
      <c r="C61" s="218">
        <f t="shared" si="17"/>
        <v>25</v>
      </c>
      <c r="D61" s="374" t="s">
        <v>84</v>
      </c>
      <c r="E61" s="374" t="s">
        <v>84</v>
      </c>
      <c r="F61" s="374" t="s">
        <v>84</v>
      </c>
      <c r="G61" s="374" t="s">
        <v>84</v>
      </c>
      <c r="H61" s="380" t="s">
        <v>84</v>
      </c>
      <c r="I61" s="380" t="s">
        <v>84</v>
      </c>
      <c r="J61" s="380" t="s">
        <v>84</v>
      </c>
      <c r="K61" s="380" t="s">
        <v>84</v>
      </c>
      <c r="L61" s="380" t="s">
        <v>84</v>
      </c>
      <c r="M61" s="380" t="s">
        <v>84</v>
      </c>
      <c r="N61" s="242" t="s">
        <v>84</v>
      </c>
      <c r="O61" s="242">
        <v>1</v>
      </c>
      <c r="P61" s="242" t="s">
        <v>84</v>
      </c>
      <c r="Q61" s="242">
        <v>2</v>
      </c>
      <c r="R61" s="242">
        <v>1</v>
      </c>
      <c r="S61" s="242">
        <v>3</v>
      </c>
      <c r="T61" s="242">
        <v>7</v>
      </c>
      <c r="U61" s="242">
        <v>7</v>
      </c>
      <c r="V61" s="242">
        <v>4</v>
      </c>
      <c r="W61" s="242" t="s">
        <v>84</v>
      </c>
      <c r="X61" s="242" t="s">
        <v>84</v>
      </c>
      <c r="Y61" s="242" t="s">
        <v>84</v>
      </c>
      <c r="Z61" s="368"/>
      <c r="AA61" s="376"/>
      <c r="AB61" s="376"/>
      <c r="AC61" s="376"/>
      <c r="AD61" s="345"/>
      <c r="AE61" s="365"/>
      <c r="AF61" s="365"/>
    </row>
    <row r="62" spans="1:32" s="331" customFormat="1" ht="12" customHeight="1">
      <c r="A62" s="152"/>
      <c r="B62" s="371" t="s">
        <v>73</v>
      </c>
      <c r="C62" s="229">
        <f t="shared" si="17"/>
        <v>32</v>
      </c>
      <c r="D62" s="378" t="s">
        <v>84</v>
      </c>
      <c r="E62" s="378" t="s">
        <v>84</v>
      </c>
      <c r="F62" s="378" t="s">
        <v>84</v>
      </c>
      <c r="G62" s="378" t="s">
        <v>84</v>
      </c>
      <c r="H62" s="381" t="s">
        <v>84</v>
      </c>
      <c r="I62" s="381" t="s">
        <v>84</v>
      </c>
      <c r="J62" s="381" t="s">
        <v>84</v>
      </c>
      <c r="K62" s="381" t="s">
        <v>84</v>
      </c>
      <c r="L62" s="381" t="s">
        <v>84</v>
      </c>
      <c r="M62" s="381" t="s">
        <v>84</v>
      </c>
      <c r="N62" s="244">
        <v>2</v>
      </c>
      <c r="O62" s="244">
        <v>1</v>
      </c>
      <c r="P62" s="244" t="s">
        <v>84</v>
      </c>
      <c r="Q62" s="244" t="s">
        <v>84</v>
      </c>
      <c r="R62" s="244">
        <v>3</v>
      </c>
      <c r="S62" s="244">
        <v>4</v>
      </c>
      <c r="T62" s="244">
        <v>5</v>
      </c>
      <c r="U62" s="244">
        <v>5</v>
      </c>
      <c r="V62" s="244">
        <v>5</v>
      </c>
      <c r="W62" s="244">
        <v>6</v>
      </c>
      <c r="X62" s="244">
        <v>1</v>
      </c>
      <c r="Y62" s="244" t="s">
        <v>84</v>
      </c>
      <c r="Z62" s="368"/>
      <c r="AA62" s="369"/>
      <c r="AB62" s="376"/>
      <c r="AC62" s="376"/>
      <c r="AD62" s="345"/>
      <c r="AE62" s="365"/>
      <c r="AF62" s="365"/>
    </row>
    <row r="63" spans="1:32" s="310" customFormat="1" ht="12" customHeight="1">
      <c r="A63" s="237" t="s">
        <v>85</v>
      </c>
      <c r="B63" s="248" t="s">
        <v>86</v>
      </c>
      <c r="C63" s="249">
        <f>C66</f>
        <v>567</v>
      </c>
      <c r="D63" s="100" t="str">
        <f t="shared" ref="D63:Y65" si="28">D66</f>
        <v>-</v>
      </c>
      <c r="E63" s="100" t="str">
        <f t="shared" si="28"/>
        <v>-</v>
      </c>
      <c r="F63" s="100" t="str">
        <f t="shared" si="28"/>
        <v>-</v>
      </c>
      <c r="G63" s="100">
        <f t="shared" si="28"/>
        <v>1</v>
      </c>
      <c r="H63" s="100" t="str">
        <f t="shared" si="28"/>
        <v>-</v>
      </c>
      <c r="I63" s="100">
        <f t="shared" si="28"/>
        <v>5</v>
      </c>
      <c r="J63" s="100">
        <f t="shared" si="28"/>
        <v>4</v>
      </c>
      <c r="K63" s="100">
        <f t="shared" si="28"/>
        <v>4</v>
      </c>
      <c r="L63" s="100" t="str">
        <f t="shared" si="28"/>
        <v>-</v>
      </c>
      <c r="M63" s="100">
        <f t="shared" si="28"/>
        <v>6</v>
      </c>
      <c r="N63" s="100">
        <f t="shared" si="28"/>
        <v>4</v>
      </c>
      <c r="O63" s="100">
        <f t="shared" si="28"/>
        <v>12</v>
      </c>
      <c r="P63" s="100">
        <f t="shared" si="28"/>
        <v>25</v>
      </c>
      <c r="Q63" s="100">
        <f t="shared" si="28"/>
        <v>34</v>
      </c>
      <c r="R63" s="100">
        <f t="shared" si="28"/>
        <v>45</v>
      </c>
      <c r="S63" s="100">
        <f t="shared" si="28"/>
        <v>94</v>
      </c>
      <c r="T63" s="100">
        <f t="shared" si="28"/>
        <v>114</v>
      </c>
      <c r="U63" s="100">
        <f t="shared" si="28"/>
        <v>108</v>
      </c>
      <c r="V63" s="100">
        <f t="shared" si="28"/>
        <v>64</v>
      </c>
      <c r="W63" s="100">
        <f t="shared" si="28"/>
        <v>39</v>
      </c>
      <c r="X63" s="100">
        <f t="shared" si="28"/>
        <v>8</v>
      </c>
      <c r="Y63" s="100" t="str">
        <f t="shared" si="28"/>
        <v>-</v>
      </c>
      <c r="Z63" s="382"/>
      <c r="AA63" s="383"/>
      <c r="AB63" s="383"/>
      <c r="AC63" s="383"/>
      <c r="AD63" s="345"/>
      <c r="AE63" s="346"/>
      <c r="AF63" s="346"/>
    </row>
    <row r="64" spans="1:32" s="310" customFormat="1" ht="12" customHeight="1">
      <c r="A64" s="250" t="s">
        <v>87</v>
      </c>
      <c r="B64" s="235" t="s">
        <v>72</v>
      </c>
      <c r="C64" s="384">
        <f>C67</f>
        <v>333</v>
      </c>
      <c r="D64" s="251" t="str">
        <f t="shared" si="28"/>
        <v>-</v>
      </c>
      <c r="E64" s="251" t="str">
        <f t="shared" si="28"/>
        <v>-</v>
      </c>
      <c r="F64" s="251" t="str">
        <f t="shared" si="28"/>
        <v>-</v>
      </c>
      <c r="G64" s="251" t="str">
        <f t="shared" si="28"/>
        <v>-</v>
      </c>
      <c r="H64" s="251" t="str">
        <f t="shared" si="28"/>
        <v>-</v>
      </c>
      <c r="I64" s="251">
        <f t="shared" si="28"/>
        <v>5</v>
      </c>
      <c r="J64" s="251">
        <f t="shared" si="28"/>
        <v>3</v>
      </c>
      <c r="K64" s="251">
        <f t="shared" si="28"/>
        <v>3</v>
      </c>
      <c r="L64" s="251" t="str">
        <f t="shared" si="28"/>
        <v>-</v>
      </c>
      <c r="M64" s="251">
        <f t="shared" si="28"/>
        <v>4</v>
      </c>
      <c r="N64" s="251">
        <f t="shared" si="28"/>
        <v>1</v>
      </c>
      <c r="O64" s="251">
        <f t="shared" si="28"/>
        <v>6</v>
      </c>
      <c r="P64" s="251">
        <f t="shared" si="28"/>
        <v>17</v>
      </c>
      <c r="Q64" s="251">
        <f t="shared" si="28"/>
        <v>23</v>
      </c>
      <c r="R64" s="251">
        <f t="shared" si="28"/>
        <v>31</v>
      </c>
      <c r="S64" s="251">
        <f t="shared" si="28"/>
        <v>63</v>
      </c>
      <c r="T64" s="251">
        <f t="shared" si="28"/>
        <v>83</v>
      </c>
      <c r="U64" s="251">
        <f t="shared" si="28"/>
        <v>51</v>
      </c>
      <c r="V64" s="251">
        <f t="shared" si="28"/>
        <v>30</v>
      </c>
      <c r="W64" s="251">
        <f t="shared" si="28"/>
        <v>12</v>
      </c>
      <c r="X64" s="251">
        <f t="shared" si="28"/>
        <v>1</v>
      </c>
      <c r="Y64" s="251" t="str">
        <f t="shared" si="28"/>
        <v>-</v>
      </c>
      <c r="Z64" s="382"/>
      <c r="AA64" s="383"/>
      <c r="AB64" s="383"/>
      <c r="AC64" s="383"/>
      <c r="AD64" s="345"/>
      <c r="AE64" s="346"/>
      <c r="AF64" s="346"/>
    </row>
    <row r="65" spans="1:32" s="310" customFormat="1" ht="12" customHeight="1">
      <c r="A65" s="252" t="s">
        <v>88</v>
      </c>
      <c r="B65" s="236" t="s">
        <v>73</v>
      </c>
      <c r="C65" s="385">
        <f>C68</f>
        <v>234</v>
      </c>
      <c r="D65" s="253" t="str">
        <f t="shared" si="28"/>
        <v>-</v>
      </c>
      <c r="E65" s="253" t="str">
        <f t="shared" si="28"/>
        <v>-</v>
      </c>
      <c r="F65" s="253" t="str">
        <f t="shared" si="28"/>
        <v>-</v>
      </c>
      <c r="G65" s="253">
        <f t="shared" si="28"/>
        <v>1</v>
      </c>
      <c r="H65" s="253" t="str">
        <f t="shared" si="28"/>
        <v>-</v>
      </c>
      <c r="I65" s="253" t="str">
        <f t="shared" si="28"/>
        <v>-</v>
      </c>
      <c r="J65" s="253">
        <f t="shared" si="28"/>
        <v>1</v>
      </c>
      <c r="K65" s="253">
        <f t="shared" si="28"/>
        <v>1</v>
      </c>
      <c r="L65" s="253" t="str">
        <f t="shared" si="28"/>
        <v>-</v>
      </c>
      <c r="M65" s="253">
        <f t="shared" si="28"/>
        <v>2</v>
      </c>
      <c r="N65" s="253">
        <f t="shared" si="28"/>
        <v>3</v>
      </c>
      <c r="O65" s="253">
        <f t="shared" si="28"/>
        <v>6</v>
      </c>
      <c r="P65" s="253">
        <f t="shared" si="28"/>
        <v>8</v>
      </c>
      <c r="Q65" s="253">
        <f t="shared" si="28"/>
        <v>11</v>
      </c>
      <c r="R65" s="253">
        <f t="shared" si="28"/>
        <v>14</v>
      </c>
      <c r="S65" s="253">
        <f t="shared" si="28"/>
        <v>31</v>
      </c>
      <c r="T65" s="253">
        <f t="shared" si="28"/>
        <v>31</v>
      </c>
      <c r="U65" s="253">
        <f t="shared" si="28"/>
        <v>57</v>
      </c>
      <c r="V65" s="253">
        <f t="shared" si="28"/>
        <v>34</v>
      </c>
      <c r="W65" s="253">
        <f t="shared" si="28"/>
        <v>27</v>
      </c>
      <c r="X65" s="253">
        <f t="shared" si="28"/>
        <v>7</v>
      </c>
      <c r="Y65" s="253" t="str">
        <f t="shared" si="28"/>
        <v>-</v>
      </c>
      <c r="Z65" s="382"/>
      <c r="AA65" s="383"/>
      <c r="AB65" s="383"/>
      <c r="AC65" s="383"/>
      <c r="AD65" s="345"/>
      <c r="AE65" s="346"/>
      <c r="AF65" s="346"/>
    </row>
    <row r="66" spans="1:32" s="310" customFormat="1" ht="12" customHeight="1">
      <c r="A66" s="254"/>
      <c r="B66" s="198" t="s">
        <v>70</v>
      </c>
      <c r="C66" s="238">
        <f>IF(SUM(C69,C72,C75,C78,)=0,"-",SUM(C69,C72,C75,C78,))</f>
        <v>567</v>
      </c>
      <c r="D66" s="203" t="str">
        <f t="shared" ref="D66:Y68" si="29">IF(SUM(D69,D72,D75,D78,)=0,"-",SUM(D69,D72,D75,D78,))</f>
        <v>-</v>
      </c>
      <c r="E66" s="203" t="str">
        <f t="shared" si="29"/>
        <v>-</v>
      </c>
      <c r="F66" s="203" t="str">
        <f t="shared" si="29"/>
        <v>-</v>
      </c>
      <c r="G66" s="203">
        <f t="shared" si="29"/>
        <v>1</v>
      </c>
      <c r="H66" s="203" t="str">
        <f t="shared" si="29"/>
        <v>-</v>
      </c>
      <c r="I66" s="203">
        <f t="shared" si="29"/>
        <v>5</v>
      </c>
      <c r="J66" s="203">
        <f t="shared" si="29"/>
        <v>4</v>
      </c>
      <c r="K66" s="203">
        <f t="shared" si="29"/>
        <v>4</v>
      </c>
      <c r="L66" s="203" t="str">
        <f t="shared" si="29"/>
        <v>-</v>
      </c>
      <c r="M66" s="203">
        <f t="shared" si="29"/>
        <v>6</v>
      </c>
      <c r="N66" s="203">
        <f t="shared" si="29"/>
        <v>4</v>
      </c>
      <c r="O66" s="203">
        <f t="shared" si="29"/>
        <v>12</v>
      </c>
      <c r="P66" s="203">
        <f t="shared" si="29"/>
        <v>25</v>
      </c>
      <c r="Q66" s="203">
        <f t="shared" si="29"/>
        <v>34</v>
      </c>
      <c r="R66" s="203">
        <f t="shared" si="29"/>
        <v>45</v>
      </c>
      <c r="S66" s="203">
        <f t="shared" si="29"/>
        <v>94</v>
      </c>
      <c r="T66" s="203">
        <f t="shared" si="29"/>
        <v>114</v>
      </c>
      <c r="U66" s="203">
        <f t="shared" si="29"/>
        <v>108</v>
      </c>
      <c r="V66" s="203">
        <f t="shared" si="29"/>
        <v>64</v>
      </c>
      <c r="W66" s="203">
        <f t="shared" si="29"/>
        <v>39</v>
      </c>
      <c r="X66" s="203">
        <f t="shared" si="29"/>
        <v>8</v>
      </c>
      <c r="Y66" s="203" t="str">
        <f t="shared" si="29"/>
        <v>-</v>
      </c>
      <c r="Z66" s="357"/>
      <c r="AA66" s="358"/>
      <c r="AB66" s="358"/>
      <c r="AC66" s="358"/>
      <c r="AD66" s="345"/>
      <c r="AE66" s="346"/>
      <c r="AF66" s="346"/>
    </row>
    <row r="67" spans="1:32" s="310" customFormat="1" ht="12" customHeight="1">
      <c r="A67" s="254" t="s">
        <v>50</v>
      </c>
      <c r="B67" s="202" t="s">
        <v>72</v>
      </c>
      <c r="C67" s="238">
        <f>IF(SUM(C70,C73,C76,C79,)=0,"-",SUM(C70,C73,C76,C79,))</f>
        <v>333</v>
      </c>
      <c r="D67" s="203" t="str">
        <f t="shared" si="29"/>
        <v>-</v>
      </c>
      <c r="E67" s="203" t="str">
        <f t="shared" si="29"/>
        <v>-</v>
      </c>
      <c r="F67" s="203" t="str">
        <f t="shared" si="29"/>
        <v>-</v>
      </c>
      <c r="G67" s="203" t="str">
        <f t="shared" si="29"/>
        <v>-</v>
      </c>
      <c r="H67" s="203" t="str">
        <f t="shared" si="29"/>
        <v>-</v>
      </c>
      <c r="I67" s="203">
        <f t="shared" si="29"/>
        <v>5</v>
      </c>
      <c r="J67" s="203">
        <f t="shared" si="29"/>
        <v>3</v>
      </c>
      <c r="K67" s="203">
        <f t="shared" si="29"/>
        <v>3</v>
      </c>
      <c r="L67" s="203" t="str">
        <f t="shared" si="29"/>
        <v>-</v>
      </c>
      <c r="M67" s="203">
        <f t="shared" si="29"/>
        <v>4</v>
      </c>
      <c r="N67" s="203">
        <f t="shared" si="29"/>
        <v>1</v>
      </c>
      <c r="O67" s="203">
        <f t="shared" si="29"/>
        <v>6</v>
      </c>
      <c r="P67" s="203">
        <f t="shared" si="29"/>
        <v>17</v>
      </c>
      <c r="Q67" s="203">
        <f t="shared" si="29"/>
        <v>23</v>
      </c>
      <c r="R67" s="203">
        <f t="shared" si="29"/>
        <v>31</v>
      </c>
      <c r="S67" s="203">
        <f t="shared" si="29"/>
        <v>63</v>
      </c>
      <c r="T67" s="203">
        <f t="shared" si="29"/>
        <v>83</v>
      </c>
      <c r="U67" s="203">
        <f t="shared" si="29"/>
        <v>51</v>
      </c>
      <c r="V67" s="203">
        <f t="shared" si="29"/>
        <v>30</v>
      </c>
      <c r="W67" s="203">
        <f t="shared" si="29"/>
        <v>12</v>
      </c>
      <c r="X67" s="203">
        <f t="shared" si="29"/>
        <v>1</v>
      </c>
      <c r="Y67" s="203" t="str">
        <f t="shared" si="29"/>
        <v>-</v>
      </c>
      <c r="Z67" s="357"/>
      <c r="AA67" s="358"/>
      <c r="AB67" s="358"/>
      <c r="AC67" s="358"/>
      <c r="AD67" s="345"/>
      <c r="AE67" s="346"/>
      <c r="AF67" s="346"/>
    </row>
    <row r="68" spans="1:32" s="310" customFormat="1" ht="12" customHeight="1">
      <c r="A68" s="257"/>
      <c r="B68" s="205" t="s">
        <v>73</v>
      </c>
      <c r="C68" s="255">
        <f>IF(SUM(C71,C74,C77,C80,)=0,"-",SUM(C71,C74,C77,C80,))</f>
        <v>234</v>
      </c>
      <c r="D68" s="206" t="str">
        <f t="shared" si="29"/>
        <v>-</v>
      </c>
      <c r="E68" s="206" t="str">
        <f t="shared" si="29"/>
        <v>-</v>
      </c>
      <c r="F68" s="206" t="str">
        <f t="shared" si="29"/>
        <v>-</v>
      </c>
      <c r="G68" s="206">
        <f t="shared" si="29"/>
        <v>1</v>
      </c>
      <c r="H68" s="206" t="str">
        <f t="shared" si="29"/>
        <v>-</v>
      </c>
      <c r="I68" s="206" t="str">
        <f t="shared" si="29"/>
        <v>-</v>
      </c>
      <c r="J68" s="206">
        <f t="shared" si="29"/>
        <v>1</v>
      </c>
      <c r="K68" s="206">
        <f t="shared" si="29"/>
        <v>1</v>
      </c>
      <c r="L68" s="206" t="str">
        <f t="shared" si="29"/>
        <v>-</v>
      </c>
      <c r="M68" s="206">
        <f t="shared" si="29"/>
        <v>2</v>
      </c>
      <c r="N68" s="206">
        <f t="shared" si="29"/>
        <v>3</v>
      </c>
      <c r="O68" s="206">
        <f t="shared" si="29"/>
        <v>6</v>
      </c>
      <c r="P68" s="206">
        <f t="shared" si="29"/>
        <v>8</v>
      </c>
      <c r="Q68" s="206">
        <f t="shared" si="29"/>
        <v>11</v>
      </c>
      <c r="R68" s="206">
        <f t="shared" si="29"/>
        <v>14</v>
      </c>
      <c r="S68" s="206">
        <f t="shared" si="29"/>
        <v>31</v>
      </c>
      <c r="T68" s="206">
        <f t="shared" si="29"/>
        <v>31</v>
      </c>
      <c r="U68" s="206">
        <f t="shared" si="29"/>
        <v>57</v>
      </c>
      <c r="V68" s="206">
        <f t="shared" si="29"/>
        <v>34</v>
      </c>
      <c r="W68" s="206">
        <f t="shared" si="29"/>
        <v>27</v>
      </c>
      <c r="X68" s="206">
        <f t="shared" si="29"/>
        <v>7</v>
      </c>
      <c r="Y68" s="206" t="str">
        <f t="shared" si="29"/>
        <v>-</v>
      </c>
      <c r="Z68" s="357"/>
      <c r="AA68" s="358"/>
      <c r="AB68" s="358"/>
      <c r="AC68" s="358"/>
      <c r="AD68" s="345"/>
      <c r="AE68" s="346"/>
      <c r="AF68" s="346"/>
    </row>
    <row r="69" spans="1:32" s="310" customFormat="1" ht="12" customHeight="1">
      <c r="A69" s="138"/>
      <c r="B69" s="217" t="s">
        <v>70</v>
      </c>
      <c r="C69" s="218">
        <f t="shared" ref="C69:C80" si="30">IF(SUM(D69:AC69)=0,"-",SUM(D69:AC69))</f>
        <v>219</v>
      </c>
      <c r="D69" s="259" t="str">
        <f t="shared" ref="D69:Y69" si="31">IF(SUM(D70:D71)=0,"-",SUM(D70:D71))</f>
        <v>-</v>
      </c>
      <c r="E69" s="259" t="str">
        <f t="shared" si="31"/>
        <v>-</v>
      </c>
      <c r="F69" s="259" t="str">
        <f t="shared" si="31"/>
        <v>-</v>
      </c>
      <c r="G69" s="259">
        <f t="shared" si="31"/>
        <v>1</v>
      </c>
      <c r="H69" s="259" t="str">
        <f t="shared" si="31"/>
        <v>-</v>
      </c>
      <c r="I69" s="259">
        <f t="shared" si="31"/>
        <v>3</v>
      </c>
      <c r="J69" s="259">
        <f t="shared" si="31"/>
        <v>3</v>
      </c>
      <c r="K69" s="259">
        <f t="shared" si="31"/>
        <v>2</v>
      </c>
      <c r="L69" s="259" t="str">
        <f t="shared" si="31"/>
        <v>-</v>
      </c>
      <c r="M69" s="259">
        <f t="shared" si="31"/>
        <v>4</v>
      </c>
      <c r="N69" s="259">
        <f t="shared" si="31"/>
        <v>2</v>
      </c>
      <c r="O69" s="259">
        <f t="shared" si="31"/>
        <v>3</v>
      </c>
      <c r="P69" s="259">
        <f t="shared" si="31"/>
        <v>12</v>
      </c>
      <c r="Q69" s="259">
        <f t="shared" si="31"/>
        <v>20</v>
      </c>
      <c r="R69" s="259">
        <f t="shared" si="31"/>
        <v>17</v>
      </c>
      <c r="S69" s="259">
        <f t="shared" si="31"/>
        <v>28</v>
      </c>
      <c r="T69" s="259">
        <f t="shared" si="31"/>
        <v>45</v>
      </c>
      <c r="U69" s="259">
        <f t="shared" si="31"/>
        <v>41</v>
      </c>
      <c r="V69" s="259">
        <f t="shared" si="31"/>
        <v>22</v>
      </c>
      <c r="W69" s="259">
        <f t="shared" si="31"/>
        <v>13</v>
      </c>
      <c r="X69" s="259">
        <f t="shared" si="31"/>
        <v>3</v>
      </c>
      <c r="Y69" s="259" t="str">
        <f t="shared" si="31"/>
        <v>-</v>
      </c>
      <c r="Z69" s="386"/>
      <c r="AA69" s="386"/>
      <c r="AB69" s="386"/>
      <c r="AC69" s="386"/>
      <c r="AD69" s="345"/>
      <c r="AE69" s="346"/>
      <c r="AF69" s="346"/>
    </row>
    <row r="70" spans="1:32" s="331" customFormat="1" ht="12" customHeight="1">
      <c r="A70" s="103" t="s">
        <v>51</v>
      </c>
      <c r="B70" s="220" t="s">
        <v>72</v>
      </c>
      <c r="C70" s="218">
        <f t="shared" si="30"/>
        <v>121</v>
      </c>
      <c r="D70" s="354" t="s">
        <v>44</v>
      </c>
      <c r="E70" s="354" t="s">
        <v>44</v>
      </c>
      <c r="F70" s="354" t="s">
        <v>44</v>
      </c>
      <c r="G70" s="354" t="s">
        <v>44</v>
      </c>
      <c r="H70" s="354" t="s">
        <v>44</v>
      </c>
      <c r="I70" s="354">
        <v>3</v>
      </c>
      <c r="J70" s="354">
        <v>3</v>
      </c>
      <c r="K70" s="354">
        <v>2</v>
      </c>
      <c r="L70" s="354" t="s">
        <v>44</v>
      </c>
      <c r="M70" s="354">
        <v>2</v>
      </c>
      <c r="N70" s="354">
        <v>1</v>
      </c>
      <c r="O70" s="354">
        <v>1</v>
      </c>
      <c r="P70" s="354">
        <v>7</v>
      </c>
      <c r="Q70" s="354">
        <v>14</v>
      </c>
      <c r="R70" s="354">
        <v>13</v>
      </c>
      <c r="S70" s="354">
        <v>15</v>
      </c>
      <c r="T70" s="354">
        <v>27</v>
      </c>
      <c r="U70" s="354">
        <v>19</v>
      </c>
      <c r="V70" s="354">
        <v>11</v>
      </c>
      <c r="W70" s="354">
        <v>3</v>
      </c>
      <c r="X70" s="354" t="s">
        <v>44</v>
      </c>
      <c r="Y70" s="354" t="s">
        <v>44</v>
      </c>
      <c r="Z70" s="369"/>
      <c r="AA70" s="369"/>
      <c r="AB70" s="376"/>
      <c r="AC70" s="376"/>
      <c r="AD70" s="345"/>
      <c r="AE70" s="365"/>
      <c r="AF70" s="365"/>
    </row>
    <row r="71" spans="1:32" s="331" customFormat="1" ht="12" customHeight="1">
      <c r="A71" s="152"/>
      <c r="B71" s="225" t="s">
        <v>73</v>
      </c>
      <c r="C71" s="229">
        <f t="shared" si="30"/>
        <v>98</v>
      </c>
      <c r="D71" s="356" t="s">
        <v>44</v>
      </c>
      <c r="E71" s="356" t="s">
        <v>44</v>
      </c>
      <c r="F71" s="356" t="s">
        <v>44</v>
      </c>
      <c r="G71" s="356">
        <v>1</v>
      </c>
      <c r="H71" s="356" t="s">
        <v>44</v>
      </c>
      <c r="I71" s="356" t="s">
        <v>44</v>
      </c>
      <c r="J71" s="356" t="s">
        <v>44</v>
      </c>
      <c r="K71" s="356" t="s">
        <v>44</v>
      </c>
      <c r="L71" s="356" t="s">
        <v>44</v>
      </c>
      <c r="M71" s="356">
        <v>2</v>
      </c>
      <c r="N71" s="356">
        <v>1</v>
      </c>
      <c r="O71" s="356">
        <v>2</v>
      </c>
      <c r="P71" s="356">
        <v>5</v>
      </c>
      <c r="Q71" s="356">
        <v>6</v>
      </c>
      <c r="R71" s="356">
        <v>4</v>
      </c>
      <c r="S71" s="356">
        <v>13</v>
      </c>
      <c r="T71" s="356">
        <v>18</v>
      </c>
      <c r="U71" s="356">
        <v>22</v>
      </c>
      <c r="V71" s="356">
        <v>11</v>
      </c>
      <c r="W71" s="356">
        <v>10</v>
      </c>
      <c r="X71" s="356">
        <v>3</v>
      </c>
      <c r="Y71" s="356" t="s">
        <v>44</v>
      </c>
      <c r="Z71" s="369"/>
      <c r="AA71" s="369"/>
      <c r="AB71" s="376"/>
      <c r="AC71" s="376"/>
      <c r="AD71" s="345"/>
      <c r="AE71" s="365"/>
      <c r="AF71" s="365"/>
    </row>
    <row r="72" spans="1:32" s="310" customFormat="1" ht="12" customHeight="1">
      <c r="A72" s="138"/>
      <c r="B72" s="217" t="s">
        <v>70</v>
      </c>
      <c r="C72" s="218">
        <f t="shared" si="30"/>
        <v>111</v>
      </c>
      <c r="D72" s="260" t="str">
        <f t="shared" ref="D72:Y72" si="32">IF(SUM(D73:D74)=0,"-",SUM(D73:D74))</f>
        <v>-</v>
      </c>
      <c r="E72" s="260" t="str">
        <f t="shared" si="32"/>
        <v>-</v>
      </c>
      <c r="F72" s="260" t="str">
        <f t="shared" si="32"/>
        <v>-</v>
      </c>
      <c r="G72" s="260" t="str">
        <f t="shared" si="32"/>
        <v>-</v>
      </c>
      <c r="H72" s="260" t="str">
        <f t="shared" si="32"/>
        <v>-</v>
      </c>
      <c r="I72" s="260">
        <f t="shared" si="32"/>
        <v>1</v>
      </c>
      <c r="J72" s="260" t="str">
        <f t="shared" si="32"/>
        <v>-</v>
      </c>
      <c r="K72" s="260" t="str">
        <f t="shared" si="32"/>
        <v>-</v>
      </c>
      <c r="L72" s="260" t="str">
        <f t="shared" si="32"/>
        <v>-</v>
      </c>
      <c r="M72" s="260">
        <f t="shared" si="32"/>
        <v>1</v>
      </c>
      <c r="N72" s="260" t="str">
        <f t="shared" si="32"/>
        <v>-</v>
      </c>
      <c r="O72" s="260">
        <f t="shared" si="32"/>
        <v>1</v>
      </c>
      <c r="P72" s="260">
        <f t="shared" si="32"/>
        <v>5</v>
      </c>
      <c r="Q72" s="260">
        <f t="shared" si="32"/>
        <v>3</v>
      </c>
      <c r="R72" s="260">
        <f t="shared" si="32"/>
        <v>10</v>
      </c>
      <c r="S72" s="260">
        <f t="shared" si="32"/>
        <v>23</v>
      </c>
      <c r="T72" s="260">
        <f t="shared" si="32"/>
        <v>31</v>
      </c>
      <c r="U72" s="260">
        <f t="shared" si="32"/>
        <v>15</v>
      </c>
      <c r="V72" s="260">
        <f t="shared" si="32"/>
        <v>14</v>
      </c>
      <c r="W72" s="260">
        <f t="shared" si="32"/>
        <v>6</v>
      </c>
      <c r="X72" s="260">
        <f t="shared" si="32"/>
        <v>1</v>
      </c>
      <c r="Y72" s="260" t="str">
        <f t="shared" si="32"/>
        <v>-</v>
      </c>
      <c r="Z72" s="386"/>
      <c r="AA72" s="386"/>
      <c r="AB72" s="386"/>
      <c r="AC72" s="386"/>
      <c r="AD72" s="345"/>
      <c r="AE72" s="346"/>
      <c r="AF72" s="346"/>
    </row>
    <row r="73" spans="1:32" s="331" customFormat="1" ht="12" customHeight="1">
      <c r="A73" s="103" t="s">
        <v>52</v>
      </c>
      <c r="B73" s="220" t="s">
        <v>72</v>
      </c>
      <c r="C73" s="218">
        <f t="shared" si="30"/>
        <v>67</v>
      </c>
      <c r="D73" s="242" t="s">
        <v>44</v>
      </c>
      <c r="E73" s="242" t="s">
        <v>44</v>
      </c>
      <c r="F73" s="242" t="s">
        <v>44</v>
      </c>
      <c r="G73" s="242" t="s">
        <v>44</v>
      </c>
      <c r="H73" s="242" t="s">
        <v>44</v>
      </c>
      <c r="I73" s="242">
        <v>1</v>
      </c>
      <c r="J73" s="242" t="s">
        <v>44</v>
      </c>
      <c r="K73" s="242" t="s">
        <v>44</v>
      </c>
      <c r="L73" s="242" t="s">
        <v>44</v>
      </c>
      <c r="M73" s="242">
        <v>1</v>
      </c>
      <c r="N73" s="242" t="s">
        <v>44</v>
      </c>
      <c r="O73" s="242" t="s">
        <v>44</v>
      </c>
      <c r="P73" s="242">
        <v>3</v>
      </c>
      <c r="Q73" s="242">
        <v>2</v>
      </c>
      <c r="R73" s="242">
        <v>7</v>
      </c>
      <c r="S73" s="242">
        <v>15</v>
      </c>
      <c r="T73" s="242">
        <v>27</v>
      </c>
      <c r="U73" s="242">
        <v>4</v>
      </c>
      <c r="V73" s="242">
        <v>6</v>
      </c>
      <c r="W73" s="242">
        <v>1</v>
      </c>
      <c r="X73" s="242" t="s">
        <v>44</v>
      </c>
      <c r="Y73" s="242" t="s">
        <v>44</v>
      </c>
      <c r="Z73" s="369"/>
      <c r="AA73" s="369"/>
      <c r="AB73" s="376"/>
      <c r="AC73" s="376"/>
      <c r="AD73" s="345"/>
      <c r="AE73" s="365"/>
      <c r="AF73" s="365"/>
    </row>
    <row r="74" spans="1:32" s="331" customFormat="1" ht="12" customHeight="1">
      <c r="A74" s="152"/>
      <c r="B74" s="225" t="s">
        <v>73</v>
      </c>
      <c r="C74" s="229">
        <f t="shared" si="30"/>
        <v>44</v>
      </c>
      <c r="D74" s="244" t="s">
        <v>44</v>
      </c>
      <c r="E74" s="244" t="s">
        <v>44</v>
      </c>
      <c r="F74" s="244" t="s">
        <v>44</v>
      </c>
      <c r="G74" s="244" t="s">
        <v>44</v>
      </c>
      <c r="H74" s="244" t="s">
        <v>44</v>
      </c>
      <c r="I74" s="244" t="s">
        <v>44</v>
      </c>
      <c r="J74" s="244" t="s">
        <v>44</v>
      </c>
      <c r="K74" s="244" t="s">
        <v>44</v>
      </c>
      <c r="L74" s="244" t="s">
        <v>44</v>
      </c>
      <c r="M74" s="244" t="s">
        <v>44</v>
      </c>
      <c r="N74" s="244" t="s">
        <v>44</v>
      </c>
      <c r="O74" s="244">
        <v>1</v>
      </c>
      <c r="P74" s="244">
        <v>2</v>
      </c>
      <c r="Q74" s="244">
        <v>1</v>
      </c>
      <c r="R74" s="244">
        <v>3</v>
      </c>
      <c r="S74" s="244">
        <v>8</v>
      </c>
      <c r="T74" s="244">
        <v>4</v>
      </c>
      <c r="U74" s="244">
        <v>11</v>
      </c>
      <c r="V74" s="244">
        <v>8</v>
      </c>
      <c r="W74" s="244">
        <v>5</v>
      </c>
      <c r="X74" s="244">
        <v>1</v>
      </c>
      <c r="Y74" s="244" t="s">
        <v>44</v>
      </c>
      <c r="Z74" s="369"/>
      <c r="AA74" s="369"/>
      <c r="AB74" s="376"/>
      <c r="AC74" s="376"/>
      <c r="AD74" s="345"/>
      <c r="AE74" s="365"/>
      <c r="AF74" s="365"/>
    </row>
    <row r="75" spans="1:32" s="310" customFormat="1" ht="12" customHeight="1">
      <c r="A75" s="138"/>
      <c r="B75" s="217" t="s">
        <v>70</v>
      </c>
      <c r="C75" s="218">
        <f t="shared" si="30"/>
        <v>61</v>
      </c>
      <c r="D75" s="259" t="str">
        <f t="shared" ref="D75:Y75" si="33">IF(SUM(D76:D77)=0,"-",SUM(D76:D77))</f>
        <v>-</v>
      </c>
      <c r="E75" s="259" t="str">
        <f t="shared" si="33"/>
        <v>-</v>
      </c>
      <c r="F75" s="259" t="str">
        <f t="shared" si="33"/>
        <v>-</v>
      </c>
      <c r="G75" s="259" t="str">
        <f t="shared" si="33"/>
        <v>-</v>
      </c>
      <c r="H75" s="259" t="str">
        <f t="shared" si="33"/>
        <v>-</v>
      </c>
      <c r="I75" s="259" t="str">
        <f t="shared" si="33"/>
        <v>-</v>
      </c>
      <c r="J75" s="259">
        <f t="shared" si="33"/>
        <v>1</v>
      </c>
      <c r="K75" s="259">
        <f t="shared" si="33"/>
        <v>1</v>
      </c>
      <c r="L75" s="259" t="str">
        <f t="shared" si="33"/>
        <v>-</v>
      </c>
      <c r="M75" s="259">
        <f t="shared" si="33"/>
        <v>1</v>
      </c>
      <c r="N75" s="259">
        <f t="shared" si="33"/>
        <v>1</v>
      </c>
      <c r="O75" s="259">
        <f t="shared" si="33"/>
        <v>2</v>
      </c>
      <c r="P75" s="259">
        <f t="shared" si="33"/>
        <v>4</v>
      </c>
      <c r="Q75" s="259">
        <f t="shared" si="33"/>
        <v>4</v>
      </c>
      <c r="R75" s="259">
        <f t="shared" si="33"/>
        <v>4</v>
      </c>
      <c r="S75" s="259">
        <f t="shared" si="33"/>
        <v>9</v>
      </c>
      <c r="T75" s="259">
        <f t="shared" si="33"/>
        <v>8</v>
      </c>
      <c r="U75" s="259">
        <f t="shared" si="33"/>
        <v>14</v>
      </c>
      <c r="V75" s="259">
        <f t="shared" si="33"/>
        <v>9</v>
      </c>
      <c r="W75" s="259">
        <f t="shared" si="33"/>
        <v>2</v>
      </c>
      <c r="X75" s="259">
        <f t="shared" si="33"/>
        <v>1</v>
      </c>
      <c r="Y75" s="259" t="str">
        <f t="shared" si="33"/>
        <v>-</v>
      </c>
      <c r="Z75" s="386"/>
      <c r="AA75" s="386"/>
      <c r="AB75" s="386"/>
      <c r="AC75" s="386"/>
      <c r="AD75" s="345"/>
      <c r="AE75" s="346"/>
      <c r="AF75" s="346"/>
    </row>
    <row r="76" spans="1:32" s="331" customFormat="1" ht="12" customHeight="1">
      <c r="A76" s="231" t="s">
        <v>53</v>
      </c>
      <c r="B76" s="220" t="s">
        <v>72</v>
      </c>
      <c r="C76" s="218">
        <f t="shared" si="30"/>
        <v>40</v>
      </c>
      <c r="D76" s="242" t="s">
        <v>44</v>
      </c>
      <c r="E76" s="242" t="s">
        <v>44</v>
      </c>
      <c r="F76" s="242" t="s">
        <v>44</v>
      </c>
      <c r="G76" s="242" t="s">
        <v>44</v>
      </c>
      <c r="H76" s="242" t="s">
        <v>44</v>
      </c>
      <c r="I76" s="242" t="s">
        <v>44</v>
      </c>
      <c r="J76" s="242" t="s">
        <v>44</v>
      </c>
      <c r="K76" s="242">
        <v>1</v>
      </c>
      <c r="L76" s="242" t="s">
        <v>44</v>
      </c>
      <c r="M76" s="242">
        <v>1</v>
      </c>
      <c r="N76" s="242" t="s">
        <v>44</v>
      </c>
      <c r="O76" s="242">
        <v>1</v>
      </c>
      <c r="P76" s="242">
        <v>4</v>
      </c>
      <c r="Q76" s="242">
        <v>3</v>
      </c>
      <c r="R76" s="242">
        <v>3</v>
      </c>
      <c r="S76" s="242">
        <v>8</v>
      </c>
      <c r="T76" s="242">
        <v>5</v>
      </c>
      <c r="U76" s="242">
        <v>8</v>
      </c>
      <c r="V76" s="242">
        <v>6</v>
      </c>
      <c r="W76" s="242" t="s">
        <v>44</v>
      </c>
      <c r="X76" s="242" t="s">
        <v>44</v>
      </c>
      <c r="Y76" s="242" t="s">
        <v>44</v>
      </c>
      <c r="Z76" s="369"/>
      <c r="AA76" s="369"/>
      <c r="AB76" s="376"/>
      <c r="AC76" s="376"/>
      <c r="AD76" s="345"/>
      <c r="AE76" s="365"/>
      <c r="AF76" s="365"/>
    </row>
    <row r="77" spans="1:32" s="331" customFormat="1" ht="12" customHeight="1">
      <c r="A77" s="232"/>
      <c r="B77" s="225" t="s">
        <v>73</v>
      </c>
      <c r="C77" s="229">
        <f t="shared" si="30"/>
        <v>21</v>
      </c>
      <c r="D77" s="244" t="s">
        <v>44</v>
      </c>
      <c r="E77" s="244" t="s">
        <v>44</v>
      </c>
      <c r="F77" s="244" t="s">
        <v>44</v>
      </c>
      <c r="G77" s="244" t="s">
        <v>44</v>
      </c>
      <c r="H77" s="244" t="s">
        <v>44</v>
      </c>
      <c r="I77" s="244" t="s">
        <v>44</v>
      </c>
      <c r="J77" s="244">
        <v>1</v>
      </c>
      <c r="K77" s="244" t="s">
        <v>44</v>
      </c>
      <c r="L77" s="244" t="s">
        <v>44</v>
      </c>
      <c r="M77" s="244" t="s">
        <v>44</v>
      </c>
      <c r="N77" s="244">
        <v>1</v>
      </c>
      <c r="O77" s="244">
        <v>1</v>
      </c>
      <c r="P77" s="244" t="s">
        <v>44</v>
      </c>
      <c r="Q77" s="244">
        <v>1</v>
      </c>
      <c r="R77" s="244">
        <v>1</v>
      </c>
      <c r="S77" s="244">
        <v>1</v>
      </c>
      <c r="T77" s="244">
        <v>3</v>
      </c>
      <c r="U77" s="244">
        <v>6</v>
      </c>
      <c r="V77" s="244">
        <v>3</v>
      </c>
      <c r="W77" s="244">
        <v>2</v>
      </c>
      <c r="X77" s="244">
        <v>1</v>
      </c>
      <c r="Y77" s="244" t="s">
        <v>44</v>
      </c>
      <c r="Z77" s="369"/>
      <c r="AA77" s="369"/>
      <c r="AB77" s="376"/>
      <c r="AC77" s="376"/>
      <c r="AD77" s="345"/>
      <c r="AE77" s="365"/>
      <c r="AF77" s="365"/>
    </row>
    <row r="78" spans="1:32" s="310" customFormat="1" ht="12" customHeight="1">
      <c r="A78" s="138"/>
      <c r="B78" s="217" t="s">
        <v>70</v>
      </c>
      <c r="C78" s="218">
        <f t="shared" si="30"/>
        <v>176</v>
      </c>
      <c r="D78" s="260" t="str">
        <f>IF(SUM(D79:D80)=0,"-",SUM(D79:D80))</f>
        <v>-</v>
      </c>
      <c r="E78" s="260" t="str">
        <f>IF(SUM(E79:E80)=0,"-",SUM(E79:E80))</f>
        <v>-</v>
      </c>
      <c r="F78" s="260" t="str">
        <f>IF(SUM(F79:F80)=0,"-",SUM(F79:F80))</f>
        <v>-</v>
      </c>
      <c r="G78" s="260" t="str">
        <f>IF(SUM(G79:G80)=0,"-",SUM(G79:G80))</f>
        <v>-</v>
      </c>
      <c r="H78" s="260" t="str">
        <f>IF(SUM(H79:H80)=0,"-",SUM(H79:H80))</f>
        <v>-</v>
      </c>
      <c r="I78" s="260">
        <f t="shared" ref="I78:Y78" si="34">IF(SUM(I79:I80)=0,"-",SUM(I79:I80))</f>
        <v>1</v>
      </c>
      <c r="J78" s="260" t="str">
        <f t="shared" si="34"/>
        <v>-</v>
      </c>
      <c r="K78" s="260">
        <f t="shared" si="34"/>
        <v>1</v>
      </c>
      <c r="L78" s="260" t="str">
        <f t="shared" si="34"/>
        <v>-</v>
      </c>
      <c r="M78" s="260" t="str">
        <f t="shared" si="34"/>
        <v>-</v>
      </c>
      <c r="N78" s="260">
        <f t="shared" si="34"/>
        <v>1</v>
      </c>
      <c r="O78" s="260">
        <f t="shared" si="34"/>
        <v>6</v>
      </c>
      <c r="P78" s="260">
        <f t="shared" si="34"/>
        <v>4</v>
      </c>
      <c r="Q78" s="260">
        <f t="shared" si="34"/>
        <v>7</v>
      </c>
      <c r="R78" s="260">
        <f t="shared" si="34"/>
        <v>14</v>
      </c>
      <c r="S78" s="260">
        <f t="shared" si="34"/>
        <v>34</v>
      </c>
      <c r="T78" s="260">
        <f t="shared" si="34"/>
        <v>30</v>
      </c>
      <c r="U78" s="260">
        <f t="shared" si="34"/>
        <v>38</v>
      </c>
      <c r="V78" s="260">
        <f t="shared" si="34"/>
        <v>19</v>
      </c>
      <c r="W78" s="260">
        <f t="shared" si="34"/>
        <v>18</v>
      </c>
      <c r="X78" s="260">
        <f t="shared" si="34"/>
        <v>3</v>
      </c>
      <c r="Y78" s="260" t="str">
        <f t="shared" si="34"/>
        <v>-</v>
      </c>
      <c r="Z78" s="386"/>
      <c r="AA78" s="386"/>
      <c r="AB78" s="386"/>
      <c r="AC78" s="386"/>
      <c r="AD78" s="345"/>
      <c r="AE78" s="346"/>
      <c r="AF78" s="346"/>
    </row>
    <row r="79" spans="1:32" s="331" customFormat="1" ht="12" customHeight="1">
      <c r="A79" s="231" t="s">
        <v>54</v>
      </c>
      <c r="B79" s="220" t="s">
        <v>72</v>
      </c>
      <c r="C79" s="218">
        <f t="shared" si="30"/>
        <v>105</v>
      </c>
      <c r="D79" s="242" t="s">
        <v>44</v>
      </c>
      <c r="E79" s="242" t="s">
        <v>44</v>
      </c>
      <c r="F79" s="242" t="s">
        <v>44</v>
      </c>
      <c r="G79" s="242" t="s">
        <v>44</v>
      </c>
      <c r="H79" s="242" t="s">
        <v>44</v>
      </c>
      <c r="I79" s="242">
        <v>1</v>
      </c>
      <c r="J79" s="242" t="s">
        <v>44</v>
      </c>
      <c r="K79" s="242" t="s">
        <v>44</v>
      </c>
      <c r="L79" s="242" t="s">
        <v>44</v>
      </c>
      <c r="M79" s="242" t="s">
        <v>44</v>
      </c>
      <c r="N79" s="242" t="s">
        <v>44</v>
      </c>
      <c r="O79" s="242">
        <v>4</v>
      </c>
      <c r="P79" s="242">
        <v>3</v>
      </c>
      <c r="Q79" s="242">
        <v>4</v>
      </c>
      <c r="R79" s="242">
        <v>8</v>
      </c>
      <c r="S79" s="242">
        <v>25</v>
      </c>
      <c r="T79" s="242">
        <v>24</v>
      </c>
      <c r="U79" s="242">
        <v>20</v>
      </c>
      <c r="V79" s="242">
        <v>7</v>
      </c>
      <c r="W79" s="242">
        <v>8</v>
      </c>
      <c r="X79" s="242">
        <v>1</v>
      </c>
      <c r="Y79" s="242" t="s">
        <v>44</v>
      </c>
      <c r="Z79" s="369"/>
      <c r="AA79" s="369"/>
      <c r="AB79" s="376"/>
      <c r="AC79" s="376"/>
      <c r="AD79" s="345"/>
      <c r="AE79" s="365"/>
      <c r="AF79" s="365"/>
    </row>
    <row r="80" spans="1:32" s="331" customFormat="1" ht="12" customHeight="1">
      <c r="A80" s="232"/>
      <c r="B80" s="225" t="s">
        <v>73</v>
      </c>
      <c r="C80" s="229">
        <f t="shared" si="30"/>
        <v>71</v>
      </c>
      <c r="D80" s="244" t="s">
        <v>44</v>
      </c>
      <c r="E80" s="244" t="s">
        <v>44</v>
      </c>
      <c r="F80" s="244" t="s">
        <v>44</v>
      </c>
      <c r="G80" s="244" t="s">
        <v>44</v>
      </c>
      <c r="H80" s="244" t="s">
        <v>44</v>
      </c>
      <c r="I80" s="244" t="s">
        <v>44</v>
      </c>
      <c r="J80" s="244" t="s">
        <v>44</v>
      </c>
      <c r="K80" s="244">
        <v>1</v>
      </c>
      <c r="L80" s="244" t="s">
        <v>44</v>
      </c>
      <c r="M80" s="244" t="s">
        <v>44</v>
      </c>
      <c r="N80" s="244">
        <v>1</v>
      </c>
      <c r="O80" s="244">
        <v>2</v>
      </c>
      <c r="P80" s="244">
        <v>1</v>
      </c>
      <c r="Q80" s="244">
        <v>3</v>
      </c>
      <c r="R80" s="244">
        <v>6</v>
      </c>
      <c r="S80" s="244">
        <v>9</v>
      </c>
      <c r="T80" s="244">
        <v>6</v>
      </c>
      <c r="U80" s="244">
        <v>18</v>
      </c>
      <c r="V80" s="244">
        <v>12</v>
      </c>
      <c r="W80" s="244">
        <v>10</v>
      </c>
      <c r="X80" s="244">
        <v>2</v>
      </c>
      <c r="Y80" s="244" t="s">
        <v>44</v>
      </c>
      <c r="Z80" s="369"/>
      <c r="AA80" s="369"/>
      <c r="AB80" s="376"/>
      <c r="AC80" s="376"/>
      <c r="AD80" s="345"/>
      <c r="AE80" s="365"/>
      <c r="AF80" s="365"/>
    </row>
    <row r="81" spans="1:1" ht="12" customHeight="1">
      <c r="A81" s="323" t="s">
        <v>141</v>
      </c>
    </row>
    <row r="83" spans="1:1" ht="12" customHeight="1">
      <c r="A83" s="323" t="s">
        <v>56</v>
      </c>
    </row>
    <row r="84" spans="1:1" ht="12" customHeight="1">
      <c r="A84" s="323" t="s">
        <v>89</v>
      </c>
    </row>
  </sheetData>
  <phoneticPr fontId="4"/>
  <pageMargins left="0.78740157480314965" right="0.78740157480314965" top="0.78740157480314965" bottom="0.3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A19" workbookViewId="0">
      <selection activeCell="C15" sqref="C15"/>
    </sheetView>
  </sheetViews>
  <sheetFormatPr defaultRowHeight="13.5"/>
  <cols>
    <col min="5" max="5" width="9.375" bestFit="1" customWidth="1"/>
    <col min="6" max="12" width="9.125" bestFit="1" customWidth="1"/>
  </cols>
  <sheetData>
    <row r="1" spans="1:12">
      <c r="A1" s="333" t="s">
        <v>142</v>
      </c>
      <c r="B1" s="333"/>
      <c r="C1" s="264"/>
      <c r="D1" s="264"/>
      <c r="E1" s="334"/>
      <c r="F1" s="335"/>
      <c r="G1" s="335"/>
      <c r="H1" s="335"/>
      <c r="I1" s="335"/>
      <c r="J1" s="335"/>
      <c r="K1" s="335"/>
      <c r="L1" s="388" t="s">
        <v>91</v>
      </c>
    </row>
    <row r="2" spans="1:12">
      <c r="A2" s="389"/>
      <c r="B2" s="390"/>
      <c r="C2" s="391"/>
      <c r="D2" s="391"/>
      <c r="E2" s="392" t="s">
        <v>70</v>
      </c>
      <c r="F2" s="393" t="s">
        <v>143</v>
      </c>
      <c r="G2" s="392" t="s">
        <v>144</v>
      </c>
      <c r="H2" s="394" t="s">
        <v>145</v>
      </c>
      <c r="I2" s="392" t="s">
        <v>146</v>
      </c>
      <c r="J2" s="393" t="s">
        <v>147</v>
      </c>
      <c r="K2" s="395" t="s">
        <v>148</v>
      </c>
      <c r="L2" s="392" t="s">
        <v>149</v>
      </c>
    </row>
    <row r="3" spans="1:12">
      <c r="A3" s="396" t="s">
        <v>71</v>
      </c>
      <c r="B3" s="397" t="s">
        <v>70</v>
      </c>
      <c r="C3" s="398" t="s">
        <v>150</v>
      </c>
      <c r="D3" s="399"/>
      <c r="E3" s="400">
        <v>1253066</v>
      </c>
      <c r="F3" s="400">
        <v>954745</v>
      </c>
      <c r="G3" s="400">
        <v>29203</v>
      </c>
      <c r="H3" s="400">
        <v>18393</v>
      </c>
      <c r="I3" s="400">
        <v>1</v>
      </c>
      <c r="J3" s="400">
        <v>49991</v>
      </c>
      <c r="K3" s="400">
        <v>156491</v>
      </c>
      <c r="L3" s="400">
        <v>44242</v>
      </c>
    </row>
    <row r="4" spans="1:12">
      <c r="A4" s="401"/>
      <c r="B4" s="402"/>
      <c r="C4" s="403" t="s">
        <v>151</v>
      </c>
      <c r="D4" s="234" t="s">
        <v>152</v>
      </c>
      <c r="E4" s="400">
        <v>357305</v>
      </c>
      <c r="F4" s="400">
        <v>313571</v>
      </c>
      <c r="G4" s="400">
        <v>7034</v>
      </c>
      <c r="H4" s="400">
        <v>1387</v>
      </c>
      <c r="I4" s="400" t="s">
        <v>31</v>
      </c>
      <c r="J4" s="400">
        <v>4265</v>
      </c>
      <c r="K4" s="400">
        <v>29293</v>
      </c>
      <c r="L4" s="400">
        <v>1755</v>
      </c>
    </row>
    <row r="5" spans="1:12">
      <c r="A5" s="401"/>
      <c r="B5" s="402"/>
      <c r="C5" s="402"/>
      <c r="D5" s="234" t="s">
        <v>153</v>
      </c>
      <c r="E5" s="400">
        <v>194926</v>
      </c>
      <c r="F5" s="400">
        <v>130406</v>
      </c>
      <c r="G5" s="400">
        <v>4481</v>
      </c>
      <c r="H5" s="400">
        <v>3379</v>
      </c>
      <c r="I5" s="400" t="s">
        <v>31</v>
      </c>
      <c r="J5" s="400">
        <v>7483</v>
      </c>
      <c r="K5" s="400">
        <v>45592</v>
      </c>
      <c r="L5" s="400">
        <v>3585</v>
      </c>
    </row>
    <row r="6" spans="1:12">
      <c r="A6" s="401"/>
      <c r="B6" s="404"/>
      <c r="C6" s="404"/>
      <c r="D6" s="234" t="s">
        <v>154</v>
      </c>
      <c r="E6" s="400">
        <v>123867</v>
      </c>
      <c r="F6" s="400">
        <v>95460</v>
      </c>
      <c r="G6" s="400">
        <v>3506</v>
      </c>
      <c r="H6" s="400">
        <v>3027</v>
      </c>
      <c r="I6" s="400" t="s">
        <v>31</v>
      </c>
      <c r="J6" s="400">
        <v>7234</v>
      </c>
      <c r="K6" s="400">
        <v>13497</v>
      </c>
      <c r="L6" s="400">
        <v>1143</v>
      </c>
    </row>
    <row r="7" spans="1:12">
      <c r="A7" s="401"/>
      <c r="B7" s="397" t="s">
        <v>155</v>
      </c>
      <c r="C7" s="398" t="s">
        <v>150</v>
      </c>
      <c r="D7" s="399"/>
      <c r="E7" s="405">
        <v>656540</v>
      </c>
      <c r="F7" s="405">
        <v>512983</v>
      </c>
      <c r="G7" s="405">
        <v>13122</v>
      </c>
      <c r="H7" s="405">
        <v>5400</v>
      </c>
      <c r="I7" s="405" t="s">
        <v>31</v>
      </c>
      <c r="J7" s="405">
        <v>12807</v>
      </c>
      <c r="K7" s="405">
        <v>86465</v>
      </c>
      <c r="L7" s="405">
        <v>25763</v>
      </c>
    </row>
    <row r="8" spans="1:12">
      <c r="A8" s="401"/>
      <c r="B8" s="402"/>
      <c r="C8" s="403" t="s">
        <v>151</v>
      </c>
      <c r="D8" s="234" t="s">
        <v>152</v>
      </c>
      <c r="E8" s="405">
        <v>213190</v>
      </c>
      <c r="F8" s="405">
        <v>189065</v>
      </c>
      <c r="G8" s="405">
        <v>3857</v>
      </c>
      <c r="H8" s="405">
        <v>493</v>
      </c>
      <c r="I8" s="405" t="s">
        <v>31</v>
      </c>
      <c r="J8" s="405">
        <v>1570</v>
      </c>
      <c r="K8" s="405">
        <v>17401</v>
      </c>
      <c r="L8" s="405">
        <v>804</v>
      </c>
    </row>
    <row r="9" spans="1:12">
      <c r="A9" s="401"/>
      <c r="B9" s="402"/>
      <c r="C9" s="402"/>
      <c r="D9" s="234" t="s">
        <v>153</v>
      </c>
      <c r="E9" s="405">
        <v>91298</v>
      </c>
      <c r="F9" s="405">
        <v>59167</v>
      </c>
      <c r="G9" s="405">
        <v>1712</v>
      </c>
      <c r="H9" s="405">
        <v>884</v>
      </c>
      <c r="I9" s="405" t="s">
        <v>31</v>
      </c>
      <c r="J9" s="405">
        <v>1834</v>
      </c>
      <c r="K9" s="405">
        <v>25418</v>
      </c>
      <c r="L9" s="405">
        <v>2283</v>
      </c>
    </row>
    <row r="10" spans="1:12">
      <c r="A10" s="401"/>
      <c r="B10" s="404"/>
      <c r="C10" s="404"/>
      <c r="D10" s="234" t="s">
        <v>154</v>
      </c>
      <c r="E10" s="405">
        <v>59616</v>
      </c>
      <c r="F10" s="405">
        <v>47479</v>
      </c>
      <c r="G10" s="405">
        <v>1520</v>
      </c>
      <c r="H10" s="405">
        <v>1092</v>
      </c>
      <c r="I10" s="405" t="s">
        <v>31</v>
      </c>
      <c r="J10" s="405">
        <v>2105</v>
      </c>
      <c r="K10" s="405">
        <v>6782</v>
      </c>
      <c r="L10" s="405">
        <v>638</v>
      </c>
    </row>
    <row r="11" spans="1:12">
      <c r="A11" s="401"/>
      <c r="B11" s="406" t="s">
        <v>156</v>
      </c>
      <c r="C11" s="398" t="s">
        <v>150</v>
      </c>
      <c r="D11" s="399"/>
      <c r="E11" s="407">
        <v>596526</v>
      </c>
      <c r="F11" s="405">
        <v>441762</v>
      </c>
      <c r="G11" s="405">
        <v>16081</v>
      </c>
      <c r="H11" s="405">
        <v>12993</v>
      </c>
      <c r="I11" s="405">
        <v>1</v>
      </c>
      <c r="J11" s="405">
        <v>37184</v>
      </c>
      <c r="K11" s="405">
        <v>70026</v>
      </c>
      <c r="L11" s="405">
        <v>18479</v>
      </c>
    </row>
    <row r="12" spans="1:12">
      <c r="A12" s="401"/>
      <c r="B12" s="408"/>
      <c r="C12" s="403" t="s">
        <v>151</v>
      </c>
      <c r="D12" s="234" t="s">
        <v>152</v>
      </c>
      <c r="E12" s="407">
        <v>144115</v>
      </c>
      <c r="F12" s="405">
        <v>124506</v>
      </c>
      <c r="G12" s="405">
        <v>3177</v>
      </c>
      <c r="H12" s="405">
        <v>894</v>
      </c>
      <c r="I12" s="405" t="s">
        <v>31</v>
      </c>
      <c r="J12" s="405">
        <v>2695</v>
      </c>
      <c r="K12" s="405">
        <v>11892</v>
      </c>
      <c r="L12" s="405">
        <v>951</v>
      </c>
    </row>
    <row r="13" spans="1:12">
      <c r="A13" s="401"/>
      <c r="B13" s="408"/>
      <c r="C13" s="402"/>
      <c r="D13" s="234" t="s">
        <v>153</v>
      </c>
      <c r="E13" s="407">
        <v>103628</v>
      </c>
      <c r="F13" s="405">
        <v>71239</v>
      </c>
      <c r="G13" s="405">
        <v>2769</v>
      </c>
      <c r="H13" s="405">
        <v>2495</v>
      </c>
      <c r="I13" s="405" t="s">
        <v>31</v>
      </c>
      <c r="J13" s="405">
        <v>5649</v>
      </c>
      <c r="K13" s="405">
        <v>20174</v>
      </c>
      <c r="L13" s="405">
        <v>1302</v>
      </c>
    </row>
    <row r="14" spans="1:12">
      <c r="A14" s="409"/>
      <c r="B14" s="410"/>
      <c r="C14" s="404"/>
      <c r="D14" s="234" t="s">
        <v>154</v>
      </c>
      <c r="E14" s="407">
        <v>64251</v>
      </c>
      <c r="F14" s="405">
        <v>47981</v>
      </c>
      <c r="G14" s="405">
        <v>1986</v>
      </c>
      <c r="H14" s="405">
        <v>1935</v>
      </c>
      <c r="I14" s="405" t="s">
        <v>31</v>
      </c>
      <c r="J14" s="405">
        <v>5129</v>
      </c>
      <c r="K14" s="405">
        <v>6715</v>
      </c>
      <c r="L14" s="405">
        <v>505</v>
      </c>
    </row>
    <row r="15" spans="1:12">
      <c r="A15" s="396" t="s">
        <v>157</v>
      </c>
      <c r="B15" s="397" t="s">
        <v>70</v>
      </c>
      <c r="C15" s="398" t="s">
        <v>150</v>
      </c>
      <c r="D15" s="399"/>
      <c r="E15" s="411">
        <v>56970</v>
      </c>
      <c r="F15" s="411">
        <v>47631</v>
      </c>
      <c r="G15" s="411">
        <v>1665</v>
      </c>
      <c r="H15" s="411">
        <v>435</v>
      </c>
      <c r="I15" s="411"/>
      <c r="J15" s="411">
        <v>995</v>
      </c>
      <c r="K15" s="411">
        <v>4950</v>
      </c>
      <c r="L15" s="411">
        <v>1294</v>
      </c>
    </row>
    <row r="16" spans="1:12">
      <c r="A16" s="401"/>
      <c r="B16" s="402"/>
      <c r="C16" s="403" t="s">
        <v>151</v>
      </c>
      <c r="D16" s="234" t="s">
        <v>152</v>
      </c>
      <c r="E16" s="411">
        <v>18137</v>
      </c>
      <c r="F16" s="411">
        <v>16844</v>
      </c>
      <c r="G16" s="411">
        <v>467</v>
      </c>
      <c r="H16" s="411">
        <v>35</v>
      </c>
      <c r="I16" s="411"/>
      <c r="J16" s="411">
        <v>95</v>
      </c>
      <c r="K16" s="411">
        <v>624</v>
      </c>
      <c r="L16" s="411">
        <v>72</v>
      </c>
    </row>
    <row r="17" spans="1:12">
      <c r="A17" s="401"/>
      <c r="B17" s="402"/>
      <c r="C17" s="402"/>
      <c r="D17" s="234" t="s">
        <v>153</v>
      </c>
      <c r="E17" s="411">
        <v>9398</v>
      </c>
      <c r="F17" s="411">
        <v>6735</v>
      </c>
      <c r="G17" s="411">
        <v>313</v>
      </c>
      <c r="H17" s="411">
        <v>93</v>
      </c>
      <c r="I17" s="411"/>
      <c r="J17" s="411">
        <v>219</v>
      </c>
      <c r="K17" s="411">
        <v>1889</v>
      </c>
      <c r="L17" s="411">
        <v>149</v>
      </c>
    </row>
    <row r="18" spans="1:12">
      <c r="A18" s="401"/>
      <c r="B18" s="404"/>
      <c r="C18" s="404"/>
      <c r="D18" s="234" t="s">
        <v>154</v>
      </c>
      <c r="E18" s="411">
        <v>5291</v>
      </c>
      <c r="F18" s="411">
        <v>4468</v>
      </c>
      <c r="G18" s="411">
        <v>148</v>
      </c>
      <c r="H18" s="411">
        <v>72</v>
      </c>
      <c r="I18" s="411"/>
      <c r="J18" s="411">
        <v>101</v>
      </c>
      <c r="K18" s="411">
        <v>463</v>
      </c>
      <c r="L18" s="411">
        <v>39</v>
      </c>
    </row>
    <row r="19" spans="1:12">
      <c r="A19" s="401"/>
      <c r="B19" s="397" t="s">
        <v>155</v>
      </c>
      <c r="C19" s="398" t="s">
        <v>150</v>
      </c>
      <c r="D19" s="399"/>
      <c r="E19" s="412">
        <v>30295</v>
      </c>
      <c r="F19" s="412">
        <v>25390</v>
      </c>
      <c r="G19" s="412">
        <v>811</v>
      </c>
      <c r="H19" s="412">
        <v>124</v>
      </c>
      <c r="I19" s="412"/>
      <c r="J19" s="412">
        <v>277</v>
      </c>
      <c r="K19" s="412">
        <v>2829</v>
      </c>
      <c r="L19" s="412">
        <v>864</v>
      </c>
    </row>
    <row r="20" spans="1:12">
      <c r="A20" s="401"/>
      <c r="B20" s="402"/>
      <c r="C20" s="403" t="s">
        <v>151</v>
      </c>
      <c r="D20" s="234" t="s">
        <v>152</v>
      </c>
      <c r="E20" s="412">
        <v>10590</v>
      </c>
      <c r="F20" s="412">
        <v>9927</v>
      </c>
      <c r="G20" s="412">
        <v>255</v>
      </c>
      <c r="H20" s="412">
        <v>8</v>
      </c>
      <c r="I20" s="412"/>
      <c r="J20" s="412">
        <v>37</v>
      </c>
      <c r="K20" s="412">
        <v>327</v>
      </c>
      <c r="L20" s="412">
        <v>36</v>
      </c>
    </row>
    <row r="21" spans="1:12">
      <c r="A21" s="401"/>
      <c r="B21" s="402"/>
      <c r="C21" s="402"/>
      <c r="D21" s="234" t="s">
        <v>153</v>
      </c>
      <c r="E21" s="412">
        <v>4456</v>
      </c>
      <c r="F21" s="412">
        <v>3019</v>
      </c>
      <c r="G21" s="412">
        <v>134</v>
      </c>
      <c r="H21" s="412">
        <v>27</v>
      </c>
      <c r="I21" s="412"/>
      <c r="J21" s="412">
        <v>61</v>
      </c>
      <c r="K21" s="412">
        <v>1119</v>
      </c>
      <c r="L21" s="412">
        <v>96</v>
      </c>
    </row>
    <row r="22" spans="1:12">
      <c r="A22" s="401"/>
      <c r="B22" s="404"/>
      <c r="C22" s="404"/>
      <c r="D22" s="234" t="s">
        <v>154</v>
      </c>
      <c r="E22" s="412">
        <v>2634</v>
      </c>
      <c r="F22" s="412">
        <v>2239</v>
      </c>
      <c r="G22" s="412">
        <v>72</v>
      </c>
      <c r="H22" s="412">
        <v>28</v>
      </c>
      <c r="I22" s="412"/>
      <c r="J22" s="412">
        <v>29</v>
      </c>
      <c r="K22" s="412">
        <v>242</v>
      </c>
      <c r="L22" s="412">
        <v>24</v>
      </c>
    </row>
    <row r="23" spans="1:12">
      <c r="A23" s="401"/>
      <c r="B23" s="406" t="s">
        <v>156</v>
      </c>
      <c r="C23" s="398" t="s">
        <v>150</v>
      </c>
      <c r="D23" s="399"/>
      <c r="E23" s="412">
        <v>26675</v>
      </c>
      <c r="F23" s="412">
        <v>22241</v>
      </c>
      <c r="G23" s="412">
        <v>854</v>
      </c>
      <c r="H23" s="412">
        <v>311</v>
      </c>
      <c r="I23" s="412"/>
      <c r="J23" s="412">
        <v>718</v>
      </c>
      <c r="K23" s="412">
        <v>2121</v>
      </c>
      <c r="L23" s="412">
        <v>430</v>
      </c>
    </row>
    <row r="24" spans="1:12">
      <c r="A24" s="401"/>
      <c r="B24" s="408"/>
      <c r="C24" s="403" t="s">
        <v>151</v>
      </c>
      <c r="D24" s="234" t="s">
        <v>152</v>
      </c>
      <c r="E24" s="412">
        <v>7547</v>
      </c>
      <c r="F24" s="412">
        <v>6917</v>
      </c>
      <c r="G24" s="412">
        <v>212</v>
      </c>
      <c r="H24" s="412">
        <v>27</v>
      </c>
      <c r="I24" s="412"/>
      <c r="J24" s="412">
        <v>58</v>
      </c>
      <c r="K24" s="412">
        <v>297</v>
      </c>
      <c r="L24" s="412">
        <v>36</v>
      </c>
    </row>
    <row r="25" spans="1:12">
      <c r="A25" s="401"/>
      <c r="B25" s="408"/>
      <c r="C25" s="402"/>
      <c r="D25" s="234" t="s">
        <v>153</v>
      </c>
      <c r="E25" s="412">
        <v>4942</v>
      </c>
      <c r="F25" s="412">
        <v>3716</v>
      </c>
      <c r="G25" s="412">
        <v>179</v>
      </c>
      <c r="H25" s="412">
        <v>66</v>
      </c>
      <c r="I25" s="412"/>
      <c r="J25" s="412">
        <v>158</v>
      </c>
      <c r="K25" s="412">
        <v>770</v>
      </c>
      <c r="L25" s="412">
        <v>53</v>
      </c>
    </row>
    <row r="26" spans="1:12">
      <c r="A26" s="409"/>
      <c r="B26" s="410"/>
      <c r="C26" s="404"/>
      <c r="D26" s="234" t="s">
        <v>154</v>
      </c>
      <c r="E26" s="412">
        <v>2657</v>
      </c>
      <c r="F26" s="412">
        <v>2229</v>
      </c>
      <c r="G26" s="412">
        <v>76</v>
      </c>
      <c r="H26" s="412">
        <v>44</v>
      </c>
      <c r="I26" s="412"/>
      <c r="J26" s="412">
        <v>72</v>
      </c>
      <c r="K26" s="412">
        <v>221</v>
      </c>
      <c r="L26" s="412">
        <v>15</v>
      </c>
    </row>
    <row r="27" spans="1:12">
      <c r="A27" s="413" t="s">
        <v>158</v>
      </c>
      <c r="B27" s="397" t="s">
        <v>70</v>
      </c>
      <c r="C27" s="398" t="s">
        <v>150</v>
      </c>
      <c r="D27" s="399"/>
      <c r="E27" s="215">
        <f t="shared" ref="E27:L30" si="0">IF(SUM(E31,E35)=0,"-",SUM(E31,E35))</f>
        <v>5065</v>
      </c>
      <c r="F27" s="215">
        <f t="shared" si="0"/>
        <v>4170</v>
      </c>
      <c r="G27" s="215">
        <f t="shared" si="0"/>
        <v>161</v>
      </c>
      <c r="H27" s="215">
        <f t="shared" si="0"/>
        <v>76</v>
      </c>
      <c r="I27" s="215" t="str">
        <f t="shared" si="0"/>
        <v>-</v>
      </c>
      <c r="J27" s="215">
        <f t="shared" si="0"/>
        <v>145</v>
      </c>
      <c r="K27" s="215">
        <f t="shared" si="0"/>
        <v>424</v>
      </c>
      <c r="L27" s="215">
        <f t="shared" si="0"/>
        <v>89</v>
      </c>
    </row>
    <row r="28" spans="1:12">
      <c r="A28" s="414"/>
      <c r="B28" s="402"/>
      <c r="C28" s="403" t="s">
        <v>151</v>
      </c>
      <c r="D28" s="234" t="s">
        <v>152</v>
      </c>
      <c r="E28" s="215">
        <f t="shared" si="0"/>
        <v>1594</v>
      </c>
      <c r="F28" s="215">
        <f t="shared" si="0"/>
        <v>1460</v>
      </c>
      <c r="G28" s="215">
        <f t="shared" si="0"/>
        <v>52</v>
      </c>
      <c r="H28" s="215">
        <f t="shared" si="0"/>
        <v>4</v>
      </c>
      <c r="I28" s="215" t="str">
        <f t="shared" si="0"/>
        <v>-</v>
      </c>
      <c r="J28" s="215">
        <f t="shared" si="0"/>
        <v>22</v>
      </c>
      <c r="K28" s="215">
        <f t="shared" si="0"/>
        <v>50</v>
      </c>
      <c r="L28" s="215">
        <f t="shared" si="0"/>
        <v>6</v>
      </c>
    </row>
    <row r="29" spans="1:12">
      <c r="A29" s="414"/>
      <c r="B29" s="402"/>
      <c r="C29" s="402"/>
      <c r="D29" s="234" t="s">
        <v>153</v>
      </c>
      <c r="E29" s="215">
        <f t="shared" si="0"/>
        <v>834</v>
      </c>
      <c r="F29" s="215">
        <f t="shared" si="0"/>
        <v>562</v>
      </c>
      <c r="G29" s="215">
        <f t="shared" si="0"/>
        <v>18</v>
      </c>
      <c r="H29" s="215">
        <f t="shared" si="0"/>
        <v>18</v>
      </c>
      <c r="I29" s="215" t="str">
        <f t="shared" si="0"/>
        <v>-</v>
      </c>
      <c r="J29" s="215">
        <f t="shared" si="0"/>
        <v>31</v>
      </c>
      <c r="K29" s="215">
        <f t="shared" si="0"/>
        <v>188</v>
      </c>
      <c r="L29" s="215">
        <f t="shared" si="0"/>
        <v>17</v>
      </c>
    </row>
    <row r="30" spans="1:12">
      <c r="A30" s="414"/>
      <c r="B30" s="404"/>
      <c r="C30" s="404"/>
      <c r="D30" s="234" t="s">
        <v>154</v>
      </c>
      <c r="E30" s="215">
        <f t="shared" si="0"/>
        <v>439</v>
      </c>
      <c r="F30" s="215">
        <f t="shared" si="0"/>
        <v>350</v>
      </c>
      <c r="G30" s="215">
        <f t="shared" si="0"/>
        <v>19</v>
      </c>
      <c r="H30" s="215">
        <f t="shared" si="0"/>
        <v>15</v>
      </c>
      <c r="I30" s="215" t="str">
        <f t="shared" si="0"/>
        <v>-</v>
      </c>
      <c r="J30" s="215">
        <f t="shared" si="0"/>
        <v>12</v>
      </c>
      <c r="K30" s="215">
        <f t="shared" si="0"/>
        <v>39</v>
      </c>
      <c r="L30" s="215">
        <f t="shared" si="0"/>
        <v>4</v>
      </c>
    </row>
    <row r="31" spans="1:12">
      <c r="A31" s="414"/>
      <c r="B31" s="397" t="s">
        <v>155</v>
      </c>
      <c r="C31" s="398" t="s">
        <v>150</v>
      </c>
      <c r="D31" s="399"/>
      <c r="E31" s="215">
        <f t="shared" ref="E31:L38" si="1">IF(SUM(E43,E55)=0,"-",SUM(E43,E55))</f>
        <v>2648</v>
      </c>
      <c r="F31" s="215">
        <f t="shared" si="1"/>
        <v>2218</v>
      </c>
      <c r="G31" s="215">
        <f t="shared" si="1"/>
        <v>91</v>
      </c>
      <c r="H31" s="215">
        <f t="shared" si="1"/>
        <v>24</v>
      </c>
      <c r="I31" s="215" t="str">
        <f t="shared" si="1"/>
        <v>-</v>
      </c>
      <c r="J31" s="215">
        <f t="shared" si="1"/>
        <v>38</v>
      </c>
      <c r="K31" s="215">
        <f t="shared" si="1"/>
        <v>227</v>
      </c>
      <c r="L31" s="215">
        <f>IF(SUM(L43,L55)=0,"-",SUM(L43,L55))</f>
        <v>50</v>
      </c>
    </row>
    <row r="32" spans="1:12">
      <c r="A32" s="414"/>
      <c r="B32" s="402"/>
      <c r="C32" s="403" t="s">
        <v>151</v>
      </c>
      <c r="D32" s="234" t="s">
        <v>152</v>
      </c>
      <c r="E32" s="215">
        <f t="shared" si="1"/>
        <v>951</v>
      </c>
      <c r="F32" s="215">
        <f t="shared" si="1"/>
        <v>878</v>
      </c>
      <c r="G32" s="215">
        <f t="shared" si="1"/>
        <v>35</v>
      </c>
      <c r="H32" s="215">
        <f t="shared" si="1"/>
        <v>1</v>
      </c>
      <c r="I32" s="215" t="str">
        <f t="shared" si="1"/>
        <v>-</v>
      </c>
      <c r="J32" s="215">
        <f t="shared" si="1"/>
        <v>10</v>
      </c>
      <c r="K32" s="215">
        <f t="shared" si="1"/>
        <v>26</v>
      </c>
      <c r="L32" s="215">
        <f t="shared" si="1"/>
        <v>1</v>
      </c>
    </row>
    <row r="33" spans="1:12">
      <c r="A33" s="414"/>
      <c r="B33" s="402"/>
      <c r="C33" s="402"/>
      <c r="D33" s="234" t="s">
        <v>153</v>
      </c>
      <c r="E33" s="215">
        <f t="shared" si="1"/>
        <v>390</v>
      </c>
      <c r="F33" s="215">
        <f t="shared" si="1"/>
        <v>257</v>
      </c>
      <c r="G33" s="215">
        <f t="shared" si="1"/>
        <v>8</v>
      </c>
      <c r="H33" s="215">
        <f t="shared" si="1"/>
        <v>4</v>
      </c>
      <c r="I33" s="215" t="str">
        <f t="shared" si="1"/>
        <v>-</v>
      </c>
      <c r="J33" s="215">
        <f t="shared" si="1"/>
        <v>5</v>
      </c>
      <c r="K33" s="215">
        <f t="shared" si="1"/>
        <v>106</v>
      </c>
      <c r="L33" s="215">
        <f t="shared" si="1"/>
        <v>10</v>
      </c>
    </row>
    <row r="34" spans="1:12">
      <c r="A34" s="414"/>
      <c r="B34" s="404"/>
      <c r="C34" s="404"/>
      <c r="D34" s="234" t="s">
        <v>154</v>
      </c>
      <c r="E34" s="215">
        <f t="shared" si="1"/>
        <v>209</v>
      </c>
      <c r="F34" s="215">
        <f t="shared" si="1"/>
        <v>173</v>
      </c>
      <c r="G34" s="215">
        <f t="shared" si="1"/>
        <v>10</v>
      </c>
      <c r="H34" s="215">
        <f t="shared" si="1"/>
        <v>7</v>
      </c>
      <c r="I34" s="215" t="str">
        <f t="shared" si="1"/>
        <v>-</v>
      </c>
      <c r="J34" s="215">
        <f t="shared" si="1"/>
        <v>3</v>
      </c>
      <c r="K34" s="215">
        <f t="shared" si="1"/>
        <v>13</v>
      </c>
      <c r="L34" s="215">
        <f t="shared" si="1"/>
        <v>3</v>
      </c>
    </row>
    <row r="35" spans="1:12">
      <c r="A35" s="414"/>
      <c r="B35" s="406" t="s">
        <v>156</v>
      </c>
      <c r="C35" s="398" t="s">
        <v>150</v>
      </c>
      <c r="D35" s="399"/>
      <c r="E35" s="215">
        <f t="shared" si="1"/>
        <v>2417</v>
      </c>
      <c r="F35" s="215">
        <f t="shared" si="1"/>
        <v>1952</v>
      </c>
      <c r="G35" s="215">
        <f t="shared" si="1"/>
        <v>70</v>
      </c>
      <c r="H35" s="215">
        <f t="shared" si="1"/>
        <v>52</v>
      </c>
      <c r="I35" s="215" t="str">
        <f t="shared" si="1"/>
        <v>-</v>
      </c>
      <c r="J35" s="215">
        <f t="shared" si="1"/>
        <v>107</v>
      </c>
      <c r="K35" s="215">
        <f t="shared" si="1"/>
        <v>197</v>
      </c>
      <c r="L35" s="215">
        <f t="shared" si="1"/>
        <v>39</v>
      </c>
    </row>
    <row r="36" spans="1:12">
      <c r="A36" s="414"/>
      <c r="B36" s="408"/>
      <c r="C36" s="403" t="s">
        <v>151</v>
      </c>
      <c r="D36" s="234" t="s">
        <v>152</v>
      </c>
      <c r="E36" s="215">
        <f t="shared" si="1"/>
        <v>643</v>
      </c>
      <c r="F36" s="215">
        <f t="shared" si="1"/>
        <v>582</v>
      </c>
      <c r="G36" s="215">
        <f t="shared" si="1"/>
        <v>17</v>
      </c>
      <c r="H36" s="215">
        <f t="shared" si="1"/>
        <v>3</v>
      </c>
      <c r="I36" s="215" t="str">
        <f t="shared" si="1"/>
        <v>-</v>
      </c>
      <c r="J36" s="215">
        <f t="shared" si="1"/>
        <v>12</v>
      </c>
      <c r="K36" s="215">
        <f t="shared" si="1"/>
        <v>24</v>
      </c>
      <c r="L36" s="215">
        <f t="shared" si="1"/>
        <v>5</v>
      </c>
    </row>
    <row r="37" spans="1:12">
      <c r="A37" s="414"/>
      <c r="B37" s="408"/>
      <c r="C37" s="402"/>
      <c r="D37" s="234" t="s">
        <v>153</v>
      </c>
      <c r="E37" s="215">
        <f t="shared" si="1"/>
        <v>444</v>
      </c>
      <c r="F37" s="215">
        <f t="shared" si="1"/>
        <v>305</v>
      </c>
      <c r="G37" s="215">
        <f t="shared" si="1"/>
        <v>10</v>
      </c>
      <c r="H37" s="215">
        <f t="shared" si="1"/>
        <v>14</v>
      </c>
      <c r="I37" s="215" t="str">
        <f t="shared" si="1"/>
        <v>-</v>
      </c>
      <c r="J37" s="215">
        <f t="shared" si="1"/>
        <v>26</v>
      </c>
      <c r="K37" s="215">
        <f t="shared" si="1"/>
        <v>82</v>
      </c>
      <c r="L37" s="215">
        <f t="shared" si="1"/>
        <v>7</v>
      </c>
    </row>
    <row r="38" spans="1:12">
      <c r="A38" s="415"/>
      <c r="B38" s="410"/>
      <c r="C38" s="404"/>
      <c r="D38" s="234" t="s">
        <v>154</v>
      </c>
      <c r="E38" s="215">
        <f t="shared" si="1"/>
        <v>230</v>
      </c>
      <c r="F38" s="215">
        <f t="shared" si="1"/>
        <v>177</v>
      </c>
      <c r="G38" s="215">
        <f t="shared" si="1"/>
        <v>9</v>
      </c>
      <c r="H38" s="215">
        <f t="shared" si="1"/>
        <v>8</v>
      </c>
      <c r="I38" s="215" t="str">
        <f t="shared" si="1"/>
        <v>-</v>
      </c>
      <c r="J38" s="215">
        <f t="shared" si="1"/>
        <v>9</v>
      </c>
      <c r="K38" s="215">
        <f t="shared" si="1"/>
        <v>26</v>
      </c>
      <c r="L38" s="215">
        <f>IF(SUM(L50,L62)=0,"-",SUM(L50,L62))</f>
        <v>1</v>
      </c>
    </row>
    <row r="39" spans="1:12">
      <c r="A39" s="416" t="s">
        <v>28</v>
      </c>
      <c r="B39" s="417" t="s">
        <v>70</v>
      </c>
      <c r="C39" s="418" t="s">
        <v>150</v>
      </c>
      <c r="D39" s="419"/>
      <c r="E39" s="353">
        <f t="shared" ref="E39:L42" si="2">IF(SUM(E43,E47)=0,"-",SUM(E43,E47))</f>
        <v>1539</v>
      </c>
      <c r="F39" s="353">
        <f t="shared" si="2"/>
        <v>1305</v>
      </c>
      <c r="G39" s="353">
        <f t="shared" si="2"/>
        <v>51</v>
      </c>
      <c r="H39" s="353">
        <f t="shared" si="2"/>
        <v>13</v>
      </c>
      <c r="I39" s="353" t="str">
        <f t="shared" si="2"/>
        <v>-</v>
      </c>
      <c r="J39" s="353">
        <f t="shared" si="2"/>
        <v>34</v>
      </c>
      <c r="K39" s="353">
        <f t="shared" si="2"/>
        <v>103</v>
      </c>
      <c r="L39" s="353">
        <f t="shared" si="2"/>
        <v>33</v>
      </c>
    </row>
    <row r="40" spans="1:12">
      <c r="A40" s="420"/>
      <c r="B40" s="421"/>
      <c r="C40" s="422" t="s">
        <v>151</v>
      </c>
      <c r="D40" s="217" t="s">
        <v>152</v>
      </c>
      <c r="E40" s="353">
        <f t="shared" si="2"/>
        <v>505</v>
      </c>
      <c r="F40" s="353">
        <f t="shared" si="2"/>
        <v>469</v>
      </c>
      <c r="G40" s="353">
        <f t="shared" si="2"/>
        <v>17</v>
      </c>
      <c r="H40" s="353" t="str">
        <f t="shared" si="2"/>
        <v>-</v>
      </c>
      <c r="I40" s="353" t="str">
        <f t="shared" si="2"/>
        <v>-</v>
      </c>
      <c r="J40" s="353">
        <f t="shared" si="2"/>
        <v>5</v>
      </c>
      <c r="K40" s="353">
        <f t="shared" si="2"/>
        <v>12</v>
      </c>
      <c r="L40" s="353">
        <f t="shared" si="2"/>
        <v>2</v>
      </c>
    </row>
    <row r="41" spans="1:12">
      <c r="A41" s="420"/>
      <c r="B41" s="421"/>
      <c r="C41" s="421"/>
      <c r="D41" s="217" t="s">
        <v>153</v>
      </c>
      <c r="E41" s="353">
        <f t="shared" si="2"/>
        <v>246</v>
      </c>
      <c r="F41" s="353">
        <f t="shared" si="2"/>
        <v>185</v>
      </c>
      <c r="G41" s="353">
        <f t="shared" si="2"/>
        <v>5</v>
      </c>
      <c r="H41" s="353">
        <f t="shared" si="2"/>
        <v>3</v>
      </c>
      <c r="I41" s="353" t="str">
        <f t="shared" si="2"/>
        <v>-</v>
      </c>
      <c r="J41" s="353">
        <f t="shared" si="2"/>
        <v>6</v>
      </c>
      <c r="K41" s="353">
        <f t="shared" si="2"/>
        <v>41</v>
      </c>
      <c r="L41" s="353">
        <f t="shared" si="2"/>
        <v>6</v>
      </c>
    </row>
    <row r="42" spans="1:12">
      <c r="A42" s="420"/>
      <c r="B42" s="423"/>
      <c r="C42" s="423"/>
      <c r="D42" s="217" t="s">
        <v>154</v>
      </c>
      <c r="E42" s="353">
        <f t="shared" si="2"/>
        <v>139</v>
      </c>
      <c r="F42" s="353">
        <f t="shared" si="2"/>
        <v>105</v>
      </c>
      <c r="G42" s="353">
        <f t="shared" si="2"/>
        <v>7</v>
      </c>
      <c r="H42" s="353">
        <f t="shared" si="2"/>
        <v>3</v>
      </c>
      <c r="I42" s="353" t="str">
        <f t="shared" si="2"/>
        <v>-</v>
      </c>
      <c r="J42" s="353">
        <f t="shared" si="2"/>
        <v>5</v>
      </c>
      <c r="K42" s="353">
        <f t="shared" si="2"/>
        <v>16</v>
      </c>
      <c r="L42" s="353">
        <f>IF(SUM(L46,L50)=0,"-",SUM(L46,L50))</f>
        <v>3</v>
      </c>
    </row>
    <row r="43" spans="1:12">
      <c r="A43" s="420"/>
      <c r="B43" s="417" t="s">
        <v>155</v>
      </c>
      <c r="C43" s="418" t="s">
        <v>150</v>
      </c>
      <c r="D43" s="419"/>
      <c r="E43" s="424">
        <v>821</v>
      </c>
      <c r="F43" s="424">
        <v>707</v>
      </c>
      <c r="G43" s="424">
        <v>30</v>
      </c>
      <c r="H43" s="424">
        <v>3</v>
      </c>
      <c r="I43" s="425" t="s">
        <v>84</v>
      </c>
      <c r="J43" s="424">
        <v>6</v>
      </c>
      <c r="K43" s="424">
        <v>55</v>
      </c>
      <c r="L43" s="424">
        <v>20</v>
      </c>
    </row>
    <row r="44" spans="1:12">
      <c r="A44" s="420"/>
      <c r="B44" s="421"/>
      <c r="C44" s="422" t="s">
        <v>151</v>
      </c>
      <c r="D44" s="217" t="s">
        <v>152</v>
      </c>
      <c r="E44" s="424">
        <v>318</v>
      </c>
      <c r="F44" s="424">
        <v>297</v>
      </c>
      <c r="G44" s="424">
        <v>11</v>
      </c>
      <c r="H44" s="425" t="s">
        <v>84</v>
      </c>
      <c r="I44" s="425" t="s">
        <v>84</v>
      </c>
      <c r="J44" s="424">
        <v>2</v>
      </c>
      <c r="K44" s="424">
        <v>7</v>
      </c>
      <c r="L44" s="424">
        <v>1</v>
      </c>
    </row>
    <row r="45" spans="1:12">
      <c r="A45" s="420"/>
      <c r="B45" s="421"/>
      <c r="C45" s="421"/>
      <c r="D45" s="217" t="s">
        <v>153</v>
      </c>
      <c r="E45" s="424">
        <v>110</v>
      </c>
      <c r="F45" s="424">
        <v>80</v>
      </c>
      <c r="G45" s="424">
        <v>3</v>
      </c>
      <c r="H45" s="425" t="s">
        <v>84</v>
      </c>
      <c r="I45" s="425" t="s">
        <v>84</v>
      </c>
      <c r="J45" s="424">
        <v>2</v>
      </c>
      <c r="K45" s="424">
        <v>22</v>
      </c>
      <c r="L45" s="424">
        <v>3</v>
      </c>
    </row>
    <row r="46" spans="1:12">
      <c r="A46" s="420"/>
      <c r="B46" s="423"/>
      <c r="C46" s="423"/>
      <c r="D46" s="217" t="s">
        <v>154</v>
      </c>
      <c r="E46" s="424">
        <v>67</v>
      </c>
      <c r="F46" s="424">
        <v>52</v>
      </c>
      <c r="G46" s="424">
        <v>5</v>
      </c>
      <c r="H46" s="425">
        <v>1</v>
      </c>
      <c r="I46" s="425" t="s">
        <v>84</v>
      </c>
      <c r="J46" s="424"/>
      <c r="K46" s="424">
        <v>7</v>
      </c>
      <c r="L46" s="424">
        <v>2</v>
      </c>
    </row>
    <row r="47" spans="1:12">
      <c r="A47" s="420"/>
      <c r="B47" s="426" t="s">
        <v>156</v>
      </c>
      <c r="C47" s="418" t="s">
        <v>150</v>
      </c>
      <c r="D47" s="419"/>
      <c r="E47" s="424">
        <v>718</v>
      </c>
      <c r="F47" s="424">
        <v>598</v>
      </c>
      <c r="G47" s="424">
        <v>21</v>
      </c>
      <c r="H47" s="425">
        <v>10</v>
      </c>
      <c r="I47" s="425" t="s">
        <v>84</v>
      </c>
      <c r="J47" s="424">
        <v>28</v>
      </c>
      <c r="K47" s="424">
        <v>48</v>
      </c>
      <c r="L47" s="424">
        <v>13</v>
      </c>
    </row>
    <row r="48" spans="1:12">
      <c r="A48" s="420"/>
      <c r="B48" s="427"/>
      <c r="C48" s="422" t="s">
        <v>151</v>
      </c>
      <c r="D48" s="217" t="s">
        <v>152</v>
      </c>
      <c r="E48" s="424">
        <v>187</v>
      </c>
      <c r="F48" s="424">
        <v>172</v>
      </c>
      <c r="G48" s="424">
        <v>6</v>
      </c>
      <c r="H48" s="425" t="s">
        <v>84</v>
      </c>
      <c r="I48" s="425" t="s">
        <v>84</v>
      </c>
      <c r="J48" s="424">
        <v>3</v>
      </c>
      <c r="K48" s="424">
        <v>5</v>
      </c>
      <c r="L48" s="424">
        <v>1</v>
      </c>
    </row>
    <row r="49" spans="1:12">
      <c r="A49" s="420"/>
      <c r="B49" s="427"/>
      <c r="C49" s="421"/>
      <c r="D49" s="217" t="s">
        <v>153</v>
      </c>
      <c r="E49" s="424">
        <v>136</v>
      </c>
      <c r="F49" s="424">
        <v>105</v>
      </c>
      <c r="G49" s="424">
        <v>2</v>
      </c>
      <c r="H49" s="424">
        <v>3</v>
      </c>
      <c r="I49" s="425" t="s">
        <v>84</v>
      </c>
      <c r="J49" s="424">
        <v>4</v>
      </c>
      <c r="K49" s="424">
        <v>19</v>
      </c>
      <c r="L49" s="424">
        <v>3</v>
      </c>
    </row>
    <row r="50" spans="1:12">
      <c r="A50" s="428"/>
      <c r="B50" s="429"/>
      <c r="C50" s="423"/>
      <c r="D50" s="217" t="s">
        <v>154</v>
      </c>
      <c r="E50" s="424">
        <v>72</v>
      </c>
      <c r="F50" s="424">
        <v>53</v>
      </c>
      <c r="G50" s="424">
        <v>2</v>
      </c>
      <c r="H50" s="424">
        <v>2</v>
      </c>
      <c r="I50" s="425" t="s">
        <v>84</v>
      </c>
      <c r="J50" s="424">
        <v>5</v>
      </c>
      <c r="K50" s="424">
        <v>9</v>
      </c>
      <c r="L50" s="424">
        <v>1</v>
      </c>
    </row>
    <row r="51" spans="1:12">
      <c r="A51" s="416" t="s">
        <v>159</v>
      </c>
      <c r="B51" s="430" t="s">
        <v>70</v>
      </c>
      <c r="C51" s="418" t="s">
        <v>150</v>
      </c>
      <c r="D51" s="419"/>
      <c r="E51" s="353">
        <f t="shared" ref="E51:L54" si="3">IF(SUM(E55,E59)=0,"-",SUM(E55,E59))</f>
        <v>3526</v>
      </c>
      <c r="F51" s="353">
        <f t="shared" si="3"/>
        <v>2865</v>
      </c>
      <c r="G51" s="353">
        <f t="shared" si="3"/>
        <v>110</v>
      </c>
      <c r="H51" s="353">
        <f t="shared" si="3"/>
        <v>63</v>
      </c>
      <c r="I51" s="353" t="str">
        <f t="shared" si="3"/>
        <v>-</v>
      </c>
      <c r="J51" s="353">
        <f t="shared" si="3"/>
        <v>111</v>
      </c>
      <c r="K51" s="353">
        <f t="shared" si="3"/>
        <v>321</v>
      </c>
      <c r="L51" s="353">
        <f t="shared" si="3"/>
        <v>56</v>
      </c>
    </row>
    <row r="52" spans="1:12">
      <c r="A52" s="420"/>
      <c r="B52" s="431"/>
      <c r="C52" s="422" t="s">
        <v>151</v>
      </c>
      <c r="D52" s="217" t="s">
        <v>152</v>
      </c>
      <c r="E52" s="353">
        <f t="shared" si="3"/>
        <v>1089</v>
      </c>
      <c r="F52" s="353">
        <f t="shared" si="3"/>
        <v>991</v>
      </c>
      <c r="G52" s="353">
        <f t="shared" si="3"/>
        <v>35</v>
      </c>
      <c r="H52" s="353">
        <f t="shared" si="3"/>
        <v>4</v>
      </c>
      <c r="I52" s="353" t="str">
        <f t="shared" si="3"/>
        <v>-</v>
      </c>
      <c r="J52" s="353">
        <f t="shared" si="3"/>
        <v>17</v>
      </c>
      <c r="K52" s="353">
        <f t="shared" si="3"/>
        <v>38</v>
      </c>
      <c r="L52" s="353">
        <f t="shared" si="3"/>
        <v>4</v>
      </c>
    </row>
    <row r="53" spans="1:12">
      <c r="A53" s="420"/>
      <c r="B53" s="431"/>
      <c r="C53" s="421"/>
      <c r="D53" s="217" t="s">
        <v>153</v>
      </c>
      <c r="E53" s="353">
        <f t="shared" si="3"/>
        <v>588</v>
      </c>
      <c r="F53" s="353">
        <f t="shared" si="3"/>
        <v>377</v>
      </c>
      <c r="G53" s="353">
        <f t="shared" si="3"/>
        <v>13</v>
      </c>
      <c r="H53" s="353">
        <f t="shared" si="3"/>
        <v>15</v>
      </c>
      <c r="I53" s="353" t="str">
        <f t="shared" si="3"/>
        <v>-</v>
      </c>
      <c r="J53" s="353">
        <f t="shared" si="3"/>
        <v>25</v>
      </c>
      <c r="K53" s="353">
        <f t="shared" si="3"/>
        <v>147</v>
      </c>
      <c r="L53" s="353">
        <f t="shared" si="3"/>
        <v>11</v>
      </c>
    </row>
    <row r="54" spans="1:12">
      <c r="A54" s="420"/>
      <c r="B54" s="432"/>
      <c r="C54" s="423"/>
      <c r="D54" s="217" t="s">
        <v>154</v>
      </c>
      <c r="E54" s="353">
        <f t="shared" si="3"/>
        <v>300</v>
      </c>
      <c r="F54" s="353">
        <f t="shared" si="3"/>
        <v>245</v>
      </c>
      <c r="G54" s="353">
        <f t="shared" si="3"/>
        <v>12</v>
      </c>
      <c r="H54" s="353">
        <f t="shared" si="3"/>
        <v>12</v>
      </c>
      <c r="I54" s="353" t="str">
        <f t="shared" si="3"/>
        <v>-</v>
      </c>
      <c r="J54" s="353">
        <f t="shared" si="3"/>
        <v>7</v>
      </c>
      <c r="K54" s="353">
        <f t="shared" si="3"/>
        <v>23</v>
      </c>
      <c r="L54" s="433">
        <f t="shared" si="3"/>
        <v>1</v>
      </c>
    </row>
    <row r="55" spans="1:12">
      <c r="A55" s="420"/>
      <c r="B55" s="430" t="s">
        <v>155</v>
      </c>
      <c r="C55" s="418" t="s">
        <v>150</v>
      </c>
      <c r="D55" s="419"/>
      <c r="E55" s="424">
        <v>1827</v>
      </c>
      <c r="F55" s="424">
        <v>1511</v>
      </c>
      <c r="G55" s="424">
        <v>61</v>
      </c>
      <c r="H55" s="424">
        <v>21</v>
      </c>
      <c r="I55" s="425" t="s">
        <v>84</v>
      </c>
      <c r="J55" s="424">
        <v>32</v>
      </c>
      <c r="K55" s="424">
        <v>172</v>
      </c>
      <c r="L55" s="424">
        <v>30</v>
      </c>
    </row>
    <row r="56" spans="1:12">
      <c r="A56" s="420"/>
      <c r="B56" s="431"/>
      <c r="C56" s="422" t="s">
        <v>151</v>
      </c>
      <c r="D56" s="217" t="s">
        <v>152</v>
      </c>
      <c r="E56" s="424">
        <v>633</v>
      </c>
      <c r="F56" s="424">
        <v>581</v>
      </c>
      <c r="G56" s="424">
        <v>24</v>
      </c>
      <c r="H56" s="424">
        <v>1</v>
      </c>
      <c r="I56" s="425" t="s">
        <v>84</v>
      </c>
      <c r="J56" s="424">
        <v>8</v>
      </c>
      <c r="K56" s="424">
        <v>19</v>
      </c>
      <c r="L56" s="425" t="s">
        <v>84</v>
      </c>
    </row>
    <row r="57" spans="1:12">
      <c r="A57" s="420"/>
      <c r="B57" s="431"/>
      <c r="C57" s="421"/>
      <c r="D57" s="217" t="s">
        <v>153</v>
      </c>
      <c r="E57" s="424">
        <v>280</v>
      </c>
      <c r="F57" s="424">
        <v>177</v>
      </c>
      <c r="G57" s="424">
        <v>5</v>
      </c>
      <c r="H57" s="424">
        <v>4</v>
      </c>
      <c r="I57" s="425" t="s">
        <v>84</v>
      </c>
      <c r="J57" s="424">
        <v>3</v>
      </c>
      <c r="K57" s="424">
        <v>84</v>
      </c>
      <c r="L57" s="425">
        <v>7</v>
      </c>
    </row>
    <row r="58" spans="1:12">
      <c r="A58" s="420"/>
      <c r="B58" s="432"/>
      <c r="C58" s="423"/>
      <c r="D58" s="217" t="s">
        <v>154</v>
      </c>
      <c r="E58" s="424">
        <v>142</v>
      </c>
      <c r="F58" s="424">
        <v>121</v>
      </c>
      <c r="G58" s="424">
        <v>5</v>
      </c>
      <c r="H58" s="424">
        <v>6</v>
      </c>
      <c r="I58" s="425" t="s">
        <v>84</v>
      </c>
      <c r="J58" s="424">
        <v>3</v>
      </c>
      <c r="K58" s="424">
        <v>6</v>
      </c>
      <c r="L58" s="425">
        <v>1</v>
      </c>
    </row>
    <row r="59" spans="1:12">
      <c r="A59" s="420"/>
      <c r="B59" s="434" t="s">
        <v>156</v>
      </c>
      <c r="C59" s="418" t="s">
        <v>150</v>
      </c>
      <c r="D59" s="419"/>
      <c r="E59" s="424">
        <v>1699</v>
      </c>
      <c r="F59" s="424">
        <v>1354</v>
      </c>
      <c r="G59" s="424">
        <v>49</v>
      </c>
      <c r="H59" s="424">
        <v>42</v>
      </c>
      <c r="I59" s="425" t="s">
        <v>84</v>
      </c>
      <c r="J59" s="424">
        <v>79</v>
      </c>
      <c r="K59" s="424">
        <v>149</v>
      </c>
      <c r="L59" s="425">
        <v>26</v>
      </c>
    </row>
    <row r="60" spans="1:12">
      <c r="A60" s="420"/>
      <c r="B60" s="435"/>
      <c r="C60" s="422" t="s">
        <v>151</v>
      </c>
      <c r="D60" s="217" t="s">
        <v>152</v>
      </c>
      <c r="E60" s="424">
        <v>456</v>
      </c>
      <c r="F60" s="424">
        <v>410</v>
      </c>
      <c r="G60" s="424">
        <v>11</v>
      </c>
      <c r="H60" s="424">
        <v>3</v>
      </c>
      <c r="I60" s="425" t="s">
        <v>84</v>
      </c>
      <c r="J60" s="424">
        <v>9</v>
      </c>
      <c r="K60" s="424">
        <v>19</v>
      </c>
      <c r="L60" s="425">
        <v>4</v>
      </c>
    </row>
    <row r="61" spans="1:12">
      <c r="A61" s="420"/>
      <c r="B61" s="435"/>
      <c r="C61" s="421"/>
      <c r="D61" s="217" t="s">
        <v>153</v>
      </c>
      <c r="E61" s="424">
        <v>308</v>
      </c>
      <c r="F61" s="424">
        <v>200</v>
      </c>
      <c r="G61" s="424">
        <v>8</v>
      </c>
      <c r="H61" s="424">
        <v>11</v>
      </c>
      <c r="I61" s="425" t="s">
        <v>84</v>
      </c>
      <c r="J61" s="424">
        <v>22</v>
      </c>
      <c r="K61" s="424">
        <v>63</v>
      </c>
      <c r="L61" s="425">
        <v>4</v>
      </c>
    </row>
    <row r="62" spans="1:12">
      <c r="A62" s="428"/>
      <c r="B62" s="436"/>
      <c r="C62" s="423"/>
      <c r="D62" s="217" t="s">
        <v>154</v>
      </c>
      <c r="E62" s="424">
        <v>158</v>
      </c>
      <c r="F62" s="424">
        <v>124</v>
      </c>
      <c r="G62" s="424">
        <v>7</v>
      </c>
      <c r="H62" s="424">
        <v>6</v>
      </c>
      <c r="I62" s="425" t="s">
        <v>84</v>
      </c>
      <c r="J62" s="424">
        <v>4</v>
      </c>
      <c r="K62" s="424">
        <v>17</v>
      </c>
      <c r="L62" s="425" t="s">
        <v>84</v>
      </c>
    </row>
    <row r="63" spans="1:12">
      <c r="A63" s="413" t="s">
        <v>160</v>
      </c>
      <c r="B63" s="397" t="s">
        <v>70</v>
      </c>
      <c r="C63" s="398" t="s">
        <v>150</v>
      </c>
      <c r="D63" s="399"/>
      <c r="E63" s="215">
        <f t="shared" ref="E63:L66" si="4">IF(SUM(E67,E71)=0,"-",SUM(E67,E71))</f>
        <v>987</v>
      </c>
      <c r="F63" s="215">
        <f t="shared" si="4"/>
        <v>871</v>
      </c>
      <c r="G63" s="215">
        <f t="shared" si="4"/>
        <v>8</v>
      </c>
      <c r="H63" s="215">
        <f t="shared" si="4"/>
        <v>3</v>
      </c>
      <c r="I63" s="215" t="str">
        <f t="shared" si="4"/>
        <v>-</v>
      </c>
      <c r="J63" s="215">
        <f t="shared" si="4"/>
        <v>21</v>
      </c>
      <c r="K63" s="215">
        <f t="shared" si="4"/>
        <v>65</v>
      </c>
      <c r="L63" s="215">
        <f t="shared" si="4"/>
        <v>19</v>
      </c>
    </row>
    <row r="64" spans="1:12">
      <c r="A64" s="414"/>
      <c r="B64" s="402"/>
      <c r="C64" s="403" t="s">
        <v>151</v>
      </c>
      <c r="D64" s="234" t="s">
        <v>152</v>
      </c>
      <c r="E64" s="215">
        <f t="shared" si="4"/>
        <v>284</v>
      </c>
      <c r="F64" s="215">
        <f t="shared" si="4"/>
        <v>280</v>
      </c>
      <c r="G64" s="215">
        <f t="shared" si="4"/>
        <v>1</v>
      </c>
      <c r="H64" s="215" t="str">
        <f t="shared" si="4"/>
        <v>-</v>
      </c>
      <c r="I64" s="215" t="str">
        <f t="shared" si="4"/>
        <v>-</v>
      </c>
      <c r="J64" s="215">
        <f t="shared" si="4"/>
        <v>2</v>
      </c>
      <c r="K64" s="215" t="str">
        <f t="shared" si="4"/>
        <v>-</v>
      </c>
      <c r="L64" s="215">
        <f t="shared" si="4"/>
        <v>1</v>
      </c>
    </row>
    <row r="65" spans="1:12">
      <c r="A65" s="414"/>
      <c r="B65" s="402"/>
      <c r="C65" s="402"/>
      <c r="D65" s="234" t="s">
        <v>153</v>
      </c>
      <c r="E65" s="215">
        <f t="shared" si="4"/>
        <v>172</v>
      </c>
      <c r="F65" s="215">
        <f t="shared" si="4"/>
        <v>123</v>
      </c>
      <c r="G65" s="215">
        <f t="shared" si="4"/>
        <v>3</v>
      </c>
      <c r="H65" s="215">
        <f t="shared" si="4"/>
        <v>1</v>
      </c>
      <c r="I65" s="215" t="str">
        <f t="shared" si="4"/>
        <v>-</v>
      </c>
      <c r="J65" s="215">
        <f t="shared" si="4"/>
        <v>4</v>
      </c>
      <c r="K65" s="215">
        <f t="shared" si="4"/>
        <v>36</v>
      </c>
      <c r="L65" s="215">
        <f t="shared" si="4"/>
        <v>5</v>
      </c>
    </row>
    <row r="66" spans="1:12">
      <c r="A66" s="414"/>
      <c r="B66" s="404"/>
      <c r="C66" s="404"/>
      <c r="D66" s="234" t="s">
        <v>154</v>
      </c>
      <c r="E66" s="215">
        <f t="shared" si="4"/>
        <v>103</v>
      </c>
      <c r="F66" s="215">
        <f t="shared" si="4"/>
        <v>90</v>
      </c>
      <c r="G66" s="215" t="str">
        <f t="shared" si="4"/>
        <v>-</v>
      </c>
      <c r="H66" s="215">
        <f t="shared" si="4"/>
        <v>1</v>
      </c>
      <c r="I66" s="215" t="str">
        <f t="shared" si="4"/>
        <v>-</v>
      </c>
      <c r="J66" s="215">
        <f t="shared" si="4"/>
        <v>5</v>
      </c>
      <c r="K66" s="215">
        <f t="shared" si="4"/>
        <v>7</v>
      </c>
      <c r="L66" s="215" t="str">
        <f t="shared" si="4"/>
        <v>-</v>
      </c>
    </row>
    <row r="67" spans="1:12">
      <c r="A67" s="414"/>
      <c r="B67" s="397" t="s">
        <v>155</v>
      </c>
      <c r="C67" s="398" t="s">
        <v>150</v>
      </c>
      <c r="D67" s="399"/>
      <c r="E67" s="215">
        <f t="shared" ref="E67:L74" si="5">IF(SUM(E79,E91)=0,"-",SUM(E79,E91))</f>
        <v>536</v>
      </c>
      <c r="F67" s="215">
        <f t="shared" si="5"/>
        <v>474</v>
      </c>
      <c r="G67" s="215">
        <f t="shared" si="5"/>
        <v>1</v>
      </c>
      <c r="H67" s="215">
        <f t="shared" si="5"/>
        <v>1</v>
      </c>
      <c r="I67" s="215" t="str">
        <f t="shared" si="5"/>
        <v>-</v>
      </c>
      <c r="J67" s="215">
        <f t="shared" si="5"/>
        <v>2</v>
      </c>
      <c r="K67" s="215">
        <f t="shared" si="5"/>
        <v>44</v>
      </c>
      <c r="L67" s="215">
        <f>IF(SUM(L79,L91)=0,"-",SUM(L79,L91))</f>
        <v>14</v>
      </c>
    </row>
    <row r="68" spans="1:12">
      <c r="A68" s="414"/>
      <c r="B68" s="402"/>
      <c r="C68" s="403" t="s">
        <v>151</v>
      </c>
      <c r="D68" s="234" t="s">
        <v>152</v>
      </c>
      <c r="E68" s="215">
        <f t="shared" si="5"/>
        <v>172</v>
      </c>
      <c r="F68" s="215">
        <f t="shared" si="5"/>
        <v>170</v>
      </c>
      <c r="G68" s="215">
        <f t="shared" si="5"/>
        <v>1</v>
      </c>
      <c r="H68" s="215" t="str">
        <f t="shared" si="5"/>
        <v>-</v>
      </c>
      <c r="I68" s="215" t="str">
        <f t="shared" si="5"/>
        <v>-</v>
      </c>
      <c r="J68" s="215" t="str">
        <f t="shared" si="5"/>
        <v>-</v>
      </c>
      <c r="K68" s="215" t="str">
        <f t="shared" si="5"/>
        <v>-</v>
      </c>
      <c r="L68" s="215">
        <f t="shared" si="5"/>
        <v>1</v>
      </c>
    </row>
    <row r="69" spans="1:12">
      <c r="A69" s="414"/>
      <c r="B69" s="402"/>
      <c r="C69" s="402"/>
      <c r="D69" s="234" t="s">
        <v>153</v>
      </c>
      <c r="E69" s="215">
        <f t="shared" si="5"/>
        <v>81</v>
      </c>
      <c r="F69" s="215">
        <f t="shared" si="5"/>
        <v>54</v>
      </c>
      <c r="G69" s="215" t="str">
        <f t="shared" si="5"/>
        <v>-</v>
      </c>
      <c r="H69" s="215" t="str">
        <f t="shared" si="5"/>
        <v>-</v>
      </c>
      <c r="I69" s="215" t="str">
        <f t="shared" si="5"/>
        <v>-</v>
      </c>
      <c r="J69" s="215">
        <f t="shared" si="5"/>
        <v>1</v>
      </c>
      <c r="K69" s="215">
        <f t="shared" si="5"/>
        <v>23</v>
      </c>
      <c r="L69" s="215">
        <f t="shared" si="5"/>
        <v>3</v>
      </c>
    </row>
    <row r="70" spans="1:12">
      <c r="A70" s="414"/>
      <c r="B70" s="404"/>
      <c r="C70" s="404"/>
      <c r="D70" s="234" t="s">
        <v>154</v>
      </c>
      <c r="E70" s="215">
        <f t="shared" si="5"/>
        <v>60</v>
      </c>
      <c r="F70" s="215">
        <f t="shared" si="5"/>
        <v>53</v>
      </c>
      <c r="G70" s="215" t="str">
        <f t="shared" si="5"/>
        <v>-</v>
      </c>
      <c r="H70" s="215">
        <f t="shared" si="5"/>
        <v>1</v>
      </c>
      <c r="I70" s="215" t="str">
        <f t="shared" si="5"/>
        <v>-</v>
      </c>
      <c r="J70" s="215">
        <f t="shared" si="5"/>
        <v>1</v>
      </c>
      <c r="K70" s="215">
        <f t="shared" si="5"/>
        <v>5</v>
      </c>
      <c r="L70" s="215" t="str">
        <f t="shared" si="5"/>
        <v>-</v>
      </c>
    </row>
    <row r="71" spans="1:12">
      <c r="A71" s="414"/>
      <c r="B71" s="406" t="s">
        <v>156</v>
      </c>
      <c r="C71" s="398" t="s">
        <v>150</v>
      </c>
      <c r="D71" s="399"/>
      <c r="E71" s="215">
        <f t="shared" si="5"/>
        <v>451</v>
      </c>
      <c r="F71" s="215">
        <f t="shared" si="5"/>
        <v>397</v>
      </c>
      <c r="G71" s="215">
        <f t="shared" si="5"/>
        <v>7</v>
      </c>
      <c r="H71" s="215">
        <f t="shared" si="5"/>
        <v>2</v>
      </c>
      <c r="I71" s="215" t="str">
        <f t="shared" si="5"/>
        <v>-</v>
      </c>
      <c r="J71" s="215">
        <f t="shared" si="5"/>
        <v>19</v>
      </c>
      <c r="K71" s="215">
        <f t="shared" si="5"/>
        <v>21</v>
      </c>
      <c r="L71" s="215">
        <f t="shared" si="5"/>
        <v>5</v>
      </c>
    </row>
    <row r="72" spans="1:12">
      <c r="A72" s="414"/>
      <c r="B72" s="408"/>
      <c r="C72" s="403" t="s">
        <v>151</v>
      </c>
      <c r="D72" s="234" t="s">
        <v>152</v>
      </c>
      <c r="E72" s="215">
        <f t="shared" si="5"/>
        <v>112</v>
      </c>
      <c r="F72" s="215">
        <f t="shared" si="5"/>
        <v>110</v>
      </c>
      <c r="G72" s="215" t="str">
        <f t="shared" si="5"/>
        <v>-</v>
      </c>
      <c r="H72" s="215" t="str">
        <f t="shared" si="5"/>
        <v>-</v>
      </c>
      <c r="I72" s="215" t="str">
        <f t="shared" si="5"/>
        <v>-</v>
      </c>
      <c r="J72" s="215">
        <f t="shared" si="5"/>
        <v>2</v>
      </c>
      <c r="K72" s="215" t="str">
        <f t="shared" si="5"/>
        <v>-</v>
      </c>
      <c r="L72" s="215" t="str">
        <f t="shared" si="5"/>
        <v>-</v>
      </c>
    </row>
    <row r="73" spans="1:12">
      <c r="A73" s="414"/>
      <c r="B73" s="408"/>
      <c r="C73" s="402"/>
      <c r="D73" s="234" t="s">
        <v>153</v>
      </c>
      <c r="E73" s="215">
        <f t="shared" si="5"/>
        <v>91</v>
      </c>
      <c r="F73" s="215">
        <f t="shared" si="5"/>
        <v>69</v>
      </c>
      <c r="G73" s="215">
        <f t="shared" si="5"/>
        <v>3</v>
      </c>
      <c r="H73" s="215">
        <f t="shared" si="5"/>
        <v>1</v>
      </c>
      <c r="I73" s="215" t="str">
        <f t="shared" si="5"/>
        <v>-</v>
      </c>
      <c r="J73" s="215">
        <f t="shared" si="5"/>
        <v>3</v>
      </c>
      <c r="K73" s="215">
        <f t="shared" si="5"/>
        <v>13</v>
      </c>
      <c r="L73" s="215">
        <f t="shared" si="5"/>
        <v>2</v>
      </c>
    </row>
    <row r="74" spans="1:12">
      <c r="A74" s="415"/>
      <c r="B74" s="410"/>
      <c r="C74" s="404"/>
      <c r="D74" s="234" t="s">
        <v>154</v>
      </c>
      <c r="E74" s="215">
        <f t="shared" si="5"/>
        <v>43</v>
      </c>
      <c r="F74" s="215">
        <f t="shared" si="5"/>
        <v>37</v>
      </c>
      <c r="G74" s="215" t="str">
        <f t="shared" si="5"/>
        <v>-</v>
      </c>
      <c r="H74" s="215" t="str">
        <f t="shared" si="5"/>
        <v>-</v>
      </c>
      <c r="I74" s="215" t="str">
        <f t="shared" si="5"/>
        <v>-</v>
      </c>
      <c r="J74" s="215">
        <f t="shared" si="5"/>
        <v>4</v>
      </c>
      <c r="K74" s="215">
        <f t="shared" si="5"/>
        <v>2</v>
      </c>
      <c r="L74" s="215" t="str">
        <f>IF(SUM(L86,L98)=0,"-",SUM(L86,L98))</f>
        <v>-</v>
      </c>
    </row>
    <row r="75" spans="1:12">
      <c r="A75" s="416" t="s">
        <v>161</v>
      </c>
      <c r="B75" s="430" t="s">
        <v>70</v>
      </c>
      <c r="C75" s="418" t="s">
        <v>150</v>
      </c>
      <c r="D75" s="419"/>
      <c r="E75" s="354">
        <f t="shared" ref="E75:E86" si="6">SUM(F75:L75)</f>
        <v>420</v>
      </c>
      <c r="F75" s="354">
        <v>353</v>
      </c>
      <c r="G75" s="354">
        <v>6</v>
      </c>
      <c r="H75" s="354">
        <v>3</v>
      </c>
      <c r="I75" s="354" t="s">
        <v>84</v>
      </c>
      <c r="J75" s="354">
        <v>18</v>
      </c>
      <c r="K75" s="354">
        <v>30</v>
      </c>
      <c r="L75" s="354">
        <v>10</v>
      </c>
    </row>
    <row r="76" spans="1:12">
      <c r="A76" s="420"/>
      <c r="B76" s="431"/>
      <c r="C76" s="422" t="s">
        <v>151</v>
      </c>
      <c r="D76" s="217" t="s">
        <v>152</v>
      </c>
      <c r="E76" s="354">
        <f t="shared" si="6"/>
        <v>120</v>
      </c>
      <c r="F76" s="354">
        <v>117</v>
      </c>
      <c r="G76" s="354">
        <v>1</v>
      </c>
      <c r="H76" s="354" t="s">
        <v>84</v>
      </c>
      <c r="I76" s="354" t="s">
        <v>84</v>
      </c>
      <c r="J76" s="354">
        <v>2</v>
      </c>
      <c r="K76" s="354" t="s">
        <v>84</v>
      </c>
      <c r="L76" s="354" t="s">
        <v>84</v>
      </c>
    </row>
    <row r="77" spans="1:12">
      <c r="A77" s="420"/>
      <c r="B77" s="431"/>
      <c r="C77" s="421"/>
      <c r="D77" s="217" t="s">
        <v>153</v>
      </c>
      <c r="E77" s="354">
        <f t="shared" si="6"/>
        <v>76</v>
      </c>
      <c r="F77" s="354">
        <v>48</v>
      </c>
      <c r="G77" s="354">
        <v>1</v>
      </c>
      <c r="H77" s="354">
        <v>1</v>
      </c>
      <c r="I77" s="354" t="s">
        <v>84</v>
      </c>
      <c r="J77" s="354">
        <v>3</v>
      </c>
      <c r="K77" s="354">
        <v>19</v>
      </c>
      <c r="L77" s="354">
        <v>4</v>
      </c>
    </row>
    <row r="78" spans="1:12">
      <c r="A78" s="420"/>
      <c r="B78" s="432"/>
      <c r="C78" s="423"/>
      <c r="D78" s="217" t="s">
        <v>154</v>
      </c>
      <c r="E78" s="354">
        <f t="shared" si="6"/>
        <v>43</v>
      </c>
      <c r="F78" s="354">
        <v>34</v>
      </c>
      <c r="G78" s="354" t="s">
        <v>84</v>
      </c>
      <c r="H78" s="354">
        <v>1</v>
      </c>
      <c r="I78" s="354" t="s">
        <v>84</v>
      </c>
      <c r="J78" s="354">
        <v>5</v>
      </c>
      <c r="K78" s="354">
        <v>3</v>
      </c>
      <c r="L78" s="354" t="s">
        <v>84</v>
      </c>
    </row>
    <row r="79" spans="1:12">
      <c r="A79" s="420"/>
      <c r="B79" s="430" t="s">
        <v>155</v>
      </c>
      <c r="C79" s="418" t="s">
        <v>150</v>
      </c>
      <c r="D79" s="419"/>
      <c r="E79" s="354">
        <f t="shared" si="6"/>
        <v>203</v>
      </c>
      <c r="F79" s="354">
        <v>177</v>
      </c>
      <c r="G79" s="354">
        <f>SUM(G80:G82)</f>
        <v>1</v>
      </c>
      <c r="H79" s="354">
        <f>SUM(H80:H82)</f>
        <v>1</v>
      </c>
      <c r="I79" s="354" t="s">
        <v>84</v>
      </c>
      <c r="J79" s="354">
        <f>SUM(J80:J82)</f>
        <v>1</v>
      </c>
      <c r="K79" s="354">
        <v>16</v>
      </c>
      <c r="L79" s="354">
        <v>7</v>
      </c>
    </row>
    <row r="80" spans="1:12">
      <c r="A80" s="420"/>
      <c r="B80" s="431"/>
      <c r="C80" s="422" t="s">
        <v>151</v>
      </c>
      <c r="D80" s="217" t="s">
        <v>152</v>
      </c>
      <c r="E80" s="354">
        <f t="shared" si="6"/>
        <v>70</v>
      </c>
      <c r="F80" s="425">
        <v>69</v>
      </c>
      <c r="G80" s="425">
        <v>1</v>
      </c>
      <c r="H80" s="425" t="s">
        <v>84</v>
      </c>
      <c r="I80" s="425" t="s">
        <v>84</v>
      </c>
      <c r="J80" s="425" t="s">
        <v>84</v>
      </c>
      <c r="K80" s="425" t="s">
        <v>84</v>
      </c>
      <c r="L80" s="425" t="s">
        <v>84</v>
      </c>
    </row>
    <row r="81" spans="1:12">
      <c r="A81" s="420"/>
      <c r="B81" s="431"/>
      <c r="C81" s="421"/>
      <c r="D81" s="217" t="s">
        <v>153</v>
      </c>
      <c r="E81" s="354">
        <f t="shared" si="6"/>
        <v>31</v>
      </c>
      <c r="F81" s="425">
        <v>19</v>
      </c>
      <c r="G81" s="425" t="s">
        <v>84</v>
      </c>
      <c r="H81" s="425" t="s">
        <v>84</v>
      </c>
      <c r="I81" s="425" t="s">
        <v>84</v>
      </c>
      <c r="J81" s="425" t="s">
        <v>84</v>
      </c>
      <c r="K81" s="425">
        <v>9</v>
      </c>
      <c r="L81" s="425">
        <v>3</v>
      </c>
    </row>
    <row r="82" spans="1:12">
      <c r="A82" s="420"/>
      <c r="B82" s="432"/>
      <c r="C82" s="423"/>
      <c r="D82" s="217" t="s">
        <v>154</v>
      </c>
      <c r="E82" s="354">
        <f t="shared" si="6"/>
        <v>22</v>
      </c>
      <c r="F82" s="425">
        <v>19</v>
      </c>
      <c r="G82" s="425" t="s">
        <v>84</v>
      </c>
      <c r="H82" s="425">
        <v>1</v>
      </c>
      <c r="I82" s="425" t="s">
        <v>84</v>
      </c>
      <c r="J82" s="425">
        <v>1</v>
      </c>
      <c r="K82" s="425">
        <v>1</v>
      </c>
      <c r="L82" s="425" t="s">
        <v>84</v>
      </c>
    </row>
    <row r="83" spans="1:12">
      <c r="A83" s="420"/>
      <c r="B83" s="434" t="s">
        <v>156</v>
      </c>
      <c r="C83" s="418" t="s">
        <v>150</v>
      </c>
      <c r="D83" s="419"/>
      <c r="E83" s="354">
        <f t="shared" si="6"/>
        <v>217</v>
      </c>
      <c r="F83" s="354">
        <v>176</v>
      </c>
      <c r="G83" s="354">
        <v>5</v>
      </c>
      <c r="H83" s="354">
        <v>2</v>
      </c>
      <c r="I83" s="354" t="s">
        <v>84</v>
      </c>
      <c r="J83" s="354">
        <v>17</v>
      </c>
      <c r="K83" s="354">
        <v>14</v>
      </c>
      <c r="L83" s="354">
        <v>3</v>
      </c>
    </row>
    <row r="84" spans="1:12">
      <c r="A84" s="420"/>
      <c r="B84" s="435"/>
      <c r="C84" s="422" t="s">
        <v>151</v>
      </c>
      <c r="D84" s="217" t="s">
        <v>152</v>
      </c>
      <c r="E84" s="354">
        <f t="shared" si="6"/>
        <v>50</v>
      </c>
      <c r="F84" s="425">
        <v>48</v>
      </c>
      <c r="G84" s="425" t="s">
        <v>84</v>
      </c>
      <c r="H84" s="425" t="s">
        <v>84</v>
      </c>
      <c r="I84" s="425" t="s">
        <v>84</v>
      </c>
      <c r="J84" s="425">
        <v>2</v>
      </c>
      <c r="K84" s="425" t="s">
        <v>84</v>
      </c>
      <c r="L84" s="425" t="s">
        <v>84</v>
      </c>
    </row>
    <row r="85" spans="1:12">
      <c r="A85" s="420"/>
      <c r="B85" s="435"/>
      <c r="C85" s="421"/>
      <c r="D85" s="217" t="s">
        <v>153</v>
      </c>
      <c r="E85" s="354">
        <f t="shared" si="6"/>
        <v>45</v>
      </c>
      <c r="F85" s="425">
        <v>29</v>
      </c>
      <c r="G85" s="425">
        <v>1</v>
      </c>
      <c r="H85" s="425">
        <v>1</v>
      </c>
      <c r="I85" s="425" t="s">
        <v>84</v>
      </c>
      <c r="J85" s="425">
        <v>3</v>
      </c>
      <c r="K85" s="425">
        <v>10</v>
      </c>
      <c r="L85" s="425">
        <v>1</v>
      </c>
    </row>
    <row r="86" spans="1:12">
      <c r="A86" s="428"/>
      <c r="B86" s="436"/>
      <c r="C86" s="423"/>
      <c r="D86" s="217" t="s">
        <v>154</v>
      </c>
      <c r="E86" s="425">
        <f t="shared" si="6"/>
        <v>21</v>
      </c>
      <c r="F86" s="425">
        <v>15</v>
      </c>
      <c r="G86" s="425" t="s">
        <v>84</v>
      </c>
      <c r="H86" s="425" t="s">
        <v>84</v>
      </c>
      <c r="I86" s="425" t="s">
        <v>84</v>
      </c>
      <c r="J86" s="425">
        <v>4</v>
      </c>
      <c r="K86" s="425">
        <v>2</v>
      </c>
      <c r="L86" s="425" t="s">
        <v>84</v>
      </c>
    </row>
    <row r="87" spans="1:12">
      <c r="A87" s="413" t="s">
        <v>162</v>
      </c>
      <c r="B87" s="397" t="s">
        <v>70</v>
      </c>
      <c r="C87" s="398" t="s">
        <v>150</v>
      </c>
      <c r="D87" s="399"/>
      <c r="E87" s="215">
        <f t="shared" ref="E87:L90" si="7">IF(SUM(E91,E95)=0,"-",SUM(E91,E95))</f>
        <v>567</v>
      </c>
      <c r="F87" s="215">
        <f t="shared" si="7"/>
        <v>518</v>
      </c>
      <c r="G87" s="215">
        <f t="shared" si="7"/>
        <v>2</v>
      </c>
      <c r="H87" s="215" t="str">
        <f t="shared" si="7"/>
        <v>-</v>
      </c>
      <c r="I87" s="215" t="str">
        <f t="shared" si="7"/>
        <v>-</v>
      </c>
      <c r="J87" s="215">
        <f t="shared" si="7"/>
        <v>3</v>
      </c>
      <c r="K87" s="215">
        <f t="shared" si="7"/>
        <v>35</v>
      </c>
      <c r="L87" s="215">
        <f t="shared" si="7"/>
        <v>9</v>
      </c>
    </row>
    <row r="88" spans="1:12">
      <c r="A88" s="414"/>
      <c r="B88" s="402"/>
      <c r="C88" s="403" t="s">
        <v>151</v>
      </c>
      <c r="D88" s="234" t="s">
        <v>152</v>
      </c>
      <c r="E88" s="215">
        <f t="shared" si="7"/>
        <v>164</v>
      </c>
      <c r="F88" s="215">
        <f t="shared" si="7"/>
        <v>163</v>
      </c>
      <c r="G88" s="215" t="str">
        <f t="shared" si="7"/>
        <v>-</v>
      </c>
      <c r="H88" s="215" t="str">
        <f t="shared" si="7"/>
        <v>-</v>
      </c>
      <c r="I88" s="215" t="str">
        <f t="shared" si="7"/>
        <v>-</v>
      </c>
      <c r="J88" s="215" t="str">
        <f t="shared" si="7"/>
        <v>-</v>
      </c>
      <c r="K88" s="215" t="str">
        <f t="shared" si="7"/>
        <v>-</v>
      </c>
      <c r="L88" s="215">
        <f t="shared" si="7"/>
        <v>1</v>
      </c>
    </row>
    <row r="89" spans="1:12">
      <c r="A89" s="414"/>
      <c r="B89" s="402"/>
      <c r="C89" s="402"/>
      <c r="D89" s="234" t="s">
        <v>153</v>
      </c>
      <c r="E89" s="215">
        <f t="shared" si="7"/>
        <v>96</v>
      </c>
      <c r="F89" s="215">
        <f t="shared" si="7"/>
        <v>75</v>
      </c>
      <c r="G89" s="215">
        <f t="shared" si="7"/>
        <v>2</v>
      </c>
      <c r="H89" s="215" t="str">
        <f t="shared" si="7"/>
        <v>-</v>
      </c>
      <c r="I89" s="215" t="str">
        <f t="shared" si="7"/>
        <v>-</v>
      </c>
      <c r="J89" s="215">
        <f t="shared" si="7"/>
        <v>1</v>
      </c>
      <c r="K89" s="215">
        <f t="shared" si="7"/>
        <v>17</v>
      </c>
      <c r="L89" s="215">
        <f t="shared" si="7"/>
        <v>1</v>
      </c>
    </row>
    <row r="90" spans="1:12">
      <c r="A90" s="414"/>
      <c r="B90" s="404"/>
      <c r="C90" s="404"/>
      <c r="D90" s="234" t="s">
        <v>154</v>
      </c>
      <c r="E90" s="215">
        <f t="shared" si="7"/>
        <v>60</v>
      </c>
      <c r="F90" s="215">
        <f t="shared" si="7"/>
        <v>56</v>
      </c>
      <c r="G90" s="215" t="str">
        <f t="shared" si="7"/>
        <v>-</v>
      </c>
      <c r="H90" s="215" t="str">
        <f t="shared" si="7"/>
        <v>-</v>
      </c>
      <c r="I90" s="215" t="str">
        <f t="shared" si="7"/>
        <v>-</v>
      </c>
      <c r="J90" s="215" t="str">
        <f t="shared" si="7"/>
        <v>-</v>
      </c>
      <c r="K90" s="215">
        <f t="shared" si="7"/>
        <v>4</v>
      </c>
      <c r="L90" s="215" t="str">
        <f t="shared" si="7"/>
        <v>-</v>
      </c>
    </row>
    <row r="91" spans="1:12">
      <c r="A91" s="414"/>
      <c r="B91" s="397" t="s">
        <v>155</v>
      </c>
      <c r="C91" s="398" t="s">
        <v>150</v>
      </c>
      <c r="D91" s="399"/>
      <c r="E91" s="215">
        <f t="shared" ref="E91:L98" si="8">IF(SUM(E103,E115)=0,"-",SUM(E103,E115))</f>
        <v>333</v>
      </c>
      <c r="F91" s="215">
        <f t="shared" si="8"/>
        <v>297</v>
      </c>
      <c r="G91" s="215" t="str">
        <f t="shared" si="8"/>
        <v>-</v>
      </c>
      <c r="H91" s="215" t="str">
        <f t="shared" si="8"/>
        <v>-</v>
      </c>
      <c r="I91" s="215" t="str">
        <f t="shared" si="8"/>
        <v>-</v>
      </c>
      <c r="J91" s="215">
        <f t="shared" si="8"/>
        <v>1</v>
      </c>
      <c r="K91" s="215">
        <f t="shared" si="8"/>
        <v>28</v>
      </c>
      <c r="L91" s="215">
        <f>IF(SUM(L103,L115)=0,"-",SUM(L103,L115))</f>
        <v>7</v>
      </c>
    </row>
    <row r="92" spans="1:12">
      <c r="A92" s="414"/>
      <c r="B92" s="402"/>
      <c r="C92" s="403" t="s">
        <v>151</v>
      </c>
      <c r="D92" s="234" t="s">
        <v>152</v>
      </c>
      <c r="E92" s="215">
        <f t="shared" si="8"/>
        <v>102</v>
      </c>
      <c r="F92" s="215">
        <f t="shared" si="8"/>
        <v>101</v>
      </c>
      <c r="G92" s="215" t="str">
        <f t="shared" si="8"/>
        <v>-</v>
      </c>
      <c r="H92" s="215" t="str">
        <f t="shared" si="8"/>
        <v>-</v>
      </c>
      <c r="I92" s="215" t="str">
        <f t="shared" si="8"/>
        <v>-</v>
      </c>
      <c r="J92" s="215" t="str">
        <f t="shared" si="8"/>
        <v>-</v>
      </c>
      <c r="K92" s="215" t="str">
        <f t="shared" si="8"/>
        <v>-</v>
      </c>
      <c r="L92" s="215">
        <f t="shared" si="8"/>
        <v>1</v>
      </c>
    </row>
    <row r="93" spans="1:12">
      <c r="A93" s="414"/>
      <c r="B93" s="402"/>
      <c r="C93" s="402"/>
      <c r="D93" s="234" t="s">
        <v>153</v>
      </c>
      <c r="E93" s="215">
        <f t="shared" si="8"/>
        <v>50</v>
      </c>
      <c r="F93" s="215">
        <f t="shared" si="8"/>
        <v>35</v>
      </c>
      <c r="G93" s="215" t="str">
        <f t="shared" si="8"/>
        <v>-</v>
      </c>
      <c r="H93" s="215" t="str">
        <f t="shared" si="8"/>
        <v>-</v>
      </c>
      <c r="I93" s="215" t="str">
        <f t="shared" si="8"/>
        <v>-</v>
      </c>
      <c r="J93" s="215">
        <f t="shared" si="8"/>
        <v>1</v>
      </c>
      <c r="K93" s="215">
        <f t="shared" si="8"/>
        <v>14</v>
      </c>
      <c r="L93" s="215" t="str">
        <f t="shared" si="8"/>
        <v>-</v>
      </c>
    </row>
    <row r="94" spans="1:12">
      <c r="A94" s="414"/>
      <c r="B94" s="404"/>
      <c r="C94" s="404"/>
      <c r="D94" s="234" t="s">
        <v>154</v>
      </c>
      <c r="E94" s="215">
        <f t="shared" si="8"/>
        <v>38</v>
      </c>
      <c r="F94" s="215">
        <f t="shared" si="8"/>
        <v>34</v>
      </c>
      <c r="G94" s="215" t="str">
        <f t="shared" si="8"/>
        <v>-</v>
      </c>
      <c r="H94" s="215" t="str">
        <f t="shared" si="8"/>
        <v>-</v>
      </c>
      <c r="I94" s="215" t="str">
        <f t="shared" si="8"/>
        <v>-</v>
      </c>
      <c r="J94" s="215" t="str">
        <f t="shared" si="8"/>
        <v>-</v>
      </c>
      <c r="K94" s="215">
        <f t="shared" si="8"/>
        <v>4</v>
      </c>
      <c r="L94" s="215" t="str">
        <f t="shared" si="8"/>
        <v>-</v>
      </c>
    </row>
    <row r="95" spans="1:12">
      <c r="A95" s="414"/>
      <c r="B95" s="406" t="s">
        <v>156</v>
      </c>
      <c r="C95" s="398" t="s">
        <v>150</v>
      </c>
      <c r="D95" s="399"/>
      <c r="E95" s="215">
        <f t="shared" si="8"/>
        <v>234</v>
      </c>
      <c r="F95" s="215">
        <f t="shared" si="8"/>
        <v>221</v>
      </c>
      <c r="G95" s="215">
        <f t="shared" si="8"/>
        <v>2</v>
      </c>
      <c r="H95" s="215" t="str">
        <f t="shared" si="8"/>
        <v>-</v>
      </c>
      <c r="I95" s="215" t="str">
        <f t="shared" si="8"/>
        <v>-</v>
      </c>
      <c r="J95" s="215">
        <f t="shared" si="8"/>
        <v>2</v>
      </c>
      <c r="K95" s="215">
        <f t="shared" si="8"/>
        <v>7</v>
      </c>
      <c r="L95" s="215">
        <f t="shared" si="8"/>
        <v>2</v>
      </c>
    </row>
    <row r="96" spans="1:12">
      <c r="A96" s="414"/>
      <c r="B96" s="408"/>
      <c r="C96" s="403" t="s">
        <v>151</v>
      </c>
      <c r="D96" s="234" t="s">
        <v>152</v>
      </c>
      <c r="E96" s="215">
        <f t="shared" si="8"/>
        <v>62</v>
      </c>
      <c r="F96" s="215">
        <f t="shared" si="8"/>
        <v>62</v>
      </c>
      <c r="G96" s="215" t="str">
        <f t="shared" si="8"/>
        <v>-</v>
      </c>
      <c r="H96" s="215" t="str">
        <f t="shared" si="8"/>
        <v>-</v>
      </c>
      <c r="I96" s="215" t="str">
        <f t="shared" si="8"/>
        <v>-</v>
      </c>
      <c r="J96" s="215" t="str">
        <f t="shared" si="8"/>
        <v>-</v>
      </c>
      <c r="K96" s="215" t="str">
        <f t="shared" si="8"/>
        <v>-</v>
      </c>
      <c r="L96" s="215" t="str">
        <f t="shared" si="8"/>
        <v>-</v>
      </c>
    </row>
    <row r="97" spans="1:12">
      <c r="A97" s="414"/>
      <c r="B97" s="408"/>
      <c r="C97" s="402"/>
      <c r="D97" s="234" t="s">
        <v>153</v>
      </c>
      <c r="E97" s="215">
        <f t="shared" si="8"/>
        <v>46</v>
      </c>
      <c r="F97" s="215">
        <f t="shared" si="8"/>
        <v>40</v>
      </c>
      <c r="G97" s="215">
        <f t="shared" si="8"/>
        <v>2</v>
      </c>
      <c r="H97" s="215" t="str">
        <f t="shared" si="8"/>
        <v>-</v>
      </c>
      <c r="I97" s="215" t="str">
        <f t="shared" si="8"/>
        <v>-</v>
      </c>
      <c r="J97" s="215" t="str">
        <f t="shared" si="8"/>
        <v>-</v>
      </c>
      <c r="K97" s="215">
        <f t="shared" si="8"/>
        <v>3</v>
      </c>
      <c r="L97" s="215">
        <f t="shared" si="8"/>
        <v>1</v>
      </c>
    </row>
    <row r="98" spans="1:12">
      <c r="A98" s="415"/>
      <c r="B98" s="410"/>
      <c r="C98" s="404"/>
      <c r="D98" s="234" t="s">
        <v>154</v>
      </c>
      <c r="E98" s="215">
        <f t="shared" si="8"/>
        <v>22</v>
      </c>
      <c r="F98" s="215">
        <f t="shared" si="8"/>
        <v>22</v>
      </c>
      <c r="G98" s="215" t="str">
        <f t="shared" si="8"/>
        <v>-</v>
      </c>
      <c r="H98" s="215" t="str">
        <f t="shared" si="8"/>
        <v>-</v>
      </c>
      <c r="I98" s="215" t="str">
        <f t="shared" si="8"/>
        <v>-</v>
      </c>
      <c r="J98" s="215" t="str">
        <f t="shared" si="8"/>
        <v>-</v>
      </c>
      <c r="K98" s="215" t="str">
        <f t="shared" si="8"/>
        <v>-</v>
      </c>
      <c r="L98" s="215" t="str">
        <f>IF(SUM(L110,L122)=0,"-",SUM(L110,L122))</f>
        <v>-</v>
      </c>
    </row>
    <row r="99" spans="1:12">
      <c r="A99" s="416" t="s">
        <v>163</v>
      </c>
      <c r="B99" s="430" t="s">
        <v>70</v>
      </c>
      <c r="C99" s="418" t="s">
        <v>150</v>
      </c>
      <c r="D99" s="419"/>
      <c r="E99" s="354">
        <f>SUM(F99:L99)</f>
        <v>567</v>
      </c>
      <c r="F99" s="354">
        <v>518</v>
      </c>
      <c r="G99" s="354">
        <v>2</v>
      </c>
      <c r="H99" s="354" t="s">
        <v>84</v>
      </c>
      <c r="I99" s="354" t="s">
        <v>84</v>
      </c>
      <c r="J99" s="354">
        <v>3</v>
      </c>
      <c r="K99" s="354">
        <v>35</v>
      </c>
      <c r="L99" s="354">
        <v>9</v>
      </c>
    </row>
    <row r="100" spans="1:12">
      <c r="A100" s="420"/>
      <c r="B100" s="431"/>
      <c r="C100" s="422" t="s">
        <v>151</v>
      </c>
      <c r="D100" s="217" t="s">
        <v>152</v>
      </c>
      <c r="E100" s="354">
        <f t="shared" ref="E100:E110" si="9">SUM(F100:L100)</f>
        <v>164</v>
      </c>
      <c r="F100" s="354">
        <v>163</v>
      </c>
      <c r="G100" s="354" t="s">
        <v>84</v>
      </c>
      <c r="H100" s="354" t="s">
        <v>84</v>
      </c>
      <c r="I100" s="354" t="s">
        <v>84</v>
      </c>
      <c r="J100" s="354" t="s">
        <v>84</v>
      </c>
      <c r="K100" s="354" t="s">
        <v>84</v>
      </c>
      <c r="L100" s="354">
        <v>1</v>
      </c>
    </row>
    <row r="101" spans="1:12">
      <c r="A101" s="420"/>
      <c r="B101" s="431"/>
      <c r="C101" s="421"/>
      <c r="D101" s="217" t="s">
        <v>153</v>
      </c>
      <c r="E101" s="354">
        <f t="shared" si="9"/>
        <v>96</v>
      </c>
      <c r="F101" s="354">
        <v>75</v>
      </c>
      <c r="G101" s="354">
        <v>2</v>
      </c>
      <c r="H101" s="354" t="s">
        <v>84</v>
      </c>
      <c r="I101" s="354" t="s">
        <v>84</v>
      </c>
      <c r="J101" s="354">
        <v>1</v>
      </c>
      <c r="K101" s="354">
        <v>17</v>
      </c>
      <c r="L101" s="354">
        <v>1</v>
      </c>
    </row>
    <row r="102" spans="1:12">
      <c r="A102" s="420"/>
      <c r="B102" s="432"/>
      <c r="C102" s="423"/>
      <c r="D102" s="217" t="s">
        <v>154</v>
      </c>
      <c r="E102" s="354">
        <f t="shared" si="9"/>
        <v>60</v>
      </c>
      <c r="F102" s="354">
        <v>56</v>
      </c>
      <c r="G102" s="354" t="s">
        <v>84</v>
      </c>
      <c r="H102" s="354" t="s">
        <v>84</v>
      </c>
      <c r="I102" s="354" t="s">
        <v>84</v>
      </c>
      <c r="J102" s="354" t="s">
        <v>84</v>
      </c>
      <c r="K102" s="354">
        <v>4</v>
      </c>
      <c r="L102" s="354" t="s">
        <v>84</v>
      </c>
    </row>
    <row r="103" spans="1:12">
      <c r="A103" s="420"/>
      <c r="B103" s="430" t="s">
        <v>155</v>
      </c>
      <c r="C103" s="418" t="s">
        <v>150</v>
      </c>
      <c r="D103" s="419"/>
      <c r="E103" s="354">
        <f t="shared" si="9"/>
        <v>333</v>
      </c>
      <c r="F103" s="425">
        <v>297</v>
      </c>
      <c r="G103" s="425" t="s">
        <v>84</v>
      </c>
      <c r="H103" s="425" t="s">
        <v>84</v>
      </c>
      <c r="I103" s="425" t="s">
        <v>84</v>
      </c>
      <c r="J103" s="425">
        <v>1</v>
      </c>
      <c r="K103" s="425">
        <v>28</v>
      </c>
      <c r="L103" s="425">
        <v>7</v>
      </c>
    </row>
    <row r="104" spans="1:12">
      <c r="A104" s="420"/>
      <c r="B104" s="431"/>
      <c r="C104" s="422" t="s">
        <v>151</v>
      </c>
      <c r="D104" s="217" t="s">
        <v>152</v>
      </c>
      <c r="E104" s="354">
        <f t="shared" si="9"/>
        <v>102</v>
      </c>
      <c r="F104" s="425">
        <v>101</v>
      </c>
      <c r="G104" s="425" t="s">
        <v>84</v>
      </c>
      <c r="H104" s="425" t="s">
        <v>84</v>
      </c>
      <c r="I104" s="425" t="s">
        <v>84</v>
      </c>
      <c r="J104" s="425" t="s">
        <v>84</v>
      </c>
      <c r="K104" s="425" t="s">
        <v>84</v>
      </c>
      <c r="L104" s="425">
        <v>1</v>
      </c>
    </row>
    <row r="105" spans="1:12">
      <c r="A105" s="420"/>
      <c r="B105" s="431"/>
      <c r="C105" s="421"/>
      <c r="D105" s="217" t="s">
        <v>153</v>
      </c>
      <c r="E105" s="354">
        <f t="shared" si="9"/>
        <v>50</v>
      </c>
      <c r="F105" s="425">
        <v>35</v>
      </c>
      <c r="G105" s="425" t="s">
        <v>84</v>
      </c>
      <c r="H105" s="425" t="s">
        <v>84</v>
      </c>
      <c r="I105" s="425" t="s">
        <v>84</v>
      </c>
      <c r="J105" s="425">
        <v>1</v>
      </c>
      <c r="K105" s="425">
        <v>14</v>
      </c>
      <c r="L105" s="425" t="s">
        <v>84</v>
      </c>
    </row>
    <row r="106" spans="1:12">
      <c r="A106" s="420"/>
      <c r="B106" s="432"/>
      <c r="C106" s="423"/>
      <c r="D106" s="217" t="s">
        <v>154</v>
      </c>
      <c r="E106" s="354">
        <f t="shared" si="9"/>
        <v>38</v>
      </c>
      <c r="F106" s="425">
        <v>34</v>
      </c>
      <c r="G106" s="425" t="s">
        <v>84</v>
      </c>
      <c r="H106" s="425" t="s">
        <v>84</v>
      </c>
      <c r="I106" s="425" t="s">
        <v>84</v>
      </c>
      <c r="J106" s="425" t="s">
        <v>84</v>
      </c>
      <c r="K106" s="425">
        <v>4</v>
      </c>
      <c r="L106" s="425" t="s">
        <v>84</v>
      </c>
    </row>
    <row r="107" spans="1:12">
      <c r="A107" s="420"/>
      <c r="B107" s="434" t="s">
        <v>156</v>
      </c>
      <c r="C107" s="418" t="s">
        <v>150</v>
      </c>
      <c r="D107" s="419"/>
      <c r="E107" s="354">
        <f t="shared" si="9"/>
        <v>234</v>
      </c>
      <c r="F107" s="425">
        <v>221</v>
      </c>
      <c r="G107" s="425">
        <v>2</v>
      </c>
      <c r="H107" s="425" t="s">
        <v>84</v>
      </c>
      <c r="I107" s="425" t="s">
        <v>84</v>
      </c>
      <c r="J107" s="425">
        <v>2</v>
      </c>
      <c r="K107" s="425">
        <v>7</v>
      </c>
      <c r="L107" s="425">
        <v>2</v>
      </c>
    </row>
    <row r="108" spans="1:12">
      <c r="A108" s="420"/>
      <c r="B108" s="435"/>
      <c r="C108" s="422" t="s">
        <v>151</v>
      </c>
      <c r="D108" s="217" t="s">
        <v>152</v>
      </c>
      <c r="E108" s="354">
        <f t="shared" si="9"/>
        <v>62</v>
      </c>
      <c r="F108" s="425">
        <v>62</v>
      </c>
      <c r="G108" s="425" t="s">
        <v>84</v>
      </c>
      <c r="H108" s="425" t="s">
        <v>84</v>
      </c>
      <c r="I108" s="425" t="s">
        <v>84</v>
      </c>
      <c r="J108" s="425" t="s">
        <v>84</v>
      </c>
      <c r="K108" s="425" t="s">
        <v>84</v>
      </c>
      <c r="L108" s="425" t="s">
        <v>84</v>
      </c>
    </row>
    <row r="109" spans="1:12">
      <c r="A109" s="420"/>
      <c r="B109" s="435"/>
      <c r="C109" s="421"/>
      <c r="D109" s="217" t="s">
        <v>153</v>
      </c>
      <c r="E109" s="354">
        <f t="shared" si="9"/>
        <v>46</v>
      </c>
      <c r="F109" s="425">
        <v>40</v>
      </c>
      <c r="G109" s="425">
        <v>2</v>
      </c>
      <c r="H109" s="425" t="s">
        <v>84</v>
      </c>
      <c r="I109" s="425" t="s">
        <v>84</v>
      </c>
      <c r="J109" s="425" t="s">
        <v>84</v>
      </c>
      <c r="K109" s="425">
        <v>3</v>
      </c>
      <c r="L109" s="425">
        <v>1</v>
      </c>
    </row>
    <row r="110" spans="1:12">
      <c r="A110" s="428"/>
      <c r="B110" s="436"/>
      <c r="C110" s="423"/>
      <c r="D110" s="217" t="s">
        <v>154</v>
      </c>
      <c r="E110" s="425">
        <f t="shared" si="9"/>
        <v>22</v>
      </c>
      <c r="F110" s="425">
        <v>22</v>
      </c>
      <c r="G110" s="425" t="s">
        <v>84</v>
      </c>
      <c r="H110" s="425" t="s">
        <v>84</v>
      </c>
      <c r="I110" s="425" t="s">
        <v>84</v>
      </c>
      <c r="J110" s="425" t="s">
        <v>84</v>
      </c>
      <c r="K110" s="425" t="s">
        <v>84</v>
      </c>
      <c r="L110" s="425" t="s">
        <v>84</v>
      </c>
    </row>
    <row r="112" spans="1:12">
      <c r="A112" s="261" t="s">
        <v>141</v>
      </c>
      <c r="B112" s="261"/>
      <c r="C112" s="264"/>
      <c r="D112" s="264"/>
    </row>
    <row r="113" spans="1:4">
      <c r="A113" s="324"/>
      <c r="B113" s="324"/>
      <c r="C113" s="264"/>
      <c r="D113" s="264"/>
    </row>
    <row r="114" spans="1:4">
      <c r="A114" s="261" t="s">
        <v>56</v>
      </c>
      <c r="B114" s="261"/>
      <c r="C114" s="264"/>
      <c r="D114" s="264"/>
    </row>
    <row r="115" spans="1:4">
      <c r="A115" s="261" t="s">
        <v>89</v>
      </c>
      <c r="B115" s="261"/>
      <c r="C115" s="264"/>
      <c r="D115" s="264"/>
    </row>
  </sheetData>
  <mergeCells count="90">
    <mergeCell ref="A99:A110"/>
    <mergeCell ref="B99:B102"/>
    <mergeCell ref="C99:D99"/>
    <mergeCell ref="C100:C102"/>
    <mergeCell ref="B103:B106"/>
    <mergeCell ref="C103:D103"/>
    <mergeCell ref="C104:C106"/>
    <mergeCell ref="B107:B110"/>
    <mergeCell ref="C107:D107"/>
    <mergeCell ref="C108:C110"/>
    <mergeCell ref="A87:A98"/>
    <mergeCell ref="B87:B90"/>
    <mergeCell ref="C87:D87"/>
    <mergeCell ref="C88:C90"/>
    <mergeCell ref="B91:B94"/>
    <mergeCell ref="C91:D91"/>
    <mergeCell ref="C92:C94"/>
    <mergeCell ref="B95:B98"/>
    <mergeCell ref="C95:D95"/>
    <mergeCell ref="C96:C98"/>
    <mergeCell ref="A75:A86"/>
    <mergeCell ref="B75:B78"/>
    <mergeCell ref="C75:D75"/>
    <mergeCell ref="C76:C78"/>
    <mergeCell ref="B79:B82"/>
    <mergeCell ref="C79:D79"/>
    <mergeCell ref="C80:C82"/>
    <mergeCell ref="B83:B86"/>
    <mergeCell ref="C83:D83"/>
    <mergeCell ref="C84:C86"/>
    <mergeCell ref="A63:A74"/>
    <mergeCell ref="B63:B66"/>
    <mergeCell ref="C63:D63"/>
    <mergeCell ref="C64:C66"/>
    <mergeCell ref="B67:B70"/>
    <mergeCell ref="C67:D67"/>
    <mergeCell ref="C68:C70"/>
    <mergeCell ref="B71:B74"/>
    <mergeCell ref="C71:D71"/>
    <mergeCell ref="C72:C74"/>
    <mergeCell ref="A51:A62"/>
    <mergeCell ref="B51:B54"/>
    <mergeCell ref="C51:D51"/>
    <mergeCell ref="C52:C54"/>
    <mergeCell ref="B55:B58"/>
    <mergeCell ref="C55:D55"/>
    <mergeCell ref="C56:C58"/>
    <mergeCell ref="B59:B62"/>
    <mergeCell ref="C59:D59"/>
    <mergeCell ref="C60:C62"/>
    <mergeCell ref="A39:A50"/>
    <mergeCell ref="B39:B42"/>
    <mergeCell ref="C39:D39"/>
    <mergeCell ref="C40:C42"/>
    <mergeCell ref="B43:B46"/>
    <mergeCell ref="C43:D43"/>
    <mergeCell ref="C44:C46"/>
    <mergeCell ref="B47:B50"/>
    <mergeCell ref="C47:D47"/>
    <mergeCell ref="C48:C50"/>
    <mergeCell ref="A27:A38"/>
    <mergeCell ref="B27:B30"/>
    <mergeCell ref="C27:D27"/>
    <mergeCell ref="C28:C30"/>
    <mergeCell ref="B31:B34"/>
    <mergeCell ref="C31:D31"/>
    <mergeCell ref="C32:C34"/>
    <mergeCell ref="B35:B38"/>
    <mergeCell ref="C35:D35"/>
    <mergeCell ref="C36:C38"/>
    <mergeCell ref="A15:A26"/>
    <mergeCell ref="B15:B18"/>
    <mergeCell ref="C15:D15"/>
    <mergeCell ref="C16:C18"/>
    <mergeCell ref="B19:B22"/>
    <mergeCell ref="C19:D19"/>
    <mergeCell ref="C20:C22"/>
    <mergeCell ref="B23:B26"/>
    <mergeCell ref="C23:D23"/>
    <mergeCell ref="C24:C26"/>
    <mergeCell ref="A3:A14"/>
    <mergeCell ref="B3:B6"/>
    <mergeCell ref="C3:D3"/>
    <mergeCell ref="C4:C6"/>
    <mergeCell ref="B7:B10"/>
    <mergeCell ref="C7:D7"/>
    <mergeCell ref="C8:C10"/>
    <mergeCell ref="B11:B14"/>
    <mergeCell ref="C11:D11"/>
    <mergeCell ref="C12:C14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0"/>
  <sheetViews>
    <sheetView showGridLines="0" view="pageBreakPreview" topLeftCell="K30" zoomScaleNormal="75" zoomScaleSheetLayoutView="100" workbookViewId="0">
      <selection activeCell="C15" sqref="C15"/>
    </sheetView>
  </sheetViews>
  <sheetFormatPr defaultRowHeight="12" customHeight="1"/>
  <cols>
    <col min="1" max="1" width="9" style="324"/>
    <col min="2" max="2" width="4.75" style="324" customWidth="1"/>
    <col min="3" max="3" width="8.875" style="521" customWidth="1"/>
    <col min="4" max="4" width="8.5" style="264" customWidth="1"/>
    <col min="5" max="5" width="6" style="264" customWidth="1"/>
    <col min="6" max="7" width="7.5" style="264" customWidth="1"/>
    <col min="8" max="8" width="7.625" style="264" customWidth="1"/>
    <col min="9" max="9" width="6.25" style="264" customWidth="1"/>
    <col min="10" max="10" width="6.125" style="264" customWidth="1"/>
    <col min="11" max="11" width="5.75" style="264" customWidth="1"/>
    <col min="12" max="12" width="5.125" style="264" customWidth="1"/>
    <col min="13" max="13" width="7.5" style="264" customWidth="1"/>
    <col min="14" max="14" width="6.125" style="264" customWidth="1"/>
    <col min="15" max="15" width="7.25" style="264" customWidth="1"/>
    <col min="16" max="16" width="6.125" style="264" customWidth="1"/>
    <col min="17" max="17" width="7.125" style="264" customWidth="1"/>
    <col min="18" max="18" width="6.125" style="264" customWidth="1"/>
    <col min="19" max="19" width="7.125" style="264" customWidth="1"/>
    <col min="20" max="20" width="6.125" style="264" customWidth="1"/>
    <col min="21" max="21" width="7.125" style="264" customWidth="1"/>
    <col min="22" max="22" width="6.125" style="264" customWidth="1"/>
    <col min="23" max="23" width="7.125" style="264" customWidth="1"/>
    <col min="24" max="24" width="6.125" style="264" customWidth="1"/>
    <col min="25" max="25" width="7.125" style="264" customWidth="1"/>
    <col min="26" max="26" width="6.125" style="264" customWidth="1"/>
    <col min="27" max="27" width="6.5" style="264" customWidth="1"/>
    <col min="28" max="28" width="6.125" style="264" customWidth="1"/>
    <col min="29" max="29" width="7.125" style="264" customWidth="1"/>
    <col min="30" max="30" width="14.875" style="264" customWidth="1"/>
    <col min="31" max="31" width="11.375" style="522" customWidth="1"/>
    <col min="32" max="16384" width="9" style="264"/>
  </cols>
  <sheetData>
    <row r="1" spans="1:32" s="437" customFormat="1" ht="15" customHeight="1">
      <c r="A1" s="1" t="s">
        <v>164</v>
      </c>
      <c r="B1" s="1"/>
      <c r="C1" s="2"/>
      <c r="D1" s="4"/>
      <c r="E1" s="2"/>
      <c r="F1" s="4"/>
      <c r="G1" s="2"/>
      <c r="H1" s="4"/>
      <c r="I1" s="2"/>
      <c r="J1" s="4"/>
      <c r="K1" s="2"/>
      <c r="L1" s="4"/>
      <c r="M1" s="2"/>
      <c r="N1" s="4"/>
      <c r="O1" s="2"/>
      <c r="P1" s="4"/>
      <c r="Q1" s="2"/>
      <c r="R1" s="4"/>
      <c r="S1" s="2"/>
      <c r="T1" s="4"/>
      <c r="U1" s="2"/>
      <c r="V1" s="4"/>
      <c r="W1" s="2"/>
      <c r="X1" s="4"/>
      <c r="Y1" s="2"/>
      <c r="Z1" s="4"/>
      <c r="AA1" s="2"/>
      <c r="AB1" s="4"/>
      <c r="AC1" s="2"/>
      <c r="AD1" s="14" t="s">
        <v>1</v>
      </c>
      <c r="AE1" s="10"/>
    </row>
    <row r="2" spans="1:32" ht="13.5">
      <c r="A2" s="438"/>
      <c r="B2" s="439"/>
      <c r="C2" s="440"/>
      <c r="D2" s="441"/>
      <c r="E2" s="442" t="s">
        <v>165</v>
      </c>
      <c r="F2" s="443"/>
      <c r="G2" s="444" t="s">
        <v>166</v>
      </c>
      <c r="H2" s="445"/>
      <c r="I2" s="444" t="s">
        <v>167</v>
      </c>
      <c r="J2" s="444"/>
      <c r="K2" s="446" t="s">
        <v>168</v>
      </c>
      <c r="L2" s="447"/>
      <c r="M2" s="446" t="s">
        <v>169</v>
      </c>
      <c r="N2" s="448"/>
      <c r="O2" s="449" t="s">
        <v>170</v>
      </c>
      <c r="P2" s="450"/>
      <c r="Q2" s="449" t="s">
        <v>171</v>
      </c>
      <c r="R2" s="445"/>
      <c r="S2" s="444" t="s">
        <v>172</v>
      </c>
      <c r="T2" s="445"/>
      <c r="U2" s="444" t="s">
        <v>173</v>
      </c>
      <c r="V2" s="445"/>
      <c r="W2" s="444" t="s">
        <v>174</v>
      </c>
      <c r="X2" s="445"/>
      <c r="Y2" s="444" t="s">
        <v>175</v>
      </c>
      <c r="Z2" s="445"/>
      <c r="AA2" s="444" t="s">
        <v>176</v>
      </c>
      <c r="AB2" s="450"/>
      <c r="AC2" s="449" t="s">
        <v>177</v>
      </c>
      <c r="AD2" s="450"/>
      <c r="AE2" s="451" t="s">
        <v>178</v>
      </c>
    </row>
    <row r="3" spans="1:32" ht="13.5">
      <c r="A3" s="452"/>
      <c r="B3" s="453"/>
      <c r="C3" s="454" t="s">
        <v>179</v>
      </c>
      <c r="D3" s="455"/>
      <c r="E3" s="456" t="s">
        <v>180</v>
      </c>
      <c r="F3" s="455"/>
      <c r="G3" s="456" t="s">
        <v>181</v>
      </c>
      <c r="H3" s="455"/>
      <c r="I3" s="456" t="s">
        <v>182</v>
      </c>
      <c r="J3" s="457"/>
      <c r="K3" s="454" t="s">
        <v>183</v>
      </c>
      <c r="L3" s="457"/>
      <c r="M3" s="454" t="s">
        <v>184</v>
      </c>
      <c r="N3" s="458"/>
      <c r="O3" s="454" t="s">
        <v>185</v>
      </c>
      <c r="P3" s="458"/>
      <c r="Q3" s="454" t="s">
        <v>186</v>
      </c>
      <c r="R3" s="455"/>
      <c r="S3" s="456" t="s">
        <v>187</v>
      </c>
      <c r="T3" s="455"/>
      <c r="U3" s="456" t="s">
        <v>188</v>
      </c>
      <c r="V3" s="455"/>
      <c r="W3" s="456" t="s">
        <v>189</v>
      </c>
      <c r="X3" s="455"/>
      <c r="Y3" s="456" t="s">
        <v>190</v>
      </c>
      <c r="Z3" s="455"/>
      <c r="AA3" s="456" t="s">
        <v>191</v>
      </c>
      <c r="AB3" s="458"/>
      <c r="AC3" s="454" t="s">
        <v>192</v>
      </c>
      <c r="AD3" s="458"/>
      <c r="AE3" s="451"/>
    </row>
    <row r="4" spans="1:32" ht="17.25" customHeight="1">
      <c r="A4" s="459"/>
      <c r="B4" s="459"/>
      <c r="C4" s="460" t="s">
        <v>18</v>
      </c>
      <c r="D4" s="461" t="s">
        <v>193</v>
      </c>
      <c r="E4" s="462" t="s">
        <v>18</v>
      </c>
      <c r="F4" s="461" t="s">
        <v>193</v>
      </c>
      <c r="G4" s="462" t="s">
        <v>18</v>
      </c>
      <c r="H4" s="461" t="s">
        <v>193</v>
      </c>
      <c r="I4" s="462" t="s">
        <v>18</v>
      </c>
      <c r="J4" s="461" t="s">
        <v>193</v>
      </c>
      <c r="K4" s="462" t="s">
        <v>18</v>
      </c>
      <c r="L4" s="461" t="s">
        <v>193</v>
      </c>
      <c r="M4" s="462" t="s">
        <v>18</v>
      </c>
      <c r="N4" s="461" t="s">
        <v>193</v>
      </c>
      <c r="O4" s="462" t="s">
        <v>18</v>
      </c>
      <c r="P4" s="461" t="s">
        <v>193</v>
      </c>
      <c r="Q4" s="462" t="s">
        <v>18</v>
      </c>
      <c r="R4" s="461" t="s">
        <v>193</v>
      </c>
      <c r="S4" s="462">
        <v>26</v>
      </c>
      <c r="T4" s="461" t="s">
        <v>193</v>
      </c>
      <c r="U4" s="462" t="s">
        <v>18</v>
      </c>
      <c r="V4" s="461" t="s">
        <v>193</v>
      </c>
      <c r="W4" s="462" t="s">
        <v>18</v>
      </c>
      <c r="X4" s="461" t="s">
        <v>193</v>
      </c>
      <c r="Y4" s="462" t="s">
        <v>18</v>
      </c>
      <c r="Z4" s="461" t="s">
        <v>193</v>
      </c>
      <c r="AA4" s="462" t="s">
        <v>18</v>
      </c>
      <c r="AB4" s="461" t="s">
        <v>193</v>
      </c>
      <c r="AC4" s="462" t="s">
        <v>18</v>
      </c>
      <c r="AD4" s="461" t="s">
        <v>193</v>
      </c>
      <c r="AE4" s="451"/>
    </row>
    <row r="5" spans="1:32" ht="12" customHeight="1">
      <c r="A5" s="347"/>
      <c r="B5" s="234" t="s">
        <v>70</v>
      </c>
      <c r="C5" s="463">
        <f>SUM(C6+C7)</f>
        <v>1253066</v>
      </c>
      <c r="D5" s="75">
        <f t="shared" ref="D5:D10" si="0">C5/AE5*100000</f>
        <v>993.07814233634497</v>
      </c>
      <c r="E5" s="463">
        <v>2166</v>
      </c>
      <c r="F5" s="75">
        <f t="shared" ref="F5:F10" si="1">E5/AE5*100000</f>
        <v>1.7165953399904899</v>
      </c>
      <c r="G5" s="463">
        <v>357305</v>
      </c>
      <c r="H5" s="75">
        <f t="shared" ref="H5:H10" si="2">G5/AE5*100000</f>
        <v>283.17086701537482</v>
      </c>
      <c r="I5" s="463">
        <v>14664</v>
      </c>
      <c r="J5" s="75">
        <f t="shared" ref="J5:J10" si="3">I5/AE5*100000</f>
        <v>11.62149310508797</v>
      </c>
      <c r="K5" s="463">
        <v>7023</v>
      </c>
      <c r="L5" s="75">
        <f t="shared" ref="L5:L10" si="4">K5/AE5*100000</f>
        <v>5.5658582976699948</v>
      </c>
      <c r="M5" s="463">
        <v>194926</v>
      </c>
      <c r="N5" s="75">
        <f t="shared" ref="N5:N10" si="5">M5/AE5*100000</f>
        <v>154.48248533840547</v>
      </c>
      <c r="O5" s="463">
        <v>123867</v>
      </c>
      <c r="P5" s="75">
        <f t="shared" ref="P5:P10" si="6">O5/AE5*100000</f>
        <v>98.166904422253921</v>
      </c>
      <c r="Q5" s="463">
        <v>124749</v>
      </c>
      <c r="R5" s="75">
        <f t="shared" ref="R5:R10" si="7">Q5/AE5*100000</f>
        <v>98.865905848787449</v>
      </c>
      <c r="S5" s="463">
        <v>16390</v>
      </c>
      <c r="T5" s="75">
        <f t="shared" ref="T5:T10" si="8">S5/AE5*100000</f>
        <v>12.989380250435884</v>
      </c>
      <c r="U5" s="463">
        <v>24526</v>
      </c>
      <c r="V5" s="75">
        <f t="shared" ref="V5:V10" si="9">U5/AE5*100000</f>
        <v>19.437311776826757</v>
      </c>
      <c r="W5" s="463">
        <v>52242</v>
      </c>
      <c r="X5" s="75">
        <f t="shared" ref="X5:X10" si="10">W5/AE5*100000</f>
        <v>41.402757964812174</v>
      </c>
      <c r="Y5" s="463">
        <v>59416</v>
      </c>
      <c r="Z5" s="75">
        <f t="shared" ref="Z5:Z10" si="11">Y5/AE5*100000</f>
        <v>47.088286574734504</v>
      </c>
      <c r="AA5" s="463">
        <v>28896</v>
      </c>
      <c r="AB5" s="75">
        <f t="shared" ref="AB5:AB10" si="12">AA5/AE5*100000</f>
        <v>22.900618164526868</v>
      </c>
      <c r="AC5" s="463">
        <v>6741</v>
      </c>
      <c r="AD5" s="75">
        <f t="shared" ref="AD5:AD10" si="13">AC5/AE5*100000</f>
        <v>5.3423680456490725</v>
      </c>
      <c r="AE5" s="464">
        <v>126180000</v>
      </c>
      <c r="AF5" s="465" t="s">
        <v>194</v>
      </c>
    </row>
    <row r="6" spans="1:32" ht="12" customHeight="1">
      <c r="A6" s="201" t="s">
        <v>71</v>
      </c>
      <c r="B6" s="248" t="s">
        <v>72</v>
      </c>
      <c r="C6" s="466">
        <v>656540</v>
      </c>
      <c r="D6" s="75">
        <f t="shared" si="0"/>
        <v>1068.3611865978878</v>
      </c>
      <c r="E6" s="204">
        <v>1349</v>
      </c>
      <c r="F6" s="75">
        <f t="shared" si="1"/>
        <v>2.1951735472637628</v>
      </c>
      <c r="G6" s="204">
        <v>213190</v>
      </c>
      <c r="H6" s="75">
        <f t="shared" si="2"/>
        <v>346.91552894081656</v>
      </c>
      <c r="I6" s="204">
        <v>7738</v>
      </c>
      <c r="J6" s="75">
        <f t="shared" si="3"/>
        <v>12.591736774445511</v>
      </c>
      <c r="K6" s="204">
        <v>2616</v>
      </c>
      <c r="L6" s="75">
        <f t="shared" si="4"/>
        <v>4.2569117862431449</v>
      </c>
      <c r="M6" s="204">
        <v>91298</v>
      </c>
      <c r="N6" s="75">
        <f t="shared" si="5"/>
        <v>148.5655704359429</v>
      </c>
      <c r="O6" s="204">
        <v>59616</v>
      </c>
      <c r="P6" s="75">
        <f t="shared" si="6"/>
        <v>97.010723642458473</v>
      </c>
      <c r="Q6" s="204">
        <v>66601</v>
      </c>
      <c r="R6" s="75">
        <f t="shared" si="7"/>
        <v>108.37713374448767</v>
      </c>
      <c r="S6" s="204">
        <v>10644</v>
      </c>
      <c r="T6" s="75">
        <f t="shared" si="8"/>
        <v>17.320553919255364</v>
      </c>
      <c r="U6" s="204">
        <v>11587</v>
      </c>
      <c r="V6" s="75">
        <f t="shared" si="9"/>
        <v>18.855059964525736</v>
      </c>
      <c r="W6" s="204">
        <v>12525</v>
      </c>
      <c r="X6" s="75">
        <f t="shared" si="10"/>
        <v>20.381429710510471</v>
      </c>
      <c r="Y6" s="204">
        <v>32483</v>
      </c>
      <c r="Z6" s="75">
        <f t="shared" si="11"/>
        <v>52.858281939042847</v>
      </c>
      <c r="AA6" s="204">
        <v>19904</v>
      </c>
      <c r="AB6" s="75">
        <f t="shared" si="12"/>
        <v>32.388980196247537</v>
      </c>
      <c r="AC6" s="204">
        <v>4578</v>
      </c>
      <c r="AD6" s="75">
        <f t="shared" si="13"/>
        <v>7.4495956259255047</v>
      </c>
      <c r="AE6" s="464">
        <v>61453000</v>
      </c>
      <c r="AF6" s="465"/>
    </row>
    <row r="7" spans="1:32" ht="12" customHeight="1">
      <c r="A7" s="201"/>
      <c r="B7" s="236" t="s">
        <v>73</v>
      </c>
      <c r="C7" s="467">
        <v>596526</v>
      </c>
      <c r="D7" s="468">
        <f t="shared" si="0"/>
        <v>921.60304046224917</v>
      </c>
      <c r="E7" s="207">
        <v>817</v>
      </c>
      <c r="F7" s="468">
        <f t="shared" si="1"/>
        <v>1.2622244194849137</v>
      </c>
      <c r="G7" s="207">
        <v>144115</v>
      </c>
      <c r="H7" s="468">
        <f t="shared" si="2"/>
        <v>222.65051678588532</v>
      </c>
      <c r="I7" s="207">
        <v>6926</v>
      </c>
      <c r="J7" s="468">
        <f t="shared" si="3"/>
        <v>10.700325984519598</v>
      </c>
      <c r="K7" s="207">
        <v>4407</v>
      </c>
      <c r="L7" s="468">
        <f t="shared" si="4"/>
        <v>6.808596103635268</v>
      </c>
      <c r="M7" s="207">
        <v>103628</v>
      </c>
      <c r="N7" s="468">
        <f t="shared" si="5"/>
        <v>160.10011278137409</v>
      </c>
      <c r="O7" s="207">
        <v>64251</v>
      </c>
      <c r="P7" s="468">
        <f t="shared" si="6"/>
        <v>99.264603642992881</v>
      </c>
      <c r="Q7" s="207">
        <v>58148</v>
      </c>
      <c r="R7" s="468">
        <f t="shared" si="7"/>
        <v>89.835771779937275</v>
      </c>
      <c r="S7" s="207">
        <v>5746</v>
      </c>
      <c r="T7" s="468">
        <f t="shared" si="8"/>
        <v>8.8772845953002602</v>
      </c>
      <c r="U7" s="207">
        <v>12939</v>
      </c>
      <c r="V7" s="468">
        <f t="shared" si="9"/>
        <v>19.990112317888979</v>
      </c>
      <c r="W7" s="207">
        <v>39717</v>
      </c>
      <c r="X7" s="468">
        <f t="shared" si="10"/>
        <v>61.360792250529137</v>
      </c>
      <c r="Y7" s="207">
        <v>26933</v>
      </c>
      <c r="Z7" s="468">
        <f t="shared" si="11"/>
        <v>41.610147233766433</v>
      </c>
      <c r="AA7" s="207">
        <v>8992</v>
      </c>
      <c r="AB7" s="468">
        <f t="shared" si="12"/>
        <v>13.892193365983285</v>
      </c>
      <c r="AC7" s="207">
        <v>2163</v>
      </c>
      <c r="AD7" s="468">
        <f t="shared" si="13"/>
        <v>3.3417275634588353</v>
      </c>
      <c r="AE7" s="464">
        <v>64727000</v>
      </c>
      <c r="AF7" s="465"/>
    </row>
    <row r="8" spans="1:32" ht="12" customHeight="1">
      <c r="A8" s="208"/>
      <c r="B8" s="234" t="s">
        <v>70</v>
      </c>
      <c r="C8" s="469">
        <v>56970</v>
      </c>
      <c r="D8" s="470">
        <f t="shared" si="0"/>
        <v>1035.6240493827429</v>
      </c>
      <c r="E8" s="471">
        <v>66</v>
      </c>
      <c r="F8" s="75">
        <f t="shared" si="1"/>
        <v>1.1997750967045995</v>
      </c>
      <c r="G8" s="471">
        <v>18137</v>
      </c>
      <c r="H8" s="75">
        <f t="shared" si="2"/>
        <v>329.70183225653517</v>
      </c>
      <c r="I8" s="471">
        <v>765</v>
      </c>
      <c r="J8" s="75">
        <f t="shared" si="3"/>
        <v>13.906484075439677</v>
      </c>
      <c r="K8" s="471">
        <v>249</v>
      </c>
      <c r="L8" s="75">
        <f t="shared" si="4"/>
        <v>4.5264242284764435</v>
      </c>
      <c r="M8" s="463">
        <v>9398</v>
      </c>
      <c r="N8" s="75">
        <f t="shared" si="5"/>
        <v>170.84070240651252</v>
      </c>
      <c r="O8" s="463">
        <v>5291</v>
      </c>
      <c r="P8" s="75">
        <f t="shared" si="6"/>
        <v>96.181970252485399</v>
      </c>
      <c r="Q8" s="463">
        <v>5510</v>
      </c>
      <c r="R8" s="75">
        <f t="shared" si="7"/>
        <v>100.16304216427794</v>
      </c>
      <c r="S8" s="463">
        <v>653</v>
      </c>
      <c r="T8" s="75">
        <f t="shared" si="8"/>
        <v>11.870502093153084</v>
      </c>
      <c r="U8" s="463">
        <v>1530</v>
      </c>
      <c r="V8" s="75">
        <f t="shared" si="9"/>
        <v>27.812968150879353</v>
      </c>
      <c r="W8" s="463">
        <v>1456</v>
      </c>
      <c r="X8" s="75">
        <f t="shared" si="10"/>
        <v>26.467765769725712</v>
      </c>
      <c r="Y8" s="463">
        <v>1684</v>
      </c>
      <c r="Z8" s="75">
        <f t="shared" si="11"/>
        <v>30.612443376523419</v>
      </c>
      <c r="AA8" s="463">
        <v>1312</v>
      </c>
      <c r="AB8" s="75">
        <f t="shared" si="12"/>
        <v>23.850074649642949</v>
      </c>
      <c r="AC8" s="463">
        <v>304</v>
      </c>
      <c r="AD8" s="75">
        <f t="shared" si="13"/>
        <v>5.5262368090636107</v>
      </c>
      <c r="AE8" s="472">
        <v>5501031</v>
      </c>
      <c r="AF8" s="346"/>
    </row>
    <row r="9" spans="1:32" ht="12" customHeight="1">
      <c r="A9" s="201" t="s">
        <v>26</v>
      </c>
      <c r="B9" s="248" t="s">
        <v>72</v>
      </c>
      <c r="C9" s="466">
        <v>30295</v>
      </c>
      <c r="D9" s="75">
        <f t="shared" si="0"/>
        <v>1161.5459469158741</v>
      </c>
      <c r="E9" s="204">
        <v>38</v>
      </c>
      <c r="F9" s="75">
        <f t="shared" si="1"/>
        <v>1.4569647130814727</v>
      </c>
      <c r="G9" s="204">
        <v>10590</v>
      </c>
      <c r="H9" s="75">
        <f t="shared" si="2"/>
        <v>406.03306082981044</v>
      </c>
      <c r="I9" s="204">
        <v>381</v>
      </c>
      <c r="J9" s="75">
        <f t="shared" si="3"/>
        <v>14.607988307474765</v>
      </c>
      <c r="K9" s="204">
        <v>101</v>
      </c>
      <c r="L9" s="75">
        <f t="shared" si="4"/>
        <v>3.8724588426639146</v>
      </c>
      <c r="M9" s="204">
        <v>4456</v>
      </c>
      <c r="N9" s="75">
        <f t="shared" si="5"/>
        <v>170.8482831971327</v>
      </c>
      <c r="O9" s="204">
        <v>2634</v>
      </c>
      <c r="P9" s="75">
        <f t="shared" si="6"/>
        <v>100.99065932254209</v>
      </c>
      <c r="Q9" s="204">
        <v>3030</v>
      </c>
      <c r="R9" s="75">
        <f t="shared" si="7"/>
        <v>116.17376527991742</v>
      </c>
      <c r="S9" s="204">
        <v>383</v>
      </c>
      <c r="T9" s="75">
        <f t="shared" si="8"/>
        <v>14.684670660794843</v>
      </c>
      <c r="U9" s="204">
        <v>748</v>
      </c>
      <c r="V9" s="75">
        <f t="shared" si="9"/>
        <v>28.679200141708989</v>
      </c>
      <c r="W9" s="204">
        <v>362</v>
      </c>
      <c r="X9" s="75">
        <f t="shared" si="10"/>
        <v>13.879505950934028</v>
      </c>
      <c r="Y9" s="204">
        <v>1021</v>
      </c>
      <c r="Z9" s="75">
        <f t="shared" si="11"/>
        <v>39.146341369899567</v>
      </c>
      <c r="AA9" s="204">
        <v>889</v>
      </c>
      <c r="AB9" s="75">
        <f t="shared" si="12"/>
        <v>34.085306050774456</v>
      </c>
      <c r="AC9" s="204">
        <v>210</v>
      </c>
      <c r="AD9" s="75">
        <f t="shared" si="13"/>
        <v>8.0516470986081377</v>
      </c>
      <c r="AE9" s="472">
        <v>2608162</v>
      </c>
      <c r="AF9" s="346"/>
    </row>
    <row r="10" spans="1:32" ht="12" customHeight="1">
      <c r="A10" s="72"/>
      <c r="B10" s="236" t="s">
        <v>73</v>
      </c>
      <c r="C10" s="467">
        <v>26675</v>
      </c>
      <c r="D10" s="468">
        <f t="shared" si="0"/>
        <v>922.09498598104506</v>
      </c>
      <c r="E10" s="207">
        <v>28</v>
      </c>
      <c r="F10" s="468">
        <f t="shared" si="1"/>
        <v>0.96789726738403981</v>
      </c>
      <c r="G10" s="207">
        <v>7547</v>
      </c>
      <c r="H10" s="468">
        <f t="shared" si="2"/>
        <v>260.88288131954818</v>
      </c>
      <c r="I10" s="207">
        <v>384</v>
      </c>
      <c r="J10" s="468">
        <f t="shared" si="3"/>
        <v>13.27401966698112</v>
      </c>
      <c r="K10" s="207">
        <v>148</v>
      </c>
      <c r="L10" s="468">
        <f t="shared" si="4"/>
        <v>5.1160284133156395</v>
      </c>
      <c r="M10" s="207">
        <v>4942</v>
      </c>
      <c r="N10" s="468">
        <f t="shared" si="5"/>
        <v>170.83386769328303</v>
      </c>
      <c r="O10" s="207">
        <v>2657</v>
      </c>
      <c r="P10" s="468">
        <f t="shared" si="6"/>
        <v>91.8465371228355</v>
      </c>
      <c r="Q10" s="207">
        <v>2480</v>
      </c>
      <c r="R10" s="468">
        <f t="shared" si="7"/>
        <v>85.728043682586389</v>
      </c>
      <c r="S10" s="207">
        <v>270</v>
      </c>
      <c r="T10" s="468">
        <f t="shared" si="8"/>
        <v>9.3332950783460991</v>
      </c>
      <c r="U10" s="207">
        <v>782</v>
      </c>
      <c r="V10" s="468">
        <f t="shared" si="9"/>
        <v>27.03198796765426</v>
      </c>
      <c r="W10" s="207">
        <v>1094</v>
      </c>
      <c r="X10" s="468">
        <f t="shared" si="10"/>
        <v>37.817128947076412</v>
      </c>
      <c r="Y10" s="207">
        <v>663</v>
      </c>
      <c r="Z10" s="468">
        <f t="shared" si="11"/>
        <v>22.918424581272088</v>
      </c>
      <c r="AA10" s="207">
        <v>423</v>
      </c>
      <c r="AB10" s="468">
        <f t="shared" si="12"/>
        <v>14.622162289408889</v>
      </c>
      <c r="AC10" s="207">
        <v>94</v>
      </c>
      <c r="AD10" s="468">
        <f t="shared" si="13"/>
        <v>3.2493693976464195</v>
      </c>
      <c r="AE10" s="472">
        <v>2892869</v>
      </c>
      <c r="AF10" s="346"/>
    </row>
    <row r="11" spans="1:32" ht="12" customHeight="1">
      <c r="A11" s="210" t="s">
        <v>74</v>
      </c>
      <c r="B11" s="198" t="s">
        <v>70</v>
      </c>
      <c r="C11" s="209">
        <f>IF(SUM(C12:C13)=0,"-",SUM(C12:C13))</f>
        <v>5065</v>
      </c>
      <c r="D11" s="88">
        <f t="shared" ref="D11:D64" si="14">IF(C11="-","-",ROUND((C11/$AE11)*100000,1))</f>
        <v>1253.2</v>
      </c>
      <c r="E11" s="91">
        <f>IF(SUM(E12:E13)=0,"-",SUM(E12:E13))</f>
        <v>7</v>
      </c>
      <c r="F11" s="88">
        <f t="shared" ref="F11:F64" si="15">IF(E11="-","-",ROUND((E11/$AE11)*100000,1))</f>
        <v>1.7</v>
      </c>
      <c r="G11" s="91">
        <f>IF(SUM(G12:G13)=0,"-",SUM(G12:G13))</f>
        <v>1594</v>
      </c>
      <c r="H11" s="88">
        <f t="shared" ref="H11:H64" si="16">IF(G11="-","-",ROUND((G11/$AE11)*100000,1))</f>
        <v>394.4</v>
      </c>
      <c r="I11" s="91">
        <f>IF(SUM(I12:I13)=0,"-",SUM(I12:I13))</f>
        <v>72</v>
      </c>
      <c r="J11" s="88">
        <f t="shared" ref="J11:J64" si="17">IF(I11="-","-",ROUND((I11/$AE11)*100000,1))</f>
        <v>17.8</v>
      </c>
      <c r="K11" s="91">
        <f>IF(SUM(K12:K13)=0,"-",SUM(K12:K13))</f>
        <v>17</v>
      </c>
      <c r="L11" s="88">
        <f t="shared" ref="L11:L64" si="18">IF(K11="-","-",ROUND((K11/$AE11)*100000,1))</f>
        <v>4.2</v>
      </c>
      <c r="M11" s="91">
        <f>IF(SUM(M12:M13)=0,"-",SUM(M12:M13))</f>
        <v>834</v>
      </c>
      <c r="N11" s="88">
        <f t="shared" ref="N11:N64" si="19">IF(M11="-","-",ROUND((M11/$AE11)*100000,1))</f>
        <v>206.4</v>
      </c>
      <c r="O11" s="91">
        <f>IF(SUM(O12:O13)=0,"-",SUM(O12:O13))</f>
        <v>439</v>
      </c>
      <c r="P11" s="88">
        <f t="shared" ref="P11:P64" si="20">IF(O11="-","-",ROUND((O11/$AE11)*100000,1))</f>
        <v>108.6</v>
      </c>
      <c r="Q11" s="91">
        <f>IF(SUM(Q12:Q13)=0,"-",SUM(Q12:Q13))</f>
        <v>550</v>
      </c>
      <c r="R11" s="88">
        <f t="shared" ref="R11:R64" si="21">IF(Q11="-","-",ROUND((Q11/$AE11)*100000,1))</f>
        <v>136.1</v>
      </c>
      <c r="S11" s="91">
        <f>IF(SUM(S12:S13)=0,"-",SUM(S12:S13))</f>
        <v>51</v>
      </c>
      <c r="T11" s="88">
        <f t="shared" ref="T11:T64" si="22">IF(S11="-","-",ROUND((S11/$AE11)*100000,1))</f>
        <v>12.6</v>
      </c>
      <c r="U11" s="91">
        <f>IF(SUM(U12:U13)=0,"-",SUM(U12:U13))</f>
        <v>152</v>
      </c>
      <c r="V11" s="88">
        <f t="shared" ref="V11:V64" si="23">IF(U11="-","-",ROUND((U11/$AE11)*100000,1))</f>
        <v>37.6</v>
      </c>
      <c r="W11" s="91">
        <f>IF(SUM(W12:W13)=0,"-",SUM(W12:W13))</f>
        <v>155</v>
      </c>
      <c r="X11" s="88">
        <f t="shared" ref="X11:X64" si="24">IF(W11="-","-",ROUND((W11/$AE11)*100000,1))</f>
        <v>38.4</v>
      </c>
      <c r="Y11" s="91">
        <f>IF(SUM(Y12:Y13)=0,"-",SUM(Y12:Y13))</f>
        <v>131</v>
      </c>
      <c r="Z11" s="88">
        <f t="shared" ref="Z11:Z64" si="25">IF(Y11="-","-",ROUND((Y11/$AE11)*100000,1))</f>
        <v>32.4</v>
      </c>
      <c r="AA11" s="91">
        <f>IF(SUM(AA12:AA13)=0,"-",SUM(AA12:AA13))</f>
        <v>95</v>
      </c>
      <c r="AB11" s="88">
        <f t="shared" ref="AB11:AB64" si="26">IF(AA11="-","-",ROUND((AA11/$AE11)*100000,1))</f>
        <v>23.5</v>
      </c>
      <c r="AC11" s="91">
        <f>IF(SUM(AC12:AC13)=0,"-",SUM(AC12:AC13))</f>
        <v>19</v>
      </c>
      <c r="AD11" s="88">
        <f t="shared" ref="AD11:AD64" si="27">IF(AC11="-","-",ROUND((AC11/$AE11)*100000,1))</f>
        <v>4.7</v>
      </c>
      <c r="AE11" s="473">
        <v>404154</v>
      </c>
      <c r="AF11" s="346"/>
    </row>
    <row r="12" spans="1:32" ht="12" customHeight="1">
      <c r="A12" s="211" t="s">
        <v>75</v>
      </c>
      <c r="B12" s="202" t="s">
        <v>72</v>
      </c>
      <c r="C12" s="351">
        <f>IF(SUM(C15,C42)=0,"-",SUM(C15,C42))</f>
        <v>2648</v>
      </c>
      <c r="D12" s="474">
        <f t="shared" si="14"/>
        <v>1418.4</v>
      </c>
      <c r="E12" s="96">
        <f>IF(SUM(E15,E42)=0,"-",SUM(E15,E42))</f>
        <v>2</v>
      </c>
      <c r="F12" s="474">
        <f t="shared" si="15"/>
        <v>1.1000000000000001</v>
      </c>
      <c r="G12" s="96">
        <f>IF(SUM(G15,G42)=0,"-",SUM(G15,G42))</f>
        <v>951</v>
      </c>
      <c r="H12" s="474">
        <f t="shared" si="16"/>
        <v>509.4</v>
      </c>
      <c r="I12" s="96">
        <f>IF(SUM(I15,I42)=0,"-",SUM(I15,I42))</f>
        <v>30</v>
      </c>
      <c r="J12" s="474">
        <f t="shared" si="17"/>
        <v>16.100000000000001</v>
      </c>
      <c r="K12" s="96">
        <f>IF(SUM(K15,K42)=0,"-",SUM(K15,K42))</f>
        <v>4</v>
      </c>
      <c r="L12" s="474">
        <f t="shared" si="18"/>
        <v>2.1</v>
      </c>
      <c r="M12" s="96">
        <f>IF(SUM(M15,M42)=0,"-",SUM(M15,M42))</f>
        <v>390</v>
      </c>
      <c r="N12" s="474">
        <f t="shared" si="19"/>
        <v>208.9</v>
      </c>
      <c r="O12" s="96">
        <f>IF(SUM(O15,O42)=0,"-",SUM(O15,O42))</f>
        <v>209</v>
      </c>
      <c r="P12" s="474">
        <f t="shared" si="20"/>
        <v>112</v>
      </c>
      <c r="Q12" s="96">
        <f>IF(SUM(Q15,Q42)=0,"-",SUM(Q15,Q42))</f>
        <v>286</v>
      </c>
      <c r="R12" s="474">
        <f t="shared" si="21"/>
        <v>153.19999999999999</v>
      </c>
      <c r="S12" s="96">
        <f>IF(SUM(S15,S42)=0,"-",SUM(S15,S42))</f>
        <v>33</v>
      </c>
      <c r="T12" s="474">
        <f t="shared" si="22"/>
        <v>17.7</v>
      </c>
      <c r="U12" s="96">
        <f>IF(SUM(U15,U42)=0,"-",SUM(U15,U42))</f>
        <v>79</v>
      </c>
      <c r="V12" s="474">
        <f t="shared" si="23"/>
        <v>42.3</v>
      </c>
      <c r="W12" s="96">
        <f>IF(SUM(W15,W42)=0,"-",SUM(W15,W42))</f>
        <v>29</v>
      </c>
      <c r="X12" s="474">
        <f t="shared" si="24"/>
        <v>15.5</v>
      </c>
      <c r="Y12" s="96">
        <f>IF(SUM(Y15,Y42)=0,"-",SUM(Y15,Y42))</f>
        <v>72</v>
      </c>
      <c r="Z12" s="474">
        <f t="shared" si="25"/>
        <v>38.6</v>
      </c>
      <c r="AA12" s="96">
        <f>IF(SUM(AA15,AA42)=0,"-",SUM(AA15,AA42))</f>
        <v>57</v>
      </c>
      <c r="AB12" s="474">
        <f t="shared" si="26"/>
        <v>30.5</v>
      </c>
      <c r="AC12" s="96">
        <f>IF(SUM(AC15,AC42)=0,"-",SUM(AC15,AC42))</f>
        <v>13</v>
      </c>
      <c r="AD12" s="474">
        <f t="shared" si="27"/>
        <v>7</v>
      </c>
      <c r="AE12" s="475">
        <v>186685</v>
      </c>
      <c r="AF12" s="346"/>
    </row>
    <row r="13" spans="1:32" ht="12" customHeight="1">
      <c r="A13" s="212" t="s">
        <v>76</v>
      </c>
      <c r="B13" s="205" t="s">
        <v>73</v>
      </c>
      <c r="C13" s="352">
        <f>IF(SUM(C16,C43)=0,"-",SUM(C16,C43))</f>
        <v>2417</v>
      </c>
      <c r="D13" s="476">
        <f t="shared" si="14"/>
        <v>1111.4000000000001</v>
      </c>
      <c r="E13" s="213">
        <f>IF(SUM(E16,E43)=0,"-",SUM(E16,E43))</f>
        <v>5</v>
      </c>
      <c r="F13" s="476">
        <f t="shared" si="15"/>
        <v>2.2999999999999998</v>
      </c>
      <c r="G13" s="213">
        <f>IF(SUM(G16,G43)=0,"-",SUM(G16,G43))</f>
        <v>643</v>
      </c>
      <c r="H13" s="476">
        <f t="shared" si="16"/>
        <v>295.7</v>
      </c>
      <c r="I13" s="213">
        <f>IF(SUM(I16,I43)=0,"-",SUM(I16,I43))</f>
        <v>42</v>
      </c>
      <c r="J13" s="476">
        <f t="shared" si="17"/>
        <v>19.3</v>
      </c>
      <c r="K13" s="213">
        <f>IF(SUM(K16,K43)=0,"-",SUM(K16,K43))</f>
        <v>13</v>
      </c>
      <c r="L13" s="476">
        <f t="shared" si="18"/>
        <v>6</v>
      </c>
      <c r="M13" s="213">
        <f>IF(SUM(M16,M43)=0,"-",SUM(M16,M43))</f>
        <v>444</v>
      </c>
      <c r="N13" s="476">
        <f t="shared" si="19"/>
        <v>204.2</v>
      </c>
      <c r="O13" s="213">
        <f>IF(SUM(O16,O43)=0,"-",SUM(O16,O43))</f>
        <v>230</v>
      </c>
      <c r="P13" s="476">
        <f t="shared" si="20"/>
        <v>105.8</v>
      </c>
      <c r="Q13" s="213">
        <f>IF(SUM(Q16,Q43)=0,"-",SUM(Q16,Q43))</f>
        <v>264</v>
      </c>
      <c r="R13" s="476">
        <f t="shared" si="21"/>
        <v>121.4</v>
      </c>
      <c r="S13" s="213">
        <f>IF(SUM(S16,S43)=0,"-",SUM(S16,S43))</f>
        <v>18</v>
      </c>
      <c r="T13" s="476">
        <f t="shared" si="22"/>
        <v>8.3000000000000007</v>
      </c>
      <c r="U13" s="213">
        <f>IF(SUM(U16,U43)=0,"-",SUM(U16,U43))</f>
        <v>73</v>
      </c>
      <c r="V13" s="476">
        <f t="shared" si="23"/>
        <v>33.6</v>
      </c>
      <c r="W13" s="213">
        <f>IF(SUM(W16,W43)=0,"-",SUM(W16,W43))</f>
        <v>126</v>
      </c>
      <c r="X13" s="476">
        <f t="shared" si="24"/>
        <v>57.9</v>
      </c>
      <c r="Y13" s="213">
        <f>IF(SUM(Y16,Y43)=0,"-",SUM(Y16,Y43))</f>
        <v>59</v>
      </c>
      <c r="Z13" s="476">
        <f t="shared" si="25"/>
        <v>27.1</v>
      </c>
      <c r="AA13" s="213">
        <f>IF(SUM(AA16,AA43)=0,"-",SUM(AA16,AA43))</f>
        <v>38</v>
      </c>
      <c r="AB13" s="476">
        <f t="shared" si="26"/>
        <v>17.5</v>
      </c>
      <c r="AC13" s="213">
        <f>IF(SUM(AC16,AC43)=0,"-",SUM(AC16,AC43))</f>
        <v>6</v>
      </c>
      <c r="AD13" s="476">
        <f t="shared" si="27"/>
        <v>2.8</v>
      </c>
      <c r="AE13" s="475">
        <v>217469</v>
      </c>
      <c r="AF13" s="346"/>
    </row>
    <row r="14" spans="1:32" ht="12" customHeight="1">
      <c r="A14" s="201"/>
      <c r="B14" s="234" t="s">
        <v>70</v>
      </c>
      <c r="C14" s="209">
        <f>IF(SUM(C15:C16)=0,"-",SUM(C15:C16))</f>
        <v>1539</v>
      </c>
      <c r="D14" s="88">
        <f t="shared" si="14"/>
        <v>1234.8</v>
      </c>
      <c r="E14" s="214">
        <f t="shared" ref="E14:AC14" si="28">IF(SUM(E15:E16)=0,"-",SUM(E15:E16))</f>
        <v>2</v>
      </c>
      <c r="F14" s="88">
        <f t="shared" si="15"/>
        <v>1.6</v>
      </c>
      <c r="G14" s="214">
        <f t="shared" si="28"/>
        <v>505</v>
      </c>
      <c r="H14" s="88">
        <f t="shared" si="16"/>
        <v>405.2</v>
      </c>
      <c r="I14" s="214">
        <f t="shared" si="28"/>
        <v>21</v>
      </c>
      <c r="J14" s="88">
        <f t="shared" si="17"/>
        <v>16.8</v>
      </c>
      <c r="K14" s="214">
        <f t="shared" si="28"/>
        <v>6</v>
      </c>
      <c r="L14" s="88">
        <f t="shared" si="18"/>
        <v>4.8</v>
      </c>
      <c r="M14" s="214">
        <f t="shared" si="28"/>
        <v>246</v>
      </c>
      <c r="N14" s="88">
        <f t="shared" si="19"/>
        <v>197.4</v>
      </c>
      <c r="O14" s="214">
        <f t="shared" si="28"/>
        <v>139</v>
      </c>
      <c r="P14" s="88">
        <f t="shared" si="20"/>
        <v>111.5</v>
      </c>
      <c r="Q14" s="214">
        <f t="shared" si="28"/>
        <v>148</v>
      </c>
      <c r="R14" s="88">
        <f t="shared" si="21"/>
        <v>118.7</v>
      </c>
      <c r="S14" s="214">
        <f t="shared" si="28"/>
        <v>17</v>
      </c>
      <c r="T14" s="88">
        <f t="shared" si="22"/>
        <v>13.6</v>
      </c>
      <c r="U14" s="214">
        <f t="shared" si="28"/>
        <v>42</v>
      </c>
      <c r="V14" s="88">
        <f t="shared" si="23"/>
        <v>33.700000000000003</v>
      </c>
      <c r="W14" s="214">
        <f t="shared" si="28"/>
        <v>42</v>
      </c>
      <c r="X14" s="88">
        <f t="shared" si="24"/>
        <v>33.700000000000003</v>
      </c>
      <c r="Y14" s="214">
        <f t="shared" si="28"/>
        <v>53</v>
      </c>
      <c r="Z14" s="88">
        <f t="shared" si="25"/>
        <v>42.5</v>
      </c>
      <c r="AA14" s="214">
        <f t="shared" si="28"/>
        <v>23</v>
      </c>
      <c r="AB14" s="88">
        <f t="shared" si="26"/>
        <v>18.5</v>
      </c>
      <c r="AC14" s="214">
        <f t="shared" si="28"/>
        <v>7</v>
      </c>
      <c r="AD14" s="88">
        <f t="shared" si="27"/>
        <v>5.6</v>
      </c>
      <c r="AE14" s="477">
        <v>124640</v>
      </c>
      <c r="AF14" s="346"/>
    </row>
    <row r="15" spans="1:32" ht="12" customHeight="1">
      <c r="A15" s="201" t="s">
        <v>28</v>
      </c>
      <c r="B15" s="248" t="s">
        <v>72</v>
      </c>
      <c r="C15" s="238">
        <f>IF(SUM(C18,C21,C24,C27,C30,C33,C36,C39)=0,"-",SUM(C18,C21,C24,C27,C30,C33,C36,C39))</f>
        <v>821</v>
      </c>
      <c r="D15" s="474">
        <f t="shared" si="14"/>
        <v>1395.1</v>
      </c>
      <c r="E15" s="215">
        <f>IF(SUM(E18,E21,E24,E27,E30,E33,E36,E39)=0,"-",SUM(E18,E21,E24,E27,E30,E33,E36,E39))</f>
        <v>1</v>
      </c>
      <c r="F15" s="474">
        <f t="shared" si="15"/>
        <v>1.7</v>
      </c>
      <c r="G15" s="215">
        <f>IF(SUM(G18,G21,G24,G27,G30,G33,G36,G39)=0,"-",SUM(G18,G21,G24,G27,G30,G33,G36,G39))</f>
        <v>318</v>
      </c>
      <c r="H15" s="474">
        <f t="shared" si="16"/>
        <v>540.4</v>
      </c>
      <c r="I15" s="215">
        <f>IF(SUM(I18,I21,I24,I27,I30,I33,I36,I39)=0,"-",SUM(I18,I21,I24,I27,I30,I33,I36,I39))</f>
        <v>8</v>
      </c>
      <c r="J15" s="474">
        <f t="shared" si="17"/>
        <v>13.6</v>
      </c>
      <c r="K15" s="215">
        <f>IF(SUM(K18,K21,K24,K27,K30,K33,K36,K39)=0,"-",SUM(K18,K21,K24,K27,K30,K33,K36,K39))</f>
        <v>3</v>
      </c>
      <c r="L15" s="474">
        <f t="shared" si="18"/>
        <v>5.0999999999999996</v>
      </c>
      <c r="M15" s="215">
        <f>IF(SUM(M18,M21,M24,M27,M30,M33,M36,M39)=0,"-",SUM(M18,M21,M24,M27,M30,M33,M36,M39))</f>
        <v>110</v>
      </c>
      <c r="N15" s="474">
        <f t="shared" si="19"/>
        <v>186.9</v>
      </c>
      <c r="O15" s="215">
        <f>IF(SUM(O18,O21,O24,O27,O30,O33,O36,O39)=0,"-",SUM(O18,O21,O24,O27,O30,O33,O36,O39))</f>
        <v>67</v>
      </c>
      <c r="P15" s="474">
        <f t="shared" si="20"/>
        <v>113.9</v>
      </c>
      <c r="Q15" s="215">
        <f>IF(SUM(Q18,Q21,Q24,Q27,Q30,Q33,Q36,Q39)=0,"-",SUM(Q18,Q21,Q24,Q27,Q30,Q33,Q36,Q39))</f>
        <v>74</v>
      </c>
      <c r="R15" s="474">
        <f t="shared" si="21"/>
        <v>125.7</v>
      </c>
      <c r="S15" s="215">
        <f>IF(SUM(S18,S21,S24,S27,S30,S33,S36,S39)=0,"-",SUM(S18,S21,S24,S27,S30,S33,S36,S39))</f>
        <v>11</v>
      </c>
      <c r="T15" s="474">
        <f t="shared" si="22"/>
        <v>18.7</v>
      </c>
      <c r="U15" s="215">
        <f>IF(SUM(U18,U21,U24,U27,U30,U33,U36,U39)=0,"-",SUM(U18,U21,U24,U27,U30,U33,U36,U39))</f>
        <v>20</v>
      </c>
      <c r="V15" s="474">
        <f t="shared" si="23"/>
        <v>34</v>
      </c>
      <c r="W15" s="215">
        <f>IF(SUM(W18,W21,W24,W27,W30,W33,W36,W39)=0,"-",SUM(W18,W21,W24,W27,W30,W33,W36,W39))</f>
        <v>8</v>
      </c>
      <c r="X15" s="474">
        <f t="shared" si="24"/>
        <v>13.6</v>
      </c>
      <c r="Y15" s="215">
        <f>IF(SUM(Y18,Y21,Y24,Y27,Y30,Y33,Y36,Y39)=0,"-",SUM(Y18,Y21,Y24,Y27,Y30,Y33,Y36,Y39))</f>
        <v>30</v>
      </c>
      <c r="Z15" s="474">
        <f t="shared" si="25"/>
        <v>51</v>
      </c>
      <c r="AA15" s="215">
        <f>IF(SUM(AA18,AA21,AA24,AA27,AA30,AA33,AA36,AA39)=0,"-",SUM(AA18,AA21,AA24,AA27,AA30,AA33,AA36,AA39))</f>
        <v>16</v>
      </c>
      <c r="AB15" s="474">
        <f t="shared" si="26"/>
        <v>27.2</v>
      </c>
      <c r="AC15" s="215">
        <f>IF(SUM(AC18,AC21,AC24,AC27,AC30,AC33,AC36,AC39)=0,"-",SUM(AC18,AC21,AC24,AC27,AC30,AC33,AC36,AC39))</f>
        <v>5</v>
      </c>
      <c r="AD15" s="474">
        <f t="shared" si="27"/>
        <v>8.5</v>
      </c>
      <c r="AE15" s="478">
        <v>58848</v>
      </c>
      <c r="AF15" s="346"/>
    </row>
    <row r="16" spans="1:32" ht="12" customHeight="1">
      <c r="A16" s="72"/>
      <c r="B16" s="236" t="s">
        <v>73</v>
      </c>
      <c r="C16" s="255">
        <f>IF(SUM(C19,C22,C25,C28,C31,C34,C37,C40)=0,"-",SUM(C19,C22,C25,C28,C31,C34,C37,C40))</f>
        <v>718</v>
      </c>
      <c r="D16" s="476">
        <f t="shared" si="14"/>
        <v>1091.3</v>
      </c>
      <c r="E16" s="206">
        <f>IF(SUM(E19,E22,E25,E28,E31,E34,E37,E40)=0,"-",SUM(E19,E22,E25,E28,E31,E34,E37,E40))</f>
        <v>1</v>
      </c>
      <c r="F16" s="476">
        <f t="shared" si="15"/>
        <v>1.5</v>
      </c>
      <c r="G16" s="206">
        <f>IF(SUM(G19,G22,G25,G28,G31,G34,G37,G40)=0,"-",SUM(G19,G22,G25,G28,G31,G34,G37,G40))</f>
        <v>187</v>
      </c>
      <c r="H16" s="476">
        <f t="shared" si="16"/>
        <v>284.2</v>
      </c>
      <c r="I16" s="206">
        <f>IF(SUM(I19,I22,I25,I28,I31,I34,I37,I40)=0,"-",SUM(I19,I22,I25,I28,I31,I34,I37,I40))</f>
        <v>13</v>
      </c>
      <c r="J16" s="476">
        <f t="shared" si="17"/>
        <v>19.8</v>
      </c>
      <c r="K16" s="206">
        <f>IF(SUM(K19,K22,K25,K28,K31,K34,K37,K40)=0,"-",SUM(K19,K22,K25,K28,K31,K34,K37,K40))</f>
        <v>3</v>
      </c>
      <c r="L16" s="476">
        <f t="shared" si="18"/>
        <v>4.5999999999999996</v>
      </c>
      <c r="M16" s="206">
        <f>IF(SUM(M19,M22,M25,M28,M31,M34,M37,M40)=0,"-",SUM(M19,M22,M25,M28,M31,M34,M37,M40))</f>
        <v>136</v>
      </c>
      <c r="N16" s="476">
        <f t="shared" si="19"/>
        <v>206.7</v>
      </c>
      <c r="O16" s="206">
        <f>IF(SUM(O19,O22,O25,O28,O31,O34,O37,O40)=0,"-",SUM(O19,O22,O25,O28,O31,O34,O37,O40))</f>
        <v>72</v>
      </c>
      <c r="P16" s="476">
        <f t="shared" si="20"/>
        <v>109.4</v>
      </c>
      <c r="Q16" s="206">
        <f>IF(SUM(Q19,Q22,Q25,Q28,Q31,Q34,Q37,Q40)=0,"-",SUM(Q19,Q22,Q25,Q28,Q31,Q34,Q37,Q40))</f>
        <v>74</v>
      </c>
      <c r="R16" s="476">
        <f t="shared" si="21"/>
        <v>112.5</v>
      </c>
      <c r="S16" s="206">
        <f>IF(SUM(S19,S22,S25,S28,S31,S34,S37,S40)=0,"-",SUM(S19,S22,S25,S28,S31,S34,S37,S40))</f>
        <v>6</v>
      </c>
      <c r="T16" s="476">
        <f t="shared" si="22"/>
        <v>9.1</v>
      </c>
      <c r="U16" s="206">
        <f>IF(SUM(U19,U22,U25,U28,U31,U34,U37,U40)=0,"-",SUM(U19,U22,U25,U28,U31,U34,U37,U40))</f>
        <v>22</v>
      </c>
      <c r="V16" s="476">
        <f t="shared" si="23"/>
        <v>33.4</v>
      </c>
      <c r="W16" s="206">
        <f>IF(SUM(W19,W22,W25,W28,W31,W34,W37,W40)=0,"-",SUM(W19,W22,W25,W28,W31,W34,W37,W40))</f>
        <v>34</v>
      </c>
      <c r="X16" s="476">
        <f t="shared" si="24"/>
        <v>51.7</v>
      </c>
      <c r="Y16" s="206">
        <f>IF(SUM(Y19,Y22,Y25,Y28,Y31,Y34,Y37,Y40)=0,"-",SUM(Y19,Y22,Y25,Y28,Y31,Y34,Y37,Y40))</f>
        <v>23</v>
      </c>
      <c r="Z16" s="476">
        <f t="shared" si="25"/>
        <v>35</v>
      </c>
      <c r="AA16" s="206">
        <f>IF(SUM(AA19,AA22,AA25,AA28,AA31,AA34,AA37,AA40)=0,"-",SUM(AA19,AA22,AA25,AA28,AA31,AA34,AA37,AA40))</f>
        <v>7</v>
      </c>
      <c r="AB16" s="476">
        <f t="shared" si="26"/>
        <v>10.6</v>
      </c>
      <c r="AC16" s="206">
        <f>IF(SUM(AC19,AC22,AC25,AC28,AC31,AC34,AC37,AC40)=0,"-",SUM(AC19,AC22,AC25,AC28,AC31,AC34,AC37,AC40))</f>
        <v>2</v>
      </c>
      <c r="AD16" s="476">
        <f t="shared" si="27"/>
        <v>3</v>
      </c>
      <c r="AE16" s="478">
        <v>65792</v>
      </c>
      <c r="AF16" s="346"/>
    </row>
    <row r="17" spans="1:32" ht="12" customHeight="1">
      <c r="A17" s="138"/>
      <c r="B17" s="217" t="s">
        <v>70</v>
      </c>
      <c r="C17" s="362">
        <f>IF(SUM(C18:C19)=0,"-",SUM(C18:C19))</f>
        <v>489</v>
      </c>
      <c r="D17" s="479">
        <f t="shared" si="14"/>
        <v>997.4</v>
      </c>
      <c r="E17" s="219">
        <f>IF(SUM(E18:E19)=0,"-",SUM(E18:E19))</f>
        <v>2</v>
      </c>
      <c r="F17" s="480">
        <f t="shared" si="15"/>
        <v>4.0999999999999996</v>
      </c>
      <c r="G17" s="219">
        <f>IF(SUM(G18:G19)=0,"-",SUM(G18:G19))</f>
        <v>165</v>
      </c>
      <c r="H17" s="480">
        <f t="shared" si="16"/>
        <v>336.5</v>
      </c>
      <c r="I17" s="219">
        <f>IF(SUM(I18:I19)=0,"-",SUM(I18:I19))</f>
        <v>4</v>
      </c>
      <c r="J17" s="480">
        <f t="shared" si="17"/>
        <v>8.1999999999999993</v>
      </c>
      <c r="K17" s="219">
        <f>IF(SUM(K18:K19)=0,"-",SUM(K18:K19))</f>
        <v>3</v>
      </c>
      <c r="L17" s="480">
        <f t="shared" si="18"/>
        <v>6.1</v>
      </c>
      <c r="M17" s="219">
        <f>IF(SUM(M18:M19)=0,"-",SUM(M18:M19))</f>
        <v>77</v>
      </c>
      <c r="N17" s="480">
        <f t="shared" si="19"/>
        <v>157.1</v>
      </c>
      <c r="O17" s="219">
        <f>IF(SUM(O18:O19)=0,"-",SUM(O18:O19))</f>
        <v>44</v>
      </c>
      <c r="P17" s="480">
        <f t="shared" si="20"/>
        <v>89.7</v>
      </c>
      <c r="Q17" s="219">
        <f>IF(SUM(Q18:Q19)=0,"-",SUM(Q18:Q19))</f>
        <v>55</v>
      </c>
      <c r="R17" s="480">
        <f t="shared" si="21"/>
        <v>112.2</v>
      </c>
      <c r="S17" s="219">
        <f>IF(SUM(S18:S19)=0,"-",SUM(S18:S19))</f>
        <v>4</v>
      </c>
      <c r="T17" s="480">
        <f t="shared" si="22"/>
        <v>8.1999999999999993</v>
      </c>
      <c r="U17" s="219">
        <f>IF(SUM(U18:U19)=0,"-",SUM(U18:U19))</f>
        <v>14</v>
      </c>
      <c r="V17" s="480">
        <f t="shared" si="23"/>
        <v>28.6</v>
      </c>
      <c r="W17" s="219">
        <f>IF(SUM(W18:W19)=0,"-",SUM(W18:W19))</f>
        <v>11</v>
      </c>
      <c r="X17" s="480">
        <f t="shared" si="24"/>
        <v>22.4</v>
      </c>
      <c r="Y17" s="219">
        <f>IF(SUM(Y18:Y19)=0,"-",SUM(Y18:Y19))</f>
        <v>17</v>
      </c>
      <c r="Z17" s="480">
        <f t="shared" si="25"/>
        <v>34.700000000000003</v>
      </c>
      <c r="AA17" s="219">
        <f>IF(SUM(AA18:AA19)=0,"-",SUM(AA18:AA19))</f>
        <v>9</v>
      </c>
      <c r="AB17" s="480">
        <f t="shared" si="26"/>
        <v>18.399999999999999</v>
      </c>
      <c r="AC17" s="219">
        <f>IF(SUM(AC18:AC19)=0,"-",SUM(AC18:AC19))</f>
        <v>2</v>
      </c>
      <c r="AD17" s="479">
        <f t="shared" si="27"/>
        <v>4.0999999999999996</v>
      </c>
      <c r="AE17" s="477">
        <v>49027</v>
      </c>
      <c r="AF17" s="346"/>
    </row>
    <row r="18" spans="1:32" ht="12" customHeight="1">
      <c r="A18" s="103" t="s">
        <v>29</v>
      </c>
      <c r="B18" s="481" t="s">
        <v>72</v>
      </c>
      <c r="C18" s="482">
        <v>262</v>
      </c>
      <c r="D18" s="483">
        <f t="shared" si="14"/>
        <v>1128</v>
      </c>
      <c r="E18" s="484">
        <v>1</v>
      </c>
      <c r="F18" s="480">
        <f t="shared" si="15"/>
        <v>4.3</v>
      </c>
      <c r="G18" s="484">
        <v>105</v>
      </c>
      <c r="H18" s="480">
        <f t="shared" si="16"/>
        <v>452.1</v>
      </c>
      <c r="I18" s="484">
        <v>2</v>
      </c>
      <c r="J18" s="480">
        <f t="shared" si="17"/>
        <v>8.6</v>
      </c>
      <c r="K18" s="484">
        <v>2</v>
      </c>
      <c r="L18" s="480">
        <f t="shared" si="18"/>
        <v>8.6</v>
      </c>
      <c r="M18" s="485">
        <v>35</v>
      </c>
      <c r="N18" s="480">
        <f t="shared" si="19"/>
        <v>150.69999999999999</v>
      </c>
      <c r="O18" s="486">
        <v>22</v>
      </c>
      <c r="P18" s="480">
        <f t="shared" si="20"/>
        <v>94.7</v>
      </c>
      <c r="Q18" s="487">
        <v>30</v>
      </c>
      <c r="R18" s="480">
        <f t="shared" si="21"/>
        <v>129.19999999999999</v>
      </c>
      <c r="S18" s="487">
        <v>2</v>
      </c>
      <c r="T18" s="480">
        <f t="shared" si="22"/>
        <v>8.6</v>
      </c>
      <c r="U18" s="487">
        <v>9</v>
      </c>
      <c r="V18" s="480">
        <f t="shared" si="23"/>
        <v>38.700000000000003</v>
      </c>
      <c r="W18" s="353" t="s">
        <v>44</v>
      </c>
      <c r="X18" s="480" t="str">
        <f t="shared" si="24"/>
        <v>-</v>
      </c>
      <c r="Y18" s="487">
        <v>8</v>
      </c>
      <c r="Z18" s="480">
        <f t="shared" si="25"/>
        <v>34.4</v>
      </c>
      <c r="AA18" s="487">
        <v>8</v>
      </c>
      <c r="AB18" s="480">
        <f t="shared" si="26"/>
        <v>34.4</v>
      </c>
      <c r="AC18" s="488">
        <v>1</v>
      </c>
      <c r="AD18" s="483">
        <f t="shared" si="27"/>
        <v>4.3</v>
      </c>
      <c r="AE18" s="477">
        <v>23226</v>
      </c>
      <c r="AF18" s="346"/>
    </row>
    <row r="19" spans="1:32" ht="12" customHeight="1">
      <c r="A19" s="152"/>
      <c r="B19" s="371" t="s">
        <v>73</v>
      </c>
      <c r="C19" s="489">
        <v>227</v>
      </c>
      <c r="D19" s="490">
        <f t="shared" si="14"/>
        <v>879.8</v>
      </c>
      <c r="E19" s="491">
        <v>1</v>
      </c>
      <c r="F19" s="490">
        <f t="shared" si="15"/>
        <v>3.9</v>
      </c>
      <c r="G19" s="492">
        <v>60</v>
      </c>
      <c r="H19" s="490">
        <f t="shared" si="16"/>
        <v>232.5</v>
      </c>
      <c r="I19" s="492">
        <v>2</v>
      </c>
      <c r="J19" s="490">
        <f t="shared" si="17"/>
        <v>7.8</v>
      </c>
      <c r="K19" s="492">
        <v>1</v>
      </c>
      <c r="L19" s="490">
        <f t="shared" si="18"/>
        <v>3.9</v>
      </c>
      <c r="M19" s="492">
        <v>42</v>
      </c>
      <c r="N19" s="490">
        <f t="shared" si="19"/>
        <v>162.80000000000001</v>
      </c>
      <c r="O19" s="493">
        <v>22</v>
      </c>
      <c r="P19" s="490">
        <f t="shared" si="20"/>
        <v>85.3</v>
      </c>
      <c r="Q19" s="492">
        <v>25</v>
      </c>
      <c r="R19" s="490">
        <f t="shared" si="21"/>
        <v>96.9</v>
      </c>
      <c r="S19" s="492">
        <v>2</v>
      </c>
      <c r="T19" s="490">
        <f t="shared" si="22"/>
        <v>7.8</v>
      </c>
      <c r="U19" s="492">
        <v>5</v>
      </c>
      <c r="V19" s="490">
        <f t="shared" si="23"/>
        <v>19.399999999999999</v>
      </c>
      <c r="W19" s="492">
        <v>11</v>
      </c>
      <c r="X19" s="490">
        <f t="shared" si="24"/>
        <v>42.6</v>
      </c>
      <c r="Y19" s="492">
        <v>9</v>
      </c>
      <c r="Z19" s="490">
        <f t="shared" si="25"/>
        <v>34.9</v>
      </c>
      <c r="AA19" s="492">
        <v>1</v>
      </c>
      <c r="AB19" s="490">
        <f t="shared" si="26"/>
        <v>3.9</v>
      </c>
      <c r="AC19" s="494">
        <v>1</v>
      </c>
      <c r="AD19" s="490">
        <f t="shared" si="27"/>
        <v>3.9</v>
      </c>
      <c r="AE19" s="477">
        <v>25801</v>
      </c>
      <c r="AF19" s="346"/>
    </row>
    <row r="20" spans="1:32" ht="12" customHeight="1">
      <c r="A20" s="138"/>
      <c r="B20" s="217" t="s">
        <v>70</v>
      </c>
      <c r="C20" s="362">
        <f>IF(SUM(C21:C22)=0,"-",SUM(C21:C22))</f>
        <v>158</v>
      </c>
      <c r="D20" s="479">
        <f t="shared" si="14"/>
        <v>1750.3</v>
      </c>
      <c r="E20" s="219" t="str">
        <f>IF(SUM(E21:E22)=0,"-",SUM(E21:E22))</f>
        <v>-</v>
      </c>
      <c r="F20" s="479" t="str">
        <f t="shared" si="15"/>
        <v>-</v>
      </c>
      <c r="G20" s="219">
        <f>IF(SUM(G21:G22)=0,"-",SUM(G21:G22))</f>
        <v>49</v>
      </c>
      <c r="H20" s="480">
        <f t="shared" si="16"/>
        <v>542.79999999999995</v>
      </c>
      <c r="I20" s="219">
        <f>IF(SUM(I21:I22)=0,"-",SUM(I21:I22))</f>
        <v>2</v>
      </c>
      <c r="J20" s="480">
        <f t="shared" si="17"/>
        <v>22.2</v>
      </c>
      <c r="K20" s="219" t="str">
        <f>IF(SUM(K21:K22)=0,"-",SUM(K21:K22))</f>
        <v>-</v>
      </c>
      <c r="L20" s="480" t="str">
        <f t="shared" si="18"/>
        <v>-</v>
      </c>
      <c r="M20" s="219">
        <f>IF(SUM(M21:M22)=0,"-",SUM(M21:M22))</f>
        <v>25</v>
      </c>
      <c r="N20" s="480">
        <f t="shared" si="19"/>
        <v>276.89999999999998</v>
      </c>
      <c r="O20" s="219">
        <f>IF(SUM(O21:O22)=0,"-",SUM(O21:O22))</f>
        <v>19</v>
      </c>
      <c r="P20" s="480">
        <f t="shared" si="20"/>
        <v>210.5</v>
      </c>
      <c r="Q20" s="219">
        <f>IF(SUM(Q21:Q22)=0,"-",SUM(Q21:Q22))</f>
        <v>7</v>
      </c>
      <c r="R20" s="480">
        <f t="shared" si="21"/>
        <v>77.5</v>
      </c>
      <c r="S20" s="219">
        <f>IF(SUM(S21:S22)=0,"-",SUM(S21:S22))</f>
        <v>4</v>
      </c>
      <c r="T20" s="480">
        <f t="shared" si="22"/>
        <v>44.3</v>
      </c>
      <c r="U20" s="219" t="str">
        <f>IF(SUM(U21:U22)=0,"-",SUM(U21:U22))</f>
        <v>-</v>
      </c>
      <c r="V20" s="480" t="str">
        <f t="shared" si="23"/>
        <v>-</v>
      </c>
      <c r="W20" s="219">
        <f>IF(SUM(W21:W22)=0,"-",SUM(W21:W22))</f>
        <v>16</v>
      </c>
      <c r="X20" s="480">
        <f t="shared" si="24"/>
        <v>177.2</v>
      </c>
      <c r="Y20" s="219">
        <f>IF(SUM(Y21:Y22)=0,"-",SUM(Y21:Y22))</f>
        <v>5</v>
      </c>
      <c r="Z20" s="480">
        <f t="shared" si="25"/>
        <v>55.4</v>
      </c>
      <c r="AA20" s="219">
        <f>IF(SUM(AA21:AA22)=0,"-",SUM(AA21:AA22))</f>
        <v>3</v>
      </c>
      <c r="AB20" s="480">
        <f t="shared" si="26"/>
        <v>33.200000000000003</v>
      </c>
      <c r="AC20" s="219">
        <f>IF(SUM(AC21:AC22)=0,"-",SUM(AC21:AC22))</f>
        <v>1</v>
      </c>
      <c r="AD20" s="479">
        <f t="shared" si="27"/>
        <v>11.1</v>
      </c>
      <c r="AE20" s="477">
        <v>9027</v>
      </c>
      <c r="AF20" s="346"/>
    </row>
    <row r="21" spans="1:32" ht="12" customHeight="1">
      <c r="A21" s="103" t="s">
        <v>32</v>
      </c>
      <c r="B21" s="481" t="s">
        <v>72</v>
      </c>
      <c r="C21" s="495">
        <v>79</v>
      </c>
      <c r="D21" s="483">
        <f t="shared" si="14"/>
        <v>1830.4</v>
      </c>
      <c r="E21" s="353" t="s">
        <v>44</v>
      </c>
      <c r="F21" s="483" t="str">
        <f t="shared" si="15"/>
        <v>-</v>
      </c>
      <c r="G21" s="485">
        <v>28</v>
      </c>
      <c r="H21" s="480">
        <f t="shared" si="16"/>
        <v>648.70000000000005</v>
      </c>
      <c r="I21" s="353" t="s">
        <v>44</v>
      </c>
      <c r="J21" s="480" t="str">
        <f t="shared" si="17"/>
        <v>-</v>
      </c>
      <c r="K21" s="353" t="s">
        <v>44</v>
      </c>
      <c r="L21" s="480" t="str">
        <f t="shared" si="18"/>
        <v>-</v>
      </c>
      <c r="M21" s="487">
        <v>13</v>
      </c>
      <c r="N21" s="480">
        <f t="shared" si="19"/>
        <v>301.2</v>
      </c>
      <c r="O21" s="486">
        <v>9</v>
      </c>
      <c r="P21" s="480">
        <f t="shared" si="20"/>
        <v>208.5</v>
      </c>
      <c r="Q21" s="487">
        <v>3</v>
      </c>
      <c r="R21" s="480">
        <f t="shared" si="21"/>
        <v>69.5</v>
      </c>
      <c r="S21" s="487">
        <v>4</v>
      </c>
      <c r="T21" s="480">
        <f t="shared" si="22"/>
        <v>92.7</v>
      </c>
      <c r="U21" s="353" t="s">
        <v>44</v>
      </c>
      <c r="V21" s="480" t="str">
        <f t="shared" si="23"/>
        <v>-</v>
      </c>
      <c r="W21" s="487">
        <v>3</v>
      </c>
      <c r="X21" s="480">
        <f t="shared" si="24"/>
        <v>69.5</v>
      </c>
      <c r="Y21" s="487">
        <v>2</v>
      </c>
      <c r="Z21" s="480">
        <f t="shared" si="25"/>
        <v>46.3</v>
      </c>
      <c r="AA21" s="487">
        <v>2</v>
      </c>
      <c r="AB21" s="480">
        <f t="shared" si="26"/>
        <v>46.3</v>
      </c>
      <c r="AC21" s="353" t="s">
        <v>44</v>
      </c>
      <c r="AD21" s="483" t="str">
        <f t="shared" si="27"/>
        <v>-</v>
      </c>
      <c r="AE21" s="477">
        <v>4316</v>
      </c>
      <c r="AF21" s="346"/>
    </row>
    <row r="22" spans="1:32" ht="12" customHeight="1">
      <c r="A22" s="152"/>
      <c r="B22" s="371" t="s">
        <v>73</v>
      </c>
      <c r="C22" s="496">
        <v>79</v>
      </c>
      <c r="D22" s="490">
        <f t="shared" si="14"/>
        <v>1676.9</v>
      </c>
      <c r="E22" s="355" t="s">
        <v>44</v>
      </c>
      <c r="F22" s="490" t="str">
        <f t="shared" si="15"/>
        <v>-</v>
      </c>
      <c r="G22" s="491">
        <v>21</v>
      </c>
      <c r="H22" s="490">
        <f t="shared" si="16"/>
        <v>445.8</v>
      </c>
      <c r="I22" s="492">
        <v>2</v>
      </c>
      <c r="J22" s="490">
        <f t="shared" si="17"/>
        <v>42.5</v>
      </c>
      <c r="K22" s="355" t="s">
        <v>44</v>
      </c>
      <c r="L22" s="490" t="str">
        <f t="shared" si="18"/>
        <v>-</v>
      </c>
      <c r="M22" s="492">
        <v>12</v>
      </c>
      <c r="N22" s="490">
        <f t="shared" si="19"/>
        <v>254.7</v>
      </c>
      <c r="O22" s="493">
        <v>10</v>
      </c>
      <c r="P22" s="490">
        <f t="shared" si="20"/>
        <v>212.3</v>
      </c>
      <c r="Q22" s="492">
        <v>4</v>
      </c>
      <c r="R22" s="490">
        <f t="shared" si="21"/>
        <v>84.9</v>
      </c>
      <c r="S22" s="355" t="s">
        <v>44</v>
      </c>
      <c r="T22" s="490" t="str">
        <f t="shared" si="22"/>
        <v>-</v>
      </c>
      <c r="U22" s="355" t="s">
        <v>44</v>
      </c>
      <c r="V22" s="490" t="str">
        <f t="shared" si="23"/>
        <v>-</v>
      </c>
      <c r="W22" s="492">
        <v>13</v>
      </c>
      <c r="X22" s="490">
        <f t="shared" si="24"/>
        <v>275.89999999999998</v>
      </c>
      <c r="Y22" s="492">
        <v>3</v>
      </c>
      <c r="Z22" s="490">
        <f t="shared" si="25"/>
        <v>63.7</v>
      </c>
      <c r="AA22" s="492">
        <v>1</v>
      </c>
      <c r="AB22" s="490">
        <f t="shared" si="26"/>
        <v>21.2</v>
      </c>
      <c r="AC22" s="494">
        <v>1</v>
      </c>
      <c r="AD22" s="490">
        <f t="shared" si="27"/>
        <v>21.2</v>
      </c>
      <c r="AE22" s="477">
        <v>4711</v>
      </c>
      <c r="AF22" s="346"/>
    </row>
    <row r="23" spans="1:32" ht="12" customHeight="1">
      <c r="A23" s="230"/>
      <c r="B23" s="217" t="s">
        <v>70</v>
      </c>
      <c r="C23" s="362">
        <f>IF(SUM(C24:C25)=0,"-",SUM(C24:C25))</f>
        <v>94</v>
      </c>
      <c r="D23" s="479">
        <f t="shared" si="14"/>
        <v>1861</v>
      </c>
      <c r="E23" s="219" t="str">
        <f>IF(SUM(E24:E25)=0,"-",SUM(E24:E25))</f>
        <v>-</v>
      </c>
      <c r="F23" s="479" t="str">
        <f t="shared" si="15"/>
        <v>-</v>
      </c>
      <c r="G23" s="219">
        <f>IF(SUM(G24:G25)=0,"-",SUM(G24:G25))</f>
        <v>34</v>
      </c>
      <c r="H23" s="480">
        <f t="shared" si="16"/>
        <v>673.1</v>
      </c>
      <c r="I23" s="219">
        <f>IF(SUM(I24:I25)=0,"-",SUM(I24:I25))</f>
        <v>2</v>
      </c>
      <c r="J23" s="480">
        <f t="shared" si="17"/>
        <v>39.6</v>
      </c>
      <c r="K23" s="219" t="str">
        <f>IF(SUM(K24:K25)=0,"-",SUM(K24:K25))</f>
        <v>-</v>
      </c>
      <c r="L23" s="480" t="str">
        <f t="shared" si="18"/>
        <v>-</v>
      </c>
      <c r="M23" s="219">
        <f>IF(SUM(M24:M25)=0,"-",SUM(M24:M25))</f>
        <v>12</v>
      </c>
      <c r="N23" s="480">
        <f t="shared" si="19"/>
        <v>237.6</v>
      </c>
      <c r="O23" s="219">
        <f>IF(SUM(O24:O25)=0,"-",SUM(O24:O25))</f>
        <v>7</v>
      </c>
      <c r="P23" s="480">
        <f t="shared" si="20"/>
        <v>138.6</v>
      </c>
      <c r="Q23" s="219">
        <f>IF(SUM(Q24:Q25)=0,"-",SUM(Q24:Q25))</f>
        <v>7</v>
      </c>
      <c r="R23" s="480">
        <f t="shared" si="21"/>
        <v>138.6</v>
      </c>
      <c r="S23" s="219">
        <f>IF(SUM(S24:S25)=0,"-",SUM(S24:S25))</f>
        <v>1</v>
      </c>
      <c r="T23" s="480">
        <f t="shared" si="22"/>
        <v>19.8</v>
      </c>
      <c r="U23" s="219">
        <f>IF(SUM(U24:U25)=0,"-",SUM(U24:U25))</f>
        <v>2</v>
      </c>
      <c r="V23" s="480">
        <f t="shared" si="23"/>
        <v>39.6</v>
      </c>
      <c r="W23" s="219">
        <f>IF(SUM(W24:W25)=0,"-",SUM(W24:W25))</f>
        <v>1</v>
      </c>
      <c r="X23" s="480">
        <f t="shared" si="24"/>
        <v>19.8</v>
      </c>
      <c r="Y23" s="219">
        <f>IF(SUM(Y24:Y25)=0,"-",SUM(Y24:Y25))</f>
        <v>7</v>
      </c>
      <c r="Z23" s="480">
        <f t="shared" si="25"/>
        <v>138.6</v>
      </c>
      <c r="AA23" s="219" t="str">
        <f>IF(SUM(AA24:AA25)=0,"-",SUM(AA24:AA25))</f>
        <v>-</v>
      </c>
      <c r="AB23" s="480" t="str">
        <f t="shared" si="26"/>
        <v>-</v>
      </c>
      <c r="AC23" s="219" t="str">
        <f>IF(SUM(AC24:AC25)=0,"-",SUM(AC24:AC25))</f>
        <v>-</v>
      </c>
      <c r="AD23" s="479" t="str">
        <f t="shared" si="27"/>
        <v>-</v>
      </c>
      <c r="AE23" s="477">
        <v>5051</v>
      </c>
      <c r="AF23" s="346"/>
    </row>
    <row r="24" spans="1:32" ht="12" customHeight="1">
      <c r="A24" s="231" t="s">
        <v>33</v>
      </c>
      <c r="B24" s="481" t="s">
        <v>72</v>
      </c>
      <c r="C24" s="495">
        <v>51</v>
      </c>
      <c r="D24" s="483">
        <f t="shared" si="14"/>
        <v>2167.4</v>
      </c>
      <c r="E24" s="353" t="s">
        <v>44</v>
      </c>
      <c r="F24" s="483" t="str">
        <f t="shared" si="15"/>
        <v>-</v>
      </c>
      <c r="G24" s="485">
        <v>23</v>
      </c>
      <c r="H24" s="480">
        <f t="shared" si="16"/>
        <v>977.5</v>
      </c>
      <c r="I24" s="487">
        <v>1</v>
      </c>
      <c r="J24" s="480">
        <f t="shared" si="17"/>
        <v>42.5</v>
      </c>
      <c r="K24" s="353" t="s">
        <v>44</v>
      </c>
      <c r="L24" s="480" t="str">
        <f t="shared" si="18"/>
        <v>-</v>
      </c>
      <c r="M24" s="487">
        <v>4</v>
      </c>
      <c r="N24" s="480">
        <f t="shared" si="19"/>
        <v>170</v>
      </c>
      <c r="O24" s="486">
        <v>3</v>
      </c>
      <c r="P24" s="480">
        <f t="shared" si="20"/>
        <v>127.5</v>
      </c>
      <c r="Q24" s="487">
        <v>4</v>
      </c>
      <c r="R24" s="480">
        <f t="shared" si="21"/>
        <v>170</v>
      </c>
      <c r="S24" s="353" t="s">
        <v>44</v>
      </c>
      <c r="T24" s="480" t="str">
        <f t="shared" si="22"/>
        <v>-</v>
      </c>
      <c r="U24" s="353" t="s">
        <v>44</v>
      </c>
      <c r="V24" s="480" t="str">
        <f t="shared" si="23"/>
        <v>-</v>
      </c>
      <c r="W24" s="353" t="s">
        <v>44</v>
      </c>
      <c r="X24" s="480" t="str">
        <f t="shared" si="24"/>
        <v>-</v>
      </c>
      <c r="Y24" s="487">
        <v>3</v>
      </c>
      <c r="Z24" s="480">
        <f t="shared" si="25"/>
        <v>127.5</v>
      </c>
      <c r="AA24" s="353" t="s">
        <v>44</v>
      </c>
      <c r="AB24" s="480" t="str">
        <f t="shared" si="26"/>
        <v>-</v>
      </c>
      <c r="AC24" s="353" t="s">
        <v>44</v>
      </c>
      <c r="AD24" s="483" t="str">
        <f t="shared" si="27"/>
        <v>-</v>
      </c>
      <c r="AE24" s="477">
        <v>2353</v>
      </c>
      <c r="AF24" s="346"/>
    </row>
    <row r="25" spans="1:32" ht="12" customHeight="1">
      <c r="A25" s="232"/>
      <c r="B25" s="371" t="s">
        <v>73</v>
      </c>
      <c r="C25" s="496">
        <v>43</v>
      </c>
      <c r="D25" s="490">
        <f t="shared" si="14"/>
        <v>1593.8</v>
      </c>
      <c r="E25" s="355" t="s">
        <v>44</v>
      </c>
      <c r="F25" s="490" t="str">
        <f t="shared" si="15"/>
        <v>-</v>
      </c>
      <c r="G25" s="497">
        <v>11</v>
      </c>
      <c r="H25" s="490">
        <f t="shared" si="16"/>
        <v>407.7</v>
      </c>
      <c r="I25" s="497">
        <v>1</v>
      </c>
      <c r="J25" s="490">
        <f t="shared" si="17"/>
        <v>37.1</v>
      </c>
      <c r="K25" s="355" t="s">
        <v>44</v>
      </c>
      <c r="L25" s="490" t="str">
        <f t="shared" si="18"/>
        <v>-</v>
      </c>
      <c r="M25" s="497">
        <v>8</v>
      </c>
      <c r="N25" s="490">
        <f t="shared" si="19"/>
        <v>296.5</v>
      </c>
      <c r="O25" s="498">
        <v>4</v>
      </c>
      <c r="P25" s="490">
        <f t="shared" si="20"/>
        <v>148.30000000000001</v>
      </c>
      <c r="Q25" s="497">
        <v>3</v>
      </c>
      <c r="R25" s="490">
        <f t="shared" si="21"/>
        <v>111.2</v>
      </c>
      <c r="S25" s="497">
        <v>1</v>
      </c>
      <c r="T25" s="490">
        <f t="shared" si="22"/>
        <v>37.1</v>
      </c>
      <c r="U25" s="497">
        <v>2</v>
      </c>
      <c r="V25" s="490">
        <f t="shared" si="23"/>
        <v>74.099999999999994</v>
      </c>
      <c r="W25" s="497">
        <v>1</v>
      </c>
      <c r="X25" s="490">
        <f t="shared" si="24"/>
        <v>37.1</v>
      </c>
      <c r="Y25" s="497">
        <v>4</v>
      </c>
      <c r="Z25" s="490">
        <f t="shared" si="25"/>
        <v>148.30000000000001</v>
      </c>
      <c r="AA25" s="355" t="s">
        <v>44</v>
      </c>
      <c r="AB25" s="490" t="str">
        <f t="shared" si="26"/>
        <v>-</v>
      </c>
      <c r="AC25" s="355" t="s">
        <v>44</v>
      </c>
      <c r="AD25" s="490" t="str">
        <f t="shared" si="27"/>
        <v>-</v>
      </c>
      <c r="AE25" s="477">
        <v>2698</v>
      </c>
      <c r="AF25" s="346"/>
    </row>
    <row r="26" spans="1:32" ht="12" customHeight="1">
      <c r="A26" s="230"/>
      <c r="B26" s="217" t="s">
        <v>70</v>
      </c>
      <c r="C26" s="362">
        <f>IF(SUM(C27:C28)=0,"-",SUM(C27:C28))</f>
        <v>72</v>
      </c>
      <c r="D26" s="479">
        <f t="shared" si="14"/>
        <v>1402.7</v>
      </c>
      <c r="E26" s="219" t="str">
        <f>IF(SUM(E27:E28)=0,"-",SUM(E27:E28))</f>
        <v>-</v>
      </c>
      <c r="F26" s="479" t="str">
        <f t="shared" si="15"/>
        <v>-</v>
      </c>
      <c r="G26" s="219">
        <f>IF(SUM(G27:G28)=0,"-",SUM(G27:G28))</f>
        <v>22</v>
      </c>
      <c r="H26" s="479">
        <f t="shared" si="16"/>
        <v>428.6</v>
      </c>
      <c r="I26" s="219">
        <f>IF(SUM(I27:I28)=0,"-",SUM(I27:I28))</f>
        <v>1</v>
      </c>
      <c r="J26" s="479">
        <f t="shared" si="17"/>
        <v>19.5</v>
      </c>
      <c r="K26" s="219" t="str">
        <f>IF(SUM(K27:K28)=0,"-",SUM(K27:K28))</f>
        <v>-</v>
      </c>
      <c r="L26" s="479" t="str">
        <f t="shared" si="18"/>
        <v>-</v>
      </c>
      <c r="M26" s="219">
        <f>IF(SUM(M27:M28)=0,"-",SUM(M27:M28))</f>
        <v>13</v>
      </c>
      <c r="N26" s="479">
        <f t="shared" si="19"/>
        <v>253.3</v>
      </c>
      <c r="O26" s="219">
        <f>IF(SUM(O27:O28)=0,"-",SUM(O27:O28))</f>
        <v>4</v>
      </c>
      <c r="P26" s="479">
        <f t="shared" si="20"/>
        <v>77.900000000000006</v>
      </c>
      <c r="Q26" s="219">
        <f>IF(SUM(Q27:Q28)=0,"-",SUM(Q27:Q28))</f>
        <v>6</v>
      </c>
      <c r="R26" s="479">
        <f t="shared" si="21"/>
        <v>116.9</v>
      </c>
      <c r="S26" s="219" t="str">
        <f>IF(SUM(S27:S28)=0,"-",SUM(S27:S28))</f>
        <v>-</v>
      </c>
      <c r="T26" s="479" t="str">
        <f t="shared" si="22"/>
        <v>-</v>
      </c>
      <c r="U26" s="219">
        <f>IF(SUM(U27:U28)=0,"-",SUM(U27:U28))</f>
        <v>3</v>
      </c>
      <c r="V26" s="479">
        <f t="shared" si="23"/>
        <v>58.4</v>
      </c>
      <c r="W26" s="219">
        <f>IF(SUM(W27:W28)=0,"-",SUM(W27:W28))</f>
        <v>1</v>
      </c>
      <c r="X26" s="479">
        <f t="shared" si="24"/>
        <v>19.5</v>
      </c>
      <c r="Y26" s="219">
        <f>IF(SUM(Y27:Y28)=0,"-",SUM(Y27:Y28))</f>
        <v>4</v>
      </c>
      <c r="Z26" s="479">
        <f t="shared" si="25"/>
        <v>77.900000000000006</v>
      </c>
      <c r="AA26" s="219">
        <f>IF(SUM(AA27:AA28)=0,"-",SUM(AA27:AA28))</f>
        <v>2</v>
      </c>
      <c r="AB26" s="479">
        <f t="shared" si="26"/>
        <v>39</v>
      </c>
      <c r="AC26" s="219" t="str">
        <f>IF(SUM(AC27:AC28)=0,"-",SUM(AC27:AC28))</f>
        <v>-</v>
      </c>
      <c r="AD26" s="479" t="str">
        <f t="shared" si="27"/>
        <v>-</v>
      </c>
      <c r="AE26" s="477">
        <v>5133</v>
      </c>
      <c r="AF26" s="346"/>
    </row>
    <row r="27" spans="1:32" ht="12" customHeight="1">
      <c r="A27" s="231" t="s">
        <v>35</v>
      </c>
      <c r="B27" s="481" t="s">
        <v>72</v>
      </c>
      <c r="C27" s="495">
        <v>40</v>
      </c>
      <c r="D27" s="483">
        <f t="shared" si="14"/>
        <v>1609</v>
      </c>
      <c r="E27" s="353" t="s">
        <v>44</v>
      </c>
      <c r="F27" s="483" t="str">
        <f t="shared" si="15"/>
        <v>-</v>
      </c>
      <c r="G27" s="484">
        <v>16</v>
      </c>
      <c r="H27" s="483">
        <f t="shared" si="16"/>
        <v>643.6</v>
      </c>
      <c r="I27" s="353">
        <v>1</v>
      </c>
      <c r="J27" s="483">
        <f t="shared" si="17"/>
        <v>40.200000000000003</v>
      </c>
      <c r="K27" s="353" t="s">
        <v>44</v>
      </c>
      <c r="L27" s="483" t="str">
        <f t="shared" si="18"/>
        <v>-</v>
      </c>
      <c r="M27" s="353">
        <v>7</v>
      </c>
      <c r="N27" s="483">
        <f t="shared" si="19"/>
        <v>281.60000000000002</v>
      </c>
      <c r="O27" s="353">
        <v>1</v>
      </c>
      <c r="P27" s="483">
        <f t="shared" si="20"/>
        <v>40.200000000000003</v>
      </c>
      <c r="Q27" s="353">
        <v>2</v>
      </c>
      <c r="R27" s="483">
        <f t="shared" si="21"/>
        <v>80.5</v>
      </c>
      <c r="S27" s="353" t="s">
        <v>44</v>
      </c>
      <c r="T27" s="483" t="str">
        <f t="shared" si="22"/>
        <v>-</v>
      </c>
      <c r="U27" s="353">
        <v>1</v>
      </c>
      <c r="V27" s="483">
        <f t="shared" si="23"/>
        <v>40.200000000000003</v>
      </c>
      <c r="W27" s="353" t="s">
        <v>44</v>
      </c>
      <c r="X27" s="483" t="str">
        <f t="shared" si="24"/>
        <v>-</v>
      </c>
      <c r="Y27" s="353">
        <v>2</v>
      </c>
      <c r="Z27" s="483">
        <f t="shared" si="25"/>
        <v>80.5</v>
      </c>
      <c r="AA27" s="353">
        <v>1</v>
      </c>
      <c r="AB27" s="483">
        <f t="shared" si="26"/>
        <v>40.200000000000003</v>
      </c>
      <c r="AC27" s="353" t="s">
        <v>44</v>
      </c>
      <c r="AD27" s="483" t="str">
        <f t="shared" si="27"/>
        <v>-</v>
      </c>
      <c r="AE27" s="477">
        <v>2486</v>
      </c>
      <c r="AF27" s="346"/>
    </row>
    <row r="28" spans="1:32" ht="12" customHeight="1">
      <c r="A28" s="232"/>
      <c r="B28" s="371" t="s">
        <v>73</v>
      </c>
      <c r="C28" s="496">
        <v>32</v>
      </c>
      <c r="D28" s="490">
        <f t="shared" si="14"/>
        <v>1208.9000000000001</v>
      </c>
      <c r="E28" s="355" t="s">
        <v>44</v>
      </c>
      <c r="F28" s="490" t="str">
        <f t="shared" si="15"/>
        <v>-</v>
      </c>
      <c r="G28" s="497">
        <v>6</v>
      </c>
      <c r="H28" s="490">
        <f t="shared" si="16"/>
        <v>226.7</v>
      </c>
      <c r="I28" s="355" t="s">
        <v>44</v>
      </c>
      <c r="J28" s="490" t="str">
        <f t="shared" si="17"/>
        <v>-</v>
      </c>
      <c r="K28" s="355" t="s">
        <v>44</v>
      </c>
      <c r="L28" s="490" t="str">
        <f t="shared" si="18"/>
        <v>-</v>
      </c>
      <c r="M28" s="355">
        <v>6</v>
      </c>
      <c r="N28" s="490">
        <f t="shared" si="19"/>
        <v>226.7</v>
      </c>
      <c r="O28" s="355">
        <v>3</v>
      </c>
      <c r="P28" s="490">
        <f t="shared" si="20"/>
        <v>113.3</v>
      </c>
      <c r="Q28" s="355">
        <v>4</v>
      </c>
      <c r="R28" s="490">
        <f t="shared" si="21"/>
        <v>151.1</v>
      </c>
      <c r="S28" s="355" t="s">
        <v>44</v>
      </c>
      <c r="T28" s="490" t="str">
        <f t="shared" si="22"/>
        <v>-</v>
      </c>
      <c r="U28" s="355">
        <v>2</v>
      </c>
      <c r="V28" s="490">
        <f t="shared" si="23"/>
        <v>75.599999999999994</v>
      </c>
      <c r="W28" s="355">
        <v>1</v>
      </c>
      <c r="X28" s="490">
        <f t="shared" si="24"/>
        <v>37.799999999999997</v>
      </c>
      <c r="Y28" s="355">
        <v>2</v>
      </c>
      <c r="Z28" s="490">
        <f t="shared" si="25"/>
        <v>75.599999999999994</v>
      </c>
      <c r="AA28" s="355">
        <v>1</v>
      </c>
      <c r="AB28" s="490">
        <f t="shared" si="26"/>
        <v>37.799999999999997</v>
      </c>
      <c r="AC28" s="355" t="s">
        <v>44</v>
      </c>
      <c r="AD28" s="490" t="str">
        <f t="shared" si="27"/>
        <v>-</v>
      </c>
      <c r="AE28" s="477">
        <v>2647</v>
      </c>
      <c r="AF28" s="346"/>
    </row>
    <row r="29" spans="1:32" ht="12" customHeight="1">
      <c r="A29" s="230"/>
      <c r="B29" s="217" t="s">
        <v>70</v>
      </c>
      <c r="C29" s="362">
        <f>IF(SUM(C30:C31)=0,"-",SUM(C30:C31))</f>
        <v>87</v>
      </c>
      <c r="D29" s="479">
        <f t="shared" si="14"/>
        <v>1688.7</v>
      </c>
      <c r="E29" s="219" t="str">
        <f>IF(SUM(E30:E31)=0,"-",SUM(E30:E31))</f>
        <v>-</v>
      </c>
      <c r="F29" s="479" t="str">
        <f t="shared" si="15"/>
        <v>-</v>
      </c>
      <c r="G29" s="219">
        <f>IF(SUM(G30:G31)=0,"-",SUM(G30:G31))</f>
        <v>30</v>
      </c>
      <c r="H29" s="479">
        <f t="shared" si="16"/>
        <v>582.29999999999995</v>
      </c>
      <c r="I29" s="219">
        <f>IF(SUM(I30:I31)=0,"-",SUM(I30:I31))</f>
        <v>1</v>
      </c>
      <c r="J29" s="479">
        <f t="shared" si="17"/>
        <v>19.399999999999999</v>
      </c>
      <c r="K29" s="219" t="str">
        <f>IF(SUM(K30:K31)=0,"-",SUM(K30:K31))</f>
        <v>-</v>
      </c>
      <c r="L29" s="479" t="str">
        <f t="shared" si="18"/>
        <v>-</v>
      </c>
      <c r="M29" s="219">
        <f>IF(SUM(M30:M31)=0,"-",SUM(M30:M31))</f>
        <v>15</v>
      </c>
      <c r="N29" s="479">
        <f t="shared" si="19"/>
        <v>291.10000000000002</v>
      </c>
      <c r="O29" s="219">
        <f>IF(SUM(O30:O31)=0,"-",SUM(O30:O31))</f>
        <v>13</v>
      </c>
      <c r="P29" s="479">
        <f t="shared" si="20"/>
        <v>252.3</v>
      </c>
      <c r="Q29" s="219">
        <f>IF(SUM(Q30:Q31)=0,"-",SUM(Q30:Q31))</f>
        <v>3</v>
      </c>
      <c r="R29" s="479">
        <f t="shared" si="21"/>
        <v>58.2</v>
      </c>
      <c r="S29" s="219">
        <f>IF(SUM(S30:S31)=0,"-",SUM(S30:S31))</f>
        <v>1</v>
      </c>
      <c r="T29" s="479">
        <f t="shared" si="22"/>
        <v>19.399999999999999</v>
      </c>
      <c r="U29" s="219">
        <f>IF(SUM(U30:U31)=0,"-",SUM(U30:U31))</f>
        <v>2</v>
      </c>
      <c r="V29" s="479">
        <f t="shared" si="23"/>
        <v>38.799999999999997</v>
      </c>
      <c r="W29" s="219">
        <f>IF(SUM(W30:W31)=0,"-",SUM(W30:W31))</f>
        <v>1</v>
      </c>
      <c r="X29" s="479">
        <f t="shared" si="24"/>
        <v>19.399999999999999</v>
      </c>
      <c r="Y29" s="219">
        <f>IF(SUM(Y30:Y31)=0,"-",SUM(Y30:Y31))</f>
        <v>4</v>
      </c>
      <c r="Z29" s="479">
        <f t="shared" si="25"/>
        <v>77.599999999999994</v>
      </c>
      <c r="AA29" s="219">
        <f>IF(SUM(AA30:AA31)=0,"-",SUM(AA30:AA31))</f>
        <v>1</v>
      </c>
      <c r="AB29" s="479">
        <f t="shared" si="26"/>
        <v>19.399999999999999</v>
      </c>
      <c r="AC29" s="219" t="str">
        <f>IF(SUM(AC30:AC31)=0,"-",SUM(AC30:AC31))</f>
        <v>-</v>
      </c>
      <c r="AD29" s="479" t="str">
        <f t="shared" si="27"/>
        <v>-</v>
      </c>
      <c r="AE29" s="477">
        <v>5152</v>
      </c>
      <c r="AF29" s="346"/>
    </row>
    <row r="30" spans="1:32" ht="12" customHeight="1">
      <c r="A30" s="231" t="s">
        <v>36</v>
      </c>
      <c r="B30" s="481" t="s">
        <v>72</v>
      </c>
      <c r="C30" s="495">
        <v>51</v>
      </c>
      <c r="D30" s="483">
        <f t="shared" si="14"/>
        <v>2087.6</v>
      </c>
      <c r="E30" s="353" t="s">
        <v>44</v>
      </c>
      <c r="F30" s="483" t="str">
        <f t="shared" si="15"/>
        <v>-</v>
      </c>
      <c r="G30" s="353">
        <v>18</v>
      </c>
      <c r="H30" s="483">
        <f t="shared" si="16"/>
        <v>736.8</v>
      </c>
      <c r="I30" s="353" t="s">
        <v>44</v>
      </c>
      <c r="J30" s="483" t="str">
        <f t="shared" si="17"/>
        <v>-</v>
      </c>
      <c r="K30" s="353" t="s">
        <v>44</v>
      </c>
      <c r="L30" s="483" t="str">
        <f t="shared" si="18"/>
        <v>-</v>
      </c>
      <c r="M30" s="353">
        <v>7</v>
      </c>
      <c r="N30" s="483">
        <f t="shared" si="19"/>
        <v>286.5</v>
      </c>
      <c r="O30" s="353">
        <v>9</v>
      </c>
      <c r="P30" s="483">
        <f t="shared" si="20"/>
        <v>368.4</v>
      </c>
      <c r="Q30" s="353">
        <v>1</v>
      </c>
      <c r="R30" s="483">
        <f t="shared" si="21"/>
        <v>40.9</v>
      </c>
      <c r="S30" s="353">
        <v>1</v>
      </c>
      <c r="T30" s="483">
        <f t="shared" si="22"/>
        <v>40.9</v>
      </c>
      <c r="U30" s="353" t="s">
        <v>44</v>
      </c>
      <c r="V30" s="483" t="str">
        <f t="shared" si="23"/>
        <v>-</v>
      </c>
      <c r="W30" s="353" t="s">
        <v>44</v>
      </c>
      <c r="X30" s="483" t="str">
        <f t="shared" si="24"/>
        <v>-</v>
      </c>
      <c r="Y30" s="353">
        <v>3</v>
      </c>
      <c r="Z30" s="483">
        <f t="shared" si="25"/>
        <v>122.8</v>
      </c>
      <c r="AA30" s="353">
        <v>1</v>
      </c>
      <c r="AB30" s="483">
        <f t="shared" si="26"/>
        <v>40.9</v>
      </c>
      <c r="AC30" s="353" t="s">
        <v>44</v>
      </c>
      <c r="AD30" s="483" t="str">
        <f t="shared" si="27"/>
        <v>-</v>
      </c>
      <c r="AE30" s="477">
        <v>2443</v>
      </c>
      <c r="AF30" s="346"/>
    </row>
    <row r="31" spans="1:32" ht="12" customHeight="1">
      <c r="A31" s="232"/>
      <c r="B31" s="371" t="s">
        <v>73</v>
      </c>
      <c r="C31" s="496">
        <v>36</v>
      </c>
      <c r="D31" s="490">
        <f t="shared" si="14"/>
        <v>1328.9</v>
      </c>
      <c r="E31" s="355" t="s">
        <v>44</v>
      </c>
      <c r="F31" s="490" t="str">
        <f t="shared" si="15"/>
        <v>-</v>
      </c>
      <c r="G31" s="355">
        <v>12</v>
      </c>
      <c r="H31" s="490">
        <f t="shared" si="16"/>
        <v>443</v>
      </c>
      <c r="I31" s="355">
        <v>1</v>
      </c>
      <c r="J31" s="490">
        <f t="shared" si="17"/>
        <v>36.9</v>
      </c>
      <c r="K31" s="355" t="s">
        <v>44</v>
      </c>
      <c r="L31" s="490" t="str">
        <f t="shared" si="18"/>
        <v>-</v>
      </c>
      <c r="M31" s="355">
        <v>8</v>
      </c>
      <c r="N31" s="490">
        <f t="shared" si="19"/>
        <v>295.3</v>
      </c>
      <c r="O31" s="355">
        <v>4</v>
      </c>
      <c r="P31" s="490">
        <f t="shared" si="20"/>
        <v>147.69999999999999</v>
      </c>
      <c r="Q31" s="355">
        <v>2</v>
      </c>
      <c r="R31" s="490">
        <f t="shared" si="21"/>
        <v>73.8</v>
      </c>
      <c r="S31" s="355" t="s">
        <v>44</v>
      </c>
      <c r="T31" s="490" t="str">
        <f t="shared" si="22"/>
        <v>-</v>
      </c>
      <c r="U31" s="355">
        <v>2</v>
      </c>
      <c r="V31" s="490">
        <f t="shared" si="23"/>
        <v>73.8</v>
      </c>
      <c r="W31" s="355">
        <v>1</v>
      </c>
      <c r="X31" s="490">
        <f t="shared" si="24"/>
        <v>36.9</v>
      </c>
      <c r="Y31" s="355">
        <v>1</v>
      </c>
      <c r="Z31" s="490">
        <f t="shared" si="25"/>
        <v>36.9</v>
      </c>
      <c r="AA31" s="355" t="s">
        <v>44</v>
      </c>
      <c r="AB31" s="490" t="str">
        <f t="shared" si="26"/>
        <v>-</v>
      </c>
      <c r="AC31" s="355" t="s">
        <v>44</v>
      </c>
      <c r="AD31" s="490" t="str">
        <f t="shared" si="27"/>
        <v>-</v>
      </c>
      <c r="AE31" s="477">
        <v>2709</v>
      </c>
      <c r="AF31" s="346"/>
    </row>
    <row r="32" spans="1:32" ht="12" customHeight="1">
      <c r="A32" s="230"/>
      <c r="B32" s="217" t="s">
        <v>70</v>
      </c>
      <c r="C32" s="362">
        <f>IF(SUM(C33:C34)=0,"-",SUM(C33:C34))</f>
        <v>338</v>
      </c>
      <c r="D32" s="479">
        <f t="shared" si="14"/>
        <v>1167.9000000000001</v>
      </c>
      <c r="E32" s="219" t="str">
        <f>IF(SUM(E33:E34)=0,"-",SUM(E33:E34))</f>
        <v>-</v>
      </c>
      <c r="F32" s="479" t="str">
        <f t="shared" si="15"/>
        <v>-</v>
      </c>
      <c r="G32" s="219">
        <f>IF(SUM(G33:G34)=0,"-",SUM(G33:G34))</f>
        <v>117</v>
      </c>
      <c r="H32" s="479">
        <f t="shared" si="16"/>
        <v>404.3</v>
      </c>
      <c r="I32" s="219">
        <f>IF(SUM(I33:I34)=0,"-",SUM(I33:I34))</f>
        <v>3</v>
      </c>
      <c r="J32" s="479">
        <f t="shared" si="17"/>
        <v>10.4</v>
      </c>
      <c r="K32" s="219" t="str">
        <f>IF(SUM(K33:K34)=0,"-",SUM(K33:K34))</f>
        <v>-</v>
      </c>
      <c r="L32" s="479" t="str">
        <f t="shared" si="18"/>
        <v>-</v>
      </c>
      <c r="M32" s="219">
        <f>IF(SUM(M33:M34)=0,"-",SUM(M33:M34))</f>
        <v>50</v>
      </c>
      <c r="N32" s="479">
        <f t="shared" si="19"/>
        <v>172.8</v>
      </c>
      <c r="O32" s="219">
        <f>IF(SUM(O33:O34)=0,"-",SUM(O33:O34))</f>
        <v>27</v>
      </c>
      <c r="P32" s="479">
        <f t="shared" si="20"/>
        <v>93.3</v>
      </c>
      <c r="Q32" s="219">
        <f>IF(SUM(Q33:Q34)=0,"-",SUM(Q33:Q34))</f>
        <v>43</v>
      </c>
      <c r="R32" s="479">
        <f t="shared" si="21"/>
        <v>148.6</v>
      </c>
      <c r="S32" s="219">
        <f>IF(SUM(S33:S34)=0,"-",SUM(S33:S34))</f>
        <v>4</v>
      </c>
      <c r="T32" s="479">
        <f t="shared" si="22"/>
        <v>13.8</v>
      </c>
      <c r="U32" s="219">
        <f>IF(SUM(U33:U34)=0,"-",SUM(U33:U34))</f>
        <v>5</v>
      </c>
      <c r="V32" s="479">
        <f t="shared" si="23"/>
        <v>17.3</v>
      </c>
      <c r="W32" s="219">
        <f>IF(SUM(W33:W34)=0,"-",SUM(W33:W34))</f>
        <v>9</v>
      </c>
      <c r="X32" s="479">
        <f t="shared" si="24"/>
        <v>31.1</v>
      </c>
      <c r="Y32" s="219">
        <f>IF(SUM(Y33:Y34)=0,"-",SUM(Y33:Y34))</f>
        <v>7</v>
      </c>
      <c r="Z32" s="479">
        <f t="shared" si="25"/>
        <v>24.2</v>
      </c>
      <c r="AA32" s="219">
        <f>IF(SUM(AA33:AA34)=0,"-",SUM(AA33:AA34))</f>
        <v>6</v>
      </c>
      <c r="AB32" s="479">
        <f t="shared" si="26"/>
        <v>20.7</v>
      </c>
      <c r="AC32" s="219">
        <f>IF(SUM(AC33:AC34)=0,"-",SUM(AC33:AC34))</f>
        <v>1</v>
      </c>
      <c r="AD32" s="479">
        <f t="shared" si="27"/>
        <v>3.5</v>
      </c>
      <c r="AE32" s="477">
        <v>28941</v>
      </c>
      <c r="AF32" s="346"/>
    </row>
    <row r="33" spans="1:32" ht="12" customHeight="1">
      <c r="A33" s="231" t="s">
        <v>37</v>
      </c>
      <c r="B33" s="481" t="s">
        <v>72</v>
      </c>
      <c r="C33" s="495">
        <v>196</v>
      </c>
      <c r="D33" s="483">
        <f t="shared" si="14"/>
        <v>1468.3</v>
      </c>
      <c r="E33" s="353" t="s">
        <v>44</v>
      </c>
      <c r="F33" s="483" t="str">
        <f t="shared" si="15"/>
        <v>-</v>
      </c>
      <c r="G33" s="499">
        <v>78</v>
      </c>
      <c r="H33" s="483">
        <f t="shared" si="16"/>
        <v>584.29999999999995</v>
      </c>
      <c r="I33" s="499" t="s">
        <v>44</v>
      </c>
      <c r="J33" s="483" t="str">
        <f t="shared" si="17"/>
        <v>-</v>
      </c>
      <c r="K33" s="353" t="s">
        <v>44</v>
      </c>
      <c r="L33" s="483" t="str">
        <f t="shared" si="18"/>
        <v>-</v>
      </c>
      <c r="M33" s="353">
        <v>26</v>
      </c>
      <c r="N33" s="483">
        <f t="shared" si="19"/>
        <v>194.8</v>
      </c>
      <c r="O33" s="353">
        <v>12</v>
      </c>
      <c r="P33" s="483">
        <f t="shared" si="20"/>
        <v>89.9</v>
      </c>
      <c r="Q33" s="353">
        <v>23</v>
      </c>
      <c r="R33" s="483">
        <f t="shared" si="21"/>
        <v>172.3</v>
      </c>
      <c r="S33" s="353">
        <v>2</v>
      </c>
      <c r="T33" s="483">
        <f t="shared" si="22"/>
        <v>15</v>
      </c>
      <c r="U33" s="353">
        <v>4</v>
      </c>
      <c r="V33" s="483">
        <f t="shared" si="23"/>
        <v>30</v>
      </c>
      <c r="W33" s="353">
        <v>3</v>
      </c>
      <c r="X33" s="483">
        <f t="shared" si="24"/>
        <v>22.5</v>
      </c>
      <c r="Y33" s="353">
        <v>4</v>
      </c>
      <c r="Z33" s="483">
        <f t="shared" si="25"/>
        <v>30</v>
      </c>
      <c r="AA33" s="353">
        <v>3</v>
      </c>
      <c r="AB33" s="483">
        <f t="shared" si="26"/>
        <v>22.5</v>
      </c>
      <c r="AC33" s="353">
        <v>1</v>
      </c>
      <c r="AD33" s="483">
        <f t="shared" si="27"/>
        <v>7.5</v>
      </c>
      <c r="AE33" s="477">
        <v>13349</v>
      </c>
      <c r="AF33" s="346"/>
    </row>
    <row r="34" spans="1:32" ht="12" customHeight="1">
      <c r="A34" s="232"/>
      <c r="B34" s="371" t="s">
        <v>73</v>
      </c>
      <c r="C34" s="496">
        <v>142</v>
      </c>
      <c r="D34" s="490">
        <f t="shared" si="14"/>
        <v>910.7</v>
      </c>
      <c r="E34" s="355" t="s">
        <v>44</v>
      </c>
      <c r="F34" s="490" t="str">
        <f t="shared" si="15"/>
        <v>-</v>
      </c>
      <c r="G34" s="500">
        <v>39</v>
      </c>
      <c r="H34" s="490">
        <f t="shared" si="16"/>
        <v>250.1</v>
      </c>
      <c r="I34" s="500">
        <v>3</v>
      </c>
      <c r="J34" s="490">
        <f t="shared" si="17"/>
        <v>19.2</v>
      </c>
      <c r="K34" s="355" t="s">
        <v>44</v>
      </c>
      <c r="L34" s="490" t="str">
        <f t="shared" si="18"/>
        <v>-</v>
      </c>
      <c r="M34" s="355">
        <v>24</v>
      </c>
      <c r="N34" s="490">
        <f t="shared" si="19"/>
        <v>153.9</v>
      </c>
      <c r="O34" s="355">
        <v>15</v>
      </c>
      <c r="P34" s="490">
        <f t="shared" si="20"/>
        <v>96.2</v>
      </c>
      <c r="Q34" s="355">
        <v>20</v>
      </c>
      <c r="R34" s="490">
        <f t="shared" si="21"/>
        <v>128.30000000000001</v>
      </c>
      <c r="S34" s="355">
        <v>2</v>
      </c>
      <c r="T34" s="490">
        <f t="shared" si="22"/>
        <v>12.8</v>
      </c>
      <c r="U34" s="355">
        <v>1</v>
      </c>
      <c r="V34" s="490">
        <f t="shared" si="23"/>
        <v>6.4</v>
      </c>
      <c r="W34" s="355">
        <v>6</v>
      </c>
      <c r="X34" s="490">
        <f t="shared" si="24"/>
        <v>38.5</v>
      </c>
      <c r="Y34" s="355">
        <v>3</v>
      </c>
      <c r="Z34" s="490">
        <f t="shared" si="25"/>
        <v>19.2</v>
      </c>
      <c r="AA34" s="355">
        <v>3</v>
      </c>
      <c r="AB34" s="490">
        <f t="shared" si="26"/>
        <v>19.2</v>
      </c>
      <c r="AC34" s="355" t="s">
        <v>44</v>
      </c>
      <c r="AD34" s="490" t="str">
        <f t="shared" si="27"/>
        <v>-</v>
      </c>
      <c r="AE34" s="477">
        <v>15592</v>
      </c>
      <c r="AF34" s="346"/>
    </row>
    <row r="35" spans="1:32" ht="12" customHeight="1">
      <c r="A35" s="230"/>
      <c r="B35" s="217" t="s">
        <v>70</v>
      </c>
      <c r="C35" s="362">
        <f>IF(SUM(C36:C37)=0,"-",SUM(C36:C37))</f>
        <v>48</v>
      </c>
      <c r="D35" s="479">
        <f t="shared" si="14"/>
        <v>1063.4000000000001</v>
      </c>
      <c r="E35" s="219" t="str">
        <f>IF(SUM(E36:E37)=0,"-",SUM(E36:E37))</f>
        <v>-</v>
      </c>
      <c r="F35" s="479" t="str">
        <f t="shared" si="15"/>
        <v>-</v>
      </c>
      <c r="G35" s="219">
        <f>IF(SUM(G36:G37)=0,"-",SUM(G36:G37))</f>
        <v>17</v>
      </c>
      <c r="H35" s="479">
        <f t="shared" si="16"/>
        <v>376.6</v>
      </c>
      <c r="I35" s="219" t="str">
        <f>IF(SUM(I36:I37)=0,"-",SUM(I36:I37))</f>
        <v>-</v>
      </c>
      <c r="J35" s="479" t="str">
        <f t="shared" si="17"/>
        <v>-</v>
      </c>
      <c r="K35" s="219">
        <f>IF(SUM(K36:K37)=0,"-",SUM(K36:K37))</f>
        <v>1</v>
      </c>
      <c r="L35" s="479">
        <f t="shared" si="18"/>
        <v>22.2</v>
      </c>
      <c r="M35" s="219">
        <f>IF(SUM(M36:M37)=0,"-",SUM(M36:M37))</f>
        <v>8</v>
      </c>
      <c r="N35" s="479">
        <f t="shared" si="19"/>
        <v>177.2</v>
      </c>
      <c r="O35" s="219">
        <f>IF(SUM(O36:O37)=0,"-",SUM(O36:O37))</f>
        <v>1</v>
      </c>
      <c r="P35" s="479">
        <f t="shared" si="20"/>
        <v>22.2</v>
      </c>
      <c r="Q35" s="219">
        <f>IF(SUM(Q36:Q37)=0,"-",SUM(Q36:Q37))</f>
        <v>7</v>
      </c>
      <c r="R35" s="479">
        <f t="shared" si="21"/>
        <v>155.1</v>
      </c>
      <c r="S35" s="219" t="str">
        <f>IF(SUM(S36:S37)=0,"-",SUM(S36:S37))</f>
        <v>-</v>
      </c>
      <c r="T35" s="479" t="str">
        <f t="shared" si="22"/>
        <v>-</v>
      </c>
      <c r="U35" s="219">
        <f>IF(SUM(U36:U37)=0,"-",SUM(U36:U37))</f>
        <v>3</v>
      </c>
      <c r="V35" s="479">
        <f t="shared" si="23"/>
        <v>66.5</v>
      </c>
      <c r="W35" s="219" t="str">
        <f>IF(SUM(W36:W37)=0,"-",SUM(W36:W37))</f>
        <v>-</v>
      </c>
      <c r="X35" s="479" t="str">
        <f t="shared" si="24"/>
        <v>-</v>
      </c>
      <c r="Y35" s="219">
        <f>IF(SUM(Y36:Y37)=0,"-",SUM(Y36:Y37))</f>
        <v>1</v>
      </c>
      <c r="Z35" s="479">
        <f t="shared" si="25"/>
        <v>22.2</v>
      </c>
      <c r="AA35" s="219">
        <f>IF(SUM(AA36:AA37)=0,"-",SUM(AA36:AA37))</f>
        <v>1</v>
      </c>
      <c r="AB35" s="479">
        <f t="shared" si="26"/>
        <v>22.2</v>
      </c>
      <c r="AC35" s="219">
        <f>IF(SUM(AC36:AC37)=0,"-",SUM(AC36:AC37))</f>
        <v>1</v>
      </c>
      <c r="AD35" s="479">
        <f t="shared" si="27"/>
        <v>22.2</v>
      </c>
      <c r="AE35" s="477">
        <v>4514</v>
      </c>
      <c r="AF35" s="346"/>
    </row>
    <row r="36" spans="1:32" ht="12" customHeight="1">
      <c r="A36" s="231" t="s">
        <v>38</v>
      </c>
      <c r="B36" s="481" t="s">
        <v>72</v>
      </c>
      <c r="C36" s="495">
        <v>28</v>
      </c>
      <c r="D36" s="483">
        <f t="shared" si="14"/>
        <v>1275</v>
      </c>
      <c r="E36" s="353" t="s">
        <v>44</v>
      </c>
      <c r="F36" s="483" t="str">
        <f t="shared" si="15"/>
        <v>-</v>
      </c>
      <c r="G36" s="499">
        <v>12</v>
      </c>
      <c r="H36" s="483">
        <f t="shared" si="16"/>
        <v>546.4</v>
      </c>
      <c r="I36" s="353" t="s">
        <v>44</v>
      </c>
      <c r="J36" s="483" t="str">
        <f t="shared" si="17"/>
        <v>-</v>
      </c>
      <c r="K36" s="499">
        <v>1</v>
      </c>
      <c r="L36" s="483">
        <f t="shared" si="18"/>
        <v>45.5</v>
      </c>
      <c r="M36" s="353">
        <v>2</v>
      </c>
      <c r="N36" s="483">
        <f t="shared" si="19"/>
        <v>91.1</v>
      </c>
      <c r="O36" s="353">
        <v>1</v>
      </c>
      <c r="P36" s="483">
        <f t="shared" si="20"/>
        <v>45.5</v>
      </c>
      <c r="Q36" s="353">
        <v>2</v>
      </c>
      <c r="R36" s="483">
        <f t="shared" si="21"/>
        <v>91.1</v>
      </c>
      <c r="S36" s="353" t="s">
        <v>44</v>
      </c>
      <c r="T36" s="483" t="str">
        <f t="shared" si="22"/>
        <v>-</v>
      </c>
      <c r="U36" s="353">
        <v>1</v>
      </c>
      <c r="V36" s="483">
        <f t="shared" si="23"/>
        <v>45.5</v>
      </c>
      <c r="W36" s="353" t="s">
        <v>44</v>
      </c>
      <c r="X36" s="483" t="str">
        <f t="shared" si="24"/>
        <v>-</v>
      </c>
      <c r="Y36" s="353">
        <v>1</v>
      </c>
      <c r="Z36" s="483">
        <f t="shared" si="25"/>
        <v>45.5</v>
      </c>
      <c r="AA36" s="353">
        <v>1</v>
      </c>
      <c r="AB36" s="483">
        <f t="shared" si="26"/>
        <v>45.5</v>
      </c>
      <c r="AC36" s="353">
        <v>1</v>
      </c>
      <c r="AD36" s="483">
        <f t="shared" si="27"/>
        <v>45.5</v>
      </c>
      <c r="AE36" s="477">
        <v>2196</v>
      </c>
      <c r="AF36" s="346"/>
    </row>
    <row r="37" spans="1:32" ht="12" customHeight="1">
      <c r="A37" s="232"/>
      <c r="B37" s="371" t="s">
        <v>73</v>
      </c>
      <c r="C37" s="496">
        <v>20</v>
      </c>
      <c r="D37" s="490">
        <f t="shared" si="14"/>
        <v>862.8</v>
      </c>
      <c r="E37" s="355" t="s">
        <v>44</v>
      </c>
      <c r="F37" s="490" t="str">
        <f t="shared" si="15"/>
        <v>-</v>
      </c>
      <c r="G37" s="500">
        <v>5</v>
      </c>
      <c r="H37" s="490">
        <f t="shared" si="16"/>
        <v>215.7</v>
      </c>
      <c r="I37" s="355" t="s">
        <v>44</v>
      </c>
      <c r="J37" s="490" t="str">
        <f t="shared" si="17"/>
        <v>-</v>
      </c>
      <c r="K37" s="500" t="s">
        <v>44</v>
      </c>
      <c r="L37" s="490" t="str">
        <f t="shared" si="18"/>
        <v>-</v>
      </c>
      <c r="M37" s="355">
        <v>6</v>
      </c>
      <c r="N37" s="490">
        <f t="shared" si="19"/>
        <v>258.8</v>
      </c>
      <c r="O37" s="355" t="s">
        <v>44</v>
      </c>
      <c r="P37" s="490" t="str">
        <f t="shared" si="20"/>
        <v>-</v>
      </c>
      <c r="Q37" s="355">
        <v>5</v>
      </c>
      <c r="R37" s="490">
        <f t="shared" si="21"/>
        <v>215.7</v>
      </c>
      <c r="S37" s="355" t="s">
        <v>44</v>
      </c>
      <c r="T37" s="490" t="str">
        <f t="shared" si="22"/>
        <v>-</v>
      </c>
      <c r="U37" s="355">
        <v>2</v>
      </c>
      <c r="V37" s="490">
        <f t="shared" si="23"/>
        <v>86.3</v>
      </c>
      <c r="W37" s="355" t="s">
        <v>44</v>
      </c>
      <c r="X37" s="490" t="str">
        <f t="shared" si="24"/>
        <v>-</v>
      </c>
      <c r="Y37" s="355" t="s">
        <v>44</v>
      </c>
      <c r="Z37" s="490" t="str">
        <f t="shared" si="25"/>
        <v>-</v>
      </c>
      <c r="AA37" s="355" t="s">
        <v>44</v>
      </c>
      <c r="AB37" s="490" t="str">
        <f t="shared" si="26"/>
        <v>-</v>
      </c>
      <c r="AC37" s="355" t="s">
        <v>44</v>
      </c>
      <c r="AD37" s="490" t="str">
        <f t="shared" si="27"/>
        <v>-</v>
      </c>
      <c r="AE37" s="477">
        <v>2318</v>
      </c>
      <c r="AF37" s="346"/>
    </row>
    <row r="38" spans="1:32" ht="12" customHeight="1">
      <c r="A38" s="230"/>
      <c r="B38" s="217" t="s">
        <v>70</v>
      </c>
      <c r="C38" s="362">
        <f>IF(SUM(C39:C40)=0,"-",SUM(C39:C40))</f>
        <v>253</v>
      </c>
      <c r="D38" s="479">
        <f t="shared" si="14"/>
        <v>1421.7</v>
      </c>
      <c r="E38" s="219" t="str">
        <f>IF(SUM(E39:E40)=0,"-",SUM(E39:E40))</f>
        <v>-</v>
      </c>
      <c r="F38" s="479" t="str">
        <f t="shared" si="15"/>
        <v>-</v>
      </c>
      <c r="G38" s="219">
        <f>IF(SUM(G39:G40)=0,"-",SUM(G39:G40))</f>
        <v>71</v>
      </c>
      <c r="H38" s="479">
        <f t="shared" si="16"/>
        <v>399</v>
      </c>
      <c r="I38" s="219">
        <f>IF(SUM(I39:I40)=0,"-",SUM(I39:I40))</f>
        <v>8</v>
      </c>
      <c r="J38" s="479">
        <f t="shared" si="17"/>
        <v>45</v>
      </c>
      <c r="K38" s="219">
        <f>IF(SUM(K39:K40)=0,"-",SUM(K39:K40))</f>
        <v>2</v>
      </c>
      <c r="L38" s="479">
        <f t="shared" si="18"/>
        <v>11.2</v>
      </c>
      <c r="M38" s="219">
        <f>IF(SUM(M39:M40)=0,"-",SUM(M39:M40))</f>
        <v>46</v>
      </c>
      <c r="N38" s="479">
        <f t="shared" si="19"/>
        <v>258.5</v>
      </c>
      <c r="O38" s="219">
        <f>IF(SUM(O39:O40)=0,"-",SUM(O39:O40))</f>
        <v>24</v>
      </c>
      <c r="P38" s="479">
        <f t="shared" si="20"/>
        <v>134.9</v>
      </c>
      <c r="Q38" s="219">
        <f>IF(SUM(Q39:Q40)=0,"-",SUM(Q39:Q40))</f>
        <v>20</v>
      </c>
      <c r="R38" s="479">
        <f t="shared" si="21"/>
        <v>112.4</v>
      </c>
      <c r="S38" s="219">
        <f>IF(SUM(S39:S40)=0,"-",SUM(S39:S40))</f>
        <v>3</v>
      </c>
      <c r="T38" s="479">
        <f t="shared" si="22"/>
        <v>16.899999999999999</v>
      </c>
      <c r="U38" s="219">
        <f>IF(SUM(U39:U40)=0,"-",SUM(U39:U40))</f>
        <v>13</v>
      </c>
      <c r="V38" s="479">
        <f t="shared" si="23"/>
        <v>73.099999999999994</v>
      </c>
      <c r="W38" s="219">
        <f>IF(SUM(W39:W40)=0,"-",SUM(W39:W40))</f>
        <v>3</v>
      </c>
      <c r="X38" s="479">
        <f t="shared" si="24"/>
        <v>16.899999999999999</v>
      </c>
      <c r="Y38" s="219">
        <f>IF(SUM(Y39:Y40)=0,"-",SUM(Y39:Y40))</f>
        <v>8</v>
      </c>
      <c r="Z38" s="479">
        <f t="shared" si="25"/>
        <v>45</v>
      </c>
      <c r="AA38" s="219">
        <f>IF(SUM(AA39:AA40)=0,"-",SUM(AA39:AA40))</f>
        <v>1</v>
      </c>
      <c r="AB38" s="479">
        <f t="shared" si="26"/>
        <v>5.6</v>
      </c>
      <c r="AC38" s="219">
        <f>IF(SUM(AC39:AC40)=0,"-",SUM(AC39:AC40))</f>
        <v>2</v>
      </c>
      <c r="AD38" s="479">
        <f t="shared" si="27"/>
        <v>11.2</v>
      </c>
      <c r="AE38" s="477">
        <v>17795</v>
      </c>
      <c r="AF38" s="346"/>
    </row>
    <row r="39" spans="1:32" ht="12" customHeight="1">
      <c r="A39" s="231" t="s">
        <v>77</v>
      </c>
      <c r="B39" s="481" t="s">
        <v>72</v>
      </c>
      <c r="C39" s="495">
        <v>114</v>
      </c>
      <c r="D39" s="483">
        <f t="shared" si="14"/>
        <v>1344.5</v>
      </c>
      <c r="E39" s="353" t="s">
        <v>44</v>
      </c>
      <c r="F39" s="483" t="str">
        <f t="shared" si="15"/>
        <v>-</v>
      </c>
      <c r="G39" s="499">
        <v>38</v>
      </c>
      <c r="H39" s="483">
        <f t="shared" si="16"/>
        <v>448.2</v>
      </c>
      <c r="I39" s="499">
        <v>4</v>
      </c>
      <c r="J39" s="483">
        <f t="shared" si="17"/>
        <v>47.2</v>
      </c>
      <c r="K39" s="499" t="s">
        <v>44</v>
      </c>
      <c r="L39" s="483" t="str">
        <f t="shared" si="18"/>
        <v>-</v>
      </c>
      <c r="M39" s="353">
        <v>16</v>
      </c>
      <c r="N39" s="483">
        <f t="shared" si="19"/>
        <v>188.7</v>
      </c>
      <c r="O39" s="353">
        <v>10</v>
      </c>
      <c r="P39" s="483">
        <f t="shared" si="20"/>
        <v>117.9</v>
      </c>
      <c r="Q39" s="353">
        <v>9</v>
      </c>
      <c r="R39" s="483">
        <f t="shared" si="21"/>
        <v>106.1</v>
      </c>
      <c r="S39" s="353">
        <v>2</v>
      </c>
      <c r="T39" s="483">
        <f t="shared" si="22"/>
        <v>23.6</v>
      </c>
      <c r="U39" s="353">
        <v>5</v>
      </c>
      <c r="V39" s="483">
        <f t="shared" si="23"/>
        <v>59</v>
      </c>
      <c r="W39" s="353">
        <v>2</v>
      </c>
      <c r="X39" s="483">
        <f t="shared" si="24"/>
        <v>23.6</v>
      </c>
      <c r="Y39" s="353">
        <v>7</v>
      </c>
      <c r="Z39" s="483">
        <f t="shared" si="25"/>
        <v>82.6</v>
      </c>
      <c r="AA39" s="353" t="s">
        <v>44</v>
      </c>
      <c r="AB39" s="483" t="str">
        <f t="shared" si="26"/>
        <v>-</v>
      </c>
      <c r="AC39" s="353">
        <v>2</v>
      </c>
      <c r="AD39" s="483">
        <f t="shared" si="27"/>
        <v>23.6</v>
      </c>
      <c r="AE39" s="477">
        <v>8479</v>
      </c>
      <c r="AF39" s="346"/>
    </row>
    <row r="40" spans="1:32" ht="12" customHeight="1">
      <c r="A40" s="232"/>
      <c r="B40" s="371" t="s">
        <v>73</v>
      </c>
      <c r="C40" s="496">
        <v>139</v>
      </c>
      <c r="D40" s="490">
        <f t="shared" si="14"/>
        <v>1492.1</v>
      </c>
      <c r="E40" s="355" t="s">
        <v>44</v>
      </c>
      <c r="F40" s="490" t="str">
        <f t="shared" si="15"/>
        <v>-</v>
      </c>
      <c r="G40" s="500">
        <v>33</v>
      </c>
      <c r="H40" s="490">
        <f t="shared" si="16"/>
        <v>354.2</v>
      </c>
      <c r="I40" s="500">
        <v>4</v>
      </c>
      <c r="J40" s="490">
        <f t="shared" si="17"/>
        <v>42.9</v>
      </c>
      <c r="K40" s="500">
        <v>2</v>
      </c>
      <c r="L40" s="490">
        <f t="shared" si="18"/>
        <v>21.5</v>
      </c>
      <c r="M40" s="355">
        <v>30</v>
      </c>
      <c r="N40" s="490">
        <f t="shared" si="19"/>
        <v>322</v>
      </c>
      <c r="O40" s="355">
        <v>14</v>
      </c>
      <c r="P40" s="490">
        <f t="shared" si="20"/>
        <v>150.30000000000001</v>
      </c>
      <c r="Q40" s="355">
        <v>11</v>
      </c>
      <c r="R40" s="490">
        <f t="shared" si="21"/>
        <v>118.1</v>
      </c>
      <c r="S40" s="355">
        <v>1</v>
      </c>
      <c r="T40" s="490">
        <f t="shared" si="22"/>
        <v>10.7</v>
      </c>
      <c r="U40" s="355">
        <v>8</v>
      </c>
      <c r="V40" s="490">
        <f t="shared" si="23"/>
        <v>85.9</v>
      </c>
      <c r="W40" s="355">
        <v>1</v>
      </c>
      <c r="X40" s="490">
        <f t="shared" si="24"/>
        <v>10.7</v>
      </c>
      <c r="Y40" s="355">
        <v>1</v>
      </c>
      <c r="Z40" s="490">
        <f t="shared" si="25"/>
        <v>10.7</v>
      </c>
      <c r="AA40" s="355">
        <v>1</v>
      </c>
      <c r="AB40" s="490">
        <f t="shared" si="26"/>
        <v>10.7</v>
      </c>
      <c r="AC40" s="355" t="s">
        <v>44</v>
      </c>
      <c r="AD40" s="490" t="str">
        <f t="shared" si="27"/>
        <v>-</v>
      </c>
      <c r="AE40" s="477">
        <v>9316</v>
      </c>
      <c r="AF40" s="346"/>
    </row>
    <row r="41" spans="1:32" ht="12" customHeight="1">
      <c r="A41" s="230"/>
      <c r="B41" s="217" t="s">
        <v>70</v>
      </c>
      <c r="C41" s="362">
        <f>IF(SUM(C42:C43)=0,"-",SUM(C42:C43))</f>
        <v>3526</v>
      </c>
      <c r="D41" s="479">
        <f t="shared" si="14"/>
        <v>1261.5</v>
      </c>
      <c r="E41" s="219">
        <f>IF(SUM(E42:E43)=0,"-",SUM(E42:E43))</f>
        <v>5</v>
      </c>
      <c r="F41" s="479">
        <f t="shared" si="15"/>
        <v>1.8</v>
      </c>
      <c r="G41" s="219">
        <f>IF(SUM(G42:G43)=0,"-",SUM(G42:G43))</f>
        <v>1089</v>
      </c>
      <c r="H41" s="479">
        <f t="shared" si="16"/>
        <v>389.6</v>
      </c>
      <c r="I41" s="219">
        <f>IF(SUM(I42:I43)=0,"-",SUM(I42:I43))</f>
        <v>51</v>
      </c>
      <c r="J41" s="479">
        <f t="shared" si="17"/>
        <v>18.2</v>
      </c>
      <c r="K41" s="219">
        <f>IF(SUM(K42:K43)=0,"-",SUM(K42:K43))</f>
        <v>11</v>
      </c>
      <c r="L41" s="479">
        <f t="shared" si="18"/>
        <v>3.9</v>
      </c>
      <c r="M41" s="219">
        <f>IF(SUM(M42:M43)=0,"-",SUM(M42:M43))</f>
        <v>588</v>
      </c>
      <c r="N41" s="479">
        <f t="shared" si="19"/>
        <v>210.4</v>
      </c>
      <c r="O41" s="219">
        <f>IF(SUM(O42:O43)=0,"-",SUM(O42:O43))</f>
        <v>300</v>
      </c>
      <c r="P41" s="479">
        <f t="shared" si="20"/>
        <v>107.3</v>
      </c>
      <c r="Q41" s="219">
        <f>IF(SUM(Q42:Q43)=0,"-",SUM(Q42:Q43))</f>
        <v>402</v>
      </c>
      <c r="R41" s="479">
        <f t="shared" si="21"/>
        <v>143.80000000000001</v>
      </c>
      <c r="S41" s="219">
        <f>IF(SUM(S42:S43)=0,"-",SUM(S42:S43))</f>
        <v>34</v>
      </c>
      <c r="T41" s="479">
        <f t="shared" si="22"/>
        <v>12.2</v>
      </c>
      <c r="U41" s="219">
        <f>IF(SUM(U42:U43)=0,"-",SUM(U42:U43))</f>
        <v>110</v>
      </c>
      <c r="V41" s="479">
        <f t="shared" si="23"/>
        <v>39.4</v>
      </c>
      <c r="W41" s="219">
        <f>IF(SUM(W42:W43)=0,"-",SUM(W42:W43))</f>
        <v>113</v>
      </c>
      <c r="X41" s="479">
        <f t="shared" si="24"/>
        <v>40.4</v>
      </c>
      <c r="Y41" s="219">
        <f>IF(SUM(Y42:Y43)=0,"-",SUM(Y42:Y43))</f>
        <v>78</v>
      </c>
      <c r="Z41" s="479">
        <f t="shared" si="25"/>
        <v>27.9</v>
      </c>
      <c r="AA41" s="219">
        <f>IF(SUM(AA42:AA43)=0,"-",SUM(AA42:AA43))</f>
        <v>72</v>
      </c>
      <c r="AB41" s="479">
        <f t="shared" si="26"/>
        <v>25.8</v>
      </c>
      <c r="AC41" s="219">
        <f>IF(SUM(AC42:AC43)=0,"-",SUM(AC42:AC43))</f>
        <v>12</v>
      </c>
      <c r="AD41" s="479">
        <f t="shared" si="27"/>
        <v>4.3</v>
      </c>
      <c r="AE41" s="501">
        <v>279514</v>
      </c>
      <c r="AF41" s="346"/>
    </row>
    <row r="42" spans="1:32" ht="12" customHeight="1">
      <c r="A42" s="231" t="s">
        <v>40</v>
      </c>
      <c r="B42" s="481" t="s">
        <v>72</v>
      </c>
      <c r="C42" s="495">
        <v>1827</v>
      </c>
      <c r="D42" s="483">
        <f t="shared" si="14"/>
        <v>1429.2</v>
      </c>
      <c r="E42" s="499">
        <v>1</v>
      </c>
      <c r="F42" s="483">
        <f t="shared" si="15"/>
        <v>0.8</v>
      </c>
      <c r="G42" s="499">
        <v>633</v>
      </c>
      <c r="H42" s="483">
        <f t="shared" si="16"/>
        <v>495.2</v>
      </c>
      <c r="I42" s="499">
        <v>22</v>
      </c>
      <c r="J42" s="483">
        <f t="shared" si="17"/>
        <v>17.2</v>
      </c>
      <c r="K42" s="499">
        <v>1</v>
      </c>
      <c r="L42" s="483">
        <f t="shared" si="18"/>
        <v>0.8</v>
      </c>
      <c r="M42" s="499">
        <v>280</v>
      </c>
      <c r="N42" s="483">
        <f t="shared" si="19"/>
        <v>219</v>
      </c>
      <c r="O42" s="499">
        <v>142</v>
      </c>
      <c r="P42" s="483">
        <f t="shared" si="20"/>
        <v>111.1</v>
      </c>
      <c r="Q42" s="499">
        <v>212</v>
      </c>
      <c r="R42" s="483">
        <f t="shared" si="21"/>
        <v>165.8</v>
      </c>
      <c r="S42" s="499">
        <v>22</v>
      </c>
      <c r="T42" s="483">
        <f t="shared" si="22"/>
        <v>17.2</v>
      </c>
      <c r="U42" s="499">
        <v>59</v>
      </c>
      <c r="V42" s="483">
        <f t="shared" si="23"/>
        <v>46.2</v>
      </c>
      <c r="W42" s="499">
        <v>21</v>
      </c>
      <c r="X42" s="483">
        <f t="shared" si="24"/>
        <v>16.399999999999999</v>
      </c>
      <c r="Y42" s="499">
        <v>42</v>
      </c>
      <c r="Z42" s="483">
        <f t="shared" si="25"/>
        <v>32.9</v>
      </c>
      <c r="AA42" s="499">
        <v>41</v>
      </c>
      <c r="AB42" s="483">
        <f t="shared" si="26"/>
        <v>32.1</v>
      </c>
      <c r="AC42" s="499">
        <v>8</v>
      </c>
      <c r="AD42" s="483">
        <f t="shared" si="27"/>
        <v>6.3</v>
      </c>
      <c r="AE42" s="502">
        <v>127837</v>
      </c>
      <c r="AF42" s="346"/>
    </row>
    <row r="43" spans="1:32" ht="12" customHeight="1">
      <c r="A43" s="232"/>
      <c r="B43" s="371" t="s">
        <v>73</v>
      </c>
      <c r="C43" s="496">
        <v>1699</v>
      </c>
      <c r="D43" s="490">
        <f t="shared" si="14"/>
        <v>1120.0999999999999</v>
      </c>
      <c r="E43" s="500">
        <v>4</v>
      </c>
      <c r="F43" s="490">
        <f t="shared" si="15"/>
        <v>2.6</v>
      </c>
      <c r="G43" s="500">
        <v>456</v>
      </c>
      <c r="H43" s="490">
        <f t="shared" si="16"/>
        <v>300.60000000000002</v>
      </c>
      <c r="I43" s="500">
        <v>29</v>
      </c>
      <c r="J43" s="490">
        <f t="shared" si="17"/>
        <v>19.100000000000001</v>
      </c>
      <c r="K43" s="500">
        <v>10</v>
      </c>
      <c r="L43" s="490">
        <f t="shared" si="18"/>
        <v>6.6</v>
      </c>
      <c r="M43" s="500">
        <v>308</v>
      </c>
      <c r="N43" s="490">
        <f t="shared" si="19"/>
        <v>203.1</v>
      </c>
      <c r="O43" s="500">
        <v>158</v>
      </c>
      <c r="P43" s="490">
        <f t="shared" si="20"/>
        <v>104.2</v>
      </c>
      <c r="Q43" s="500">
        <v>190</v>
      </c>
      <c r="R43" s="490">
        <f t="shared" si="21"/>
        <v>125.3</v>
      </c>
      <c r="S43" s="500">
        <v>12</v>
      </c>
      <c r="T43" s="490">
        <f t="shared" si="22"/>
        <v>7.9</v>
      </c>
      <c r="U43" s="500">
        <v>51</v>
      </c>
      <c r="V43" s="490">
        <f t="shared" si="23"/>
        <v>33.6</v>
      </c>
      <c r="W43" s="500">
        <v>92</v>
      </c>
      <c r="X43" s="490">
        <f t="shared" si="24"/>
        <v>60.7</v>
      </c>
      <c r="Y43" s="500">
        <v>36</v>
      </c>
      <c r="Z43" s="490">
        <f t="shared" si="25"/>
        <v>23.7</v>
      </c>
      <c r="AA43" s="500">
        <v>31</v>
      </c>
      <c r="AB43" s="490">
        <f t="shared" si="26"/>
        <v>20.399999999999999</v>
      </c>
      <c r="AC43" s="500">
        <v>4</v>
      </c>
      <c r="AD43" s="490">
        <f t="shared" si="27"/>
        <v>2.6</v>
      </c>
      <c r="AE43" s="501">
        <v>151677</v>
      </c>
      <c r="AF43" s="346"/>
    </row>
    <row r="44" spans="1:32" s="310" customFormat="1" ht="12" customHeight="1">
      <c r="A44" s="233" t="s">
        <v>78</v>
      </c>
      <c r="B44" s="234" t="s">
        <v>70</v>
      </c>
      <c r="C44" s="199">
        <f>IF(SUM(C45:C46)=0,"-",SUM(C45:C46))</f>
        <v>363</v>
      </c>
      <c r="D44" s="88">
        <f t="shared" si="14"/>
        <v>1384.6</v>
      </c>
      <c r="E44" s="92" t="str">
        <f>E47</f>
        <v>-</v>
      </c>
      <c r="F44" s="88" t="str">
        <f t="shared" si="15"/>
        <v>-</v>
      </c>
      <c r="G44" s="92">
        <f>G47</f>
        <v>120</v>
      </c>
      <c r="H44" s="88">
        <f t="shared" si="16"/>
        <v>457.7</v>
      </c>
      <c r="I44" s="92">
        <f>I47</f>
        <v>8</v>
      </c>
      <c r="J44" s="88">
        <f t="shared" si="17"/>
        <v>30.5</v>
      </c>
      <c r="K44" s="92">
        <f>K47</f>
        <v>1</v>
      </c>
      <c r="L44" s="88">
        <f t="shared" si="18"/>
        <v>3.8</v>
      </c>
      <c r="M44" s="92">
        <f>M47</f>
        <v>76</v>
      </c>
      <c r="N44" s="88">
        <f t="shared" si="19"/>
        <v>289.89999999999998</v>
      </c>
      <c r="O44" s="92">
        <f>O47</f>
        <v>43</v>
      </c>
      <c r="P44" s="88">
        <f t="shared" si="20"/>
        <v>164</v>
      </c>
      <c r="Q44" s="92">
        <f>Q47</f>
        <v>43</v>
      </c>
      <c r="R44" s="88">
        <f t="shared" si="21"/>
        <v>164</v>
      </c>
      <c r="S44" s="92">
        <f>S47</f>
        <v>6</v>
      </c>
      <c r="T44" s="88">
        <f t="shared" si="22"/>
        <v>22.9</v>
      </c>
      <c r="U44" s="92">
        <f>U47</f>
        <v>4</v>
      </c>
      <c r="V44" s="88">
        <f t="shared" si="23"/>
        <v>15.3</v>
      </c>
      <c r="W44" s="92">
        <f>W47</f>
        <v>26</v>
      </c>
      <c r="X44" s="88">
        <f t="shared" si="24"/>
        <v>99.2</v>
      </c>
      <c r="Y44" s="92">
        <f>Y47</f>
        <v>12</v>
      </c>
      <c r="Z44" s="88">
        <f t="shared" si="25"/>
        <v>45.8</v>
      </c>
      <c r="AA44" s="92">
        <f>AA47</f>
        <v>8</v>
      </c>
      <c r="AB44" s="88">
        <f t="shared" si="26"/>
        <v>30.5</v>
      </c>
      <c r="AC44" s="92" t="str">
        <f>AC47</f>
        <v>-</v>
      </c>
      <c r="AD44" s="88" t="str">
        <f t="shared" si="27"/>
        <v>-</v>
      </c>
      <c r="AE44" s="503">
        <f>AE47</f>
        <v>26217</v>
      </c>
      <c r="AF44" s="346"/>
    </row>
    <row r="45" spans="1:32" s="310" customFormat="1" ht="12" customHeight="1">
      <c r="A45" s="233" t="s">
        <v>80</v>
      </c>
      <c r="B45" s="248" t="s">
        <v>72</v>
      </c>
      <c r="C45" s="238">
        <f>C48</f>
        <v>187</v>
      </c>
      <c r="D45" s="474">
        <f t="shared" si="14"/>
        <v>1520.4</v>
      </c>
      <c r="E45" s="203" t="str">
        <f>E48</f>
        <v>-</v>
      </c>
      <c r="F45" s="474" t="str">
        <f t="shared" si="15"/>
        <v>-</v>
      </c>
      <c r="G45" s="203">
        <f>G48</f>
        <v>70</v>
      </c>
      <c r="H45" s="474">
        <f t="shared" si="16"/>
        <v>569.20000000000005</v>
      </c>
      <c r="I45" s="203">
        <f>I48</f>
        <v>5</v>
      </c>
      <c r="J45" s="474">
        <f t="shared" si="17"/>
        <v>40.700000000000003</v>
      </c>
      <c r="K45" s="203" t="str">
        <f>K48</f>
        <v>-</v>
      </c>
      <c r="L45" s="474" t="str">
        <f t="shared" si="18"/>
        <v>-</v>
      </c>
      <c r="M45" s="203">
        <f>M48</f>
        <v>31</v>
      </c>
      <c r="N45" s="474">
        <f t="shared" si="19"/>
        <v>252.1</v>
      </c>
      <c r="O45" s="203">
        <f>O48</f>
        <v>22</v>
      </c>
      <c r="P45" s="474">
        <f t="shared" si="20"/>
        <v>178.9</v>
      </c>
      <c r="Q45" s="203">
        <f>Q48</f>
        <v>21</v>
      </c>
      <c r="R45" s="474">
        <f t="shared" si="21"/>
        <v>170.7</v>
      </c>
      <c r="S45" s="203">
        <f>S48</f>
        <v>3</v>
      </c>
      <c r="T45" s="474">
        <f t="shared" si="22"/>
        <v>24.4</v>
      </c>
      <c r="U45" s="203">
        <f>U48</f>
        <v>1</v>
      </c>
      <c r="V45" s="474">
        <f t="shared" si="23"/>
        <v>8.1</v>
      </c>
      <c r="W45" s="203">
        <f>W48</f>
        <v>4</v>
      </c>
      <c r="X45" s="474">
        <f t="shared" si="24"/>
        <v>32.5</v>
      </c>
      <c r="Y45" s="203">
        <f>Y48</f>
        <v>6</v>
      </c>
      <c r="Z45" s="474">
        <f t="shared" si="25"/>
        <v>48.8</v>
      </c>
      <c r="AA45" s="203">
        <f>AA48</f>
        <v>6</v>
      </c>
      <c r="AB45" s="474">
        <f t="shared" si="26"/>
        <v>48.8</v>
      </c>
      <c r="AC45" s="203" t="str">
        <f>AC48</f>
        <v>-</v>
      </c>
      <c r="AD45" s="474" t="str">
        <f t="shared" si="27"/>
        <v>-</v>
      </c>
      <c r="AE45" s="503">
        <f>AE48</f>
        <v>12299</v>
      </c>
      <c r="AF45" s="346"/>
    </row>
    <row r="46" spans="1:32" s="310" customFormat="1" ht="12" customHeight="1">
      <c r="A46" s="233" t="s">
        <v>76</v>
      </c>
      <c r="B46" s="236" t="s">
        <v>73</v>
      </c>
      <c r="C46" s="255">
        <f>C49</f>
        <v>176</v>
      </c>
      <c r="D46" s="476">
        <f t="shared" si="14"/>
        <v>1264.5</v>
      </c>
      <c r="E46" s="206" t="str">
        <f>E49</f>
        <v>-</v>
      </c>
      <c r="F46" s="476" t="str">
        <f t="shared" si="15"/>
        <v>-</v>
      </c>
      <c r="G46" s="206">
        <f>G49</f>
        <v>50</v>
      </c>
      <c r="H46" s="476">
        <f t="shared" si="16"/>
        <v>359.2</v>
      </c>
      <c r="I46" s="206">
        <f>I49</f>
        <v>3</v>
      </c>
      <c r="J46" s="476">
        <f t="shared" si="17"/>
        <v>21.6</v>
      </c>
      <c r="K46" s="206">
        <f>K49</f>
        <v>1</v>
      </c>
      <c r="L46" s="476">
        <f t="shared" si="18"/>
        <v>7.2</v>
      </c>
      <c r="M46" s="206">
        <f>M49</f>
        <v>45</v>
      </c>
      <c r="N46" s="476">
        <f t="shared" si="19"/>
        <v>323.3</v>
      </c>
      <c r="O46" s="206">
        <f>O49</f>
        <v>21</v>
      </c>
      <c r="P46" s="476">
        <f t="shared" si="20"/>
        <v>150.9</v>
      </c>
      <c r="Q46" s="206">
        <f>Q49</f>
        <v>22</v>
      </c>
      <c r="R46" s="476">
        <f t="shared" si="21"/>
        <v>158.1</v>
      </c>
      <c r="S46" s="206">
        <f>S49</f>
        <v>3</v>
      </c>
      <c r="T46" s="476">
        <f t="shared" si="22"/>
        <v>21.6</v>
      </c>
      <c r="U46" s="206">
        <f>U49</f>
        <v>3</v>
      </c>
      <c r="V46" s="476">
        <f t="shared" si="23"/>
        <v>21.6</v>
      </c>
      <c r="W46" s="206">
        <f>W49</f>
        <v>22</v>
      </c>
      <c r="X46" s="476">
        <f t="shared" si="24"/>
        <v>158.1</v>
      </c>
      <c r="Y46" s="206">
        <f>Y49</f>
        <v>6</v>
      </c>
      <c r="Z46" s="476">
        <f t="shared" si="25"/>
        <v>43.1</v>
      </c>
      <c r="AA46" s="206">
        <f>AA49</f>
        <v>2</v>
      </c>
      <c r="AB46" s="476">
        <f t="shared" si="26"/>
        <v>14.4</v>
      </c>
      <c r="AC46" s="206" t="str">
        <f>AC49</f>
        <v>-</v>
      </c>
      <c r="AD46" s="476" t="str">
        <f t="shared" si="27"/>
        <v>-</v>
      </c>
      <c r="AE46" s="503">
        <f>AE49</f>
        <v>13918</v>
      </c>
      <c r="AF46" s="346"/>
    </row>
    <row r="47" spans="1:32" s="310" customFormat="1" ht="12" customHeight="1">
      <c r="A47" s="237"/>
      <c r="B47" s="234" t="s">
        <v>70</v>
      </c>
      <c r="C47" s="199">
        <f>IF(SUM(C48:C49)=0,"-",SUM(C48:C49))</f>
        <v>363</v>
      </c>
      <c r="D47" s="88">
        <f t="shared" si="14"/>
        <v>1384.6</v>
      </c>
      <c r="E47" s="214" t="str">
        <f>IF(SUM(E48:E49)=0,"-",SUM(E48:E49))</f>
        <v>-</v>
      </c>
      <c r="F47" s="88" t="str">
        <f t="shared" si="15"/>
        <v>-</v>
      </c>
      <c r="G47" s="214">
        <f>IF(SUM(G48:G49)=0,"-",SUM(G48:G49))</f>
        <v>120</v>
      </c>
      <c r="H47" s="88">
        <f t="shared" si="16"/>
        <v>457.7</v>
      </c>
      <c r="I47" s="214">
        <f>IF(SUM(I48:I49)=0,"-",SUM(I48:I49))</f>
        <v>8</v>
      </c>
      <c r="J47" s="88">
        <f t="shared" si="17"/>
        <v>30.5</v>
      </c>
      <c r="K47" s="214">
        <f>IF(SUM(K48:K49)=0,"-",SUM(K48:K49))</f>
        <v>1</v>
      </c>
      <c r="L47" s="88">
        <f t="shared" si="18"/>
        <v>3.8</v>
      </c>
      <c r="M47" s="214">
        <f>IF(SUM(M48:M49)=0,"-",SUM(M48:M49))</f>
        <v>76</v>
      </c>
      <c r="N47" s="88">
        <f t="shared" si="19"/>
        <v>289.89999999999998</v>
      </c>
      <c r="O47" s="214">
        <f>IF(SUM(O48:O49)=0,"-",SUM(O48:O49))</f>
        <v>43</v>
      </c>
      <c r="P47" s="88">
        <f t="shared" si="20"/>
        <v>164</v>
      </c>
      <c r="Q47" s="214">
        <f>IF(SUM(Q48:Q49)=0,"-",SUM(Q48:Q49))</f>
        <v>43</v>
      </c>
      <c r="R47" s="88">
        <f t="shared" si="21"/>
        <v>164</v>
      </c>
      <c r="S47" s="214">
        <f>IF(SUM(S48:S49)=0,"-",SUM(S48:S49))</f>
        <v>6</v>
      </c>
      <c r="T47" s="88">
        <f t="shared" si="22"/>
        <v>22.9</v>
      </c>
      <c r="U47" s="214">
        <f>IF(SUM(U48:U49)=0,"-",SUM(U48:U49))</f>
        <v>4</v>
      </c>
      <c r="V47" s="88">
        <f t="shared" si="23"/>
        <v>15.3</v>
      </c>
      <c r="W47" s="214">
        <f>IF(SUM(W48:W49)=0,"-",SUM(W48:W49))</f>
        <v>26</v>
      </c>
      <c r="X47" s="88">
        <f t="shared" si="24"/>
        <v>99.2</v>
      </c>
      <c r="Y47" s="214">
        <f>IF(SUM(Y48:Y49)=0,"-",SUM(Y48:Y49))</f>
        <v>12</v>
      </c>
      <c r="Z47" s="88">
        <f t="shared" si="25"/>
        <v>45.8</v>
      </c>
      <c r="AA47" s="214">
        <f>IF(SUM(AA48:AA49)=0,"-",SUM(AA48:AA49))</f>
        <v>8</v>
      </c>
      <c r="AB47" s="88">
        <f t="shared" si="26"/>
        <v>30.5</v>
      </c>
      <c r="AC47" s="214" t="str">
        <f>IF(SUM(AC48:AC49)=0,"-",SUM(AC48:AC49))</f>
        <v>-</v>
      </c>
      <c r="AD47" s="88" t="str">
        <f t="shared" si="27"/>
        <v>-</v>
      </c>
      <c r="AE47" s="478">
        <f>IF(SUM(AE48:AE49)=0,"-",SUM(AE48:AE49))</f>
        <v>26217</v>
      </c>
      <c r="AF47" s="346"/>
    </row>
    <row r="48" spans="1:32" s="310" customFormat="1" ht="12" customHeight="1">
      <c r="A48" s="240" t="s">
        <v>42</v>
      </c>
      <c r="B48" s="248" t="s">
        <v>72</v>
      </c>
      <c r="C48" s="504">
        <f>IF(SUM(C51,C54,C57,C60,C63)=0,"-",SUM(C51,C54,C57,C60,C63))</f>
        <v>187</v>
      </c>
      <c r="D48" s="474">
        <f t="shared" si="14"/>
        <v>1520.4</v>
      </c>
      <c r="E48" s="215" t="str">
        <f>IF(SUM(E51,E54,E57,E60,E63)=0,"-",SUM(E51,E54,E57,E60,E63))</f>
        <v>-</v>
      </c>
      <c r="F48" s="474" t="str">
        <f t="shared" si="15"/>
        <v>-</v>
      </c>
      <c r="G48" s="215">
        <f>IF(SUM(G51,G54,G57,G60,G63)=0,"-",SUM(G51,G54,G57,G60,G63))</f>
        <v>70</v>
      </c>
      <c r="H48" s="474">
        <f t="shared" si="16"/>
        <v>569.20000000000005</v>
      </c>
      <c r="I48" s="215">
        <f>IF(SUM(I51,I54,I57,I60,I63)=0,"-",SUM(I51,I54,I57,I60,I63))</f>
        <v>5</v>
      </c>
      <c r="J48" s="474">
        <f t="shared" si="17"/>
        <v>40.700000000000003</v>
      </c>
      <c r="K48" s="215" t="str">
        <f>IF(SUM(K51,K54,K57,K60,K63)=0,"-",SUM(K51,K54,K57,K60,K63))</f>
        <v>-</v>
      </c>
      <c r="L48" s="474" t="str">
        <f t="shared" si="18"/>
        <v>-</v>
      </c>
      <c r="M48" s="215">
        <f>IF(SUM(M51,M54,M57,M60,M63)=0,"-",SUM(M51,M54,M57,M60,M63))</f>
        <v>31</v>
      </c>
      <c r="N48" s="474">
        <f t="shared" si="19"/>
        <v>252.1</v>
      </c>
      <c r="O48" s="215">
        <f>IF(SUM(O51,O54,O57,O60,O63)=0,"-",SUM(O51,O54,O57,O60,O63))</f>
        <v>22</v>
      </c>
      <c r="P48" s="474">
        <f t="shared" si="20"/>
        <v>178.9</v>
      </c>
      <c r="Q48" s="215">
        <f>IF(SUM(Q51,Q54,Q57,Q60,Q63)=0,"-",SUM(Q51,Q54,Q57,Q60,Q63))</f>
        <v>21</v>
      </c>
      <c r="R48" s="474">
        <f t="shared" si="21"/>
        <v>170.7</v>
      </c>
      <c r="S48" s="215">
        <f>IF(SUM(S51,S54,S57,S60,S63)=0,"-",SUM(S51,S54,S57,S60,S63))</f>
        <v>3</v>
      </c>
      <c r="T48" s="474">
        <f t="shared" si="22"/>
        <v>24.4</v>
      </c>
      <c r="U48" s="215">
        <f>IF(SUM(U51,U54,U57,U60,U63)=0,"-",SUM(U51,U54,U57,U60,U63))</f>
        <v>1</v>
      </c>
      <c r="V48" s="474">
        <f t="shared" si="23"/>
        <v>8.1</v>
      </c>
      <c r="W48" s="215">
        <f>IF(SUM(W51,W54,W57,W60,W63)=0,"-",SUM(W51,W54,W57,W60,W63))</f>
        <v>4</v>
      </c>
      <c r="X48" s="474">
        <f t="shared" si="24"/>
        <v>32.5</v>
      </c>
      <c r="Y48" s="215">
        <f>IF(SUM(Y51,Y54,Y57,Y60,Y63)=0,"-",SUM(Y51,Y54,Y57,Y60,Y63))</f>
        <v>6</v>
      </c>
      <c r="Z48" s="474">
        <f t="shared" si="25"/>
        <v>48.8</v>
      </c>
      <c r="AA48" s="215">
        <f>IF(SUM(AA51,AA54,AA57,AA60,AA63)=0,"-",SUM(AA51,AA54,AA57,AA60,AA63))</f>
        <v>6</v>
      </c>
      <c r="AB48" s="474">
        <f t="shared" si="26"/>
        <v>48.8</v>
      </c>
      <c r="AC48" s="215" t="str">
        <f>IF(SUM(AC51,AC54,AC57,AC60,AC63)=0,"-",SUM(AC51,AC54,AC57,AC60,AC63))</f>
        <v>-</v>
      </c>
      <c r="AD48" s="474" t="str">
        <f t="shared" si="27"/>
        <v>-</v>
      </c>
      <c r="AE48" s="478">
        <f>IF(SUM(AE51,AE54,AE57,AE60,AE63)=0,"-",SUM(AE51,AE54,AE57,AE60,AE63))</f>
        <v>12299</v>
      </c>
      <c r="AF48" s="346"/>
    </row>
    <row r="49" spans="1:32" s="310" customFormat="1" ht="12" customHeight="1">
      <c r="A49" s="241"/>
      <c r="B49" s="236" t="s">
        <v>73</v>
      </c>
      <c r="C49" s="255">
        <f>IF(SUM(C52,C55,C58,C61,C64)=0,"-",SUM(C52,C55,C58,C61,C64))</f>
        <v>176</v>
      </c>
      <c r="D49" s="476">
        <f t="shared" si="14"/>
        <v>1264.5</v>
      </c>
      <c r="E49" s="206" t="str">
        <f>IF(SUM(E52,E55,E58,E61,E64)=0,"-",SUM(E52,E55,E58,E61,E64))</f>
        <v>-</v>
      </c>
      <c r="F49" s="476" t="str">
        <f t="shared" si="15"/>
        <v>-</v>
      </c>
      <c r="G49" s="206">
        <f>IF(SUM(G52,G55,G58,G61,G64)=0,"-",SUM(G52,G55,G58,G61,G64))</f>
        <v>50</v>
      </c>
      <c r="H49" s="476">
        <f t="shared" si="16"/>
        <v>359.2</v>
      </c>
      <c r="I49" s="206">
        <f>IF(SUM(I52,I55,I58,I61,I64)=0,"-",SUM(I52,I55,I58,I61,I64))</f>
        <v>3</v>
      </c>
      <c r="J49" s="476">
        <f t="shared" si="17"/>
        <v>21.6</v>
      </c>
      <c r="K49" s="206">
        <f>IF(SUM(K52,K55,K58,K61,K64)=0,"-",SUM(K52,K55,K58,K61,K64))</f>
        <v>1</v>
      </c>
      <c r="L49" s="476">
        <f t="shared" si="18"/>
        <v>7.2</v>
      </c>
      <c r="M49" s="206">
        <f>IF(SUM(M52,M55,M58,M61,M64)=0,"-",SUM(M52,M55,M58,M61,M64))</f>
        <v>45</v>
      </c>
      <c r="N49" s="476">
        <f t="shared" si="19"/>
        <v>323.3</v>
      </c>
      <c r="O49" s="206">
        <f>IF(SUM(O52,O55,O58,O61,O64)=0,"-",SUM(O52,O55,O58,O61,O64))</f>
        <v>21</v>
      </c>
      <c r="P49" s="476">
        <f t="shared" si="20"/>
        <v>150.9</v>
      </c>
      <c r="Q49" s="206">
        <f>IF(SUM(Q52,Q55,Q58,Q61,Q64)=0,"-",SUM(Q52,Q55,Q58,Q61,Q64))</f>
        <v>22</v>
      </c>
      <c r="R49" s="476">
        <f t="shared" si="21"/>
        <v>158.1</v>
      </c>
      <c r="S49" s="206">
        <f>IF(SUM(S52,S55,S58,S61,S64)=0,"-",SUM(S52,S55,S58,S61,S64))</f>
        <v>3</v>
      </c>
      <c r="T49" s="476">
        <f t="shared" si="22"/>
        <v>21.6</v>
      </c>
      <c r="U49" s="206">
        <f>IF(SUM(U52,U55,U58,U61,U64)=0,"-",SUM(U52,U55,U58,U61,U64))</f>
        <v>3</v>
      </c>
      <c r="V49" s="476">
        <f t="shared" si="23"/>
        <v>21.6</v>
      </c>
      <c r="W49" s="206">
        <f>IF(SUM(W52,W55,W58,W61,W64)=0,"-",SUM(W52,W55,W58,W61,W64))</f>
        <v>22</v>
      </c>
      <c r="X49" s="476">
        <f t="shared" si="24"/>
        <v>158.1</v>
      </c>
      <c r="Y49" s="206">
        <f>IF(SUM(Y52,Y55,Y58,Y61,Y64)=0,"-",SUM(Y52,Y55,Y58,Y61,Y64))</f>
        <v>6</v>
      </c>
      <c r="Z49" s="476">
        <f t="shared" si="25"/>
        <v>43.1</v>
      </c>
      <c r="AA49" s="206">
        <f>IF(SUM(AA52,AA55,AA58,AA61,AA64)=0,"-",SUM(AA52,AA55,AA58,AA61,AA64))</f>
        <v>2</v>
      </c>
      <c r="AB49" s="476">
        <f t="shared" si="26"/>
        <v>14.4</v>
      </c>
      <c r="AC49" s="206" t="str">
        <f>IF(SUM(AC52,AC55,AC58,AC61,AC64)=0,"-",SUM(AC52,AC55,AC58,AC61,AC64))</f>
        <v>-</v>
      </c>
      <c r="AD49" s="476" t="str">
        <f t="shared" si="27"/>
        <v>-</v>
      </c>
      <c r="AE49" s="478">
        <f>IF(SUM(AE52,AE55,AE58,AE61,AE64)=0,"-",SUM(AE52,AE55,AE58,AE61,AE64))</f>
        <v>13918</v>
      </c>
      <c r="AF49" s="346"/>
    </row>
    <row r="50" spans="1:32" ht="12" customHeight="1">
      <c r="A50" s="138"/>
      <c r="B50" s="217" t="s">
        <v>70</v>
      </c>
      <c r="C50" s="362">
        <f>IF(SUM(C51:C52)=0,"-",SUM(C51:C52))</f>
        <v>121</v>
      </c>
      <c r="D50" s="480">
        <f t="shared" si="14"/>
        <v>1345.3</v>
      </c>
      <c r="E50" s="219" t="str">
        <f>IF(SUM(E51:E52)=0,"-",SUM(E51:E52))</f>
        <v>-</v>
      </c>
      <c r="F50" s="480" t="str">
        <f t="shared" si="15"/>
        <v>-</v>
      </c>
      <c r="G50" s="219">
        <f>IF(SUM(G51:G52)=0,"-",SUM(G51:G52))</f>
        <v>45</v>
      </c>
      <c r="H50" s="479">
        <f t="shared" si="16"/>
        <v>500.3</v>
      </c>
      <c r="I50" s="219">
        <f>IF(SUM(I51:I52)=0,"-",SUM(I51:I52))</f>
        <v>1</v>
      </c>
      <c r="J50" s="479">
        <f t="shared" si="17"/>
        <v>11.1</v>
      </c>
      <c r="K50" s="219" t="str">
        <f>IF(SUM(K51:K52)=0,"-",SUM(K51:K52))</f>
        <v>-</v>
      </c>
      <c r="L50" s="479" t="str">
        <f t="shared" si="18"/>
        <v>-</v>
      </c>
      <c r="M50" s="219">
        <f>IF(SUM(M51:M52)=0,"-",SUM(M51:M52))</f>
        <v>32</v>
      </c>
      <c r="N50" s="479">
        <f t="shared" si="19"/>
        <v>355.8</v>
      </c>
      <c r="O50" s="259">
        <f>IF(SUM(O51:O52)=0,"-",SUM(O51:O52))</f>
        <v>13</v>
      </c>
      <c r="P50" s="479">
        <f t="shared" si="20"/>
        <v>144.5</v>
      </c>
      <c r="Q50" s="259">
        <f>IF(SUM(Q51:Q52)=0,"-",SUM(Q51:Q52))</f>
        <v>12</v>
      </c>
      <c r="R50" s="479">
        <f t="shared" si="21"/>
        <v>133.4</v>
      </c>
      <c r="S50" s="219">
        <f>IF(SUM(S51:S52)=0,"-",SUM(S51:S52))</f>
        <v>2</v>
      </c>
      <c r="T50" s="479">
        <f t="shared" si="22"/>
        <v>22.2</v>
      </c>
      <c r="U50" s="219">
        <f>IF(SUM(U51:U52)=0,"-",SUM(U51:U52))</f>
        <v>1</v>
      </c>
      <c r="V50" s="479">
        <f t="shared" si="23"/>
        <v>11.1</v>
      </c>
      <c r="W50" s="219">
        <f>IF(SUM(W51:W52)=0,"-",SUM(W51:W52))</f>
        <v>4</v>
      </c>
      <c r="X50" s="479">
        <f t="shared" si="24"/>
        <v>44.5</v>
      </c>
      <c r="Y50" s="219">
        <f>IF(SUM(Y51:Y52)=0,"-",SUM(Y51:Y52))</f>
        <v>6</v>
      </c>
      <c r="Z50" s="479">
        <f t="shared" si="25"/>
        <v>66.7</v>
      </c>
      <c r="AA50" s="219">
        <f>IF(SUM(AA51:AA52)=0,"-",SUM(AA51:AA52))</f>
        <v>2</v>
      </c>
      <c r="AB50" s="479">
        <f t="shared" si="26"/>
        <v>22.2</v>
      </c>
      <c r="AC50" s="219" t="str">
        <f>IF(SUM(AC51:AC52)=0,"-",SUM(AC51:AC52))</f>
        <v>-</v>
      </c>
      <c r="AD50" s="479" t="str">
        <f t="shared" si="27"/>
        <v>-</v>
      </c>
      <c r="AE50" s="477">
        <f>IF(SUM(AE51:AE52)=0,"-",SUM(AE51:AE52))</f>
        <v>8994</v>
      </c>
      <c r="AF50" s="346"/>
    </row>
    <row r="51" spans="1:32" ht="12" customHeight="1">
      <c r="A51" s="103" t="s">
        <v>43</v>
      </c>
      <c r="B51" s="481" t="s">
        <v>72</v>
      </c>
      <c r="C51" s="495">
        <v>50</v>
      </c>
      <c r="D51" s="480">
        <f t="shared" si="14"/>
        <v>1181.5</v>
      </c>
      <c r="E51" s="505" t="s">
        <v>81</v>
      </c>
      <c r="F51" s="480" t="str">
        <f t="shared" si="15"/>
        <v>-</v>
      </c>
      <c r="G51" s="354">
        <v>23</v>
      </c>
      <c r="H51" s="483">
        <f t="shared" si="16"/>
        <v>543.5</v>
      </c>
      <c r="I51" s="354">
        <v>1</v>
      </c>
      <c r="J51" s="483">
        <f t="shared" si="17"/>
        <v>23.6</v>
      </c>
      <c r="K51" s="353" t="s">
        <v>81</v>
      </c>
      <c r="L51" s="483" t="str">
        <f t="shared" si="18"/>
        <v>-</v>
      </c>
      <c r="M51" s="354">
        <v>13</v>
      </c>
      <c r="N51" s="483">
        <f t="shared" si="19"/>
        <v>307.2</v>
      </c>
      <c r="O51" s="354">
        <v>5</v>
      </c>
      <c r="P51" s="483">
        <f t="shared" si="20"/>
        <v>118.1</v>
      </c>
      <c r="Q51" s="354">
        <v>4</v>
      </c>
      <c r="R51" s="483">
        <f t="shared" si="21"/>
        <v>94.5</v>
      </c>
      <c r="S51" s="354">
        <v>1</v>
      </c>
      <c r="T51" s="483">
        <f t="shared" si="22"/>
        <v>23.6</v>
      </c>
      <c r="U51" s="506" t="s">
        <v>81</v>
      </c>
      <c r="V51" s="483" t="str">
        <f t="shared" si="23"/>
        <v>-</v>
      </c>
      <c r="W51" s="354" t="s">
        <v>81</v>
      </c>
      <c r="X51" s="483" t="str">
        <f t="shared" si="24"/>
        <v>-</v>
      </c>
      <c r="Y51" s="354">
        <v>3</v>
      </c>
      <c r="Z51" s="483">
        <f t="shared" si="25"/>
        <v>70.900000000000006</v>
      </c>
      <c r="AA51" s="354">
        <v>2</v>
      </c>
      <c r="AB51" s="483">
        <f t="shared" si="26"/>
        <v>47.3</v>
      </c>
      <c r="AC51" s="353" t="s">
        <v>81</v>
      </c>
      <c r="AD51" s="483" t="str">
        <f t="shared" si="27"/>
        <v>-</v>
      </c>
      <c r="AE51" s="477">
        <v>4232</v>
      </c>
      <c r="AF51" s="346"/>
    </row>
    <row r="52" spans="1:32" ht="12" customHeight="1">
      <c r="A52" s="152"/>
      <c r="B52" s="371" t="s">
        <v>73</v>
      </c>
      <c r="C52" s="496">
        <v>71</v>
      </c>
      <c r="D52" s="490">
        <f t="shared" si="14"/>
        <v>1491</v>
      </c>
      <c r="E52" s="507" t="s">
        <v>31</v>
      </c>
      <c r="F52" s="490" t="str">
        <f t="shared" si="15"/>
        <v>-</v>
      </c>
      <c r="G52" s="356">
        <v>22</v>
      </c>
      <c r="H52" s="490">
        <f t="shared" si="16"/>
        <v>462</v>
      </c>
      <c r="I52" s="356" t="s">
        <v>31</v>
      </c>
      <c r="J52" s="490" t="str">
        <f t="shared" si="17"/>
        <v>-</v>
      </c>
      <c r="K52" s="355" t="s">
        <v>31</v>
      </c>
      <c r="L52" s="490" t="str">
        <f t="shared" si="18"/>
        <v>-</v>
      </c>
      <c r="M52" s="356">
        <v>19</v>
      </c>
      <c r="N52" s="490">
        <f t="shared" si="19"/>
        <v>399</v>
      </c>
      <c r="O52" s="356">
        <v>8</v>
      </c>
      <c r="P52" s="490">
        <f t="shared" si="20"/>
        <v>168</v>
      </c>
      <c r="Q52" s="356">
        <v>8</v>
      </c>
      <c r="R52" s="490">
        <f t="shared" si="21"/>
        <v>168</v>
      </c>
      <c r="S52" s="356">
        <v>1</v>
      </c>
      <c r="T52" s="490">
        <f t="shared" si="22"/>
        <v>21</v>
      </c>
      <c r="U52" s="356">
        <v>1</v>
      </c>
      <c r="V52" s="490">
        <f t="shared" si="23"/>
        <v>21</v>
      </c>
      <c r="W52" s="356">
        <v>4</v>
      </c>
      <c r="X52" s="490">
        <f t="shared" si="24"/>
        <v>84</v>
      </c>
      <c r="Y52" s="356">
        <v>3</v>
      </c>
      <c r="Z52" s="490">
        <f t="shared" si="25"/>
        <v>63</v>
      </c>
      <c r="AA52" s="356" t="s">
        <v>31</v>
      </c>
      <c r="AB52" s="490" t="str">
        <f t="shared" si="26"/>
        <v>-</v>
      </c>
      <c r="AC52" s="355" t="s">
        <v>31</v>
      </c>
      <c r="AD52" s="490" t="str">
        <f t="shared" si="27"/>
        <v>-</v>
      </c>
      <c r="AE52" s="477">
        <v>4762</v>
      </c>
      <c r="AF52" s="346"/>
    </row>
    <row r="53" spans="1:32" ht="12" customHeight="1">
      <c r="A53" s="138"/>
      <c r="B53" s="217" t="s">
        <v>70</v>
      </c>
      <c r="C53" s="362">
        <f>IF(SUM(C54:C55)=0,"-",SUM(C54:C55))</f>
        <v>86</v>
      </c>
      <c r="D53" s="483">
        <f t="shared" si="14"/>
        <v>1591.1</v>
      </c>
      <c r="E53" s="219" t="str">
        <f>IF(SUM(E54:E55)=0,"-",SUM(E54:E55))</f>
        <v>-</v>
      </c>
      <c r="F53" s="508" t="str">
        <f t="shared" si="15"/>
        <v>-</v>
      </c>
      <c r="G53" s="219">
        <f>IF(SUM(G54:G55)=0,"-",SUM(G54:G55))</f>
        <v>23</v>
      </c>
      <c r="H53" s="479">
        <f t="shared" si="16"/>
        <v>425.5</v>
      </c>
      <c r="I53" s="219">
        <f>IF(SUM(I54:I55)=0,"-",SUM(I54:I55))</f>
        <v>3</v>
      </c>
      <c r="J53" s="479">
        <f t="shared" si="17"/>
        <v>55.5</v>
      </c>
      <c r="K53" s="219" t="str">
        <f>IF(SUM(K54:K55)=0,"-",SUM(K54:K55))</f>
        <v>-</v>
      </c>
      <c r="L53" s="479" t="str">
        <f t="shared" si="18"/>
        <v>-</v>
      </c>
      <c r="M53" s="219">
        <f>IF(SUM(M54:M55)=0,"-",SUM(M54:M55))</f>
        <v>13</v>
      </c>
      <c r="N53" s="479">
        <f t="shared" si="19"/>
        <v>240.5</v>
      </c>
      <c r="O53" s="259">
        <f>IF(SUM(O54:O55)=0,"-",SUM(O54:O55))</f>
        <v>10</v>
      </c>
      <c r="P53" s="479">
        <f t="shared" si="20"/>
        <v>185</v>
      </c>
      <c r="Q53" s="259">
        <f>IF(SUM(Q54:Q55)=0,"-",SUM(Q54:Q55))</f>
        <v>14</v>
      </c>
      <c r="R53" s="479">
        <f t="shared" si="21"/>
        <v>259</v>
      </c>
      <c r="S53" s="219">
        <f>IF(SUM(S54:S55)=0,"-",SUM(S54:S55))</f>
        <v>3</v>
      </c>
      <c r="T53" s="479">
        <f t="shared" si="22"/>
        <v>55.5</v>
      </c>
      <c r="U53" s="219">
        <f>IF(SUM(U54:U55)=0,"-",SUM(U54:U55))</f>
        <v>2</v>
      </c>
      <c r="V53" s="479">
        <f t="shared" si="23"/>
        <v>37</v>
      </c>
      <c r="W53" s="219">
        <f>IF(SUM(W54:W55)=0,"-",SUM(W54:W55))</f>
        <v>4</v>
      </c>
      <c r="X53" s="479">
        <f t="shared" si="24"/>
        <v>74</v>
      </c>
      <c r="Y53" s="219">
        <f>IF(SUM(Y54:Y55)=0,"-",SUM(Y54:Y55))</f>
        <v>2</v>
      </c>
      <c r="Z53" s="479">
        <f t="shared" si="25"/>
        <v>37</v>
      </c>
      <c r="AA53" s="219">
        <f>IF(SUM(AA54:AA55)=0,"-",SUM(AA54:AA55))</f>
        <v>3</v>
      </c>
      <c r="AB53" s="479">
        <f t="shared" si="26"/>
        <v>55.5</v>
      </c>
      <c r="AC53" s="219" t="str">
        <f>IF(SUM(AC54:AC55)=0,"-",SUM(AC54:AC55))</f>
        <v>-</v>
      </c>
      <c r="AD53" s="479" t="str">
        <f t="shared" si="27"/>
        <v>-</v>
      </c>
      <c r="AE53" s="477">
        <f>IF(SUM(AE54:AE55)=0,"-",SUM(AE54:AE55))</f>
        <v>5405</v>
      </c>
      <c r="AF53" s="346"/>
    </row>
    <row r="54" spans="1:32" ht="12" customHeight="1">
      <c r="A54" s="103" t="s">
        <v>45</v>
      </c>
      <c r="B54" s="481" t="s">
        <v>72</v>
      </c>
      <c r="C54" s="495">
        <v>43</v>
      </c>
      <c r="D54" s="480">
        <f t="shared" si="14"/>
        <v>1778.3</v>
      </c>
      <c r="E54" s="353" t="s">
        <v>82</v>
      </c>
      <c r="F54" s="509" t="str">
        <f t="shared" si="15"/>
        <v>-</v>
      </c>
      <c r="G54" s="354">
        <v>12</v>
      </c>
      <c r="H54" s="483">
        <f t="shared" si="16"/>
        <v>496.3</v>
      </c>
      <c r="I54" s="354">
        <v>2</v>
      </c>
      <c r="J54" s="483">
        <f t="shared" si="17"/>
        <v>82.7</v>
      </c>
      <c r="K54" s="353" t="s">
        <v>82</v>
      </c>
      <c r="L54" s="483" t="str">
        <f t="shared" si="18"/>
        <v>-</v>
      </c>
      <c r="M54" s="354">
        <v>8</v>
      </c>
      <c r="N54" s="483">
        <f t="shared" si="19"/>
        <v>330.9</v>
      </c>
      <c r="O54" s="354">
        <v>5</v>
      </c>
      <c r="P54" s="483">
        <f t="shared" si="20"/>
        <v>206.8</v>
      </c>
      <c r="Q54" s="354">
        <v>4</v>
      </c>
      <c r="R54" s="483">
        <f t="shared" si="21"/>
        <v>165.4</v>
      </c>
      <c r="S54" s="354">
        <v>2</v>
      </c>
      <c r="T54" s="483">
        <f t="shared" si="22"/>
        <v>82.7</v>
      </c>
      <c r="U54" s="506" t="s">
        <v>82</v>
      </c>
      <c r="V54" s="483" t="str">
        <f t="shared" si="23"/>
        <v>-</v>
      </c>
      <c r="W54" s="354">
        <v>1</v>
      </c>
      <c r="X54" s="483">
        <f t="shared" si="24"/>
        <v>41.4</v>
      </c>
      <c r="Y54" s="354">
        <v>1</v>
      </c>
      <c r="Z54" s="483">
        <f t="shared" si="25"/>
        <v>41.4</v>
      </c>
      <c r="AA54" s="354">
        <v>3</v>
      </c>
      <c r="AB54" s="483">
        <f t="shared" si="26"/>
        <v>124.1</v>
      </c>
      <c r="AC54" s="353" t="s">
        <v>82</v>
      </c>
      <c r="AD54" s="483" t="str">
        <f t="shared" si="27"/>
        <v>-</v>
      </c>
      <c r="AE54" s="477">
        <v>2418</v>
      </c>
      <c r="AF54" s="346"/>
    </row>
    <row r="55" spans="1:32" ht="12" customHeight="1">
      <c r="A55" s="152"/>
      <c r="B55" s="371" t="s">
        <v>73</v>
      </c>
      <c r="C55" s="496">
        <v>43</v>
      </c>
      <c r="D55" s="490">
        <f t="shared" si="14"/>
        <v>1439.6</v>
      </c>
      <c r="E55" s="355" t="s">
        <v>31</v>
      </c>
      <c r="F55" s="508" t="str">
        <f t="shared" si="15"/>
        <v>-</v>
      </c>
      <c r="G55" s="356">
        <v>11</v>
      </c>
      <c r="H55" s="490">
        <f t="shared" si="16"/>
        <v>368.3</v>
      </c>
      <c r="I55" s="356">
        <v>1</v>
      </c>
      <c r="J55" s="490">
        <f t="shared" si="17"/>
        <v>33.5</v>
      </c>
      <c r="K55" s="355" t="s">
        <v>31</v>
      </c>
      <c r="L55" s="490" t="str">
        <f t="shared" si="18"/>
        <v>-</v>
      </c>
      <c r="M55" s="356">
        <v>5</v>
      </c>
      <c r="N55" s="490">
        <f t="shared" si="19"/>
        <v>167.4</v>
      </c>
      <c r="O55" s="356">
        <v>5</v>
      </c>
      <c r="P55" s="490">
        <f t="shared" si="20"/>
        <v>167.4</v>
      </c>
      <c r="Q55" s="356">
        <v>10</v>
      </c>
      <c r="R55" s="490">
        <f t="shared" si="21"/>
        <v>334.8</v>
      </c>
      <c r="S55" s="356">
        <v>1</v>
      </c>
      <c r="T55" s="490">
        <f t="shared" si="22"/>
        <v>33.5</v>
      </c>
      <c r="U55" s="356">
        <v>2</v>
      </c>
      <c r="V55" s="490">
        <f t="shared" si="23"/>
        <v>67</v>
      </c>
      <c r="W55" s="356">
        <v>3</v>
      </c>
      <c r="X55" s="490">
        <f t="shared" si="24"/>
        <v>100.4</v>
      </c>
      <c r="Y55" s="356">
        <v>1</v>
      </c>
      <c r="Z55" s="490">
        <f t="shared" si="25"/>
        <v>33.5</v>
      </c>
      <c r="AA55" s="510" t="s">
        <v>31</v>
      </c>
      <c r="AB55" s="490" t="str">
        <f t="shared" si="26"/>
        <v>-</v>
      </c>
      <c r="AC55" s="355" t="s">
        <v>31</v>
      </c>
      <c r="AD55" s="490" t="str">
        <f t="shared" si="27"/>
        <v>-</v>
      </c>
      <c r="AE55" s="477">
        <v>2987</v>
      </c>
      <c r="AF55" s="346"/>
    </row>
    <row r="56" spans="1:32" ht="12" customHeight="1">
      <c r="A56" s="230"/>
      <c r="B56" s="217" t="s">
        <v>70</v>
      </c>
      <c r="C56" s="362">
        <f>IF(SUM(C57:C58)=0,"-",SUM(C57:C58))</f>
        <v>51</v>
      </c>
      <c r="D56" s="483">
        <f t="shared" si="14"/>
        <v>1163.5999999999999</v>
      </c>
      <c r="E56" s="219" t="str">
        <f>IF(SUM(E57:E58)=0,"-",SUM(E57:E58))</f>
        <v>-</v>
      </c>
      <c r="F56" s="260" t="str">
        <f t="shared" si="15"/>
        <v>-</v>
      </c>
      <c r="G56" s="219">
        <f>IF(SUM(G57:G58)=0,"-",SUM(G57:G58))</f>
        <v>21</v>
      </c>
      <c r="H56" s="479">
        <f t="shared" si="16"/>
        <v>479.1</v>
      </c>
      <c r="I56" s="219">
        <f>IF(SUM(I57:I58)=0,"-",SUM(I57:I58))</f>
        <v>1</v>
      </c>
      <c r="J56" s="479">
        <f t="shared" si="17"/>
        <v>22.8</v>
      </c>
      <c r="K56" s="219">
        <f>IF(SUM(K57:K58)=0,"-",SUM(K57:K58))</f>
        <v>1</v>
      </c>
      <c r="L56" s="479">
        <f t="shared" si="18"/>
        <v>22.8</v>
      </c>
      <c r="M56" s="219">
        <f>IF(SUM(M57:M58)=0,"-",SUM(M57:M58))</f>
        <v>13</v>
      </c>
      <c r="N56" s="479">
        <f t="shared" si="19"/>
        <v>296.60000000000002</v>
      </c>
      <c r="O56" s="259">
        <f>IF(SUM(O57:O58)=0,"-",SUM(O57:O58))</f>
        <v>4</v>
      </c>
      <c r="P56" s="479">
        <f t="shared" si="20"/>
        <v>91.3</v>
      </c>
      <c r="Q56" s="259">
        <f>IF(SUM(Q57:Q58)=0,"-",SUM(Q57:Q58))</f>
        <v>3</v>
      </c>
      <c r="R56" s="479">
        <f t="shared" si="21"/>
        <v>68.400000000000006</v>
      </c>
      <c r="S56" s="219" t="str">
        <f>IF(SUM(S57:S58)=0,"-",SUM(S57:S58))</f>
        <v>-</v>
      </c>
      <c r="T56" s="479" t="str">
        <f t="shared" si="22"/>
        <v>-</v>
      </c>
      <c r="U56" s="219">
        <f>IF(SUM(U57:U58)=0,"-",SUM(U57:U58))</f>
        <v>1</v>
      </c>
      <c r="V56" s="479">
        <f t="shared" si="23"/>
        <v>22.8</v>
      </c>
      <c r="W56" s="219">
        <f>IF(SUM(W57:W58)=0,"-",SUM(W57:W58))</f>
        <v>8</v>
      </c>
      <c r="X56" s="479">
        <f t="shared" si="24"/>
        <v>182.5</v>
      </c>
      <c r="Y56" s="219" t="str">
        <f>IF(SUM(Y57:Y58)=0,"-",SUM(Y57:Y58))</f>
        <v>-</v>
      </c>
      <c r="Z56" s="479" t="str">
        <f t="shared" si="25"/>
        <v>-</v>
      </c>
      <c r="AA56" s="219">
        <f>IF(SUM(AA57:AA58)=0,"-",SUM(AA57:AA58))</f>
        <v>1</v>
      </c>
      <c r="AB56" s="479">
        <f t="shared" si="26"/>
        <v>22.8</v>
      </c>
      <c r="AC56" s="219" t="str">
        <f>IF(SUM(AC57:AC58)=0,"-",SUM(AC57:AC58))</f>
        <v>-</v>
      </c>
      <c r="AD56" s="479" t="str">
        <f t="shared" si="27"/>
        <v>-</v>
      </c>
      <c r="AE56" s="477">
        <f>IF(SUM(AE57:AE58)=0,"-",SUM(AE57:AE58))</f>
        <v>4383</v>
      </c>
      <c r="AF56" s="346"/>
    </row>
    <row r="57" spans="1:32" ht="12" customHeight="1">
      <c r="A57" s="231" t="s">
        <v>46</v>
      </c>
      <c r="B57" s="481" t="s">
        <v>72</v>
      </c>
      <c r="C57" s="495">
        <v>32</v>
      </c>
      <c r="D57" s="480">
        <f t="shared" si="14"/>
        <v>1526</v>
      </c>
      <c r="E57" s="353" t="s">
        <v>83</v>
      </c>
      <c r="F57" s="509" t="str">
        <f t="shared" si="15"/>
        <v>-</v>
      </c>
      <c r="G57" s="354">
        <v>13</v>
      </c>
      <c r="H57" s="483">
        <f t="shared" si="16"/>
        <v>619.9</v>
      </c>
      <c r="I57" s="354">
        <v>1</v>
      </c>
      <c r="J57" s="483">
        <f t="shared" si="17"/>
        <v>47.7</v>
      </c>
      <c r="K57" s="506" t="s">
        <v>83</v>
      </c>
      <c r="L57" s="483" t="str">
        <f t="shared" si="18"/>
        <v>-</v>
      </c>
      <c r="M57" s="354">
        <v>6</v>
      </c>
      <c r="N57" s="483">
        <f t="shared" si="19"/>
        <v>286.10000000000002</v>
      </c>
      <c r="O57" s="354">
        <v>4</v>
      </c>
      <c r="P57" s="483">
        <f t="shared" si="20"/>
        <v>190.7</v>
      </c>
      <c r="Q57" s="354">
        <v>2</v>
      </c>
      <c r="R57" s="483">
        <f t="shared" si="21"/>
        <v>95.4</v>
      </c>
      <c r="S57" s="506" t="s">
        <v>83</v>
      </c>
      <c r="T57" s="483" t="str">
        <f t="shared" si="22"/>
        <v>-</v>
      </c>
      <c r="U57" s="354">
        <v>1</v>
      </c>
      <c r="V57" s="483">
        <f t="shared" si="23"/>
        <v>47.7</v>
      </c>
      <c r="W57" s="354">
        <v>1</v>
      </c>
      <c r="X57" s="483">
        <f t="shared" si="24"/>
        <v>47.7</v>
      </c>
      <c r="Y57" s="506" t="s">
        <v>83</v>
      </c>
      <c r="Z57" s="483" t="str">
        <f t="shared" si="25"/>
        <v>-</v>
      </c>
      <c r="AA57" s="506" t="s">
        <v>83</v>
      </c>
      <c r="AB57" s="483" t="str">
        <f t="shared" si="26"/>
        <v>-</v>
      </c>
      <c r="AC57" s="353" t="s">
        <v>83</v>
      </c>
      <c r="AD57" s="483" t="str">
        <f t="shared" si="27"/>
        <v>-</v>
      </c>
      <c r="AE57" s="477">
        <v>2097</v>
      </c>
      <c r="AF57" s="346"/>
    </row>
    <row r="58" spans="1:32" ht="12" customHeight="1">
      <c r="A58" s="232"/>
      <c r="B58" s="371" t="s">
        <v>73</v>
      </c>
      <c r="C58" s="496">
        <v>19</v>
      </c>
      <c r="D58" s="490">
        <f t="shared" si="14"/>
        <v>831.1</v>
      </c>
      <c r="E58" s="355" t="s">
        <v>31</v>
      </c>
      <c r="F58" s="508" t="str">
        <f t="shared" si="15"/>
        <v>-</v>
      </c>
      <c r="G58" s="356">
        <v>8</v>
      </c>
      <c r="H58" s="490">
        <f t="shared" si="16"/>
        <v>350</v>
      </c>
      <c r="I58" s="510" t="s">
        <v>31</v>
      </c>
      <c r="J58" s="490" t="str">
        <f t="shared" si="17"/>
        <v>-</v>
      </c>
      <c r="K58" s="356">
        <v>1</v>
      </c>
      <c r="L58" s="490">
        <f t="shared" si="18"/>
        <v>43.7</v>
      </c>
      <c r="M58" s="356">
        <v>7</v>
      </c>
      <c r="N58" s="490">
        <f t="shared" si="19"/>
        <v>306.2</v>
      </c>
      <c r="O58" s="510" t="s">
        <v>31</v>
      </c>
      <c r="P58" s="490" t="str">
        <f t="shared" si="20"/>
        <v>-</v>
      </c>
      <c r="Q58" s="356">
        <v>1</v>
      </c>
      <c r="R58" s="490">
        <f t="shared" si="21"/>
        <v>43.7</v>
      </c>
      <c r="S58" s="510" t="s">
        <v>31</v>
      </c>
      <c r="T58" s="490" t="str">
        <f t="shared" si="22"/>
        <v>-</v>
      </c>
      <c r="U58" s="510" t="s">
        <v>83</v>
      </c>
      <c r="V58" s="490" t="str">
        <f t="shared" si="23"/>
        <v>-</v>
      </c>
      <c r="W58" s="356">
        <v>7</v>
      </c>
      <c r="X58" s="490">
        <f t="shared" si="24"/>
        <v>306.2</v>
      </c>
      <c r="Y58" s="510" t="s">
        <v>31</v>
      </c>
      <c r="Z58" s="490" t="str">
        <f t="shared" si="25"/>
        <v>-</v>
      </c>
      <c r="AA58" s="356">
        <v>1</v>
      </c>
      <c r="AB58" s="490">
        <f t="shared" si="26"/>
        <v>43.7</v>
      </c>
      <c r="AC58" s="355" t="s">
        <v>83</v>
      </c>
      <c r="AD58" s="490" t="str">
        <f t="shared" si="27"/>
        <v>-</v>
      </c>
      <c r="AE58" s="477">
        <v>2286</v>
      </c>
      <c r="AF58" s="346"/>
    </row>
    <row r="59" spans="1:32" ht="12" customHeight="1">
      <c r="A59" s="230"/>
      <c r="B59" s="217" t="s">
        <v>70</v>
      </c>
      <c r="C59" s="362">
        <f>IF(SUM(C60:C61)=0,"-",SUM(C60:C61))</f>
        <v>60</v>
      </c>
      <c r="D59" s="483">
        <f t="shared" si="14"/>
        <v>1361.8</v>
      </c>
      <c r="E59" s="219" t="str">
        <f>IF(SUM(E60:E61)=0,"-",SUM(E60:E61))</f>
        <v>-</v>
      </c>
      <c r="F59" s="260" t="str">
        <f t="shared" si="15"/>
        <v>-</v>
      </c>
      <c r="G59" s="219">
        <f>IF(SUM(G60:G61)=0,"-",SUM(G60:G61))</f>
        <v>18</v>
      </c>
      <c r="H59" s="479">
        <f t="shared" si="16"/>
        <v>408.5</v>
      </c>
      <c r="I59" s="219">
        <f>IF(SUM(I60:I61)=0,"-",SUM(I60:I61))</f>
        <v>1</v>
      </c>
      <c r="J59" s="479">
        <f t="shared" si="17"/>
        <v>22.7</v>
      </c>
      <c r="K59" s="219" t="str">
        <f>IF(SUM(K60:K61)=0,"-",SUM(K60:K61))</f>
        <v>-</v>
      </c>
      <c r="L59" s="479" t="str">
        <f t="shared" si="18"/>
        <v>-</v>
      </c>
      <c r="M59" s="219">
        <f>IF(SUM(M60:M61)=0,"-",SUM(M60:M61))</f>
        <v>13</v>
      </c>
      <c r="N59" s="479">
        <f t="shared" si="19"/>
        <v>295.10000000000002</v>
      </c>
      <c r="O59" s="259">
        <f>IF(SUM(O60:O61)=0,"-",SUM(O60:O61))</f>
        <v>3</v>
      </c>
      <c r="P59" s="479">
        <f t="shared" si="20"/>
        <v>68.099999999999994</v>
      </c>
      <c r="Q59" s="259">
        <f>IF(SUM(Q60:Q61)=0,"-",SUM(Q60:Q61))</f>
        <v>5</v>
      </c>
      <c r="R59" s="479">
        <f t="shared" si="21"/>
        <v>113.5</v>
      </c>
      <c r="S59" s="219">
        <f>IF(SUM(S60:S61)=0,"-",SUM(S60:S61))</f>
        <v>1</v>
      </c>
      <c r="T59" s="479">
        <f t="shared" si="22"/>
        <v>22.7</v>
      </c>
      <c r="U59" s="219" t="str">
        <f>IF(SUM(U60:U61)=0,"-",SUM(U60:U61))</f>
        <v>-</v>
      </c>
      <c r="V59" s="479" t="str">
        <f t="shared" si="23"/>
        <v>-</v>
      </c>
      <c r="W59" s="219">
        <f>IF(SUM(W60:W61)=0,"-",SUM(W60:W61))</f>
        <v>3</v>
      </c>
      <c r="X59" s="479">
        <f t="shared" si="24"/>
        <v>68.099999999999994</v>
      </c>
      <c r="Y59" s="219">
        <f>IF(SUM(Y60:Y61)=0,"-",SUM(Y60:Y61))</f>
        <v>3</v>
      </c>
      <c r="Z59" s="479">
        <f t="shared" si="25"/>
        <v>68.099999999999994</v>
      </c>
      <c r="AA59" s="219">
        <f>IF(SUM(AA60:AA61)=0,"-",SUM(AA60:AA61))</f>
        <v>2</v>
      </c>
      <c r="AB59" s="479">
        <f t="shared" si="26"/>
        <v>45.4</v>
      </c>
      <c r="AC59" s="219" t="str">
        <f>IF(SUM(AC60:AC61)=0,"-",SUM(AC60:AC61))</f>
        <v>-</v>
      </c>
      <c r="AD59" s="479" t="str">
        <f t="shared" si="27"/>
        <v>-</v>
      </c>
      <c r="AE59" s="477">
        <f>IF(SUM(AE60:AE61)=0,"-",SUM(AE60:AE61))</f>
        <v>4406</v>
      </c>
      <c r="AF59" s="346"/>
    </row>
    <row r="60" spans="1:32" ht="12" customHeight="1">
      <c r="A60" s="231" t="s">
        <v>47</v>
      </c>
      <c r="B60" s="481" t="s">
        <v>72</v>
      </c>
      <c r="C60" s="495">
        <v>36</v>
      </c>
      <c r="D60" s="480">
        <f t="shared" si="14"/>
        <v>1775.1</v>
      </c>
      <c r="E60" s="353" t="s">
        <v>84</v>
      </c>
      <c r="F60" s="509" t="str">
        <f t="shared" si="15"/>
        <v>-</v>
      </c>
      <c r="G60" s="354">
        <v>14</v>
      </c>
      <c r="H60" s="483">
        <f t="shared" si="16"/>
        <v>690.3</v>
      </c>
      <c r="I60" s="354">
        <v>1</v>
      </c>
      <c r="J60" s="483">
        <f t="shared" si="17"/>
        <v>49.3</v>
      </c>
      <c r="K60" s="353" t="s">
        <v>84</v>
      </c>
      <c r="L60" s="483" t="str">
        <f t="shared" si="18"/>
        <v>-</v>
      </c>
      <c r="M60" s="354">
        <v>2</v>
      </c>
      <c r="N60" s="483">
        <f t="shared" si="19"/>
        <v>98.6</v>
      </c>
      <c r="O60" s="354">
        <v>2</v>
      </c>
      <c r="P60" s="483">
        <f t="shared" si="20"/>
        <v>98.6</v>
      </c>
      <c r="Q60" s="354">
        <v>4</v>
      </c>
      <c r="R60" s="483">
        <f t="shared" si="21"/>
        <v>197.2</v>
      </c>
      <c r="S60" s="506" t="s">
        <v>84</v>
      </c>
      <c r="T60" s="483" t="str">
        <f t="shared" si="22"/>
        <v>-</v>
      </c>
      <c r="U60" s="506" t="s">
        <v>84</v>
      </c>
      <c r="V60" s="483" t="str">
        <f t="shared" si="23"/>
        <v>-</v>
      </c>
      <c r="W60" s="354">
        <v>2</v>
      </c>
      <c r="X60" s="483">
        <f t="shared" si="24"/>
        <v>98.6</v>
      </c>
      <c r="Y60" s="354">
        <v>2</v>
      </c>
      <c r="Z60" s="483">
        <f t="shared" si="25"/>
        <v>98.6</v>
      </c>
      <c r="AA60" s="354">
        <v>1</v>
      </c>
      <c r="AB60" s="483">
        <f t="shared" si="26"/>
        <v>49.3</v>
      </c>
      <c r="AC60" s="353" t="s">
        <v>84</v>
      </c>
      <c r="AD60" s="483" t="str">
        <f t="shared" si="27"/>
        <v>-</v>
      </c>
      <c r="AE60" s="477">
        <v>2028</v>
      </c>
      <c r="AF60" s="346"/>
    </row>
    <row r="61" spans="1:32" ht="12" customHeight="1">
      <c r="A61" s="232"/>
      <c r="B61" s="371" t="s">
        <v>73</v>
      </c>
      <c r="C61" s="496">
        <v>24</v>
      </c>
      <c r="D61" s="490">
        <f t="shared" si="14"/>
        <v>1009.3</v>
      </c>
      <c r="E61" s="355" t="s">
        <v>31</v>
      </c>
      <c r="F61" s="508" t="str">
        <f t="shared" si="15"/>
        <v>-</v>
      </c>
      <c r="G61" s="356">
        <v>4</v>
      </c>
      <c r="H61" s="490">
        <f t="shared" si="16"/>
        <v>168.2</v>
      </c>
      <c r="I61" s="510" t="s">
        <v>31</v>
      </c>
      <c r="J61" s="490" t="str">
        <f t="shared" si="17"/>
        <v>-</v>
      </c>
      <c r="K61" s="355" t="s">
        <v>31</v>
      </c>
      <c r="L61" s="490" t="str">
        <f t="shared" si="18"/>
        <v>-</v>
      </c>
      <c r="M61" s="356">
        <v>11</v>
      </c>
      <c r="N61" s="490">
        <f t="shared" si="19"/>
        <v>462.6</v>
      </c>
      <c r="O61" s="356">
        <v>1</v>
      </c>
      <c r="P61" s="490">
        <f t="shared" si="20"/>
        <v>42.1</v>
      </c>
      <c r="Q61" s="356">
        <v>1</v>
      </c>
      <c r="R61" s="490">
        <f t="shared" si="21"/>
        <v>42.1</v>
      </c>
      <c r="S61" s="356">
        <v>1</v>
      </c>
      <c r="T61" s="490">
        <f t="shared" si="22"/>
        <v>42.1</v>
      </c>
      <c r="U61" s="510" t="s">
        <v>31</v>
      </c>
      <c r="V61" s="490" t="str">
        <f t="shared" si="23"/>
        <v>-</v>
      </c>
      <c r="W61" s="356">
        <v>1</v>
      </c>
      <c r="X61" s="490">
        <f t="shared" si="24"/>
        <v>42.1</v>
      </c>
      <c r="Y61" s="356">
        <v>1</v>
      </c>
      <c r="Z61" s="490">
        <f t="shared" si="25"/>
        <v>42.1</v>
      </c>
      <c r="AA61" s="356">
        <v>1</v>
      </c>
      <c r="AB61" s="490">
        <f t="shared" si="26"/>
        <v>42.1</v>
      </c>
      <c r="AC61" s="355" t="s">
        <v>84</v>
      </c>
      <c r="AD61" s="490" t="str">
        <f t="shared" si="27"/>
        <v>-</v>
      </c>
      <c r="AE61" s="477">
        <v>2378</v>
      </c>
      <c r="AF61" s="346"/>
    </row>
    <row r="62" spans="1:32" ht="12" customHeight="1">
      <c r="A62" s="230"/>
      <c r="B62" s="217" t="s">
        <v>70</v>
      </c>
      <c r="C62" s="362">
        <f>IF(SUM(C63:C64)=0,"-",SUM(C63:C64))</f>
        <v>45</v>
      </c>
      <c r="D62" s="483">
        <f t="shared" si="14"/>
        <v>1485.6</v>
      </c>
      <c r="E62" s="219" t="str">
        <f>IF(SUM(E63:E64)=0,"-",SUM(E63:E64))</f>
        <v>-</v>
      </c>
      <c r="F62" s="260" t="str">
        <f t="shared" si="15"/>
        <v>-</v>
      </c>
      <c r="G62" s="219">
        <f>IF(SUM(G63:G64)=0,"-",SUM(G63:G64))</f>
        <v>13</v>
      </c>
      <c r="H62" s="479">
        <f t="shared" si="16"/>
        <v>429.2</v>
      </c>
      <c r="I62" s="219">
        <f>IF(SUM(I63:I64)=0,"-",SUM(I63:I64))</f>
        <v>2</v>
      </c>
      <c r="J62" s="479">
        <f t="shared" si="17"/>
        <v>66</v>
      </c>
      <c r="K62" s="219" t="str">
        <f>IF(SUM(K63:K64)=0,"-",SUM(K63:K64))</f>
        <v>-</v>
      </c>
      <c r="L62" s="479" t="str">
        <f t="shared" si="18"/>
        <v>-</v>
      </c>
      <c r="M62" s="219">
        <f>IF(SUM(M63:M64)=0,"-",SUM(M63:M64))</f>
        <v>5</v>
      </c>
      <c r="N62" s="479">
        <f t="shared" si="19"/>
        <v>165.1</v>
      </c>
      <c r="O62" s="259">
        <f>IF(SUM(O63:O64)=0,"-",SUM(O63:O64))</f>
        <v>13</v>
      </c>
      <c r="P62" s="479">
        <f t="shared" si="20"/>
        <v>429.2</v>
      </c>
      <c r="Q62" s="259">
        <f>IF(SUM(Q63:Q64)=0,"-",SUM(Q63:Q64))</f>
        <v>9</v>
      </c>
      <c r="R62" s="479">
        <f t="shared" si="21"/>
        <v>297.10000000000002</v>
      </c>
      <c r="S62" s="219" t="str">
        <f>IF(SUM(S63:S64)=0,"-",SUM(S63:S64))</f>
        <v>-</v>
      </c>
      <c r="T62" s="479" t="str">
        <f t="shared" si="22"/>
        <v>-</v>
      </c>
      <c r="U62" s="219" t="str">
        <f>IF(SUM(U63:U64)=0,"-",SUM(U63:U64))</f>
        <v>-</v>
      </c>
      <c r="V62" s="479" t="str">
        <f t="shared" si="23"/>
        <v>-</v>
      </c>
      <c r="W62" s="219">
        <f>IF(SUM(W63:W64)=0,"-",SUM(W63:W64))</f>
        <v>7</v>
      </c>
      <c r="X62" s="479">
        <f t="shared" si="24"/>
        <v>231.1</v>
      </c>
      <c r="Y62" s="219">
        <f>IF(SUM(Y63:Y64)=0,"-",SUM(Y63:Y64))</f>
        <v>1</v>
      </c>
      <c r="Z62" s="479">
        <f t="shared" si="25"/>
        <v>33</v>
      </c>
      <c r="AA62" s="219" t="str">
        <f>IF(SUM(AA63:AA64)=0,"-",SUM(AA63:AA64))</f>
        <v>-</v>
      </c>
      <c r="AB62" s="479" t="str">
        <f t="shared" si="26"/>
        <v>-</v>
      </c>
      <c r="AC62" s="219" t="str">
        <f>IF(SUM(AC63:AC64)=0,"-",SUM(AC63:AC64))</f>
        <v>-</v>
      </c>
      <c r="AD62" s="479" t="str">
        <f t="shared" si="27"/>
        <v>-</v>
      </c>
      <c r="AE62" s="477">
        <f>IF(SUM(AE63:AE64)=0,"-",SUM(AE63:AE64))</f>
        <v>3029</v>
      </c>
      <c r="AF62" s="346"/>
    </row>
    <row r="63" spans="1:32" ht="12" customHeight="1">
      <c r="A63" s="231" t="s">
        <v>48</v>
      </c>
      <c r="B63" s="481" t="s">
        <v>72</v>
      </c>
      <c r="C63" s="495">
        <v>26</v>
      </c>
      <c r="D63" s="480">
        <f t="shared" si="14"/>
        <v>1706</v>
      </c>
      <c r="E63" s="353" t="s">
        <v>84</v>
      </c>
      <c r="F63" s="509" t="str">
        <f t="shared" si="15"/>
        <v>-</v>
      </c>
      <c r="G63" s="354">
        <v>8</v>
      </c>
      <c r="H63" s="483">
        <f>IF(G63="-","-",ROUND((G63/$AE63)*100000,1))</f>
        <v>524.9</v>
      </c>
      <c r="I63" s="506" t="s">
        <v>84</v>
      </c>
      <c r="J63" s="509" t="str">
        <f t="shared" si="17"/>
        <v>-</v>
      </c>
      <c r="K63" s="353" t="s">
        <v>84</v>
      </c>
      <c r="L63" s="483" t="str">
        <f t="shared" si="18"/>
        <v>-</v>
      </c>
      <c r="M63" s="354">
        <v>2</v>
      </c>
      <c r="N63" s="483">
        <f t="shared" si="19"/>
        <v>131.19999999999999</v>
      </c>
      <c r="O63" s="354">
        <v>6</v>
      </c>
      <c r="P63" s="483">
        <f t="shared" si="20"/>
        <v>393.7</v>
      </c>
      <c r="Q63" s="354">
        <v>7</v>
      </c>
      <c r="R63" s="483">
        <f t="shared" si="21"/>
        <v>459.3</v>
      </c>
      <c r="S63" s="353" t="s">
        <v>84</v>
      </c>
      <c r="T63" s="483" t="str">
        <f t="shared" si="22"/>
        <v>-</v>
      </c>
      <c r="U63" s="506" t="s">
        <v>84</v>
      </c>
      <c r="V63" s="483" t="str">
        <f t="shared" si="23"/>
        <v>-</v>
      </c>
      <c r="W63" s="506" t="s">
        <v>84</v>
      </c>
      <c r="X63" s="483" t="str">
        <f t="shared" si="24"/>
        <v>-</v>
      </c>
      <c r="Y63" s="354" t="s">
        <v>84</v>
      </c>
      <c r="Z63" s="483" t="str">
        <f t="shared" si="25"/>
        <v>-</v>
      </c>
      <c r="AA63" s="506" t="s">
        <v>84</v>
      </c>
      <c r="AB63" s="483" t="str">
        <f t="shared" si="26"/>
        <v>-</v>
      </c>
      <c r="AC63" s="353" t="s">
        <v>84</v>
      </c>
      <c r="AD63" s="483" t="str">
        <f t="shared" si="27"/>
        <v>-</v>
      </c>
      <c r="AE63" s="477">
        <v>1524</v>
      </c>
      <c r="AF63" s="346"/>
    </row>
    <row r="64" spans="1:32" ht="12" customHeight="1">
      <c r="A64" s="232"/>
      <c r="B64" s="371" t="s">
        <v>73</v>
      </c>
      <c r="C64" s="496">
        <v>19</v>
      </c>
      <c r="D64" s="490">
        <f t="shared" si="14"/>
        <v>1262.5</v>
      </c>
      <c r="E64" s="355" t="s">
        <v>31</v>
      </c>
      <c r="F64" s="508" t="str">
        <f t="shared" si="15"/>
        <v>-</v>
      </c>
      <c r="G64" s="356">
        <v>5</v>
      </c>
      <c r="H64" s="490">
        <f t="shared" si="16"/>
        <v>332.2</v>
      </c>
      <c r="I64" s="356">
        <v>2</v>
      </c>
      <c r="J64" s="490">
        <f t="shared" si="17"/>
        <v>132.9</v>
      </c>
      <c r="K64" s="355" t="s">
        <v>31</v>
      </c>
      <c r="L64" s="490" t="str">
        <f t="shared" si="18"/>
        <v>-</v>
      </c>
      <c r="M64" s="356">
        <v>3</v>
      </c>
      <c r="N64" s="490">
        <f t="shared" si="19"/>
        <v>199.3</v>
      </c>
      <c r="O64" s="356">
        <v>7</v>
      </c>
      <c r="P64" s="490">
        <f t="shared" si="20"/>
        <v>465.1</v>
      </c>
      <c r="Q64" s="356">
        <v>2</v>
      </c>
      <c r="R64" s="490">
        <f t="shared" si="21"/>
        <v>132.9</v>
      </c>
      <c r="S64" s="355" t="s">
        <v>31</v>
      </c>
      <c r="T64" s="490" t="str">
        <f t="shared" si="22"/>
        <v>-</v>
      </c>
      <c r="U64" s="510" t="s">
        <v>31</v>
      </c>
      <c r="V64" s="490" t="str">
        <f t="shared" si="23"/>
        <v>-</v>
      </c>
      <c r="W64" s="356">
        <v>7</v>
      </c>
      <c r="X64" s="490">
        <f t="shared" si="24"/>
        <v>465.1</v>
      </c>
      <c r="Y64" s="356">
        <v>1</v>
      </c>
      <c r="Z64" s="490">
        <f t="shared" si="25"/>
        <v>66.400000000000006</v>
      </c>
      <c r="AA64" s="510" t="s">
        <v>31</v>
      </c>
      <c r="AB64" s="490" t="str">
        <f t="shared" si="26"/>
        <v>-</v>
      </c>
      <c r="AC64" s="355" t="s">
        <v>31</v>
      </c>
      <c r="AD64" s="490" t="str">
        <f t="shared" si="27"/>
        <v>-</v>
      </c>
      <c r="AE64" s="477">
        <v>1505</v>
      </c>
      <c r="AF64" s="346"/>
    </row>
    <row r="65" spans="1:32" s="310" customFormat="1" ht="12" customHeight="1">
      <c r="A65" s="237" t="s">
        <v>85</v>
      </c>
      <c r="B65" s="248" t="s">
        <v>86</v>
      </c>
      <c r="C65" s="249">
        <f t="shared" ref="C65:AD67" si="29">C68</f>
        <v>576</v>
      </c>
      <c r="D65" s="97">
        <f t="shared" si="29"/>
        <v>1414.7</v>
      </c>
      <c r="E65" s="100" t="str">
        <f t="shared" si="29"/>
        <v>-</v>
      </c>
      <c r="F65" s="100" t="str">
        <f t="shared" si="29"/>
        <v>-</v>
      </c>
      <c r="G65" s="100">
        <f t="shared" si="29"/>
        <v>164</v>
      </c>
      <c r="H65" s="97">
        <f t="shared" si="29"/>
        <v>402.8</v>
      </c>
      <c r="I65" s="100">
        <f t="shared" si="29"/>
        <v>3</v>
      </c>
      <c r="J65" s="97">
        <f t="shared" si="29"/>
        <v>7.4</v>
      </c>
      <c r="K65" s="100">
        <f t="shared" si="29"/>
        <v>2</v>
      </c>
      <c r="L65" s="100">
        <f t="shared" si="29"/>
        <v>4.9000000000000004</v>
      </c>
      <c r="M65" s="100">
        <f t="shared" si="29"/>
        <v>96</v>
      </c>
      <c r="N65" s="100">
        <f t="shared" si="29"/>
        <v>235.8</v>
      </c>
      <c r="O65" s="100">
        <f t="shared" si="29"/>
        <v>60</v>
      </c>
      <c r="P65" s="100">
        <f t="shared" si="29"/>
        <v>147.4</v>
      </c>
      <c r="Q65" s="100">
        <f t="shared" si="29"/>
        <v>62</v>
      </c>
      <c r="R65" s="100">
        <f t="shared" si="29"/>
        <v>152.30000000000001</v>
      </c>
      <c r="S65" s="100">
        <f t="shared" si="29"/>
        <v>8</v>
      </c>
      <c r="T65" s="100">
        <f t="shared" si="29"/>
        <v>19.600000000000001</v>
      </c>
      <c r="U65" s="100">
        <f t="shared" si="29"/>
        <v>20</v>
      </c>
      <c r="V65" s="100">
        <f t="shared" si="29"/>
        <v>49.1</v>
      </c>
      <c r="W65" s="100">
        <f t="shared" si="29"/>
        <v>16</v>
      </c>
      <c r="X65" s="100">
        <f t="shared" si="29"/>
        <v>39.299999999999997</v>
      </c>
      <c r="Y65" s="100">
        <f t="shared" si="29"/>
        <v>25</v>
      </c>
      <c r="Z65" s="100">
        <f t="shared" si="29"/>
        <v>61.4</v>
      </c>
      <c r="AA65" s="100">
        <f t="shared" si="29"/>
        <v>6</v>
      </c>
      <c r="AB65" s="100">
        <f t="shared" si="29"/>
        <v>14.7</v>
      </c>
      <c r="AC65" s="100">
        <f t="shared" si="29"/>
        <v>6</v>
      </c>
      <c r="AD65" s="100">
        <f t="shared" si="29"/>
        <v>14.7</v>
      </c>
      <c r="AE65" s="477"/>
      <c r="AF65" s="346"/>
    </row>
    <row r="66" spans="1:32" s="310" customFormat="1" ht="12" customHeight="1">
      <c r="A66" s="250" t="s">
        <v>87</v>
      </c>
      <c r="B66" s="235" t="s">
        <v>72</v>
      </c>
      <c r="C66" s="384">
        <f>C69</f>
        <v>314</v>
      </c>
      <c r="D66" s="511">
        <f>D69</f>
        <v>1610</v>
      </c>
      <c r="E66" s="251" t="str">
        <f t="shared" si="29"/>
        <v>-</v>
      </c>
      <c r="F66" s="251" t="str">
        <f t="shared" si="29"/>
        <v>-</v>
      </c>
      <c r="G66" s="251">
        <f t="shared" si="29"/>
        <v>102</v>
      </c>
      <c r="H66" s="511">
        <f t="shared" si="29"/>
        <v>523</v>
      </c>
      <c r="I66" s="251">
        <f t="shared" si="29"/>
        <v>2</v>
      </c>
      <c r="J66" s="511">
        <f t="shared" si="29"/>
        <v>10.3</v>
      </c>
      <c r="K66" s="251" t="str">
        <f t="shared" si="29"/>
        <v>-</v>
      </c>
      <c r="L66" s="251" t="str">
        <f t="shared" si="29"/>
        <v>-</v>
      </c>
      <c r="M66" s="251">
        <f t="shared" si="29"/>
        <v>50</v>
      </c>
      <c r="N66" s="251">
        <f t="shared" si="29"/>
        <v>256.39999999999998</v>
      </c>
      <c r="O66" s="251">
        <f t="shared" si="29"/>
        <v>38</v>
      </c>
      <c r="P66" s="251">
        <f t="shared" si="29"/>
        <v>194.8</v>
      </c>
      <c r="Q66" s="251">
        <f t="shared" si="29"/>
        <v>34</v>
      </c>
      <c r="R66" s="251">
        <f t="shared" si="29"/>
        <v>174.3</v>
      </c>
      <c r="S66" s="251">
        <f t="shared" si="29"/>
        <v>5</v>
      </c>
      <c r="T66" s="251">
        <f t="shared" si="29"/>
        <v>25.6</v>
      </c>
      <c r="U66" s="251">
        <f t="shared" si="29"/>
        <v>14</v>
      </c>
      <c r="V66" s="251">
        <f t="shared" si="29"/>
        <v>71.8</v>
      </c>
      <c r="W66" s="251">
        <f t="shared" si="29"/>
        <v>6</v>
      </c>
      <c r="X66" s="251">
        <f t="shared" si="29"/>
        <v>30.8</v>
      </c>
      <c r="Y66" s="251">
        <f t="shared" si="29"/>
        <v>17</v>
      </c>
      <c r="Z66" s="251">
        <f t="shared" si="29"/>
        <v>87.2</v>
      </c>
      <c r="AA66" s="251">
        <f t="shared" si="29"/>
        <v>6</v>
      </c>
      <c r="AB66" s="251">
        <f t="shared" si="29"/>
        <v>30.8</v>
      </c>
      <c r="AC66" s="251">
        <f t="shared" si="29"/>
        <v>4</v>
      </c>
      <c r="AD66" s="251">
        <f t="shared" si="29"/>
        <v>20.5</v>
      </c>
      <c r="AE66" s="477"/>
      <c r="AF66" s="346"/>
    </row>
    <row r="67" spans="1:32" s="310" customFormat="1" ht="12" customHeight="1">
      <c r="A67" s="252" t="s">
        <v>88</v>
      </c>
      <c r="B67" s="236" t="s">
        <v>73</v>
      </c>
      <c r="C67" s="385">
        <f>C70</f>
        <v>262</v>
      </c>
      <c r="D67" s="512">
        <f>D70</f>
        <v>1235.2</v>
      </c>
      <c r="E67" s="253" t="str">
        <f t="shared" si="29"/>
        <v>-</v>
      </c>
      <c r="F67" s="253" t="str">
        <f t="shared" si="29"/>
        <v>-</v>
      </c>
      <c r="G67" s="253">
        <f t="shared" si="29"/>
        <v>62</v>
      </c>
      <c r="H67" s="512">
        <f t="shared" si="29"/>
        <v>292.3</v>
      </c>
      <c r="I67" s="253">
        <f t="shared" si="29"/>
        <v>1</v>
      </c>
      <c r="J67" s="512">
        <f t="shared" si="29"/>
        <v>4.7</v>
      </c>
      <c r="K67" s="253">
        <f t="shared" si="29"/>
        <v>2</v>
      </c>
      <c r="L67" s="253">
        <f t="shared" si="29"/>
        <v>9.4</v>
      </c>
      <c r="M67" s="253">
        <f t="shared" si="29"/>
        <v>46</v>
      </c>
      <c r="N67" s="253">
        <f t="shared" si="29"/>
        <v>216.9</v>
      </c>
      <c r="O67" s="253">
        <f t="shared" si="29"/>
        <v>22</v>
      </c>
      <c r="P67" s="253">
        <f t="shared" si="29"/>
        <v>103.7</v>
      </c>
      <c r="Q67" s="253">
        <f t="shared" si="29"/>
        <v>28</v>
      </c>
      <c r="R67" s="253">
        <f t="shared" si="29"/>
        <v>132</v>
      </c>
      <c r="S67" s="253">
        <f t="shared" si="29"/>
        <v>3</v>
      </c>
      <c r="T67" s="253">
        <f t="shared" si="29"/>
        <v>14.1</v>
      </c>
      <c r="U67" s="253">
        <f t="shared" si="29"/>
        <v>6</v>
      </c>
      <c r="V67" s="253">
        <f t="shared" si="29"/>
        <v>28.3</v>
      </c>
      <c r="W67" s="253">
        <f t="shared" si="29"/>
        <v>10</v>
      </c>
      <c r="X67" s="253">
        <f t="shared" si="29"/>
        <v>47.1</v>
      </c>
      <c r="Y67" s="253">
        <f t="shared" si="29"/>
        <v>8</v>
      </c>
      <c r="Z67" s="253">
        <f t="shared" si="29"/>
        <v>37.700000000000003</v>
      </c>
      <c r="AA67" s="253" t="str">
        <f t="shared" si="29"/>
        <v>-</v>
      </c>
      <c r="AB67" s="253" t="str">
        <f t="shared" si="29"/>
        <v>-</v>
      </c>
      <c r="AC67" s="253">
        <f t="shared" si="29"/>
        <v>2</v>
      </c>
      <c r="AD67" s="253">
        <f t="shared" si="29"/>
        <v>9.4</v>
      </c>
      <c r="AE67" s="477"/>
      <c r="AF67" s="346"/>
    </row>
    <row r="68" spans="1:32" s="310" customFormat="1" ht="12" customHeight="1">
      <c r="A68" s="254"/>
      <c r="B68" s="198" t="s">
        <v>70</v>
      </c>
      <c r="C68" s="238">
        <f t="shared" ref="C68:AC70" si="30">IF(SUM(C71,C74,C77,C80,)=0,"-",SUM(C71,C74,C77,C80,))</f>
        <v>576</v>
      </c>
      <c r="D68" s="88">
        <f>IF(C68="-","-",ROUND((C68/$AE68)*100000,1))</f>
        <v>1414.7</v>
      </c>
      <c r="E68" s="203" t="str">
        <f t="shared" si="30"/>
        <v>-</v>
      </c>
      <c r="F68" s="203" t="str">
        <f t="shared" si="30"/>
        <v>-</v>
      </c>
      <c r="G68" s="203">
        <f t="shared" si="30"/>
        <v>164</v>
      </c>
      <c r="H68" s="88">
        <f>IF(G68="-","-",ROUND((G68/$AE68)*100000,1))</f>
        <v>402.8</v>
      </c>
      <c r="I68" s="203">
        <f>IF(SUM(I71,I74,I77,I80,)=0,"-",SUM(I71,I74,I77,I80,))</f>
        <v>3</v>
      </c>
      <c r="J68" s="88">
        <f t="shared" ref="J68:J82" si="31">IF(I68="-","-",ROUND((I68/$AE68)*100000,1))</f>
        <v>7.4</v>
      </c>
      <c r="K68" s="203">
        <f t="shared" si="30"/>
        <v>2</v>
      </c>
      <c r="L68" s="88">
        <f t="shared" ref="L68:L82" si="32">IF(K68="-","-",ROUND((K68/$AE68)*100000,1))</f>
        <v>4.9000000000000004</v>
      </c>
      <c r="M68" s="203">
        <f t="shared" si="30"/>
        <v>96</v>
      </c>
      <c r="N68" s="88">
        <f t="shared" ref="N68:N82" si="33">IF(M68="-","-",ROUND((M68/$AE68)*100000,1))</f>
        <v>235.8</v>
      </c>
      <c r="O68" s="203">
        <f t="shared" si="30"/>
        <v>60</v>
      </c>
      <c r="P68" s="88">
        <f t="shared" ref="P68:P82" si="34">IF(O68="-","-",ROUND((O68/$AE68)*100000,1))</f>
        <v>147.4</v>
      </c>
      <c r="Q68" s="203">
        <f t="shared" si="30"/>
        <v>62</v>
      </c>
      <c r="R68" s="88">
        <f t="shared" ref="R68:R82" si="35">IF(Q68="-","-",ROUND((Q68/$AE68)*100000,1))</f>
        <v>152.30000000000001</v>
      </c>
      <c r="S68" s="203">
        <f t="shared" si="30"/>
        <v>8</v>
      </c>
      <c r="T68" s="88">
        <f t="shared" ref="T68:T82" si="36">IF(S68="-","-",ROUND((S68/$AE68)*100000,1))</f>
        <v>19.600000000000001</v>
      </c>
      <c r="U68" s="203">
        <f t="shared" si="30"/>
        <v>20</v>
      </c>
      <c r="V68" s="88">
        <f t="shared" ref="V68:V82" si="37">IF(U68="-","-",ROUND((U68/$AE68)*100000,1))</f>
        <v>49.1</v>
      </c>
      <c r="W68" s="203">
        <f t="shared" si="30"/>
        <v>16</v>
      </c>
      <c r="X68" s="88">
        <f t="shared" ref="X68:X82" si="38">IF(W68="-","-",ROUND((W68/$AE68)*100000,1))</f>
        <v>39.299999999999997</v>
      </c>
      <c r="Y68" s="203">
        <f t="shared" si="30"/>
        <v>25</v>
      </c>
      <c r="Z68" s="88">
        <f t="shared" ref="Z68:Z82" si="39">IF(Y68="-","-",ROUND((Y68/$AE68)*100000,1))</f>
        <v>61.4</v>
      </c>
      <c r="AA68" s="203">
        <f t="shared" si="30"/>
        <v>6</v>
      </c>
      <c r="AB68" s="88">
        <f t="shared" ref="AB68:AB82" si="40">IF(AA68="-","-",ROUND((AA68/$AE68)*100000,1))</f>
        <v>14.7</v>
      </c>
      <c r="AC68" s="203">
        <f t="shared" si="30"/>
        <v>6</v>
      </c>
      <c r="AD68" s="88">
        <f t="shared" ref="AD68:AD82" si="41">IF(AC68="-","-",ROUND((AC68/$AE68)*100000,1))</f>
        <v>14.7</v>
      </c>
      <c r="AE68" s="477">
        <f>IF(SUM(AE69:AE70)=0,"-",SUM(AE69:AE70))</f>
        <v>40714</v>
      </c>
      <c r="AF68" s="346"/>
    </row>
    <row r="69" spans="1:32" s="310" customFormat="1" ht="12" customHeight="1">
      <c r="A69" s="254" t="s">
        <v>50</v>
      </c>
      <c r="B69" s="202" t="s">
        <v>72</v>
      </c>
      <c r="C69" s="238">
        <f t="shared" si="30"/>
        <v>314</v>
      </c>
      <c r="D69" s="474">
        <f>IF(C69="-","-",ROUND((C69/$AE69)*100000,1))</f>
        <v>1610</v>
      </c>
      <c r="E69" s="203" t="str">
        <f t="shared" si="30"/>
        <v>-</v>
      </c>
      <c r="F69" s="203" t="str">
        <f t="shared" si="30"/>
        <v>-</v>
      </c>
      <c r="G69" s="203">
        <f>IF(SUM(G72,G75,G78,G81,)=0,"-",SUM(G72,G75,G78,G81,))</f>
        <v>102</v>
      </c>
      <c r="H69" s="474">
        <f>IF(G69="-","-",ROUND((G69/$AE69)*100000,1))</f>
        <v>523</v>
      </c>
      <c r="I69" s="203">
        <f t="shared" si="30"/>
        <v>2</v>
      </c>
      <c r="J69" s="474">
        <f t="shared" si="31"/>
        <v>10.3</v>
      </c>
      <c r="K69" s="203" t="str">
        <f t="shared" si="30"/>
        <v>-</v>
      </c>
      <c r="L69" s="474" t="str">
        <f t="shared" si="32"/>
        <v>-</v>
      </c>
      <c r="M69" s="203">
        <f t="shared" si="30"/>
        <v>50</v>
      </c>
      <c r="N69" s="474">
        <f t="shared" si="33"/>
        <v>256.39999999999998</v>
      </c>
      <c r="O69" s="203">
        <f t="shared" si="30"/>
        <v>38</v>
      </c>
      <c r="P69" s="474">
        <f t="shared" si="34"/>
        <v>194.8</v>
      </c>
      <c r="Q69" s="203">
        <f t="shared" si="30"/>
        <v>34</v>
      </c>
      <c r="R69" s="474">
        <f t="shared" si="35"/>
        <v>174.3</v>
      </c>
      <c r="S69" s="203">
        <f t="shared" si="30"/>
        <v>5</v>
      </c>
      <c r="T69" s="474">
        <f t="shared" si="36"/>
        <v>25.6</v>
      </c>
      <c r="U69" s="203">
        <f t="shared" si="30"/>
        <v>14</v>
      </c>
      <c r="V69" s="474">
        <f t="shared" si="37"/>
        <v>71.8</v>
      </c>
      <c r="W69" s="203">
        <f t="shared" si="30"/>
        <v>6</v>
      </c>
      <c r="X69" s="474">
        <f t="shared" si="38"/>
        <v>30.8</v>
      </c>
      <c r="Y69" s="203">
        <f t="shared" si="30"/>
        <v>17</v>
      </c>
      <c r="Z69" s="474">
        <f t="shared" si="39"/>
        <v>87.2</v>
      </c>
      <c r="AA69" s="203">
        <f t="shared" si="30"/>
        <v>6</v>
      </c>
      <c r="AB69" s="474">
        <f t="shared" si="40"/>
        <v>30.8</v>
      </c>
      <c r="AC69" s="203">
        <f t="shared" si="30"/>
        <v>4</v>
      </c>
      <c r="AD69" s="474">
        <f t="shared" si="41"/>
        <v>20.5</v>
      </c>
      <c r="AE69" s="478">
        <f>IF(SUM(AE72,AE75,AE78,AE81,)=0,"-",SUM(AE72,AE75,AE78,AE81,))</f>
        <v>19503</v>
      </c>
      <c r="AF69" s="346"/>
    </row>
    <row r="70" spans="1:32" s="310" customFormat="1" ht="12" customHeight="1">
      <c r="A70" s="257"/>
      <c r="B70" s="205" t="s">
        <v>73</v>
      </c>
      <c r="C70" s="255">
        <f t="shared" si="30"/>
        <v>262</v>
      </c>
      <c r="D70" s="476">
        <f>IF(C70="-","-",ROUND((C70/$AE70)*100000,1))</f>
        <v>1235.2</v>
      </c>
      <c r="E70" s="206" t="str">
        <f t="shared" si="30"/>
        <v>-</v>
      </c>
      <c r="F70" s="206" t="str">
        <f t="shared" si="30"/>
        <v>-</v>
      </c>
      <c r="G70" s="206">
        <f t="shared" si="30"/>
        <v>62</v>
      </c>
      <c r="H70" s="476">
        <f>IF(G70="-","-",ROUND((G70/$AE70)*100000,1))</f>
        <v>292.3</v>
      </c>
      <c r="I70" s="206">
        <f t="shared" si="30"/>
        <v>1</v>
      </c>
      <c r="J70" s="476">
        <f t="shared" si="31"/>
        <v>4.7</v>
      </c>
      <c r="K70" s="206">
        <f t="shared" si="30"/>
        <v>2</v>
      </c>
      <c r="L70" s="476">
        <f t="shared" si="32"/>
        <v>9.4</v>
      </c>
      <c r="M70" s="206">
        <f t="shared" si="30"/>
        <v>46</v>
      </c>
      <c r="N70" s="476">
        <f t="shared" si="33"/>
        <v>216.9</v>
      </c>
      <c r="O70" s="206">
        <f t="shared" si="30"/>
        <v>22</v>
      </c>
      <c r="P70" s="476">
        <f t="shared" si="34"/>
        <v>103.7</v>
      </c>
      <c r="Q70" s="206">
        <f t="shared" si="30"/>
        <v>28</v>
      </c>
      <c r="R70" s="476">
        <f t="shared" si="35"/>
        <v>132</v>
      </c>
      <c r="S70" s="206">
        <f t="shared" si="30"/>
        <v>3</v>
      </c>
      <c r="T70" s="476">
        <f t="shared" si="36"/>
        <v>14.1</v>
      </c>
      <c r="U70" s="206">
        <f t="shared" si="30"/>
        <v>6</v>
      </c>
      <c r="V70" s="476">
        <f t="shared" si="37"/>
        <v>28.3</v>
      </c>
      <c r="W70" s="206">
        <f t="shared" si="30"/>
        <v>10</v>
      </c>
      <c r="X70" s="476">
        <f t="shared" si="38"/>
        <v>47.1</v>
      </c>
      <c r="Y70" s="206">
        <f t="shared" si="30"/>
        <v>8</v>
      </c>
      <c r="Z70" s="476">
        <f t="shared" si="39"/>
        <v>37.700000000000003</v>
      </c>
      <c r="AA70" s="206" t="str">
        <f t="shared" si="30"/>
        <v>-</v>
      </c>
      <c r="AB70" s="476" t="str">
        <f t="shared" si="40"/>
        <v>-</v>
      </c>
      <c r="AC70" s="206">
        <f t="shared" si="30"/>
        <v>2</v>
      </c>
      <c r="AD70" s="476">
        <f t="shared" si="41"/>
        <v>9.4</v>
      </c>
      <c r="AE70" s="478">
        <f>IF(SUM(AE73,AE76,AE79,AE82,)=0,"-",SUM(AE73,AE76,AE79,AE82,))</f>
        <v>21211</v>
      </c>
      <c r="AF70" s="346"/>
    </row>
    <row r="71" spans="1:32" ht="12" customHeight="1">
      <c r="A71" s="230"/>
      <c r="B71" s="217" t="s">
        <v>70</v>
      </c>
      <c r="C71" s="362">
        <f>IF(SUM(C72:C73)=0,"-",SUM(C72:C73))</f>
        <v>248</v>
      </c>
      <c r="D71" s="480">
        <f t="shared" ref="D71:D82" si="42">IF(C71="-","-",ROUND((C71/$AE71)*100000,1))</f>
        <v>1319.6</v>
      </c>
      <c r="E71" s="219" t="str">
        <f>IF(SUM(E72:E73)=0,"-",SUM(E72:E73))</f>
        <v>-</v>
      </c>
      <c r="F71" s="259" t="str">
        <f t="shared" ref="F71:F82" si="43">IF(E71="-","-",ROUND((E71/$AE71)*100000,1))</f>
        <v>-</v>
      </c>
      <c r="G71" s="219">
        <f>IF(SUM(G72:G73)=0,"-",SUM(G72:G73))</f>
        <v>56</v>
      </c>
      <c r="H71" s="480">
        <f t="shared" ref="H71:H82" si="44">IF(G71="-","-",ROUND((G71/$AE71)*100000,1))</f>
        <v>298</v>
      </c>
      <c r="I71" s="219">
        <f>IF(SUM(I72:I73)=0,"-",SUM(I72:I73))</f>
        <v>1</v>
      </c>
      <c r="J71" s="480">
        <f t="shared" si="31"/>
        <v>5.3</v>
      </c>
      <c r="K71" s="219">
        <f>IF(SUM(K72:K73)=0,"-",SUM(K72:K73))</f>
        <v>1</v>
      </c>
      <c r="L71" s="480">
        <f t="shared" si="32"/>
        <v>5.3</v>
      </c>
      <c r="M71" s="219">
        <f>IF(SUM(M72:M73)=0,"-",SUM(M72:M73))</f>
        <v>43</v>
      </c>
      <c r="N71" s="480">
        <f t="shared" si="33"/>
        <v>228.8</v>
      </c>
      <c r="O71" s="259">
        <f>IF(SUM(O72:O73)=0,"-",SUM(O72:O73))</f>
        <v>21</v>
      </c>
      <c r="P71" s="480">
        <f t="shared" si="34"/>
        <v>111.7</v>
      </c>
      <c r="Q71" s="259">
        <f>IF(SUM(Q72:Q73)=0,"-",SUM(Q72:Q73))</f>
        <v>27</v>
      </c>
      <c r="R71" s="480">
        <f t="shared" si="35"/>
        <v>143.69999999999999</v>
      </c>
      <c r="S71" s="219">
        <f>IF(SUM(S72:S73)=0,"-",SUM(S72:S73))</f>
        <v>5</v>
      </c>
      <c r="T71" s="480">
        <f t="shared" si="36"/>
        <v>26.6</v>
      </c>
      <c r="U71" s="219">
        <f>IF(SUM(U72:U73)=0,"-",SUM(U72:U73))</f>
        <v>6</v>
      </c>
      <c r="V71" s="480">
        <f t="shared" si="37"/>
        <v>31.9</v>
      </c>
      <c r="W71" s="219">
        <f>IF(SUM(W72:W73)=0,"-",SUM(W72:W73))</f>
        <v>1</v>
      </c>
      <c r="X71" s="480">
        <f t="shared" si="38"/>
        <v>5.3</v>
      </c>
      <c r="Y71" s="219">
        <f>IF(SUM(Y72:Y73)=0,"-",SUM(Y72:Y73))</f>
        <v>13</v>
      </c>
      <c r="Z71" s="480">
        <f t="shared" si="39"/>
        <v>69.2</v>
      </c>
      <c r="AA71" s="219">
        <f>IF(SUM(AA72:AA73)=0,"-",SUM(AA72:AA73))</f>
        <v>1</v>
      </c>
      <c r="AB71" s="480">
        <f t="shared" si="40"/>
        <v>5.3</v>
      </c>
      <c r="AC71" s="219">
        <f>IF(SUM(AC72:AC73)=0,"-",SUM(AC72:AC73))</f>
        <v>5</v>
      </c>
      <c r="AD71" s="480">
        <f t="shared" si="41"/>
        <v>26.6</v>
      </c>
      <c r="AE71" s="501">
        <v>18794</v>
      </c>
      <c r="AF71" s="346"/>
    </row>
    <row r="72" spans="1:32" ht="12" customHeight="1">
      <c r="A72" s="103" t="s">
        <v>51</v>
      </c>
      <c r="B72" s="481" t="s">
        <v>72</v>
      </c>
      <c r="C72" s="495">
        <v>136</v>
      </c>
      <c r="D72" s="480">
        <f t="shared" si="42"/>
        <v>1489.8</v>
      </c>
      <c r="E72" s="505" t="s">
        <v>195</v>
      </c>
      <c r="F72" s="259" t="str">
        <f t="shared" si="43"/>
        <v>-</v>
      </c>
      <c r="G72" s="354">
        <v>32</v>
      </c>
      <c r="H72" s="480">
        <f t="shared" si="44"/>
        <v>350.5</v>
      </c>
      <c r="I72" s="354" t="s">
        <v>195</v>
      </c>
      <c r="J72" s="480" t="str">
        <f t="shared" si="31"/>
        <v>-</v>
      </c>
      <c r="K72" s="354" t="s">
        <v>195</v>
      </c>
      <c r="L72" s="480" t="str">
        <f t="shared" si="32"/>
        <v>-</v>
      </c>
      <c r="M72" s="354">
        <v>21</v>
      </c>
      <c r="N72" s="480">
        <f t="shared" si="33"/>
        <v>230</v>
      </c>
      <c r="O72" s="354">
        <v>12</v>
      </c>
      <c r="P72" s="480">
        <f t="shared" si="34"/>
        <v>131.4</v>
      </c>
      <c r="Q72" s="354">
        <v>14</v>
      </c>
      <c r="R72" s="480">
        <f t="shared" si="35"/>
        <v>153.4</v>
      </c>
      <c r="S72" s="354">
        <v>4</v>
      </c>
      <c r="T72" s="480">
        <f t="shared" si="36"/>
        <v>43.8</v>
      </c>
      <c r="U72" s="354">
        <v>4</v>
      </c>
      <c r="V72" s="480">
        <f t="shared" si="37"/>
        <v>43.8</v>
      </c>
      <c r="W72" s="354" t="s">
        <v>195</v>
      </c>
      <c r="X72" s="480" t="str">
        <f t="shared" si="38"/>
        <v>-</v>
      </c>
      <c r="Y72" s="354">
        <v>8</v>
      </c>
      <c r="Z72" s="480">
        <f t="shared" si="39"/>
        <v>87.6</v>
      </c>
      <c r="AA72" s="354">
        <v>1</v>
      </c>
      <c r="AB72" s="480">
        <f t="shared" si="40"/>
        <v>11</v>
      </c>
      <c r="AC72" s="354">
        <v>4</v>
      </c>
      <c r="AD72" s="480">
        <f>IF(AC72="-","-",ROUND((AC72/$AE72)*100000,1))</f>
        <v>43.8</v>
      </c>
      <c r="AE72" s="502">
        <v>9129</v>
      </c>
      <c r="AF72" s="346"/>
    </row>
    <row r="73" spans="1:32" ht="12" customHeight="1">
      <c r="A73" s="152"/>
      <c r="B73" s="371" t="s">
        <v>73</v>
      </c>
      <c r="C73" s="496">
        <v>112</v>
      </c>
      <c r="D73" s="490">
        <f t="shared" si="42"/>
        <v>1158.8</v>
      </c>
      <c r="E73" s="370" t="s">
        <v>195</v>
      </c>
      <c r="F73" s="508" t="str">
        <f t="shared" si="43"/>
        <v>-</v>
      </c>
      <c r="G73" s="356">
        <v>24</v>
      </c>
      <c r="H73" s="490">
        <f t="shared" si="44"/>
        <v>248.3</v>
      </c>
      <c r="I73" s="356">
        <v>1</v>
      </c>
      <c r="J73" s="490">
        <f t="shared" si="31"/>
        <v>10.3</v>
      </c>
      <c r="K73" s="356">
        <v>1</v>
      </c>
      <c r="L73" s="490">
        <f t="shared" si="32"/>
        <v>10.3</v>
      </c>
      <c r="M73" s="356">
        <v>22</v>
      </c>
      <c r="N73" s="490">
        <f t="shared" si="33"/>
        <v>227.6</v>
      </c>
      <c r="O73" s="356">
        <v>9</v>
      </c>
      <c r="P73" s="490">
        <f t="shared" si="34"/>
        <v>93.1</v>
      </c>
      <c r="Q73" s="356">
        <v>13</v>
      </c>
      <c r="R73" s="490">
        <f t="shared" si="35"/>
        <v>134.5</v>
      </c>
      <c r="S73" s="356">
        <v>1</v>
      </c>
      <c r="T73" s="490">
        <f t="shared" si="36"/>
        <v>10.3</v>
      </c>
      <c r="U73" s="356">
        <v>2</v>
      </c>
      <c r="V73" s="490">
        <f t="shared" si="37"/>
        <v>20.7</v>
      </c>
      <c r="W73" s="356">
        <v>1</v>
      </c>
      <c r="X73" s="490">
        <f t="shared" si="38"/>
        <v>10.3</v>
      </c>
      <c r="Y73" s="356">
        <v>5</v>
      </c>
      <c r="Z73" s="490">
        <f t="shared" si="39"/>
        <v>51.7</v>
      </c>
      <c r="AA73" s="356" t="s">
        <v>31</v>
      </c>
      <c r="AB73" s="490" t="str">
        <f t="shared" si="40"/>
        <v>-</v>
      </c>
      <c r="AC73" s="356">
        <v>1</v>
      </c>
      <c r="AD73" s="490">
        <f t="shared" si="41"/>
        <v>10.3</v>
      </c>
      <c r="AE73" s="501">
        <v>9665</v>
      </c>
      <c r="AF73" s="346"/>
    </row>
    <row r="74" spans="1:32" ht="12" customHeight="1">
      <c r="A74" s="230"/>
      <c r="B74" s="217" t="s">
        <v>70</v>
      </c>
      <c r="C74" s="362">
        <f>IF(SUM(C75:C76)=0,"-",SUM(C75:C76))</f>
        <v>116</v>
      </c>
      <c r="D74" s="479">
        <f t="shared" si="42"/>
        <v>1835.4</v>
      </c>
      <c r="E74" s="513" t="str">
        <f>IF(SUM(E75:E76)=0,"-",SUM(E75:E76))</f>
        <v>-</v>
      </c>
      <c r="F74" s="260" t="str">
        <f t="shared" si="43"/>
        <v>-</v>
      </c>
      <c r="G74" s="513">
        <f>IF(SUM(G75:G76)=0,"-",SUM(G75:G76))</f>
        <v>35</v>
      </c>
      <c r="H74" s="479">
        <f t="shared" si="44"/>
        <v>553.79999999999995</v>
      </c>
      <c r="I74" s="513">
        <f>IF(SUM(I75:I76)=0,"-",SUM(I75:I76))</f>
        <v>1</v>
      </c>
      <c r="J74" s="479">
        <f t="shared" si="31"/>
        <v>15.8</v>
      </c>
      <c r="K74" s="513" t="str">
        <f>IF(SUM(K75:K76)=0,"-",SUM(K75:K76))</f>
        <v>-</v>
      </c>
      <c r="L74" s="479" t="str">
        <f t="shared" si="32"/>
        <v>-</v>
      </c>
      <c r="M74" s="513">
        <f>IF(SUM(M75:M76)=0,"-",SUM(M75:M76))</f>
        <v>18</v>
      </c>
      <c r="N74" s="479">
        <f t="shared" si="33"/>
        <v>284.8</v>
      </c>
      <c r="O74" s="260">
        <f>IF(SUM(O75:O76)=0,"-",SUM(O75:O76))</f>
        <v>9</v>
      </c>
      <c r="P74" s="479">
        <f t="shared" si="34"/>
        <v>142.4</v>
      </c>
      <c r="Q74" s="260">
        <f>IF(SUM(Q75:Q76)=0,"-",SUM(Q75:Q76))</f>
        <v>12</v>
      </c>
      <c r="R74" s="479">
        <f t="shared" si="35"/>
        <v>189.9</v>
      </c>
      <c r="S74" s="513">
        <f>IF(SUM(S75:S76)=0,"-",SUM(S75:S76))</f>
        <v>1</v>
      </c>
      <c r="T74" s="479">
        <f t="shared" si="36"/>
        <v>15.8</v>
      </c>
      <c r="U74" s="513">
        <f>IF(SUM(U75:U76)=0,"-",SUM(U75:U76))</f>
        <v>5</v>
      </c>
      <c r="V74" s="479">
        <f t="shared" si="37"/>
        <v>79.099999999999994</v>
      </c>
      <c r="W74" s="513">
        <f>IF(SUM(W75:W76)=0,"-",SUM(W75:W76))</f>
        <v>6</v>
      </c>
      <c r="X74" s="479">
        <f t="shared" si="38"/>
        <v>94.9</v>
      </c>
      <c r="Y74" s="513">
        <f>IF(SUM(Y75:Y76)=0,"-",SUM(Y75:Y76))</f>
        <v>2</v>
      </c>
      <c r="Z74" s="479">
        <f t="shared" si="39"/>
        <v>31.6</v>
      </c>
      <c r="AA74" s="513">
        <f>IF(SUM(AA75:AA76)=0,"-",SUM(AA75:AA76))</f>
        <v>2</v>
      </c>
      <c r="AB74" s="479">
        <f t="shared" si="40"/>
        <v>31.6</v>
      </c>
      <c r="AC74" s="513" t="str">
        <f>IF(SUM(AC75:AC76)=0,"-",SUM(AC75:AC76))</f>
        <v>-</v>
      </c>
      <c r="AD74" s="479" t="str">
        <f t="shared" si="41"/>
        <v>-</v>
      </c>
      <c r="AE74" s="501">
        <v>6320</v>
      </c>
      <c r="AF74" s="346"/>
    </row>
    <row r="75" spans="1:32" ht="12" customHeight="1">
      <c r="A75" s="103" t="s">
        <v>52</v>
      </c>
      <c r="B75" s="481" t="s">
        <v>72</v>
      </c>
      <c r="C75" s="495">
        <v>61</v>
      </c>
      <c r="D75" s="483">
        <f t="shared" si="42"/>
        <v>2049.6999999999998</v>
      </c>
      <c r="E75" s="370" t="s">
        <v>195</v>
      </c>
      <c r="F75" s="509" t="str">
        <f t="shared" si="43"/>
        <v>-</v>
      </c>
      <c r="G75" s="354">
        <v>21</v>
      </c>
      <c r="H75" s="483">
        <f t="shared" si="44"/>
        <v>705.6</v>
      </c>
      <c r="I75" s="354">
        <v>1</v>
      </c>
      <c r="J75" s="483">
        <f t="shared" si="31"/>
        <v>33.6</v>
      </c>
      <c r="K75" s="354" t="s">
        <v>195</v>
      </c>
      <c r="L75" s="483" t="str">
        <f t="shared" si="32"/>
        <v>-</v>
      </c>
      <c r="M75" s="354">
        <v>9</v>
      </c>
      <c r="N75" s="483">
        <f t="shared" si="33"/>
        <v>302.39999999999998</v>
      </c>
      <c r="O75" s="354">
        <v>8</v>
      </c>
      <c r="P75" s="483">
        <f t="shared" si="34"/>
        <v>268.8</v>
      </c>
      <c r="Q75" s="354">
        <v>7</v>
      </c>
      <c r="R75" s="483">
        <f t="shared" si="35"/>
        <v>235.2</v>
      </c>
      <c r="S75" s="354">
        <v>1</v>
      </c>
      <c r="T75" s="483">
        <f t="shared" si="36"/>
        <v>33.6</v>
      </c>
      <c r="U75" s="354">
        <v>3</v>
      </c>
      <c r="V75" s="483">
        <f t="shared" si="37"/>
        <v>100.8</v>
      </c>
      <c r="W75" s="354">
        <v>2</v>
      </c>
      <c r="X75" s="483">
        <f t="shared" si="38"/>
        <v>67.2</v>
      </c>
      <c r="Y75" s="354">
        <v>1</v>
      </c>
      <c r="Z75" s="483">
        <f t="shared" si="39"/>
        <v>33.6</v>
      </c>
      <c r="AA75" s="354">
        <v>2</v>
      </c>
      <c r="AB75" s="483">
        <f t="shared" si="40"/>
        <v>67.2</v>
      </c>
      <c r="AC75" s="370" t="s">
        <v>195</v>
      </c>
      <c r="AD75" s="483" t="str">
        <f t="shared" si="41"/>
        <v>-</v>
      </c>
      <c r="AE75" s="502">
        <v>2976</v>
      </c>
      <c r="AF75" s="346"/>
    </row>
    <row r="76" spans="1:32" ht="12" customHeight="1">
      <c r="A76" s="152"/>
      <c r="B76" s="371" t="s">
        <v>73</v>
      </c>
      <c r="C76" s="496">
        <v>55</v>
      </c>
      <c r="D76" s="490">
        <f t="shared" si="42"/>
        <v>1644.7</v>
      </c>
      <c r="E76" s="370" t="s">
        <v>195</v>
      </c>
      <c r="F76" s="508" t="str">
        <f t="shared" si="43"/>
        <v>-</v>
      </c>
      <c r="G76" s="356">
        <v>14</v>
      </c>
      <c r="H76" s="490">
        <f t="shared" si="44"/>
        <v>418.7</v>
      </c>
      <c r="I76" s="356" t="s">
        <v>31</v>
      </c>
      <c r="J76" s="490" t="str">
        <f t="shared" si="31"/>
        <v>-</v>
      </c>
      <c r="K76" s="356" t="s">
        <v>31</v>
      </c>
      <c r="L76" s="490" t="str">
        <f t="shared" si="32"/>
        <v>-</v>
      </c>
      <c r="M76" s="356">
        <v>9</v>
      </c>
      <c r="N76" s="490">
        <f t="shared" si="33"/>
        <v>269.10000000000002</v>
      </c>
      <c r="O76" s="356">
        <v>1</v>
      </c>
      <c r="P76" s="490">
        <f t="shared" si="34"/>
        <v>29.9</v>
      </c>
      <c r="Q76" s="356">
        <v>5</v>
      </c>
      <c r="R76" s="490">
        <f t="shared" si="35"/>
        <v>149.5</v>
      </c>
      <c r="S76" s="356" t="s">
        <v>31</v>
      </c>
      <c r="T76" s="490" t="str">
        <f t="shared" si="36"/>
        <v>-</v>
      </c>
      <c r="U76" s="356">
        <v>2</v>
      </c>
      <c r="V76" s="490">
        <f t="shared" si="37"/>
        <v>59.8</v>
      </c>
      <c r="W76" s="356">
        <v>4</v>
      </c>
      <c r="X76" s="490">
        <f t="shared" si="38"/>
        <v>119.6</v>
      </c>
      <c r="Y76" s="356">
        <v>1</v>
      </c>
      <c r="Z76" s="490">
        <f t="shared" si="39"/>
        <v>29.9</v>
      </c>
      <c r="AA76" s="356" t="s">
        <v>31</v>
      </c>
      <c r="AB76" s="490" t="str">
        <f t="shared" si="40"/>
        <v>-</v>
      </c>
      <c r="AC76" s="370" t="s">
        <v>195</v>
      </c>
      <c r="AD76" s="490" t="str">
        <f t="shared" si="41"/>
        <v>-</v>
      </c>
      <c r="AE76" s="501">
        <v>3344</v>
      </c>
      <c r="AF76" s="346"/>
    </row>
    <row r="77" spans="1:32" ht="12" customHeight="1">
      <c r="A77" s="230"/>
      <c r="B77" s="217" t="s">
        <v>70</v>
      </c>
      <c r="C77" s="362">
        <f>IF(SUM(C78:C79)=0,"-",SUM(C78:C79))</f>
        <v>71</v>
      </c>
      <c r="D77" s="479">
        <f t="shared" si="42"/>
        <v>1176.0999999999999</v>
      </c>
      <c r="E77" s="259" t="str">
        <f>IF(SUM(E78:E79)=0,"-",SUM(E78:E79))</f>
        <v>-</v>
      </c>
      <c r="F77" s="259" t="str">
        <f t="shared" si="43"/>
        <v>-</v>
      </c>
      <c r="G77" s="219">
        <f>IF(SUM(G78:G79)=0,"-",SUM(G78:G79))</f>
        <v>20</v>
      </c>
      <c r="H77" s="480">
        <f t="shared" si="44"/>
        <v>331.3</v>
      </c>
      <c r="I77" s="219" t="str">
        <f>IF(SUM(I78:I79)=0,"-",SUM(I78:I79))</f>
        <v>-</v>
      </c>
      <c r="J77" s="480" t="str">
        <f t="shared" si="31"/>
        <v>-</v>
      </c>
      <c r="K77" s="219" t="str">
        <f>IF(SUM(K78:K79)=0,"-",SUM(K78:K79))</f>
        <v>-</v>
      </c>
      <c r="L77" s="480" t="str">
        <f t="shared" si="32"/>
        <v>-</v>
      </c>
      <c r="M77" s="219">
        <f>IF(SUM(M78:M79)=0,"-",SUM(M78:M79))</f>
        <v>10</v>
      </c>
      <c r="N77" s="480">
        <f t="shared" si="33"/>
        <v>165.6</v>
      </c>
      <c r="O77" s="259">
        <f>IF(SUM(O78:O79)=0,"-",SUM(O78:O79))</f>
        <v>4</v>
      </c>
      <c r="P77" s="480">
        <f t="shared" si="34"/>
        <v>66.3</v>
      </c>
      <c r="Q77" s="259">
        <f>IF(SUM(Q78:Q79)=0,"-",SUM(Q78:Q79))</f>
        <v>7</v>
      </c>
      <c r="R77" s="480">
        <f t="shared" si="35"/>
        <v>116</v>
      </c>
      <c r="S77" s="219">
        <f>IF(SUM(S78:S79)=0,"-",SUM(S78:S79))</f>
        <v>2</v>
      </c>
      <c r="T77" s="480">
        <f t="shared" si="36"/>
        <v>33.1</v>
      </c>
      <c r="U77" s="219">
        <f>IF(SUM(U78:U79)=0,"-",SUM(U78:U79))</f>
        <v>1</v>
      </c>
      <c r="V77" s="480">
        <f t="shared" si="37"/>
        <v>16.600000000000001</v>
      </c>
      <c r="W77" s="219">
        <f>IF(SUM(W78:W79)=0,"-",SUM(W78:W79))</f>
        <v>1</v>
      </c>
      <c r="X77" s="480">
        <f t="shared" si="38"/>
        <v>16.600000000000001</v>
      </c>
      <c r="Y77" s="219">
        <f>IF(SUM(Y78:Y79)=0,"-",SUM(Y78:Y79))</f>
        <v>5</v>
      </c>
      <c r="Z77" s="480">
        <f t="shared" si="39"/>
        <v>82.8</v>
      </c>
      <c r="AA77" s="219">
        <f>IF(SUM(AA78:AA79)=0,"-",SUM(AA78:AA79))</f>
        <v>2</v>
      </c>
      <c r="AB77" s="480">
        <f t="shared" si="40"/>
        <v>33.1</v>
      </c>
      <c r="AC77" s="219" t="str">
        <f>IF(SUM(AC78:AC79)=0,"-",SUM(AC78:AC79))</f>
        <v>-</v>
      </c>
      <c r="AD77" s="480" t="str">
        <f t="shared" si="41"/>
        <v>-</v>
      </c>
      <c r="AE77" s="501">
        <v>6037</v>
      </c>
      <c r="AF77" s="346"/>
    </row>
    <row r="78" spans="1:32" ht="12" customHeight="1">
      <c r="A78" s="231" t="s">
        <v>53</v>
      </c>
      <c r="B78" s="481" t="s">
        <v>72</v>
      </c>
      <c r="C78" s="495">
        <v>42</v>
      </c>
      <c r="D78" s="483">
        <f t="shared" si="42"/>
        <v>1458.3</v>
      </c>
      <c r="E78" s="514" t="s">
        <v>195</v>
      </c>
      <c r="F78" s="259" t="str">
        <f t="shared" si="43"/>
        <v>-</v>
      </c>
      <c r="G78" s="354">
        <v>14</v>
      </c>
      <c r="H78" s="480">
        <f t="shared" si="44"/>
        <v>486.1</v>
      </c>
      <c r="I78" s="354" t="s">
        <v>195</v>
      </c>
      <c r="J78" s="480" t="str">
        <f t="shared" si="31"/>
        <v>-</v>
      </c>
      <c r="K78" s="354" t="s">
        <v>195</v>
      </c>
      <c r="L78" s="480" t="str">
        <f t="shared" si="32"/>
        <v>-</v>
      </c>
      <c r="M78" s="354">
        <v>7</v>
      </c>
      <c r="N78" s="480">
        <f t="shared" si="33"/>
        <v>243.1</v>
      </c>
      <c r="O78" s="354">
        <v>2</v>
      </c>
      <c r="P78" s="480">
        <f t="shared" si="34"/>
        <v>69.400000000000006</v>
      </c>
      <c r="Q78" s="354">
        <v>5</v>
      </c>
      <c r="R78" s="480">
        <f t="shared" si="35"/>
        <v>173.6</v>
      </c>
      <c r="S78" s="354" t="s">
        <v>195</v>
      </c>
      <c r="T78" s="480" t="str">
        <f t="shared" si="36"/>
        <v>-</v>
      </c>
      <c r="U78" s="354">
        <v>1</v>
      </c>
      <c r="V78" s="480">
        <f t="shared" si="37"/>
        <v>34.700000000000003</v>
      </c>
      <c r="W78" s="354">
        <v>1</v>
      </c>
      <c r="X78" s="480">
        <f t="shared" si="38"/>
        <v>34.700000000000003</v>
      </c>
      <c r="Y78" s="354">
        <v>5</v>
      </c>
      <c r="Z78" s="480">
        <f t="shared" si="39"/>
        <v>173.6</v>
      </c>
      <c r="AA78" s="354">
        <v>2</v>
      </c>
      <c r="AB78" s="480">
        <f t="shared" si="40"/>
        <v>69.400000000000006</v>
      </c>
      <c r="AC78" s="354" t="s">
        <v>195</v>
      </c>
      <c r="AD78" s="480" t="str">
        <f t="shared" si="41"/>
        <v>-</v>
      </c>
      <c r="AE78" s="502">
        <v>2880</v>
      </c>
      <c r="AF78" s="346"/>
    </row>
    <row r="79" spans="1:32" ht="12" customHeight="1">
      <c r="A79" s="232"/>
      <c r="B79" s="371" t="s">
        <v>73</v>
      </c>
      <c r="C79" s="496">
        <v>29</v>
      </c>
      <c r="D79" s="490">
        <f t="shared" si="42"/>
        <v>918.6</v>
      </c>
      <c r="E79" s="515" t="s">
        <v>195</v>
      </c>
      <c r="F79" s="508" t="str">
        <f t="shared" si="43"/>
        <v>-</v>
      </c>
      <c r="G79" s="356">
        <v>6</v>
      </c>
      <c r="H79" s="490">
        <f t="shared" si="44"/>
        <v>190.1</v>
      </c>
      <c r="I79" s="356" t="s">
        <v>31</v>
      </c>
      <c r="J79" s="490" t="str">
        <f t="shared" si="31"/>
        <v>-</v>
      </c>
      <c r="K79" s="356" t="s">
        <v>31</v>
      </c>
      <c r="L79" s="490" t="str">
        <f t="shared" si="32"/>
        <v>-</v>
      </c>
      <c r="M79" s="356">
        <v>3</v>
      </c>
      <c r="N79" s="490">
        <f t="shared" si="33"/>
        <v>95</v>
      </c>
      <c r="O79" s="356">
        <v>2</v>
      </c>
      <c r="P79" s="490">
        <f t="shared" si="34"/>
        <v>63.4</v>
      </c>
      <c r="Q79" s="356">
        <v>2</v>
      </c>
      <c r="R79" s="490">
        <f t="shared" si="35"/>
        <v>63.4</v>
      </c>
      <c r="S79" s="356">
        <v>2</v>
      </c>
      <c r="T79" s="490">
        <f t="shared" si="36"/>
        <v>63.4</v>
      </c>
      <c r="U79" s="356" t="s">
        <v>31</v>
      </c>
      <c r="V79" s="490" t="str">
        <f t="shared" si="37"/>
        <v>-</v>
      </c>
      <c r="W79" s="356" t="s">
        <v>31</v>
      </c>
      <c r="X79" s="490" t="str">
        <f t="shared" si="38"/>
        <v>-</v>
      </c>
      <c r="Y79" s="356" t="s">
        <v>31</v>
      </c>
      <c r="Z79" s="490" t="str">
        <f t="shared" si="39"/>
        <v>-</v>
      </c>
      <c r="AA79" s="356" t="s">
        <v>31</v>
      </c>
      <c r="AB79" s="490" t="str">
        <f t="shared" si="40"/>
        <v>-</v>
      </c>
      <c r="AC79" s="370" t="s">
        <v>195</v>
      </c>
      <c r="AD79" s="490" t="str">
        <f t="shared" si="41"/>
        <v>-</v>
      </c>
      <c r="AE79" s="501">
        <v>3157</v>
      </c>
      <c r="AF79" s="346"/>
    </row>
    <row r="80" spans="1:32" ht="12" customHeight="1">
      <c r="A80" s="230"/>
      <c r="B80" s="217" t="s">
        <v>70</v>
      </c>
      <c r="C80" s="362">
        <f>IF(SUM(C81:C82)=0,"-",SUM(C81:C82))</f>
        <v>141</v>
      </c>
      <c r="D80" s="479">
        <f t="shared" si="42"/>
        <v>1474.4</v>
      </c>
      <c r="E80" s="260" t="str">
        <f>IF(SUM(E81:E82)=0,"-",SUM(E81:E82))</f>
        <v>-</v>
      </c>
      <c r="F80" s="260" t="str">
        <f t="shared" si="43"/>
        <v>-</v>
      </c>
      <c r="G80" s="513">
        <f>IF(SUM(G81:G82)=0,"-",SUM(G81:G82))</f>
        <v>53</v>
      </c>
      <c r="H80" s="479">
        <f t="shared" si="44"/>
        <v>554.20000000000005</v>
      </c>
      <c r="I80" s="513">
        <f>IF(SUM(I81:I82)=0,"-",SUM(I81:I82))</f>
        <v>1</v>
      </c>
      <c r="J80" s="479">
        <f t="shared" si="31"/>
        <v>10.5</v>
      </c>
      <c r="K80" s="513">
        <f>IF(SUM(K81:K82)=0,"-",SUM(K81:K82))</f>
        <v>1</v>
      </c>
      <c r="L80" s="479">
        <f t="shared" si="32"/>
        <v>10.5</v>
      </c>
      <c r="M80" s="513">
        <f>IF(SUM(M81:M82)=0,"-",SUM(M81:M82))</f>
        <v>25</v>
      </c>
      <c r="N80" s="479">
        <f t="shared" si="33"/>
        <v>261.39999999999998</v>
      </c>
      <c r="O80" s="260">
        <f>IF(SUM(O81:O82)=0,"-",SUM(O81:O82))</f>
        <v>26</v>
      </c>
      <c r="P80" s="479">
        <f t="shared" si="34"/>
        <v>271.89999999999998</v>
      </c>
      <c r="Q80" s="260">
        <f>IF(SUM(Q81:Q82)=0,"-",SUM(Q81:Q82))</f>
        <v>16</v>
      </c>
      <c r="R80" s="479">
        <f t="shared" si="35"/>
        <v>167.3</v>
      </c>
      <c r="S80" s="513" t="str">
        <f>IF(SUM(S81:S82)=0,"-",SUM(S81:S82))</f>
        <v>-</v>
      </c>
      <c r="T80" s="479" t="str">
        <f t="shared" si="36"/>
        <v>-</v>
      </c>
      <c r="U80" s="513">
        <f>IF(SUM(U81:U82)=0,"-",SUM(U81:U82))</f>
        <v>8</v>
      </c>
      <c r="V80" s="479">
        <f t="shared" si="37"/>
        <v>83.7</v>
      </c>
      <c r="W80" s="513">
        <f>IF(SUM(W81:W82)=0,"-",SUM(W81:W82))</f>
        <v>8</v>
      </c>
      <c r="X80" s="479">
        <f t="shared" si="38"/>
        <v>83.7</v>
      </c>
      <c r="Y80" s="513">
        <f>IF(SUM(Y81:Y82)=0,"-",SUM(Y81:Y82))</f>
        <v>5</v>
      </c>
      <c r="Z80" s="479">
        <f t="shared" si="39"/>
        <v>52.3</v>
      </c>
      <c r="AA80" s="513">
        <f>IF(SUM(AA81:AA82)=0,"-",SUM(AA81:AA82))</f>
        <v>1</v>
      </c>
      <c r="AB80" s="479">
        <f t="shared" si="40"/>
        <v>10.5</v>
      </c>
      <c r="AC80" s="513">
        <f>IF(SUM(AC81:AC82)=0,"-",SUM(AC81:AC82))</f>
        <v>1</v>
      </c>
      <c r="AD80" s="479">
        <f t="shared" si="41"/>
        <v>10.5</v>
      </c>
      <c r="AE80" s="501">
        <v>9563</v>
      </c>
      <c r="AF80" s="346"/>
    </row>
    <row r="81" spans="1:32" ht="12" customHeight="1">
      <c r="A81" s="231" t="s">
        <v>196</v>
      </c>
      <c r="B81" s="481" t="s">
        <v>72</v>
      </c>
      <c r="C81" s="495">
        <v>75</v>
      </c>
      <c r="D81" s="483">
        <f t="shared" si="42"/>
        <v>1660</v>
      </c>
      <c r="E81" s="515" t="s">
        <v>195</v>
      </c>
      <c r="F81" s="509" t="str">
        <f t="shared" si="43"/>
        <v>-</v>
      </c>
      <c r="G81" s="354">
        <v>35</v>
      </c>
      <c r="H81" s="483">
        <f t="shared" si="44"/>
        <v>774.7</v>
      </c>
      <c r="I81" s="354">
        <v>1</v>
      </c>
      <c r="J81" s="483">
        <f t="shared" si="31"/>
        <v>22.1</v>
      </c>
      <c r="K81" s="354" t="s">
        <v>195</v>
      </c>
      <c r="L81" s="483" t="str">
        <f t="shared" si="32"/>
        <v>-</v>
      </c>
      <c r="M81" s="354">
        <v>13</v>
      </c>
      <c r="N81" s="483">
        <f t="shared" si="33"/>
        <v>287.7</v>
      </c>
      <c r="O81" s="354">
        <v>16</v>
      </c>
      <c r="P81" s="483">
        <f t="shared" si="34"/>
        <v>354.1</v>
      </c>
      <c r="Q81" s="354">
        <v>8</v>
      </c>
      <c r="R81" s="483">
        <f t="shared" si="35"/>
        <v>177.1</v>
      </c>
      <c r="S81" s="370" t="s">
        <v>195</v>
      </c>
      <c r="T81" s="483" t="str">
        <f t="shared" si="36"/>
        <v>-</v>
      </c>
      <c r="U81" s="354">
        <v>6</v>
      </c>
      <c r="V81" s="483">
        <f t="shared" si="37"/>
        <v>132.80000000000001</v>
      </c>
      <c r="W81" s="354">
        <v>3</v>
      </c>
      <c r="X81" s="483">
        <f t="shared" si="38"/>
        <v>66.400000000000006</v>
      </c>
      <c r="Y81" s="354">
        <v>3</v>
      </c>
      <c r="Z81" s="483">
        <f t="shared" si="39"/>
        <v>66.400000000000006</v>
      </c>
      <c r="AA81" s="354">
        <v>1</v>
      </c>
      <c r="AB81" s="483">
        <f t="shared" si="40"/>
        <v>22.1</v>
      </c>
      <c r="AC81" s="354" t="s">
        <v>195</v>
      </c>
      <c r="AD81" s="483" t="str">
        <f t="shared" si="41"/>
        <v>-</v>
      </c>
      <c r="AE81" s="502">
        <v>4518</v>
      </c>
      <c r="AF81" s="346"/>
    </row>
    <row r="82" spans="1:32" ht="12" customHeight="1">
      <c r="A82" s="232"/>
      <c r="B82" s="371" t="s">
        <v>73</v>
      </c>
      <c r="C82" s="496">
        <v>66</v>
      </c>
      <c r="D82" s="490">
        <f t="shared" si="42"/>
        <v>1308.2</v>
      </c>
      <c r="E82" s="516" t="s">
        <v>195</v>
      </c>
      <c r="F82" s="508" t="str">
        <f t="shared" si="43"/>
        <v>-</v>
      </c>
      <c r="G82" s="356">
        <v>18</v>
      </c>
      <c r="H82" s="490">
        <f t="shared" si="44"/>
        <v>356.8</v>
      </c>
      <c r="I82" s="356" t="s">
        <v>31</v>
      </c>
      <c r="J82" s="490" t="str">
        <f t="shared" si="31"/>
        <v>-</v>
      </c>
      <c r="K82" s="356">
        <v>1</v>
      </c>
      <c r="L82" s="490">
        <f t="shared" si="32"/>
        <v>19.8</v>
      </c>
      <c r="M82" s="356">
        <v>12</v>
      </c>
      <c r="N82" s="490">
        <f t="shared" si="33"/>
        <v>237.9</v>
      </c>
      <c r="O82" s="356">
        <v>10</v>
      </c>
      <c r="P82" s="490">
        <f t="shared" si="34"/>
        <v>198.2</v>
      </c>
      <c r="Q82" s="356">
        <v>8</v>
      </c>
      <c r="R82" s="490">
        <f t="shared" si="35"/>
        <v>158.6</v>
      </c>
      <c r="S82" s="507" t="s">
        <v>195</v>
      </c>
      <c r="T82" s="490" t="str">
        <f t="shared" si="36"/>
        <v>-</v>
      </c>
      <c r="U82" s="356">
        <v>2</v>
      </c>
      <c r="V82" s="490">
        <f t="shared" si="37"/>
        <v>39.6</v>
      </c>
      <c r="W82" s="356">
        <v>5</v>
      </c>
      <c r="X82" s="490">
        <f t="shared" si="38"/>
        <v>99.1</v>
      </c>
      <c r="Y82" s="356">
        <v>2</v>
      </c>
      <c r="Z82" s="490">
        <f t="shared" si="39"/>
        <v>39.6</v>
      </c>
      <c r="AA82" s="356" t="s">
        <v>31</v>
      </c>
      <c r="AB82" s="490" t="str">
        <f t="shared" si="40"/>
        <v>-</v>
      </c>
      <c r="AC82" s="356">
        <v>1</v>
      </c>
      <c r="AD82" s="490">
        <f t="shared" si="41"/>
        <v>19.8</v>
      </c>
      <c r="AE82" s="501">
        <v>5045</v>
      </c>
      <c r="AF82" s="346"/>
    </row>
    <row r="83" spans="1:32" s="15" customFormat="1" ht="12" customHeight="1">
      <c r="A83" s="312" t="s">
        <v>55</v>
      </c>
      <c r="B83" s="517"/>
      <c r="C83" s="517"/>
      <c r="D83" s="312" t="s">
        <v>197</v>
      </c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</row>
    <row r="84" spans="1:32" ht="12" customHeight="1">
      <c r="A84" s="518" t="s">
        <v>198</v>
      </c>
      <c r="B84" s="519"/>
      <c r="C84" s="520"/>
      <c r="D84" s="520"/>
      <c r="E84" s="520"/>
      <c r="F84" s="520"/>
      <c r="G84" s="520"/>
      <c r="H84" s="520"/>
      <c r="I84" s="520"/>
      <c r="J84" s="520"/>
      <c r="K84" s="520"/>
      <c r="L84" s="520"/>
      <c r="M84" s="520"/>
      <c r="N84" s="520"/>
      <c r="O84" s="520"/>
      <c r="P84" s="520"/>
      <c r="Q84" s="520"/>
      <c r="R84" s="520"/>
      <c r="S84" s="520"/>
      <c r="T84" s="520"/>
      <c r="U84" s="520"/>
      <c r="V84" s="520"/>
      <c r="W84" s="520"/>
      <c r="X84" s="520"/>
      <c r="Y84" s="520"/>
      <c r="Z84" s="520"/>
      <c r="AA84" s="520"/>
      <c r="AB84" s="346"/>
      <c r="AC84" s="346"/>
      <c r="AD84" s="346"/>
      <c r="AE84" s="477"/>
      <c r="AF84" s="346"/>
    </row>
    <row r="85" spans="1:32" ht="12" customHeight="1">
      <c r="A85" s="518" t="s">
        <v>199</v>
      </c>
      <c r="B85" s="519"/>
      <c r="C85" s="520"/>
      <c r="D85" s="520"/>
      <c r="E85" s="520"/>
      <c r="F85" s="520"/>
      <c r="G85" s="520"/>
      <c r="H85" s="520"/>
      <c r="I85" s="520"/>
      <c r="J85" s="520"/>
      <c r="K85" s="520"/>
      <c r="L85" s="520"/>
      <c r="M85" s="520"/>
      <c r="N85" s="520"/>
      <c r="O85" s="520"/>
      <c r="P85" s="520"/>
      <c r="Q85" s="520"/>
      <c r="R85" s="520"/>
      <c r="S85" s="520"/>
      <c r="T85" s="520"/>
      <c r="U85" s="520"/>
      <c r="V85" s="520"/>
      <c r="W85" s="520"/>
      <c r="X85" s="520"/>
      <c r="Y85" s="520"/>
      <c r="Z85" s="520"/>
      <c r="AA85" s="520"/>
      <c r="AB85" s="346"/>
      <c r="AC85" s="346"/>
      <c r="AD85" s="346"/>
      <c r="AE85" s="477"/>
      <c r="AF85" s="346"/>
    </row>
    <row r="86" spans="1:32" ht="12" customHeight="1">
      <c r="A86" s="518"/>
      <c r="B86" s="519"/>
      <c r="C86" s="520"/>
      <c r="D86" s="520"/>
      <c r="E86" s="520"/>
      <c r="F86" s="520"/>
      <c r="G86" s="520"/>
      <c r="H86" s="520"/>
      <c r="I86" s="520"/>
      <c r="J86" s="520"/>
      <c r="K86" s="520"/>
      <c r="L86" s="520"/>
      <c r="M86" s="520"/>
      <c r="N86" s="520"/>
      <c r="O86" s="520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346"/>
      <c r="AC86" s="346"/>
      <c r="AD86" s="346"/>
      <c r="AE86" s="477"/>
      <c r="AF86" s="346"/>
    </row>
    <row r="87" spans="1:32" ht="12" customHeight="1">
      <c r="A87" s="518" t="s">
        <v>56</v>
      </c>
      <c r="B87" s="519"/>
      <c r="C87" s="520"/>
      <c r="D87" s="520"/>
      <c r="E87" s="520"/>
      <c r="F87" s="520"/>
      <c r="G87" s="520"/>
      <c r="H87" s="520"/>
      <c r="I87" s="520"/>
      <c r="J87" s="520"/>
      <c r="K87" s="520"/>
      <c r="L87" s="520"/>
      <c r="M87" s="520"/>
      <c r="N87" s="520"/>
      <c r="O87" s="520"/>
      <c r="P87" s="520"/>
      <c r="Q87" s="520"/>
      <c r="R87" s="520"/>
      <c r="S87" s="520"/>
      <c r="T87" s="520"/>
      <c r="U87" s="520"/>
      <c r="V87" s="520"/>
      <c r="W87" s="520"/>
      <c r="X87" s="520"/>
      <c r="Y87" s="520"/>
      <c r="Z87" s="520"/>
      <c r="AA87" s="520"/>
      <c r="AB87" s="346"/>
      <c r="AC87" s="346"/>
      <c r="AD87" s="346"/>
      <c r="AE87" s="477"/>
      <c r="AF87" s="346"/>
    </row>
    <row r="88" spans="1:32" ht="12" customHeight="1">
      <c r="A88" s="518" t="s">
        <v>89</v>
      </c>
      <c r="B88" s="519"/>
      <c r="C88" s="520"/>
      <c r="D88" s="520"/>
      <c r="E88" s="520"/>
      <c r="F88" s="520"/>
      <c r="G88" s="520"/>
      <c r="H88" s="520"/>
      <c r="I88" s="520"/>
      <c r="J88" s="520"/>
      <c r="K88" s="520"/>
      <c r="L88" s="520"/>
      <c r="M88" s="520"/>
      <c r="N88" s="520"/>
      <c r="O88" s="520"/>
      <c r="P88" s="520"/>
      <c r="Q88" s="520"/>
      <c r="R88" s="520"/>
      <c r="S88" s="520"/>
      <c r="T88" s="520"/>
      <c r="U88" s="520"/>
      <c r="V88" s="520"/>
      <c r="W88" s="520"/>
      <c r="X88" s="520"/>
      <c r="Y88" s="520"/>
      <c r="Z88" s="520"/>
      <c r="AA88" s="520"/>
      <c r="AB88" s="346"/>
      <c r="AC88" s="346"/>
      <c r="AD88" s="346"/>
      <c r="AE88" s="477"/>
      <c r="AF88" s="346"/>
    </row>
    <row r="89" spans="1:32" ht="12" customHeight="1">
      <c r="A89" s="518" t="s">
        <v>200</v>
      </c>
      <c r="B89" s="519"/>
      <c r="C89" s="520"/>
      <c r="D89" s="520"/>
      <c r="E89" s="520"/>
      <c r="F89" s="520"/>
      <c r="G89" s="520"/>
      <c r="H89" s="520"/>
      <c r="I89" s="520"/>
      <c r="J89" s="520"/>
      <c r="K89" s="520"/>
      <c r="L89" s="520"/>
      <c r="M89" s="520"/>
      <c r="N89" s="520"/>
      <c r="O89" s="520"/>
      <c r="P89" s="520"/>
      <c r="Q89" s="520"/>
      <c r="R89" s="520"/>
      <c r="S89" s="520"/>
      <c r="T89" s="520"/>
      <c r="U89" s="520"/>
      <c r="V89" s="520"/>
      <c r="W89" s="520"/>
      <c r="X89" s="520"/>
      <c r="Y89" s="520"/>
      <c r="Z89" s="520"/>
      <c r="AA89" s="520"/>
      <c r="AB89" s="346"/>
      <c r="AC89" s="346"/>
      <c r="AD89" s="346"/>
      <c r="AE89" s="477"/>
      <c r="AF89" s="346"/>
    </row>
    <row r="90" spans="1:32" ht="12" customHeight="1">
      <c r="A90" s="518" t="s">
        <v>201</v>
      </c>
      <c r="B90" s="519"/>
      <c r="C90" s="520"/>
      <c r="D90" s="520"/>
      <c r="E90" s="520"/>
      <c r="F90" s="520"/>
      <c r="G90" s="520"/>
      <c r="H90" s="520"/>
      <c r="I90" s="520"/>
      <c r="J90" s="520"/>
      <c r="K90" s="520"/>
      <c r="L90" s="520"/>
      <c r="M90" s="520"/>
      <c r="N90" s="520"/>
      <c r="O90" s="520"/>
      <c r="P90" s="520"/>
      <c r="Q90" s="520"/>
      <c r="R90" s="520"/>
      <c r="S90" s="520"/>
      <c r="T90" s="520"/>
      <c r="U90" s="520"/>
      <c r="V90" s="520"/>
      <c r="W90" s="520"/>
      <c r="X90" s="520"/>
      <c r="Y90" s="520"/>
      <c r="Z90" s="520"/>
      <c r="AA90" s="520"/>
      <c r="AB90" s="346"/>
      <c r="AC90" s="346"/>
      <c r="AD90" s="346"/>
      <c r="AE90" s="477"/>
      <c r="AF90" s="346"/>
    </row>
    <row r="91" spans="1:32" ht="12" customHeight="1">
      <c r="A91" s="518"/>
      <c r="B91" s="519"/>
      <c r="C91" s="520"/>
      <c r="D91" s="520"/>
      <c r="E91" s="520"/>
      <c r="F91" s="520"/>
      <c r="G91" s="520"/>
      <c r="H91" s="520"/>
      <c r="I91" s="520"/>
      <c r="J91" s="520"/>
      <c r="K91" s="520"/>
      <c r="L91" s="520"/>
      <c r="M91" s="520"/>
      <c r="N91" s="520"/>
      <c r="O91" s="520"/>
      <c r="P91" s="520"/>
      <c r="Q91" s="520"/>
      <c r="R91" s="520"/>
      <c r="S91" s="520"/>
      <c r="T91" s="520"/>
      <c r="U91" s="520"/>
      <c r="V91" s="520"/>
      <c r="W91" s="520"/>
      <c r="X91" s="520"/>
      <c r="Y91" s="520"/>
      <c r="Z91" s="520"/>
      <c r="AA91" s="520"/>
      <c r="AB91" s="346"/>
      <c r="AC91" s="346"/>
      <c r="AD91" s="346"/>
      <c r="AE91" s="477"/>
      <c r="AF91" s="346"/>
    </row>
    <row r="92" spans="1:32" ht="12" customHeight="1">
      <c r="A92" s="518"/>
      <c r="B92" s="519"/>
      <c r="C92" s="520"/>
      <c r="D92" s="520"/>
      <c r="E92" s="520"/>
      <c r="F92" s="520"/>
      <c r="G92" s="520"/>
      <c r="H92" s="520"/>
      <c r="I92" s="520"/>
      <c r="J92" s="520"/>
      <c r="K92" s="520"/>
      <c r="L92" s="520"/>
      <c r="M92" s="520"/>
      <c r="N92" s="520"/>
      <c r="O92" s="520"/>
      <c r="P92" s="520"/>
      <c r="Q92" s="520"/>
      <c r="R92" s="520"/>
      <c r="S92" s="520"/>
      <c r="T92" s="520"/>
      <c r="U92" s="520"/>
      <c r="V92" s="520"/>
      <c r="W92" s="520"/>
      <c r="X92" s="520"/>
      <c r="Y92" s="520"/>
      <c r="Z92" s="520"/>
      <c r="AA92" s="520"/>
      <c r="AB92" s="346"/>
      <c r="AC92" s="346"/>
      <c r="AD92" s="346"/>
      <c r="AE92" s="477"/>
      <c r="AF92" s="346"/>
    </row>
    <row r="93" spans="1:32" ht="12" customHeight="1">
      <c r="A93" s="518"/>
      <c r="B93" s="519"/>
      <c r="C93" s="520"/>
      <c r="D93" s="520"/>
      <c r="E93" s="520"/>
      <c r="F93" s="520"/>
      <c r="G93" s="520"/>
      <c r="H93" s="520"/>
      <c r="I93" s="520"/>
      <c r="J93" s="520"/>
      <c r="K93" s="520"/>
      <c r="L93" s="520"/>
      <c r="M93" s="520"/>
      <c r="N93" s="520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346"/>
      <c r="AC93" s="346"/>
      <c r="AD93" s="346"/>
      <c r="AE93" s="477"/>
      <c r="AF93" s="346"/>
    </row>
    <row r="94" spans="1:32" ht="12" customHeight="1">
      <c r="A94" s="518"/>
      <c r="B94" s="519"/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  <c r="R94" s="520"/>
      <c r="S94" s="520"/>
      <c r="T94" s="520"/>
      <c r="U94" s="520"/>
      <c r="V94" s="520"/>
      <c r="W94" s="520"/>
      <c r="X94" s="520"/>
      <c r="Y94" s="520"/>
      <c r="Z94" s="520"/>
      <c r="AA94" s="520"/>
      <c r="AB94" s="346"/>
      <c r="AC94" s="346"/>
      <c r="AD94" s="346"/>
      <c r="AE94" s="477"/>
      <c r="AF94" s="346"/>
    </row>
    <row r="95" spans="1:32" ht="12" customHeight="1">
      <c r="A95" s="518"/>
      <c r="B95" s="519"/>
      <c r="C95" s="520"/>
      <c r="D95" s="520"/>
      <c r="E95" s="520"/>
      <c r="F95" s="520"/>
      <c r="G95" s="520"/>
      <c r="H95" s="520"/>
      <c r="I95" s="520"/>
      <c r="J95" s="520"/>
      <c r="K95" s="520"/>
      <c r="L95" s="520"/>
      <c r="M95" s="520"/>
      <c r="N95" s="520"/>
      <c r="O95" s="520"/>
      <c r="P95" s="520"/>
      <c r="Q95" s="520"/>
      <c r="R95" s="520"/>
      <c r="S95" s="520"/>
      <c r="T95" s="520"/>
      <c r="U95" s="520"/>
      <c r="V95" s="520"/>
      <c r="W95" s="520"/>
      <c r="X95" s="520"/>
      <c r="Y95" s="520"/>
      <c r="Z95" s="520"/>
      <c r="AA95" s="520"/>
      <c r="AB95" s="346"/>
      <c r="AC95" s="346"/>
      <c r="AD95" s="346"/>
      <c r="AE95" s="477"/>
      <c r="AF95" s="346"/>
    </row>
    <row r="96" spans="1:32" ht="12" customHeight="1">
      <c r="A96" s="518"/>
      <c r="B96" s="519"/>
      <c r="C96" s="520"/>
      <c r="D96" s="520"/>
      <c r="E96" s="520"/>
      <c r="F96" s="520"/>
      <c r="G96" s="520"/>
      <c r="H96" s="520"/>
      <c r="I96" s="520"/>
      <c r="J96" s="520"/>
      <c r="K96" s="520"/>
      <c r="L96" s="520"/>
      <c r="M96" s="520"/>
      <c r="N96" s="520"/>
      <c r="O96" s="520"/>
      <c r="P96" s="520"/>
      <c r="Q96" s="520"/>
      <c r="R96" s="520"/>
      <c r="S96" s="520"/>
      <c r="T96" s="520"/>
      <c r="U96" s="520"/>
      <c r="V96" s="520"/>
      <c r="W96" s="520"/>
      <c r="X96" s="520"/>
      <c r="Y96" s="520"/>
      <c r="Z96" s="520"/>
      <c r="AA96" s="520"/>
      <c r="AB96" s="346"/>
      <c r="AC96" s="346"/>
      <c r="AD96" s="346"/>
      <c r="AE96" s="477"/>
      <c r="AF96" s="346"/>
    </row>
    <row r="97" spans="1:32" ht="12" customHeight="1">
      <c r="A97" s="518"/>
      <c r="B97" s="519"/>
      <c r="C97" s="520"/>
      <c r="D97" s="520"/>
      <c r="E97" s="520"/>
      <c r="F97" s="520"/>
      <c r="G97" s="520"/>
      <c r="H97" s="520"/>
      <c r="I97" s="520"/>
      <c r="J97" s="520"/>
      <c r="K97" s="520"/>
      <c r="L97" s="520"/>
      <c r="M97" s="520"/>
      <c r="N97" s="520"/>
      <c r="O97" s="520"/>
      <c r="P97" s="520"/>
      <c r="Q97" s="520"/>
      <c r="R97" s="520"/>
      <c r="S97" s="520"/>
      <c r="T97" s="520"/>
      <c r="U97" s="520"/>
      <c r="V97" s="520"/>
      <c r="W97" s="520"/>
      <c r="X97" s="520"/>
      <c r="Y97" s="520"/>
      <c r="Z97" s="520"/>
      <c r="AA97" s="520"/>
      <c r="AB97" s="346"/>
      <c r="AC97" s="346"/>
      <c r="AD97" s="346"/>
      <c r="AE97" s="477"/>
      <c r="AF97" s="346"/>
    </row>
    <row r="98" spans="1:32" ht="12" customHeight="1">
      <c r="A98" s="518"/>
      <c r="B98" s="519"/>
      <c r="C98" s="520"/>
      <c r="D98" s="520"/>
      <c r="E98" s="520"/>
      <c r="F98" s="520"/>
      <c r="G98" s="520"/>
      <c r="H98" s="520"/>
      <c r="I98" s="520"/>
      <c r="J98" s="520"/>
      <c r="K98" s="520"/>
      <c r="L98" s="520"/>
      <c r="M98" s="520"/>
      <c r="N98" s="520"/>
      <c r="O98" s="520"/>
      <c r="P98" s="520"/>
      <c r="Q98" s="520"/>
      <c r="R98" s="520"/>
      <c r="S98" s="520"/>
      <c r="T98" s="520"/>
      <c r="U98" s="520"/>
      <c r="V98" s="520"/>
      <c r="W98" s="520"/>
      <c r="X98" s="520"/>
      <c r="Y98" s="520"/>
      <c r="Z98" s="520"/>
      <c r="AA98" s="520"/>
      <c r="AB98" s="346"/>
      <c r="AC98" s="346"/>
      <c r="AD98" s="346"/>
      <c r="AE98" s="477"/>
      <c r="AF98" s="346"/>
    </row>
    <row r="99" spans="1:32" ht="12" customHeight="1">
      <c r="A99" s="518"/>
      <c r="B99" s="519"/>
      <c r="C99" s="520"/>
      <c r="D99" s="520"/>
      <c r="E99" s="520"/>
      <c r="F99" s="520"/>
      <c r="G99" s="520"/>
      <c r="H99" s="520"/>
      <c r="I99" s="520"/>
      <c r="J99" s="520"/>
      <c r="K99" s="520"/>
      <c r="L99" s="520"/>
      <c r="M99" s="520"/>
      <c r="N99" s="520"/>
      <c r="O99" s="520"/>
      <c r="P99" s="520"/>
      <c r="Q99" s="520"/>
      <c r="R99" s="520"/>
      <c r="S99" s="520"/>
      <c r="T99" s="520"/>
      <c r="U99" s="520"/>
      <c r="V99" s="520"/>
      <c r="W99" s="520"/>
      <c r="X99" s="520"/>
      <c r="Y99" s="520"/>
      <c r="Z99" s="520"/>
      <c r="AA99" s="520"/>
      <c r="AB99" s="346"/>
      <c r="AC99" s="346"/>
      <c r="AD99" s="346"/>
      <c r="AE99" s="477"/>
      <c r="AF99" s="346"/>
    </row>
    <row r="100" spans="1:32" ht="12" customHeight="1">
      <c r="A100" s="518"/>
      <c r="B100" s="519"/>
      <c r="C100" s="520"/>
      <c r="D100" s="520"/>
      <c r="E100" s="520"/>
      <c r="F100" s="520"/>
      <c r="G100" s="520"/>
      <c r="H100" s="520"/>
      <c r="I100" s="520"/>
      <c r="J100" s="520"/>
      <c r="K100" s="520"/>
      <c r="L100" s="520"/>
      <c r="M100" s="520"/>
      <c r="N100" s="520"/>
      <c r="O100" s="520"/>
      <c r="P100" s="520"/>
      <c r="Q100" s="520"/>
      <c r="R100" s="520"/>
      <c r="S100" s="520"/>
      <c r="T100" s="520"/>
      <c r="U100" s="520"/>
      <c r="V100" s="520"/>
      <c r="W100" s="520"/>
      <c r="X100" s="520"/>
      <c r="Y100" s="520"/>
      <c r="Z100" s="520"/>
      <c r="AA100" s="520"/>
      <c r="AB100" s="346"/>
      <c r="AC100" s="346"/>
      <c r="AD100" s="346"/>
      <c r="AE100" s="477"/>
      <c r="AF100" s="346"/>
    </row>
    <row r="101" spans="1:32" ht="12" customHeight="1">
      <c r="A101" s="518"/>
      <c r="B101" s="519"/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346"/>
      <c r="AC101" s="346"/>
      <c r="AD101" s="346"/>
      <c r="AE101" s="477"/>
      <c r="AF101" s="346"/>
    </row>
    <row r="102" spans="1:32" ht="12" customHeight="1">
      <c r="A102" s="518"/>
      <c r="B102" s="519"/>
      <c r="C102" s="520"/>
      <c r="D102" s="520"/>
      <c r="E102" s="520"/>
      <c r="F102" s="520"/>
      <c r="G102" s="520"/>
      <c r="H102" s="520"/>
      <c r="I102" s="520"/>
      <c r="J102" s="520"/>
      <c r="K102" s="520"/>
      <c r="L102" s="520"/>
      <c r="M102" s="520"/>
      <c r="N102" s="520"/>
      <c r="O102" s="520"/>
      <c r="P102" s="520"/>
      <c r="Q102" s="520"/>
      <c r="R102" s="520"/>
      <c r="S102" s="520"/>
      <c r="T102" s="520"/>
      <c r="U102" s="520"/>
      <c r="V102" s="520"/>
      <c r="W102" s="520"/>
      <c r="X102" s="520"/>
      <c r="Y102" s="520"/>
      <c r="Z102" s="520"/>
      <c r="AA102" s="520"/>
      <c r="AB102" s="346"/>
      <c r="AC102" s="346"/>
      <c r="AD102" s="346"/>
      <c r="AE102" s="477"/>
      <c r="AF102" s="346"/>
    </row>
    <row r="103" spans="1:32" ht="12" customHeight="1">
      <c r="A103" s="518"/>
      <c r="B103" s="519"/>
      <c r="C103" s="520"/>
      <c r="D103" s="346"/>
      <c r="E103" s="346"/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346"/>
      <c r="Z103" s="346"/>
      <c r="AA103" s="346"/>
      <c r="AB103" s="346"/>
      <c r="AC103" s="346"/>
      <c r="AD103" s="346"/>
      <c r="AE103" s="477"/>
      <c r="AF103" s="346"/>
    </row>
    <row r="104" spans="1:32" ht="12" customHeight="1">
      <c r="A104" s="518"/>
      <c r="B104" s="519"/>
      <c r="C104" s="520"/>
      <c r="D104" s="346"/>
      <c r="E104" s="346"/>
      <c r="F104" s="346"/>
      <c r="G104" s="346"/>
      <c r="H104" s="346"/>
      <c r="I104" s="346"/>
      <c r="J104" s="346"/>
      <c r="K104" s="346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6"/>
      <c r="X104" s="346"/>
      <c r="Y104" s="346"/>
      <c r="Z104" s="346"/>
      <c r="AA104" s="346"/>
      <c r="AB104" s="346"/>
      <c r="AC104" s="346"/>
      <c r="AD104" s="346"/>
      <c r="AE104" s="477"/>
      <c r="AF104" s="346"/>
    </row>
    <row r="105" spans="1:32" ht="12" customHeight="1">
      <c r="A105" s="518"/>
      <c r="B105" s="519"/>
      <c r="C105" s="520"/>
      <c r="D105" s="346"/>
      <c r="E105" s="346"/>
      <c r="F105" s="346"/>
      <c r="G105" s="346"/>
      <c r="H105" s="346"/>
      <c r="I105" s="346"/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/>
      <c r="W105" s="346"/>
      <c r="X105" s="346"/>
      <c r="Y105" s="346"/>
      <c r="Z105" s="346"/>
      <c r="AA105" s="346"/>
      <c r="AB105" s="346"/>
      <c r="AC105" s="346"/>
      <c r="AD105" s="346"/>
      <c r="AE105" s="477"/>
      <c r="AF105" s="346"/>
    </row>
    <row r="106" spans="1:32" ht="12" customHeight="1">
      <c r="A106" s="518"/>
      <c r="B106" s="519"/>
      <c r="C106" s="520"/>
      <c r="D106" s="346"/>
      <c r="E106" s="346"/>
      <c r="F106" s="346"/>
      <c r="G106" s="346"/>
      <c r="H106" s="346"/>
      <c r="I106" s="346"/>
      <c r="J106" s="346"/>
      <c r="K106" s="346"/>
      <c r="L106" s="346"/>
      <c r="M106" s="346"/>
      <c r="N106" s="346"/>
      <c r="O106" s="346"/>
      <c r="P106" s="346"/>
      <c r="Q106" s="346"/>
      <c r="R106" s="346"/>
      <c r="S106" s="346"/>
      <c r="T106" s="346"/>
      <c r="U106" s="346"/>
      <c r="V106" s="346"/>
      <c r="W106" s="346"/>
      <c r="X106" s="346"/>
      <c r="Y106" s="346"/>
      <c r="Z106" s="346"/>
      <c r="AA106" s="346"/>
      <c r="AB106" s="346"/>
      <c r="AC106" s="346"/>
      <c r="AD106" s="346"/>
      <c r="AE106" s="477"/>
      <c r="AF106" s="346"/>
    </row>
    <row r="107" spans="1:32" ht="12" customHeight="1">
      <c r="A107" s="518"/>
      <c r="B107" s="519"/>
      <c r="C107" s="520"/>
      <c r="D107" s="346"/>
      <c r="E107" s="346"/>
      <c r="F107" s="346"/>
      <c r="G107" s="346"/>
      <c r="H107" s="346"/>
      <c r="I107" s="346"/>
      <c r="J107" s="346"/>
      <c r="K107" s="346"/>
      <c r="L107" s="346"/>
      <c r="M107" s="346"/>
      <c r="N107" s="346"/>
      <c r="O107" s="346"/>
      <c r="P107" s="346"/>
      <c r="Q107" s="346"/>
      <c r="R107" s="346"/>
      <c r="S107" s="346"/>
      <c r="T107" s="346"/>
      <c r="U107" s="346"/>
      <c r="V107" s="346"/>
      <c r="W107" s="346"/>
      <c r="X107" s="346"/>
      <c r="Y107" s="346"/>
      <c r="Z107" s="346"/>
      <c r="AA107" s="346"/>
      <c r="AB107" s="346"/>
      <c r="AC107" s="346"/>
      <c r="AD107" s="346"/>
      <c r="AE107" s="477"/>
      <c r="AF107" s="346"/>
    </row>
    <row r="108" spans="1:32" ht="12" customHeight="1">
      <c r="A108" s="518"/>
      <c r="B108" s="519"/>
      <c r="C108" s="520"/>
      <c r="D108" s="346"/>
      <c r="E108" s="346"/>
      <c r="F108" s="346"/>
      <c r="G108" s="346"/>
      <c r="H108" s="346"/>
      <c r="I108" s="346"/>
      <c r="J108" s="346"/>
      <c r="K108" s="346"/>
      <c r="L108" s="346"/>
      <c r="M108" s="346"/>
      <c r="N108" s="346"/>
      <c r="O108" s="346"/>
      <c r="P108" s="346"/>
      <c r="Q108" s="346"/>
      <c r="R108" s="346"/>
      <c r="S108" s="346"/>
      <c r="T108" s="346"/>
      <c r="U108" s="346"/>
      <c r="V108" s="346"/>
      <c r="W108" s="346"/>
      <c r="X108" s="346"/>
      <c r="Y108" s="346"/>
      <c r="Z108" s="346"/>
      <c r="AA108" s="346"/>
      <c r="AB108" s="346"/>
      <c r="AC108" s="346"/>
      <c r="AD108" s="346"/>
      <c r="AE108" s="477"/>
      <c r="AF108" s="346"/>
    </row>
    <row r="109" spans="1:32" ht="12" customHeight="1">
      <c r="A109" s="518"/>
      <c r="B109" s="519"/>
      <c r="C109" s="520"/>
      <c r="D109" s="346"/>
      <c r="E109" s="346"/>
      <c r="F109" s="346"/>
      <c r="G109" s="346"/>
      <c r="H109" s="346"/>
      <c r="I109" s="346"/>
      <c r="J109" s="346"/>
      <c r="K109" s="346"/>
      <c r="L109" s="346"/>
      <c r="M109" s="346"/>
      <c r="N109" s="346"/>
      <c r="O109" s="346"/>
      <c r="P109" s="346"/>
      <c r="Q109" s="346"/>
      <c r="R109" s="346"/>
      <c r="S109" s="346"/>
      <c r="T109" s="346"/>
      <c r="U109" s="346"/>
      <c r="V109" s="346"/>
      <c r="W109" s="346"/>
      <c r="X109" s="346"/>
      <c r="Y109" s="346"/>
      <c r="Z109" s="346"/>
      <c r="AA109" s="346"/>
      <c r="AB109" s="346"/>
      <c r="AC109" s="346"/>
      <c r="AD109" s="346"/>
      <c r="AE109" s="477"/>
      <c r="AF109" s="346"/>
    </row>
    <row r="110" spans="1:32" ht="12" customHeight="1">
      <c r="A110" s="518"/>
      <c r="B110" s="519"/>
      <c r="C110" s="520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6"/>
      <c r="S110" s="346"/>
      <c r="T110" s="346"/>
      <c r="U110" s="346"/>
      <c r="V110" s="346"/>
      <c r="W110" s="346"/>
      <c r="X110" s="346"/>
      <c r="Y110" s="346"/>
      <c r="Z110" s="346"/>
      <c r="AA110" s="346"/>
      <c r="AB110" s="346"/>
      <c r="AC110" s="346"/>
      <c r="AD110" s="346"/>
      <c r="AE110" s="477"/>
      <c r="AF110" s="346"/>
    </row>
    <row r="111" spans="1:32" ht="12" customHeight="1">
      <c r="A111" s="518"/>
      <c r="B111" s="519"/>
      <c r="C111" s="520"/>
      <c r="D111" s="346"/>
      <c r="E111" s="346"/>
      <c r="F111" s="346"/>
      <c r="G111" s="346"/>
      <c r="H111" s="346"/>
      <c r="I111" s="346"/>
      <c r="J111" s="346"/>
      <c r="K111" s="346"/>
      <c r="L111" s="346"/>
      <c r="M111" s="346"/>
      <c r="N111" s="346"/>
      <c r="O111" s="346"/>
      <c r="P111" s="346"/>
      <c r="Q111" s="346"/>
      <c r="R111" s="346"/>
      <c r="S111" s="346"/>
      <c r="T111" s="346"/>
      <c r="U111" s="346"/>
      <c r="V111" s="346"/>
      <c r="W111" s="346"/>
      <c r="X111" s="346"/>
      <c r="Y111" s="346"/>
      <c r="Z111" s="346"/>
      <c r="AA111" s="346"/>
      <c r="AB111" s="346"/>
      <c r="AC111" s="346"/>
      <c r="AD111" s="346"/>
      <c r="AE111" s="477"/>
      <c r="AF111" s="346"/>
    </row>
    <row r="112" spans="1:32" ht="12" customHeight="1">
      <c r="A112" s="518"/>
      <c r="B112" s="519"/>
      <c r="C112" s="520"/>
      <c r="D112" s="346"/>
      <c r="E112" s="346"/>
      <c r="F112" s="346"/>
      <c r="G112" s="346"/>
      <c r="H112" s="346"/>
      <c r="I112" s="346"/>
      <c r="J112" s="346"/>
      <c r="K112" s="346"/>
      <c r="L112" s="346"/>
      <c r="M112" s="346"/>
      <c r="N112" s="346"/>
      <c r="O112" s="346"/>
      <c r="P112" s="346"/>
      <c r="Q112" s="346"/>
      <c r="R112" s="346"/>
      <c r="S112" s="346"/>
      <c r="T112" s="346"/>
      <c r="U112" s="346"/>
      <c r="V112" s="346"/>
      <c r="W112" s="346"/>
      <c r="X112" s="346"/>
      <c r="Y112" s="346"/>
      <c r="Z112" s="346"/>
      <c r="AA112" s="346"/>
      <c r="AB112" s="346"/>
      <c r="AC112" s="346"/>
      <c r="AD112" s="346"/>
      <c r="AE112" s="477"/>
      <c r="AF112" s="346"/>
    </row>
    <row r="113" spans="1:32" ht="12" customHeight="1">
      <c r="A113" s="518"/>
      <c r="B113" s="519"/>
      <c r="C113" s="520"/>
      <c r="D113" s="346"/>
      <c r="E113" s="346"/>
      <c r="F113" s="346"/>
      <c r="G113" s="346"/>
      <c r="H113" s="346"/>
      <c r="I113" s="346"/>
      <c r="J113" s="346"/>
      <c r="K113" s="346"/>
      <c r="L113" s="346"/>
      <c r="M113" s="346"/>
      <c r="N113" s="346"/>
      <c r="O113" s="346"/>
      <c r="P113" s="346"/>
      <c r="Q113" s="346"/>
      <c r="R113" s="346"/>
      <c r="S113" s="346"/>
      <c r="T113" s="346"/>
      <c r="U113" s="346"/>
      <c r="V113" s="346"/>
      <c r="W113" s="346"/>
      <c r="X113" s="346"/>
      <c r="Y113" s="346"/>
      <c r="Z113" s="346"/>
      <c r="AA113" s="346"/>
      <c r="AB113" s="346"/>
      <c r="AC113" s="346"/>
      <c r="AD113" s="346"/>
      <c r="AE113" s="477"/>
      <c r="AF113" s="346"/>
    </row>
    <row r="114" spans="1:32" ht="12" customHeight="1">
      <c r="B114" s="264"/>
    </row>
    <row r="115" spans="1:32" ht="12" customHeight="1">
      <c r="B115" s="264"/>
    </row>
    <row r="116" spans="1:32" ht="12" customHeight="1">
      <c r="B116" s="264"/>
    </row>
    <row r="117" spans="1:32" ht="12" customHeight="1">
      <c r="B117" s="264"/>
    </row>
    <row r="118" spans="1:32" ht="12" customHeight="1">
      <c r="B118" s="264"/>
    </row>
    <row r="119" spans="1:32" ht="12" customHeight="1">
      <c r="B119" s="264"/>
    </row>
    <row r="120" spans="1:32" ht="12" customHeight="1">
      <c r="B120" s="264"/>
    </row>
    <row r="121" spans="1:32" ht="12" customHeight="1">
      <c r="B121" s="264"/>
    </row>
    <row r="122" spans="1:32" ht="12" customHeight="1">
      <c r="B122" s="264"/>
    </row>
    <row r="123" spans="1:32" ht="12" customHeight="1">
      <c r="B123" s="264"/>
    </row>
    <row r="124" spans="1:32" ht="12" customHeight="1">
      <c r="B124" s="264"/>
    </row>
    <row r="125" spans="1:32" ht="12" customHeight="1">
      <c r="B125" s="264"/>
    </row>
    <row r="126" spans="1:32" ht="12" customHeight="1">
      <c r="B126" s="264"/>
    </row>
    <row r="127" spans="1:32" ht="12" customHeight="1">
      <c r="B127" s="264"/>
    </row>
    <row r="128" spans="1:32" ht="12" customHeight="1">
      <c r="B128" s="264"/>
    </row>
    <row r="129" spans="2:2" ht="12" customHeight="1">
      <c r="B129" s="264"/>
    </row>
    <row r="130" spans="2:2" ht="12" customHeight="1">
      <c r="B130" s="264"/>
    </row>
    <row r="131" spans="2:2" ht="12" customHeight="1">
      <c r="B131" s="264"/>
    </row>
    <row r="132" spans="2:2" ht="12" customHeight="1">
      <c r="B132" s="264"/>
    </row>
    <row r="133" spans="2:2" ht="12" customHeight="1">
      <c r="B133" s="264"/>
    </row>
    <row r="134" spans="2:2" ht="12" customHeight="1">
      <c r="B134" s="264"/>
    </row>
    <row r="135" spans="2:2" ht="12" customHeight="1">
      <c r="B135" s="264"/>
    </row>
    <row r="136" spans="2:2" ht="12" customHeight="1">
      <c r="B136" s="264"/>
    </row>
    <row r="137" spans="2:2" ht="12" customHeight="1">
      <c r="B137" s="264"/>
    </row>
    <row r="138" spans="2:2" ht="12" customHeight="1">
      <c r="B138" s="264"/>
    </row>
    <row r="139" spans="2:2" ht="12" customHeight="1">
      <c r="B139" s="264"/>
    </row>
    <row r="140" spans="2:2" ht="12" customHeight="1">
      <c r="B140" s="264"/>
    </row>
    <row r="141" spans="2:2" ht="12" customHeight="1">
      <c r="B141" s="264"/>
    </row>
    <row r="142" spans="2:2" ht="12" customHeight="1">
      <c r="B142" s="264"/>
    </row>
    <row r="143" spans="2:2" ht="12" customHeight="1">
      <c r="B143" s="264"/>
    </row>
    <row r="144" spans="2:2" ht="12" customHeight="1">
      <c r="B144" s="264"/>
    </row>
    <row r="145" spans="2:2" ht="12" customHeight="1">
      <c r="B145" s="264"/>
    </row>
    <row r="146" spans="2:2" ht="12" customHeight="1">
      <c r="B146" s="264"/>
    </row>
    <row r="147" spans="2:2" ht="12" customHeight="1">
      <c r="B147" s="264"/>
    </row>
    <row r="148" spans="2:2" ht="12" customHeight="1">
      <c r="B148" s="264"/>
    </row>
    <row r="149" spans="2:2" ht="12" customHeight="1">
      <c r="B149" s="264"/>
    </row>
    <row r="150" spans="2:2" ht="12" customHeight="1">
      <c r="B150" s="264"/>
    </row>
    <row r="151" spans="2:2" ht="12" customHeight="1">
      <c r="B151" s="264"/>
    </row>
    <row r="152" spans="2:2" ht="12" customHeight="1">
      <c r="B152" s="264"/>
    </row>
    <row r="153" spans="2:2" ht="12" customHeight="1">
      <c r="B153" s="264"/>
    </row>
    <row r="154" spans="2:2" ht="12" customHeight="1">
      <c r="B154" s="264"/>
    </row>
    <row r="155" spans="2:2" ht="12" customHeight="1">
      <c r="B155" s="264"/>
    </row>
    <row r="156" spans="2:2" ht="12" customHeight="1">
      <c r="B156" s="264"/>
    </row>
    <row r="157" spans="2:2" ht="12" customHeight="1">
      <c r="B157" s="264"/>
    </row>
    <row r="158" spans="2:2" ht="12" customHeight="1">
      <c r="B158" s="264"/>
    </row>
    <row r="159" spans="2:2" ht="12" customHeight="1">
      <c r="B159" s="264"/>
    </row>
    <row r="160" spans="2:2" ht="12" customHeight="1">
      <c r="B160" s="264"/>
    </row>
    <row r="161" spans="2:2" ht="12" customHeight="1">
      <c r="B161" s="264"/>
    </row>
    <row r="162" spans="2:2" ht="12" customHeight="1">
      <c r="B162" s="264"/>
    </row>
    <row r="163" spans="2:2" ht="12" customHeight="1">
      <c r="B163" s="264"/>
    </row>
    <row r="164" spans="2:2" ht="12" customHeight="1">
      <c r="B164" s="264"/>
    </row>
    <row r="165" spans="2:2" ht="12" customHeight="1">
      <c r="B165" s="264"/>
    </row>
    <row r="166" spans="2:2" ht="12" customHeight="1">
      <c r="B166" s="264"/>
    </row>
    <row r="167" spans="2:2" ht="12" customHeight="1">
      <c r="B167" s="264"/>
    </row>
    <row r="168" spans="2:2" ht="12" customHeight="1">
      <c r="B168" s="264"/>
    </row>
    <row r="169" spans="2:2" ht="12" customHeight="1">
      <c r="B169" s="264"/>
    </row>
    <row r="170" spans="2:2" ht="12" customHeight="1">
      <c r="B170" s="264"/>
    </row>
    <row r="171" spans="2:2" ht="12" customHeight="1">
      <c r="B171" s="264"/>
    </row>
    <row r="172" spans="2:2" ht="12" customHeight="1">
      <c r="B172" s="264"/>
    </row>
    <row r="173" spans="2:2" ht="12" customHeight="1">
      <c r="B173" s="264"/>
    </row>
    <row r="174" spans="2:2" ht="12" customHeight="1">
      <c r="B174" s="264"/>
    </row>
    <row r="175" spans="2:2" ht="12" customHeight="1">
      <c r="B175" s="264"/>
    </row>
    <row r="176" spans="2:2" ht="12" customHeight="1">
      <c r="B176" s="264"/>
    </row>
    <row r="177" spans="2:2" ht="12" customHeight="1">
      <c r="B177" s="264"/>
    </row>
    <row r="178" spans="2:2" ht="12" customHeight="1">
      <c r="B178" s="264"/>
    </row>
    <row r="179" spans="2:2" ht="12" customHeight="1">
      <c r="B179" s="264"/>
    </row>
    <row r="180" spans="2:2" ht="12" customHeight="1">
      <c r="B180" s="264"/>
    </row>
    <row r="181" spans="2:2" ht="12" customHeight="1">
      <c r="B181" s="264"/>
    </row>
    <row r="182" spans="2:2" ht="12" customHeight="1">
      <c r="B182" s="264"/>
    </row>
    <row r="183" spans="2:2" ht="12" customHeight="1">
      <c r="B183" s="264"/>
    </row>
    <row r="184" spans="2:2" ht="12" customHeight="1">
      <c r="B184" s="264"/>
    </row>
    <row r="185" spans="2:2" ht="12" customHeight="1">
      <c r="B185" s="264"/>
    </row>
    <row r="186" spans="2:2" ht="12" customHeight="1">
      <c r="B186" s="264"/>
    </row>
    <row r="187" spans="2:2" ht="12" customHeight="1">
      <c r="B187" s="264"/>
    </row>
    <row r="188" spans="2:2" ht="12" customHeight="1">
      <c r="B188" s="264"/>
    </row>
    <row r="189" spans="2:2" ht="12" customHeight="1">
      <c r="B189" s="264"/>
    </row>
    <row r="190" spans="2:2" ht="12" customHeight="1">
      <c r="B190" s="264"/>
    </row>
    <row r="191" spans="2:2" ht="12" customHeight="1">
      <c r="B191" s="264"/>
    </row>
    <row r="192" spans="2:2" ht="12" customHeight="1">
      <c r="B192" s="264"/>
    </row>
    <row r="193" spans="2:2" ht="12" customHeight="1">
      <c r="B193" s="264"/>
    </row>
    <row r="194" spans="2:2" ht="12" customHeight="1">
      <c r="B194" s="264"/>
    </row>
    <row r="195" spans="2:2" ht="12" customHeight="1">
      <c r="B195" s="264"/>
    </row>
    <row r="196" spans="2:2" ht="12" customHeight="1">
      <c r="B196" s="264"/>
    </row>
    <row r="197" spans="2:2" ht="12" customHeight="1">
      <c r="B197" s="264"/>
    </row>
    <row r="198" spans="2:2" ht="12" customHeight="1">
      <c r="B198" s="264"/>
    </row>
    <row r="199" spans="2:2" ht="12" customHeight="1">
      <c r="B199" s="264"/>
    </row>
    <row r="200" spans="2:2" ht="12" customHeight="1">
      <c r="B200" s="264"/>
    </row>
    <row r="201" spans="2:2" ht="12" customHeight="1">
      <c r="B201" s="264"/>
    </row>
    <row r="202" spans="2:2" ht="12" customHeight="1">
      <c r="B202" s="264"/>
    </row>
    <row r="203" spans="2:2" ht="12" customHeight="1">
      <c r="B203" s="264"/>
    </row>
    <row r="204" spans="2:2" ht="12" customHeight="1">
      <c r="B204" s="264"/>
    </row>
    <row r="205" spans="2:2" ht="12" customHeight="1">
      <c r="B205" s="264"/>
    </row>
    <row r="206" spans="2:2" ht="12" customHeight="1">
      <c r="B206" s="264"/>
    </row>
    <row r="207" spans="2:2" ht="12" customHeight="1">
      <c r="B207" s="264"/>
    </row>
    <row r="208" spans="2:2" ht="12" customHeight="1">
      <c r="B208" s="264"/>
    </row>
    <row r="209" spans="2:2" ht="12" customHeight="1">
      <c r="B209" s="264"/>
    </row>
    <row r="210" spans="2:2" ht="12" customHeight="1">
      <c r="B210" s="264"/>
    </row>
    <row r="211" spans="2:2" ht="12" customHeight="1">
      <c r="B211" s="264"/>
    </row>
    <row r="212" spans="2:2" ht="12" customHeight="1">
      <c r="B212" s="264"/>
    </row>
    <row r="213" spans="2:2" ht="12" customHeight="1">
      <c r="B213" s="264"/>
    </row>
    <row r="214" spans="2:2" ht="12" customHeight="1">
      <c r="B214" s="264"/>
    </row>
    <row r="215" spans="2:2" ht="12" customHeight="1">
      <c r="B215" s="264"/>
    </row>
    <row r="216" spans="2:2" ht="12" customHeight="1">
      <c r="B216" s="264"/>
    </row>
    <row r="217" spans="2:2" ht="12" customHeight="1">
      <c r="B217" s="264"/>
    </row>
    <row r="218" spans="2:2" ht="12" customHeight="1">
      <c r="B218" s="264"/>
    </row>
    <row r="219" spans="2:2" ht="12" customHeight="1">
      <c r="B219" s="264"/>
    </row>
    <row r="220" spans="2:2" ht="12" customHeight="1">
      <c r="B220" s="264"/>
    </row>
    <row r="221" spans="2:2" ht="12" customHeight="1">
      <c r="B221" s="264"/>
    </row>
    <row r="222" spans="2:2" ht="12" customHeight="1">
      <c r="B222" s="264"/>
    </row>
    <row r="223" spans="2:2" ht="12" customHeight="1">
      <c r="B223" s="264"/>
    </row>
    <row r="224" spans="2:2" ht="12" customHeight="1">
      <c r="B224" s="264"/>
    </row>
    <row r="225" spans="2:2" ht="12" customHeight="1">
      <c r="B225" s="264"/>
    </row>
    <row r="226" spans="2:2" ht="12" customHeight="1">
      <c r="B226" s="264"/>
    </row>
    <row r="227" spans="2:2" ht="12" customHeight="1">
      <c r="B227" s="264"/>
    </row>
    <row r="228" spans="2:2" ht="12" customHeight="1">
      <c r="B228" s="264"/>
    </row>
    <row r="229" spans="2:2" ht="12" customHeight="1">
      <c r="B229" s="264"/>
    </row>
    <row r="230" spans="2:2" ht="12" customHeight="1">
      <c r="B230" s="264"/>
    </row>
    <row r="231" spans="2:2" ht="12" customHeight="1">
      <c r="B231" s="264"/>
    </row>
    <row r="232" spans="2:2" ht="12" customHeight="1">
      <c r="B232" s="264"/>
    </row>
    <row r="233" spans="2:2" ht="12" customHeight="1">
      <c r="B233" s="264"/>
    </row>
    <row r="234" spans="2:2" ht="12" customHeight="1">
      <c r="B234" s="264"/>
    </row>
    <row r="235" spans="2:2" ht="12" customHeight="1">
      <c r="B235" s="264"/>
    </row>
    <row r="236" spans="2:2" ht="12" customHeight="1">
      <c r="B236" s="264"/>
    </row>
    <row r="237" spans="2:2" ht="12" customHeight="1">
      <c r="B237" s="264"/>
    </row>
    <row r="238" spans="2:2" ht="12" customHeight="1">
      <c r="B238" s="264"/>
    </row>
    <row r="239" spans="2:2" ht="12" customHeight="1">
      <c r="B239" s="264"/>
    </row>
    <row r="240" spans="2:2" ht="12" customHeight="1">
      <c r="B240" s="264"/>
    </row>
    <row r="241" spans="2:2" ht="12" customHeight="1">
      <c r="B241" s="264"/>
    </row>
    <row r="242" spans="2:2" ht="12" customHeight="1">
      <c r="B242" s="264"/>
    </row>
    <row r="243" spans="2:2" ht="12" customHeight="1">
      <c r="B243" s="264"/>
    </row>
    <row r="244" spans="2:2" ht="12" customHeight="1">
      <c r="B244" s="264"/>
    </row>
    <row r="245" spans="2:2" ht="12" customHeight="1">
      <c r="B245" s="264"/>
    </row>
    <row r="246" spans="2:2" ht="12" customHeight="1">
      <c r="B246" s="264"/>
    </row>
    <row r="247" spans="2:2" ht="12" customHeight="1">
      <c r="B247" s="264"/>
    </row>
    <row r="248" spans="2:2" ht="12" customHeight="1">
      <c r="B248" s="264"/>
    </row>
    <row r="249" spans="2:2" ht="12" customHeight="1">
      <c r="B249" s="264"/>
    </row>
    <row r="250" spans="2:2" ht="12" customHeight="1">
      <c r="B250" s="264"/>
    </row>
    <row r="251" spans="2:2" ht="12" customHeight="1">
      <c r="B251" s="264"/>
    </row>
    <row r="252" spans="2:2" ht="12" customHeight="1">
      <c r="B252" s="264"/>
    </row>
    <row r="253" spans="2:2" ht="12" customHeight="1">
      <c r="B253" s="264"/>
    </row>
    <row r="254" spans="2:2" ht="12" customHeight="1">
      <c r="B254" s="264"/>
    </row>
    <row r="255" spans="2:2" ht="12" customHeight="1">
      <c r="B255" s="264"/>
    </row>
    <row r="256" spans="2:2" ht="12" customHeight="1">
      <c r="B256" s="264"/>
    </row>
    <row r="257" spans="2:2" ht="12" customHeight="1">
      <c r="B257" s="264"/>
    </row>
    <row r="258" spans="2:2" ht="12" customHeight="1">
      <c r="B258" s="264"/>
    </row>
    <row r="259" spans="2:2" ht="12" customHeight="1">
      <c r="B259" s="264"/>
    </row>
    <row r="260" spans="2:2" ht="12" customHeight="1">
      <c r="B260" s="264"/>
    </row>
    <row r="261" spans="2:2" ht="12" customHeight="1">
      <c r="B261" s="264"/>
    </row>
    <row r="262" spans="2:2" ht="12" customHeight="1">
      <c r="B262" s="264"/>
    </row>
    <row r="263" spans="2:2" ht="12" customHeight="1">
      <c r="B263" s="264"/>
    </row>
    <row r="264" spans="2:2" ht="12" customHeight="1">
      <c r="B264" s="264"/>
    </row>
    <row r="265" spans="2:2" ht="12" customHeight="1">
      <c r="B265" s="264"/>
    </row>
    <row r="266" spans="2:2" ht="12" customHeight="1">
      <c r="B266" s="264"/>
    </row>
    <row r="267" spans="2:2" ht="12" customHeight="1">
      <c r="B267" s="264"/>
    </row>
    <row r="268" spans="2:2" ht="12" customHeight="1">
      <c r="B268" s="264"/>
    </row>
    <row r="269" spans="2:2" ht="12" customHeight="1">
      <c r="B269" s="264"/>
    </row>
    <row r="270" spans="2:2" ht="12" customHeight="1">
      <c r="B270" s="264"/>
    </row>
    <row r="271" spans="2:2" ht="12" customHeight="1">
      <c r="B271" s="264"/>
    </row>
    <row r="272" spans="2:2" ht="12" customHeight="1">
      <c r="B272" s="264"/>
    </row>
    <row r="273" spans="2:2" ht="12" customHeight="1">
      <c r="B273" s="264"/>
    </row>
    <row r="274" spans="2:2" ht="12" customHeight="1">
      <c r="B274" s="264"/>
    </row>
    <row r="275" spans="2:2" ht="12" customHeight="1">
      <c r="B275" s="264"/>
    </row>
    <row r="276" spans="2:2" ht="12" customHeight="1">
      <c r="B276" s="264"/>
    </row>
    <row r="277" spans="2:2" ht="12" customHeight="1">
      <c r="B277" s="264"/>
    </row>
    <row r="278" spans="2:2" ht="12" customHeight="1">
      <c r="B278" s="264"/>
    </row>
    <row r="279" spans="2:2" ht="12" customHeight="1">
      <c r="B279" s="264"/>
    </row>
    <row r="280" spans="2:2" ht="12" customHeight="1">
      <c r="B280" s="264"/>
    </row>
    <row r="281" spans="2:2" ht="12" customHeight="1">
      <c r="B281" s="264"/>
    </row>
    <row r="282" spans="2:2" ht="12" customHeight="1">
      <c r="B282" s="264"/>
    </row>
    <row r="283" spans="2:2" ht="12" customHeight="1">
      <c r="B283" s="264"/>
    </row>
    <row r="284" spans="2:2" ht="12" customHeight="1">
      <c r="B284" s="264"/>
    </row>
    <row r="285" spans="2:2" ht="12" customHeight="1">
      <c r="B285" s="264"/>
    </row>
    <row r="286" spans="2:2" ht="12" customHeight="1">
      <c r="B286" s="264"/>
    </row>
    <row r="287" spans="2:2" ht="12" customHeight="1">
      <c r="B287" s="264"/>
    </row>
    <row r="288" spans="2:2" ht="12" customHeight="1">
      <c r="B288" s="264"/>
    </row>
    <row r="289" spans="2:2" ht="12" customHeight="1">
      <c r="B289" s="264"/>
    </row>
    <row r="290" spans="2:2" ht="12" customHeight="1">
      <c r="B290" s="264"/>
    </row>
    <row r="291" spans="2:2" ht="12" customHeight="1">
      <c r="B291" s="264"/>
    </row>
    <row r="292" spans="2:2" ht="12" customHeight="1">
      <c r="B292" s="264"/>
    </row>
    <row r="293" spans="2:2" ht="12" customHeight="1">
      <c r="B293" s="264"/>
    </row>
    <row r="294" spans="2:2" ht="12" customHeight="1">
      <c r="B294" s="264"/>
    </row>
    <row r="295" spans="2:2" ht="12" customHeight="1">
      <c r="B295" s="264"/>
    </row>
    <row r="296" spans="2:2" ht="12" customHeight="1">
      <c r="B296" s="264"/>
    </row>
    <row r="297" spans="2:2" ht="12" customHeight="1">
      <c r="B297" s="264"/>
    </row>
    <row r="298" spans="2:2" ht="12" customHeight="1">
      <c r="B298" s="264"/>
    </row>
    <row r="299" spans="2:2" ht="12" customHeight="1">
      <c r="B299" s="264"/>
    </row>
    <row r="300" spans="2:2" ht="12" customHeight="1">
      <c r="B300" s="264"/>
    </row>
    <row r="301" spans="2:2" ht="12" customHeight="1">
      <c r="B301" s="264"/>
    </row>
    <row r="302" spans="2:2" ht="12" customHeight="1">
      <c r="B302" s="264"/>
    </row>
    <row r="303" spans="2:2" ht="12" customHeight="1">
      <c r="B303" s="264"/>
    </row>
    <row r="304" spans="2:2" ht="12" customHeight="1">
      <c r="B304" s="264"/>
    </row>
    <row r="305" spans="2:2" ht="12" customHeight="1">
      <c r="B305" s="264"/>
    </row>
    <row r="306" spans="2:2" ht="12" customHeight="1">
      <c r="B306" s="264"/>
    </row>
    <row r="307" spans="2:2" ht="12" customHeight="1">
      <c r="B307" s="264"/>
    </row>
    <row r="308" spans="2:2" ht="12" customHeight="1">
      <c r="B308" s="264"/>
    </row>
    <row r="309" spans="2:2" ht="12" customHeight="1">
      <c r="B309" s="264"/>
    </row>
    <row r="310" spans="2:2" ht="12" customHeight="1">
      <c r="B310" s="264"/>
    </row>
    <row r="311" spans="2:2" ht="12" customHeight="1">
      <c r="B311" s="264"/>
    </row>
    <row r="312" spans="2:2" ht="12" customHeight="1">
      <c r="B312" s="264"/>
    </row>
    <row r="313" spans="2:2" ht="12" customHeight="1">
      <c r="B313" s="264"/>
    </row>
    <row r="314" spans="2:2" ht="12" customHeight="1">
      <c r="B314" s="264"/>
    </row>
    <row r="315" spans="2:2" ht="12" customHeight="1">
      <c r="B315" s="264"/>
    </row>
    <row r="316" spans="2:2" ht="12" customHeight="1">
      <c r="B316" s="264"/>
    </row>
    <row r="317" spans="2:2" ht="12" customHeight="1">
      <c r="B317" s="264"/>
    </row>
    <row r="318" spans="2:2" ht="12" customHeight="1">
      <c r="B318" s="264"/>
    </row>
    <row r="319" spans="2:2" ht="12" customHeight="1">
      <c r="B319" s="264"/>
    </row>
    <row r="320" spans="2:2" ht="12" customHeight="1">
      <c r="B320" s="264"/>
    </row>
    <row r="321" spans="2:2" ht="12" customHeight="1">
      <c r="B321" s="264"/>
    </row>
    <row r="322" spans="2:2" ht="12" customHeight="1">
      <c r="B322" s="264"/>
    </row>
    <row r="323" spans="2:2" ht="12" customHeight="1">
      <c r="B323" s="264"/>
    </row>
    <row r="324" spans="2:2" ht="12" customHeight="1">
      <c r="B324" s="264"/>
    </row>
    <row r="325" spans="2:2" ht="12" customHeight="1">
      <c r="B325" s="264"/>
    </row>
    <row r="326" spans="2:2" ht="12" customHeight="1">
      <c r="B326" s="264"/>
    </row>
    <row r="327" spans="2:2" ht="12" customHeight="1">
      <c r="B327" s="264"/>
    </row>
    <row r="328" spans="2:2" ht="12" customHeight="1">
      <c r="B328" s="264"/>
    </row>
    <row r="329" spans="2:2" ht="12" customHeight="1">
      <c r="B329" s="264"/>
    </row>
    <row r="330" spans="2:2" ht="12" customHeight="1">
      <c r="B330" s="264"/>
    </row>
    <row r="331" spans="2:2" ht="12" customHeight="1">
      <c r="B331" s="264"/>
    </row>
    <row r="332" spans="2:2" ht="12" customHeight="1">
      <c r="B332" s="264"/>
    </row>
    <row r="333" spans="2:2" ht="12" customHeight="1">
      <c r="B333" s="264"/>
    </row>
    <row r="334" spans="2:2" ht="12" customHeight="1">
      <c r="B334" s="264"/>
    </row>
    <row r="335" spans="2:2" ht="12" customHeight="1">
      <c r="B335" s="264"/>
    </row>
    <row r="336" spans="2:2" ht="12" customHeight="1">
      <c r="B336" s="264"/>
    </row>
    <row r="337" spans="2:2" ht="12" customHeight="1">
      <c r="B337" s="264"/>
    </row>
    <row r="338" spans="2:2" ht="12" customHeight="1">
      <c r="B338" s="264"/>
    </row>
    <row r="339" spans="2:2" ht="12" customHeight="1">
      <c r="B339" s="264"/>
    </row>
    <row r="340" spans="2:2" ht="12" customHeight="1">
      <c r="B340" s="264"/>
    </row>
    <row r="341" spans="2:2" ht="12" customHeight="1">
      <c r="B341" s="264"/>
    </row>
    <row r="342" spans="2:2" ht="12" customHeight="1">
      <c r="B342" s="264"/>
    </row>
    <row r="343" spans="2:2" ht="12" customHeight="1">
      <c r="B343" s="264"/>
    </row>
    <row r="344" spans="2:2" ht="12" customHeight="1">
      <c r="B344" s="264"/>
    </row>
    <row r="345" spans="2:2" ht="12" customHeight="1">
      <c r="B345" s="264"/>
    </row>
    <row r="346" spans="2:2" ht="12" customHeight="1">
      <c r="B346" s="264"/>
    </row>
    <row r="347" spans="2:2" ht="12" customHeight="1">
      <c r="B347" s="264"/>
    </row>
    <row r="348" spans="2:2" ht="12" customHeight="1">
      <c r="B348" s="264"/>
    </row>
    <row r="349" spans="2:2" ht="12" customHeight="1">
      <c r="B349" s="264"/>
    </row>
    <row r="350" spans="2:2" ht="12" customHeight="1">
      <c r="B350" s="264"/>
    </row>
    <row r="351" spans="2:2" ht="12" customHeight="1">
      <c r="B351" s="264"/>
    </row>
    <row r="352" spans="2:2" ht="12" customHeight="1">
      <c r="B352" s="264"/>
    </row>
    <row r="353" spans="2:2" ht="12" customHeight="1">
      <c r="B353" s="264"/>
    </row>
    <row r="354" spans="2:2" ht="12" customHeight="1">
      <c r="B354" s="264"/>
    </row>
    <row r="355" spans="2:2" ht="12" customHeight="1">
      <c r="B355" s="264"/>
    </row>
    <row r="356" spans="2:2" ht="12" customHeight="1">
      <c r="B356" s="264"/>
    </row>
    <row r="357" spans="2:2" ht="12" customHeight="1">
      <c r="B357" s="264"/>
    </row>
    <row r="358" spans="2:2" ht="12" customHeight="1">
      <c r="B358" s="264"/>
    </row>
    <row r="359" spans="2:2" ht="12" customHeight="1">
      <c r="B359" s="264"/>
    </row>
    <row r="360" spans="2:2" ht="12" customHeight="1">
      <c r="B360" s="264"/>
    </row>
    <row r="361" spans="2:2" ht="12" customHeight="1">
      <c r="B361" s="264"/>
    </row>
    <row r="362" spans="2:2" ht="12" customHeight="1">
      <c r="B362" s="264"/>
    </row>
    <row r="363" spans="2:2" ht="12" customHeight="1">
      <c r="B363" s="264"/>
    </row>
    <row r="364" spans="2:2" ht="12" customHeight="1">
      <c r="B364" s="264"/>
    </row>
    <row r="365" spans="2:2" ht="12" customHeight="1">
      <c r="B365" s="264"/>
    </row>
    <row r="366" spans="2:2" ht="12" customHeight="1">
      <c r="B366" s="264"/>
    </row>
    <row r="367" spans="2:2" ht="12" customHeight="1">
      <c r="B367" s="264"/>
    </row>
    <row r="368" spans="2:2" ht="12" customHeight="1">
      <c r="B368" s="264"/>
    </row>
    <row r="369" spans="2:2" ht="12" customHeight="1">
      <c r="B369" s="264"/>
    </row>
    <row r="370" spans="2:2" ht="12" customHeight="1">
      <c r="B370" s="264"/>
    </row>
    <row r="371" spans="2:2" ht="12" customHeight="1">
      <c r="B371" s="264"/>
    </row>
    <row r="372" spans="2:2" ht="12" customHeight="1">
      <c r="B372" s="264"/>
    </row>
    <row r="373" spans="2:2" ht="12" customHeight="1">
      <c r="B373" s="264"/>
    </row>
    <row r="374" spans="2:2" ht="12" customHeight="1">
      <c r="B374" s="264"/>
    </row>
    <row r="375" spans="2:2" ht="12" customHeight="1">
      <c r="B375" s="264"/>
    </row>
    <row r="376" spans="2:2" ht="12" customHeight="1">
      <c r="B376" s="264"/>
    </row>
    <row r="377" spans="2:2" ht="12" customHeight="1">
      <c r="B377" s="264"/>
    </row>
    <row r="378" spans="2:2" ht="12" customHeight="1">
      <c r="B378" s="264"/>
    </row>
    <row r="379" spans="2:2" ht="12" customHeight="1">
      <c r="B379" s="264"/>
    </row>
    <row r="380" spans="2:2" ht="12" customHeight="1">
      <c r="B380" s="264"/>
    </row>
    <row r="381" spans="2:2" ht="12" customHeight="1">
      <c r="B381" s="264"/>
    </row>
    <row r="382" spans="2:2" ht="12" customHeight="1">
      <c r="B382" s="264"/>
    </row>
    <row r="383" spans="2:2" ht="12" customHeight="1">
      <c r="B383" s="264"/>
    </row>
    <row r="384" spans="2:2" ht="12" customHeight="1">
      <c r="B384" s="264"/>
    </row>
    <row r="385" spans="2:2" ht="12" customHeight="1">
      <c r="B385" s="264"/>
    </row>
    <row r="386" spans="2:2" ht="12" customHeight="1">
      <c r="B386" s="264"/>
    </row>
    <row r="387" spans="2:2" ht="12" customHeight="1">
      <c r="B387" s="264"/>
    </row>
    <row r="388" spans="2:2" ht="12" customHeight="1">
      <c r="B388" s="264"/>
    </row>
    <row r="389" spans="2:2" ht="12" customHeight="1">
      <c r="B389" s="264"/>
    </row>
    <row r="390" spans="2:2" ht="12" customHeight="1">
      <c r="B390" s="264"/>
    </row>
    <row r="391" spans="2:2" ht="12" customHeight="1">
      <c r="B391" s="264"/>
    </row>
    <row r="392" spans="2:2" ht="12" customHeight="1">
      <c r="B392" s="264"/>
    </row>
    <row r="393" spans="2:2" ht="12" customHeight="1">
      <c r="B393" s="264"/>
    </row>
    <row r="394" spans="2:2" ht="12" customHeight="1">
      <c r="B394" s="264"/>
    </row>
    <row r="395" spans="2:2" ht="12" customHeight="1">
      <c r="B395" s="264"/>
    </row>
    <row r="396" spans="2:2" ht="12" customHeight="1">
      <c r="B396" s="264"/>
    </row>
    <row r="397" spans="2:2" ht="12" customHeight="1">
      <c r="B397" s="264"/>
    </row>
    <row r="398" spans="2:2" ht="12" customHeight="1">
      <c r="B398" s="264"/>
    </row>
    <row r="399" spans="2:2" ht="12" customHeight="1">
      <c r="B399" s="264"/>
    </row>
    <row r="400" spans="2:2" ht="12" customHeight="1">
      <c r="B400" s="264"/>
    </row>
    <row r="401" spans="2:2" ht="12" customHeight="1">
      <c r="B401" s="264"/>
    </row>
    <row r="402" spans="2:2" ht="12" customHeight="1">
      <c r="B402" s="264"/>
    </row>
    <row r="403" spans="2:2" ht="12" customHeight="1">
      <c r="B403" s="264"/>
    </row>
    <row r="404" spans="2:2" ht="12" customHeight="1">
      <c r="B404" s="264"/>
    </row>
    <row r="405" spans="2:2" ht="12" customHeight="1">
      <c r="B405" s="264"/>
    </row>
    <row r="406" spans="2:2" ht="12" customHeight="1">
      <c r="B406" s="264"/>
    </row>
    <row r="407" spans="2:2" ht="12" customHeight="1">
      <c r="B407" s="264"/>
    </row>
    <row r="408" spans="2:2" ht="12" customHeight="1">
      <c r="B408" s="264"/>
    </row>
    <row r="409" spans="2:2" ht="12" customHeight="1">
      <c r="B409" s="264"/>
    </row>
    <row r="410" spans="2:2" ht="12" customHeight="1">
      <c r="B410" s="264"/>
    </row>
    <row r="411" spans="2:2" ht="12" customHeight="1">
      <c r="B411" s="264"/>
    </row>
    <row r="412" spans="2:2" ht="12" customHeight="1">
      <c r="B412" s="264"/>
    </row>
    <row r="413" spans="2:2" ht="12" customHeight="1">
      <c r="B413" s="264"/>
    </row>
    <row r="414" spans="2:2" ht="12" customHeight="1">
      <c r="B414" s="264"/>
    </row>
    <row r="415" spans="2:2" ht="12" customHeight="1">
      <c r="B415" s="264"/>
    </row>
    <row r="416" spans="2:2" ht="12" customHeight="1">
      <c r="B416" s="264"/>
    </row>
    <row r="417" spans="2:2" ht="12" customHeight="1">
      <c r="B417" s="264"/>
    </row>
    <row r="418" spans="2:2" ht="12" customHeight="1">
      <c r="B418" s="264"/>
    </row>
    <row r="419" spans="2:2" ht="12" customHeight="1">
      <c r="B419" s="264"/>
    </row>
    <row r="420" spans="2:2" ht="12" customHeight="1">
      <c r="B420" s="264"/>
    </row>
    <row r="421" spans="2:2" ht="12" customHeight="1">
      <c r="B421" s="264"/>
    </row>
    <row r="422" spans="2:2" ht="12" customHeight="1">
      <c r="B422" s="264"/>
    </row>
    <row r="423" spans="2:2" ht="12" customHeight="1">
      <c r="B423" s="264"/>
    </row>
    <row r="424" spans="2:2" ht="12" customHeight="1">
      <c r="B424" s="264"/>
    </row>
    <row r="425" spans="2:2" ht="12" customHeight="1">
      <c r="B425" s="264"/>
    </row>
    <row r="426" spans="2:2" ht="12" customHeight="1">
      <c r="B426" s="264"/>
    </row>
    <row r="427" spans="2:2" ht="12" customHeight="1">
      <c r="B427" s="264"/>
    </row>
    <row r="428" spans="2:2" ht="12" customHeight="1">
      <c r="B428" s="264"/>
    </row>
    <row r="429" spans="2:2" ht="12" customHeight="1">
      <c r="B429" s="264"/>
    </row>
    <row r="430" spans="2:2" ht="12" customHeight="1">
      <c r="B430" s="264"/>
    </row>
    <row r="431" spans="2:2" ht="12" customHeight="1">
      <c r="B431" s="264"/>
    </row>
    <row r="432" spans="2:2" ht="12" customHeight="1">
      <c r="B432" s="264"/>
    </row>
    <row r="433" spans="2:2" ht="12" customHeight="1">
      <c r="B433" s="264"/>
    </row>
    <row r="434" spans="2:2" ht="12" customHeight="1">
      <c r="B434" s="264"/>
    </row>
    <row r="435" spans="2:2" ht="12" customHeight="1">
      <c r="B435" s="264"/>
    </row>
    <row r="436" spans="2:2" ht="12" customHeight="1">
      <c r="B436" s="264"/>
    </row>
    <row r="437" spans="2:2" ht="12" customHeight="1">
      <c r="B437" s="264"/>
    </row>
    <row r="438" spans="2:2" ht="12" customHeight="1">
      <c r="B438" s="264"/>
    </row>
    <row r="439" spans="2:2" ht="12" customHeight="1">
      <c r="B439" s="264"/>
    </row>
    <row r="440" spans="2:2" ht="12" customHeight="1">
      <c r="B440" s="264"/>
    </row>
    <row r="441" spans="2:2" ht="12" customHeight="1">
      <c r="B441" s="264"/>
    </row>
    <row r="442" spans="2:2" ht="12" customHeight="1">
      <c r="B442" s="264"/>
    </row>
    <row r="443" spans="2:2" ht="12" customHeight="1">
      <c r="B443" s="264"/>
    </row>
    <row r="444" spans="2:2" ht="12" customHeight="1">
      <c r="B444" s="264"/>
    </row>
    <row r="445" spans="2:2" ht="12" customHeight="1">
      <c r="B445" s="264"/>
    </row>
    <row r="446" spans="2:2" ht="12" customHeight="1">
      <c r="B446" s="264"/>
    </row>
    <row r="447" spans="2:2" ht="12" customHeight="1">
      <c r="B447" s="264"/>
    </row>
    <row r="448" spans="2:2" ht="12" customHeight="1">
      <c r="B448" s="264"/>
    </row>
    <row r="449" spans="2:2" ht="12" customHeight="1">
      <c r="B449" s="264"/>
    </row>
    <row r="450" spans="2:2" ht="12" customHeight="1">
      <c r="B450" s="264"/>
    </row>
    <row r="451" spans="2:2" ht="12" customHeight="1">
      <c r="B451" s="264"/>
    </row>
    <row r="452" spans="2:2" ht="12" customHeight="1">
      <c r="B452" s="264"/>
    </row>
    <row r="453" spans="2:2" ht="12" customHeight="1">
      <c r="B453" s="264"/>
    </row>
    <row r="454" spans="2:2" ht="12" customHeight="1">
      <c r="B454" s="264"/>
    </row>
    <row r="455" spans="2:2" ht="12" customHeight="1">
      <c r="B455" s="264"/>
    </row>
    <row r="456" spans="2:2" ht="12" customHeight="1">
      <c r="B456" s="264"/>
    </row>
    <row r="457" spans="2:2" ht="12" customHeight="1">
      <c r="B457" s="264"/>
    </row>
    <row r="458" spans="2:2" ht="12" customHeight="1">
      <c r="B458" s="264"/>
    </row>
    <row r="459" spans="2:2" ht="12" customHeight="1">
      <c r="B459" s="264"/>
    </row>
    <row r="460" spans="2:2" ht="12" customHeight="1">
      <c r="B460" s="264"/>
    </row>
    <row r="461" spans="2:2" ht="12" customHeight="1">
      <c r="B461" s="264"/>
    </row>
    <row r="462" spans="2:2" ht="12" customHeight="1">
      <c r="B462" s="264"/>
    </row>
    <row r="463" spans="2:2" ht="12" customHeight="1">
      <c r="B463" s="264"/>
    </row>
    <row r="464" spans="2:2" ht="12" customHeight="1">
      <c r="B464" s="264"/>
    </row>
    <row r="465" spans="2:2" ht="12" customHeight="1">
      <c r="B465" s="264"/>
    </row>
    <row r="466" spans="2:2" ht="12" customHeight="1">
      <c r="B466" s="264"/>
    </row>
    <row r="467" spans="2:2" ht="12" customHeight="1">
      <c r="B467" s="264"/>
    </row>
    <row r="468" spans="2:2" ht="12" customHeight="1">
      <c r="B468" s="264"/>
    </row>
    <row r="469" spans="2:2" ht="12" customHeight="1">
      <c r="B469" s="264"/>
    </row>
    <row r="470" spans="2:2" ht="12" customHeight="1">
      <c r="B470" s="264"/>
    </row>
    <row r="471" spans="2:2" ht="12" customHeight="1">
      <c r="B471" s="264"/>
    </row>
    <row r="472" spans="2:2" ht="12" customHeight="1">
      <c r="B472" s="264"/>
    </row>
    <row r="473" spans="2:2" ht="12" customHeight="1">
      <c r="B473" s="264"/>
    </row>
    <row r="474" spans="2:2" ht="12" customHeight="1">
      <c r="B474" s="264"/>
    </row>
    <row r="475" spans="2:2" ht="12" customHeight="1">
      <c r="B475" s="264"/>
    </row>
    <row r="476" spans="2:2" ht="12" customHeight="1">
      <c r="B476" s="264"/>
    </row>
    <row r="477" spans="2:2" ht="12" customHeight="1">
      <c r="B477" s="264"/>
    </row>
    <row r="478" spans="2:2" ht="12" customHeight="1">
      <c r="B478" s="264"/>
    </row>
    <row r="479" spans="2:2" ht="12" customHeight="1">
      <c r="B479" s="264"/>
    </row>
    <row r="480" spans="2:2" ht="12" customHeight="1">
      <c r="B480" s="264"/>
    </row>
    <row r="481" spans="2:2" ht="12" customHeight="1">
      <c r="B481" s="264"/>
    </row>
    <row r="482" spans="2:2" ht="12" customHeight="1">
      <c r="B482" s="264"/>
    </row>
    <row r="483" spans="2:2" ht="12" customHeight="1">
      <c r="B483" s="264"/>
    </row>
    <row r="484" spans="2:2" ht="12" customHeight="1">
      <c r="B484" s="264"/>
    </row>
    <row r="485" spans="2:2" ht="12" customHeight="1">
      <c r="B485" s="264"/>
    </row>
    <row r="486" spans="2:2" ht="12" customHeight="1">
      <c r="B486" s="264"/>
    </row>
    <row r="487" spans="2:2" ht="12" customHeight="1">
      <c r="B487" s="264"/>
    </row>
    <row r="488" spans="2:2" ht="12" customHeight="1">
      <c r="B488" s="264"/>
    </row>
    <row r="489" spans="2:2" ht="12" customHeight="1">
      <c r="B489" s="264"/>
    </row>
    <row r="490" spans="2:2" ht="12" customHeight="1">
      <c r="B490" s="264"/>
    </row>
    <row r="491" spans="2:2" ht="12" customHeight="1">
      <c r="B491" s="264"/>
    </row>
    <row r="492" spans="2:2" ht="12" customHeight="1">
      <c r="B492" s="264"/>
    </row>
    <row r="493" spans="2:2" ht="12" customHeight="1">
      <c r="B493" s="264"/>
    </row>
    <row r="494" spans="2:2" ht="12" customHeight="1">
      <c r="B494" s="264"/>
    </row>
    <row r="495" spans="2:2" ht="12" customHeight="1">
      <c r="B495" s="264"/>
    </row>
    <row r="496" spans="2:2" ht="12" customHeight="1">
      <c r="B496" s="264"/>
    </row>
    <row r="497" spans="2:2" ht="12" customHeight="1">
      <c r="B497" s="264"/>
    </row>
    <row r="498" spans="2:2" ht="12" customHeight="1">
      <c r="B498" s="264"/>
    </row>
    <row r="499" spans="2:2" ht="12" customHeight="1">
      <c r="B499" s="264"/>
    </row>
    <row r="500" spans="2:2" ht="12" customHeight="1">
      <c r="B500" s="264"/>
    </row>
    <row r="501" spans="2:2" ht="12" customHeight="1">
      <c r="B501" s="264"/>
    </row>
    <row r="502" spans="2:2" ht="12" customHeight="1">
      <c r="B502" s="264"/>
    </row>
    <row r="503" spans="2:2" ht="12" customHeight="1">
      <c r="B503" s="264"/>
    </row>
    <row r="504" spans="2:2" ht="12" customHeight="1">
      <c r="B504" s="264"/>
    </row>
    <row r="505" spans="2:2" ht="12" customHeight="1">
      <c r="B505" s="264"/>
    </row>
    <row r="506" spans="2:2" ht="12" customHeight="1">
      <c r="B506" s="264"/>
    </row>
    <row r="507" spans="2:2" ht="12" customHeight="1">
      <c r="B507" s="264"/>
    </row>
    <row r="508" spans="2:2" ht="12" customHeight="1">
      <c r="B508" s="264"/>
    </row>
    <row r="509" spans="2:2" ht="12" customHeight="1">
      <c r="B509" s="264"/>
    </row>
    <row r="510" spans="2:2" ht="12" customHeight="1">
      <c r="B510" s="264"/>
    </row>
    <row r="511" spans="2:2" ht="12" customHeight="1">
      <c r="B511" s="264"/>
    </row>
    <row r="512" spans="2:2" ht="12" customHeight="1">
      <c r="B512" s="264"/>
    </row>
    <row r="513" spans="2:2" ht="12" customHeight="1">
      <c r="B513" s="264"/>
    </row>
    <row r="514" spans="2:2" ht="12" customHeight="1">
      <c r="B514" s="264"/>
    </row>
    <row r="515" spans="2:2" ht="12" customHeight="1">
      <c r="B515" s="264"/>
    </row>
    <row r="516" spans="2:2" ht="12" customHeight="1">
      <c r="B516" s="264"/>
    </row>
    <row r="517" spans="2:2" ht="12" customHeight="1">
      <c r="B517" s="264"/>
    </row>
    <row r="518" spans="2:2" ht="12" customHeight="1">
      <c r="B518" s="264"/>
    </row>
    <row r="519" spans="2:2" ht="12" customHeight="1">
      <c r="B519" s="264"/>
    </row>
    <row r="520" spans="2:2" ht="12" customHeight="1">
      <c r="B520" s="264"/>
    </row>
    <row r="521" spans="2:2" ht="12" customHeight="1">
      <c r="B521" s="264"/>
    </row>
    <row r="522" spans="2:2" ht="12" customHeight="1">
      <c r="B522" s="264"/>
    </row>
    <row r="523" spans="2:2" ht="12" customHeight="1">
      <c r="B523" s="264"/>
    </row>
    <row r="524" spans="2:2" ht="12" customHeight="1">
      <c r="B524" s="264"/>
    </row>
    <row r="525" spans="2:2" ht="12" customHeight="1">
      <c r="B525" s="264"/>
    </row>
    <row r="526" spans="2:2" ht="12" customHeight="1">
      <c r="B526" s="264"/>
    </row>
    <row r="527" spans="2:2" ht="12" customHeight="1">
      <c r="B527" s="264"/>
    </row>
    <row r="528" spans="2:2" ht="12" customHeight="1">
      <c r="B528" s="264"/>
    </row>
    <row r="529" spans="2:2" ht="12" customHeight="1">
      <c r="B529" s="264"/>
    </row>
    <row r="530" spans="2:2" ht="12" customHeight="1">
      <c r="B530" s="264"/>
    </row>
    <row r="531" spans="2:2" ht="12" customHeight="1">
      <c r="B531" s="264"/>
    </row>
    <row r="532" spans="2:2" ht="12" customHeight="1">
      <c r="B532" s="264"/>
    </row>
    <row r="533" spans="2:2" ht="12" customHeight="1">
      <c r="B533" s="264"/>
    </row>
    <row r="534" spans="2:2" ht="12" customHeight="1">
      <c r="B534" s="264"/>
    </row>
    <row r="535" spans="2:2" ht="12" customHeight="1">
      <c r="B535" s="264"/>
    </row>
    <row r="536" spans="2:2" ht="12" customHeight="1">
      <c r="B536" s="264"/>
    </row>
    <row r="537" spans="2:2" ht="12" customHeight="1">
      <c r="B537" s="264"/>
    </row>
    <row r="538" spans="2:2" ht="12" customHeight="1">
      <c r="B538" s="264"/>
    </row>
    <row r="539" spans="2:2" ht="12" customHeight="1">
      <c r="B539" s="264"/>
    </row>
    <row r="540" spans="2:2" ht="12" customHeight="1">
      <c r="B540" s="264"/>
    </row>
    <row r="541" spans="2:2" ht="12" customHeight="1">
      <c r="B541" s="264"/>
    </row>
    <row r="542" spans="2:2" ht="12" customHeight="1">
      <c r="B542" s="264"/>
    </row>
    <row r="543" spans="2:2" ht="12" customHeight="1">
      <c r="B543" s="264"/>
    </row>
    <row r="544" spans="2:2" ht="12" customHeight="1">
      <c r="B544" s="264"/>
    </row>
    <row r="545" spans="2:2" ht="12" customHeight="1">
      <c r="B545" s="264"/>
    </row>
    <row r="546" spans="2:2" ht="12" customHeight="1">
      <c r="B546" s="264"/>
    </row>
    <row r="547" spans="2:2" ht="12" customHeight="1">
      <c r="B547" s="264"/>
    </row>
    <row r="548" spans="2:2" ht="12" customHeight="1">
      <c r="B548" s="264"/>
    </row>
    <row r="549" spans="2:2" ht="12" customHeight="1">
      <c r="B549" s="264"/>
    </row>
    <row r="550" spans="2:2" ht="12" customHeight="1">
      <c r="B550" s="264"/>
    </row>
    <row r="551" spans="2:2" ht="12" customHeight="1">
      <c r="B551" s="264"/>
    </row>
    <row r="552" spans="2:2" ht="12" customHeight="1">
      <c r="B552" s="264"/>
    </row>
    <row r="553" spans="2:2" ht="12" customHeight="1">
      <c r="B553" s="264"/>
    </row>
    <row r="554" spans="2:2" ht="12" customHeight="1">
      <c r="B554" s="264"/>
    </row>
    <row r="555" spans="2:2" ht="12" customHeight="1">
      <c r="B555" s="264"/>
    </row>
    <row r="556" spans="2:2" ht="12" customHeight="1">
      <c r="B556" s="264"/>
    </row>
    <row r="557" spans="2:2" ht="12" customHeight="1">
      <c r="B557" s="264"/>
    </row>
    <row r="558" spans="2:2" ht="12" customHeight="1">
      <c r="B558" s="264"/>
    </row>
    <row r="559" spans="2:2" ht="12" customHeight="1">
      <c r="B559" s="264"/>
    </row>
    <row r="560" spans="2:2" ht="12" customHeight="1">
      <c r="B560" s="264"/>
    </row>
    <row r="561" spans="2:2" ht="12" customHeight="1">
      <c r="B561" s="264"/>
    </row>
    <row r="562" spans="2:2" ht="12" customHeight="1">
      <c r="B562" s="264"/>
    </row>
    <row r="563" spans="2:2" ht="12" customHeight="1">
      <c r="B563" s="264"/>
    </row>
    <row r="564" spans="2:2" ht="12" customHeight="1">
      <c r="B564" s="264"/>
    </row>
    <row r="565" spans="2:2" ht="12" customHeight="1">
      <c r="B565" s="264"/>
    </row>
    <row r="566" spans="2:2" ht="12" customHeight="1">
      <c r="B566" s="264"/>
    </row>
    <row r="567" spans="2:2" ht="12" customHeight="1">
      <c r="B567" s="264"/>
    </row>
    <row r="568" spans="2:2" ht="12" customHeight="1">
      <c r="B568" s="264"/>
    </row>
    <row r="569" spans="2:2" ht="12" customHeight="1">
      <c r="B569" s="264"/>
    </row>
    <row r="570" spans="2:2" ht="12" customHeight="1">
      <c r="B570" s="264"/>
    </row>
    <row r="571" spans="2:2" ht="12" customHeight="1">
      <c r="B571" s="264"/>
    </row>
    <row r="572" spans="2:2" ht="12" customHeight="1">
      <c r="B572" s="264"/>
    </row>
    <row r="573" spans="2:2" ht="12" customHeight="1">
      <c r="B573" s="264"/>
    </row>
    <row r="574" spans="2:2" ht="12" customHeight="1">
      <c r="B574" s="264"/>
    </row>
    <row r="575" spans="2:2" ht="12" customHeight="1">
      <c r="B575" s="264"/>
    </row>
    <row r="576" spans="2:2" ht="12" customHeight="1">
      <c r="B576" s="264"/>
    </row>
    <row r="577" spans="2:2" ht="12" customHeight="1">
      <c r="B577" s="264"/>
    </row>
    <row r="578" spans="2:2" ht="12" customHeight="1">
      <c r="B578" s="264"/>
    </row>
    <row r="579" spans="2:2" ht="12" customHeight="1">
      <c r="B579" s="264"/>
    </row>
    <row r="580" spans="2:2" ht="12" customHeight="1">
      <c r="B580" s="264"/>
    </row>
    <row r="581" spans="2:2" ht="12" customHeight="1">
      <c r="B581" s="264"/>
    </row>
    <row r="582" spans="2:2" ht="12" customHeight="1">
      <c r="B582" s="264"/>
    </row>
    <row r="583" spans="2:2" ht="12" customHeight="1">
      <c r="B583" s="264"/>
    </row>
    <row r="584" spans="2:2" ht="12" customHeight="1">
      <c r="B584" s="264"/>
    </row>
    <row r="585" spans="2:2" ht="12" customHeight="1">
      <c r="B585" s="264"/>
    </row>
    <row r="586" spans="2:2" ht="12" customHeight="1">
      <c r="B586" s="264"/>
    </row>
    <row r="587" spans="2:2" ht="12" customHeight="1">
      <c r="B587" s="264"/>
    </row>
    <row r="588" spans="2:2" ht="12" customHeight="1">
      <c r="B588" s="264"/>
    </row>
    <row r="589" spans="2:2" ht="12" customHeight="1">
      <c r="B589" s="264"/>
    </row>
    <row r="590" spans="2:2" ht="12" customHeight="1">
      <c r="B590" s="264"/>
    </row>
    <row r="591" spans="2:2" ht="12" customHeight="1">
      <c r="B591" s="264"/>
    </row>
    <row r="592" spans="2:2" ht="12" customHeight="1">
      <c r="B592" s="264"/>
    </row>
    <row r="593" spans="2:2" ht="12" customHeight="1">
      <c r="B593" s="264"/>
    </row>
    <row r="594" spans="2:2" ht="12" customHeight="1">
      <c r="B594" s="264"/>
    </row>
    <row r="595" spans="2:2" ht="12" customHeight="1">
      <c r="B595" s="264"/>
    </row>
    <row r="596" spans="2:2" ht="12" customHeight="1">
      <c r="B596" s="264"/>
    </row>
    <row r="597" spans="2:2" ht="12" customHeight="1">
      <c r="B597" s="264"/>
    </row>
    <row r="598" spans="2:2" ht="12" customHeight="1">
      <c r="B598" s="264"/>
    </row>
    <row r="599" spans="2:2" ht="12" customHeight="1">
      <c r="B599" s="264"/>
    </row>
    <row r="600" spans="2:2" ht="12" customHeight="1">
      <c r="B600" s="264"/>
    </row>
    <row r="601" spans="2:2" ht="12" customHeight="1">
      <c r="B601" s="264"/>
    </row>
    <row r="602" spans="2:2" ht="12" customHeight="1">
      <c r="B602" s="264"/>
    </row>
    <row r="603" spans="2:2" ht="12" customHeight="1">
      <c r="B603" s="264"/>
    </row>
    <row r="604" spans="2:2" ht="12" customHeight="1">
      <c r="B604" s="264"/>
    </row>
    <row r="605" spans="2:2" ht="12" customHeight="1">
      <c r="B605" s="264"/>
    </row>
    <row r="606" spans="2:2" ht="12" customHeight="1">
      <c r="B606" s="264"/>
    </row>
    <row r="607" spans="2:2" ht="12" customHeight="1">
      <c r="B607" s="264"/>
    </row>
    <row r="608" spans="2:2" ht="12" customHeight="1">
      <c r="B608" s="264"/>
    </row>
    <row r="609" spans="2:2" ht="12" customHeight="1">
      <c r="B609" s="264"/>
    </row>
    <row r="610" spans="2:2" ht="12" customHeight="1">
      <c r="B610" s="264"/>
    </row>
  </sheetData>
  <mergeCells count="27">
    <mergeCell ref="AF5:AF7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C2:AD2"/>
    <mergeCell ref="AE2:AE4"/>
    <mergeCell ref="AA3:AB3"/>
    <mergeCell ref="AC3:AD3"/>
    <mergeCell ref="E2:F2"/>
    <mergeCell ref="G2:H2"/>
    <mergeCell ref="I2:J2"/>
    <mergeCell ref="O2:P2"/>
    <mergeCell ref="Q2:R2"/>
    <mergeCell ref="S2:T2"/>
  </mergeCells>
  <phoneticPr fontId="4"/>
  <pageMargins left="0.78740157480314965" right="0.78740157480314965" top="0.6" bottom="0.22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showGridLines="0" view="pageBreakPreview" topLeftCell="A34" zoomScaleNormal="75" zoomScaleSheetLayoutView="100" workbookViewId="0">
      <selection activeCell="C15" sqref="C15"/>
    </sheetView>
  </sheetViews>
  <sheetFormatPr defaultColWidth="8.875" defaultRowHeight="10.5" customHeight="1"/>
  <cols>
    <col min="1" max="1" width="10.25" style="558" customWidth="1"/>
    <col min="2" max="2" width="5" style="559" bestFit="1" customWidth="1"/>
    <col min="3" max="3" width="7.875" style="531" customWidth="1"/>
    <col min="4" max="13" width="7.125" style="531" customWidth="1"/>
    <col min="14" max="22" width="7.75" style="531" customWidth="1"/>
    <col min="23" max="23" width="7.625" style="531" customWidth="1"/>
    <col min="24" max="25" width="7.25" style="531" customWidth="1"/>
    <col min="26" max="16384" width="8.875" style="531"/>
  </cols>
  <sheetData>
    <row r="1" spans="1:25" s="525" customFormat="1" ht="13.5" customHeight="1">
      <c r="A1" s="523" t="s">
        <v>202</v>
      </c>
      <c r="B1" s="523"/>
      <c r="C1" s="523"/>
      <c r="D1" s="523"/>
      <c r="E1" s="523"/>
      <c r="F1" s="523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Y1" s="14" t="s">
        <v>1</v>
      </c>
    </row>
    <row r="2" spans="1:25" ht="10.5" customHeight="1">
      <c r="A2" s="526"/>
      <c r="B2" s="527"/>
      <c r="C2" s="528" t="s">
        <v>70</v>
      </c>
      <c r="D2" s="529" t="s">
        <v>203</v>
      </c>
      <c r="E2" s="530" t="s">
        <v>204</v>
      </c>
      <c r="F2" s="530" t="s">
        <v>205</v>
      </c>
      <c r="G2" s="530" t="s">
        <v>206</v>
      </c>
      <c r="H2" s="530" t="s">
        <v>207</v>
      </c>
      <c r="I2" s="530" t="s">
        <v>208</v>
      </c>
      <c r="J2" s="530" t="s">
        <v>209</v>
      </c>
      <c r="K2" s="530" t="s">
        <v>210</v>
      </c>
      <c r="L2" s="530" t="s">
        <v>211</v>
      </c>
      <c r="M2" s="530" t="s">
        <v>212</v>
      </c>
      <c r="N2" s="530" t="s">
        <v>213</v>
      </c>
      <c r="O2" s="530" t="s">
        <v>214</v>
      </c>
      <c r="P2" s="530" t="s">
        <v>215</v>
      </c>
      <c r="Q2" s="530" t="s">
        <v>216</v>
      </c>
      <c r="R2" s="530" t="s">
        <v>217</v>
      </c>
      <c r="S2" s="530" t="s">
        <v>218</v>
      </c>
      <c r="T2" s="530" t="s">
        <v>219</v>
      </c>
      <c r="U2" s="530" t="s">
        <v>220</v>
      </c>
      <c r="V2" s="530" t="s">
        <v>221</v>
      </c>
      <c r="W2" s="530" t="s">
        <v>222</v>
      </c>
      <c r="X2" s="530" t="s">
        <v>223</v>
      </c>
      <c r="Y2" s="530" t="s">
        <v>108</v>
      </c>
    </row>
    <row r="3" spans="1:25" s="533" customFormat="1" ht="11.25">
      <c r="A3" s="532"/>
      <c r="B3" s="198" t="s">
        <v>70</v>
      </c>
      <c r="C3" s="238">
        <f t="shared" ref="C3:C8" si="0">IF(SUM(D3:Y3)=0,"-",SUM(D3:Y3))</f>
        <v>357305</v>
      </c>
      <c r="D3" s="214">
        <f>IF(SUM(D4:D5)=0,"-",SUM(D4:D5))</f>
        <v>89</v>
      </c>
      <c r="E3" s="214">
        <f t="shared" ref="E3:Y3" si="1">IF(SUM(E4:E5)=0,"-",SUM(E4:E5))</f>
        <v>99</v>
      </c>
      <c r="F3" s="214">
        <f t="shared" si="1"/>
        <v>112</v>
      </c>
      <c r="G3" s="214">
        <f t="shared" si="1"/>
        <v>159</v>
      </c>
      <c r="H3" s="214">
        <f t="shared" si="1"/>
        <v>220</v>
      </c>
      <c r="I3" s="214">
        <f t="shared" si="1"/>
        <v>326</v>
      </c>
      <c r="J3" s="214">
        <f t="shared" si="1"/>
        <v>732</v>
      </c>
      <c r="K3" s="214">
        <f t="shared" si="1"/>
        <v>1643</v>
      </c>
      <c r="L3" s="214">
        <f t="shared" si="1"/>
        <v>2836</v>
      </c>
      <c r="M3" s="256">
        <f t="shared" si="1"/>
        <v>4630</v>
      </c>
      <c r="N3" s="256">
        <f t="shared" si="1"/>
        <v>8350</v>
      </c>
      <c r="O3" s="214">
        <f t="shared" si="1"/>
        <v>16423</v>
      </c>
      <c r="P3" s="214">
        <f t="shared" si="1"/>
        <v>34164</v>
      </c>
      <c r="Q3" s="214">
        <f t="shared" si="1"/>
        <v>38390</v>
      </c>
      <c r="R3" s="214">
        <f t="shared" si="1"/>
        <v>48093</v>
      </c>
      <c r="S3" s="214">
        <f t="shared" si="1"/>
        <v>61070</v>
      </c>
      <c r="T3" s="214">
        <f t="shared" si="1"/>
        <v>62843</v>
      </c>
      <c r="U3" s="214">
        <f t="shared" si="1"/>
        <v>46375</v>
      </c>
      <c r="V3" s="214">
        <f t="shared" si="1"/>
        <v>22555</v>
      </c>
      <c r="W3" s="214">
        <f t="shared" si="1"/>
        <v>7227</v>
      </c>
      <c r="X3" s="214">
        <f t="shared" si="1"/>
        <v>953</v>
      </c>
      <c r="Y3" s="92">
        <f t="shared" si="1"/>
        <v>16</v>
      </c>
    </row>
    <row r="4" spans="1:25" s="533" customFormat="1" ht="11.25">
      <c r="A4" s="534" t="s">
        <v>25</v>
      </c>
      <c r="B4" s="202" t="s">
        <v>72</v>
      </c>
      <c r="C4" s="238">
        <f t="shared" si="0"/>
        <v>213190</v>
      </c>
      <c r="D4" s="204">
        <v>48</v>
      </c>
      <c r="E4" s="204">
        <v>55</v>
      </c>
      <c r="F4" s="204">
        <v>62</v>
      </c>
      <c r="G4" s="204">
        <v>99</v>
      </c>
      <c r="H4" s="204">
        <v>137</v>
      </c>
      <c r="I4" s="204">
        <v>171</v>
      </c>
      <c r="J4" s="204">
        <v>331</v>
      </c>
      <c r="K4" s="204">
        <v>653</v>
      </c>
      <c r="L4" s="204">
        <v>1217</v>
      </c>
      <c r="M4" s="204">
        <v>2128</v>
      </c>
      <c r="N4" s="204">
        <v>4437</v>
      </c>
      <c r="O4" s="204">
        <v>9772</v>
      </c>
      <c r="P4" s="204">
        <v>22297</v>
      </c>
      <c r="Q4" s="204">
        <v>26093</v>
      </c>
      <c r="R4" s="204">
        <v>32503</v>
      </c>
      <c r="S4" s="204">
        <v>39927</v>
      </c>
      <c r="T4" s="204">
        <v>38396</v>
      </c>
      <c r="U4" s="204">
        <v>23516</v>
      </c>
      <c r="V4" s="204">
        <v>8856</v>
      </c>
      <c r="W4" s="204">
        <v>2253</v>
      </c>
      <c r="X4" s="204">
        <v>226</v>
      </c>
      <c r="Y4" s="204">
        <v>13</v>
      </c>
    </row>
    <row r="5" spans="1:25" s="533" customFormat="1" ht="11.25">
      <c r="A5" s="535"/>
      <c r="B5" s="205" t="s">
        <v>73</v>
      </c>
      <c r="C5" s="255">
        <f t="shared" si="0"/>
        <v>144115</v>
      </c>
      <c r="D5" s="207">
        <v>41</v>
      </c>
      <c r="E5" s="207">
        <v>44</v>
      </c>
      <c r="F5" s="207">
        <v>50</v>
      </c>
      <c r="G5" s="207">
        <v>60</v>
      </c>
      <c r="H5" s="207">
        <v>83</v>
      </c>
      <c r="I5" s="207">
        <v>155</v>
      </c>
      <c r="J5" s="207">
        <v>401</v>
      </c>
      <c r="K5" s="207">
        <v>990</v>
      </c>
      <c r="L5" s="207">
        <v>1619</v>
      </c>
      <c r="M5" s="207">
        <v>2502</v>
      </c>
      <c r="N5" s="207">
        <v>3913</v>
      </c>
      <c r="O5" s="207">
        <v>6651</v>
      </c>
      <c r="P5" s="207">
        <v>11867</v>
      </c>
      <c r="Q5" s="207">
        <v>12297</v>
      </c>
      <c r="R5" s="207">
        <v>15590</v>
      </c>
      <c r="S5" s="207">
        <v>21143</v>
      </c>
      <c r="T5" s="207">
        <v>24447</v>
      </c>
      <c r="U5" s="207">
        <v>22859</v>
      </c>
      <c r="V5" s="207">
        <v>13699</v>
      </c>
      <c r="W5" s="207">
        <v>4974</v>
      </c>
      <c r="X5" s="207">
        <v>727</v>
      </c>
      <c r="Y5" s="207">
        <v>3</v>
      </c>
    </row>
    <row r="6" spans="1:25" s="533" customFormat="1" ht="11.25">
      <c r="A6" s="532"/>
      <c r="B6" s="198" t="s">
        <v>70</v>
      </c>
      <c r="C6" s="238">
        <f t="shared" si="0"/>
        <v>18137</v>
      </c>
      <c r="D6" s="214">
        <f>IF(SUM(D7:D8)=0,"-",SUM(D7:D8))</f>
        <v>2</v>
      </c>
      <c r="E6" s="214">
        <f t="shared" ref="E6:Y6" si="2">IF(SUM(E7:E8)=0,"-",SUM(E7:E8))</f>
        <v>3</v>
      </c>
      <c r="F6" s="214">
        <f t="shared" si="2"/>
        <v>6</v>
      </c>
      <c r="G6" s="214">
        <f t="shared" si="2"/>
        <v>9</v>
      </c>
      <c r="H6" s="214">
        <f t="shared" si="2"/>
        <v>13</v>
      </c>
      <c r="I6" s="214">
        <f t="shared" si="2"/>
        <v>13</v>
      </c>
      <c r="J6" s="214">
        <f t="shared" si="2"/>
        <v>32</v>
      </c>
      <c r="K6" s="214">
        <f t="shared" si="2"/>
        <v>85</v>
      </c>
      <c r="L6" s="214">
        <f t="shared" si="2"/>
        <v>118</v>
      </c>
      <c r="M6" s="256">
        <f t="shared" si="2"/>
        <v>239</v>
      </c>
      <c r="N6" s="256">
        <f t="shared" si="2"/>
        <v>417</v>
      </c>
      <c r="O6" s="214">
        <f t="shared" si="2"/>
        <v>881</v>
      </c>
      <c r="P6" s="214">
        <f t="shared" si="2"/>
        <v>1730</v>
      </c>
      <c r="Q6" s="214">
        <f t="shared" si="2"/>
        <v>1924</v>
      </c>
      <c r="R6" s="214">
        <f t="shared" si="2"/>
        <v>2322</v>
      </c>
      <c r="S6" s="214">
        <f t="shared" si="2"/>
        <v>3051</v>
      </c>
      <c r="T6" s="214">
        <f t="shared" si="2"/>
        <v>3262</v>
      </c>
      <c r="U6" s="214">
        <f t="shared" si="2"/>
        <v>2383</v>
      </c>
      <c r="V6" s="214">
        <f t="shared" si="2"/>
        <v>1197</v>
      </c>
      <c r="W6" s="214">
        <f t="shared" si="2"/>
        <v>393</v>
      </c>
      <c r="X6" s="214">
        <f t="shared" si="2"/>
        <v>57</v>
      </c>
      <c r="Y6" s="92" t="str">
        <f t="shared" si="2"/>
        <v>-</v>
      </c>
    </row>
    <row r="7" spans="1:25" s="533" customFormat="1" ht="11.25">
      <c r="A7" s="534" t="s">
        <v>26</v>
      </c>
      <c r="B7" s="202" t="s">
        <v>72</v>
      </c>
      <c r="C7" s="238">
        <f t="shared" si="0"/>
        <v>10590</v>
      </c>
      <c r="D7" s="536">
        <v>1</v>
      </c>
      <c r="E7" s="536">
        <v>1</v>
      </c>
      <c r="F7" s="536">
        <v>2</v>
      </c>
      <c r="G7" s="536">
        <v>6</v>
      </c>
      <c r="H7" s="536">
        <v>10</v>
      </c>
      <c r="I7" s="536">
        <v>4</v>
      </c>
      <c r="J7" s="536">
        <v>16</v>
      </c>
      <c r="K7" s="536">
        <v>28</v>
      </c>
      <c r="L7" s="536">
        <v>52</v>
      </c>
      <c r="M7" s="536">
        <v>102</v>
      </c>
      <c r="N7" s="536">
        <v>224</v>
      </c>
      <c r="O7" s="536">
        <v>504</v>
      </c>
      <c r="P7" s="536">
        <v>1087</v>
      </c>
      <c r="Q7" s="536">
        <v>1278</v>
      </c>
      <c r="R7" s="536">
        <v>1508</v>
      </c>
      <c r="S7" s="536">
        <v>1953</v>
      </c>
      <c r="T7" s="536">
        <v>2036</v>
      </c>
      <c r="U7" s="536">
        <v>1206</v>
      </c>
      <c r="V7" s="536">
        <v>435</v>
      </c>
      <c r="W7" s="536">
        <v>130</v>
      </c>
      <c r="X7" s="536">
        <v>7</v>
      </c>
      <c r="Y7" s="204"/>
    </row>
    <row r="8" spans="1:25" s="533" customFormat="1" ht="11.25">
      <c r="A8" s="535"/>
      <c r="B8" s="205" t="s">
        <v>73</v>
      </c>
      <c r="C8" s="255">
        <f t="shared" si="0"/>
        <v>7547</v>
      </c>
      <c r="D8" s="537">
        <v>1</v>
      </c>
      <c r="E8" s="537">
        <v>2</v>
      </c>
      <c r="F8" s="537">
        <v>4</v>
      </c>
      <c r="G8" s="537">
        <v>3</v>
      </c>
      <c r="H8" s="537">
        <v>3</v>
      </c>
      <c r="I8" s="537">
        <v>9</v>
      </c>
      <c r="J8" s="537">
        <v>16</v>
      </c>
      <c r="K8" s="537">
        <v>57</v>
      </c>
      <c r="L8" s="537">
        <v>66</v>
      </c>
      <c r="M8" s="537">
        <v>137</v>
      </c>
      <c r="N8" s="537">
        <v>193</v>
      </c>
      <c r="O8" s="537">
        <v>377</v>
      </c>
      <c r="P8" s="537">
        <v>643</v>
      </c>
      <c r="Q8" s="537">
        <v>646</v>
      </c>
      <c r="R8" s="537">
        <v>814</v>
      </c>
      <c r="S8" s="537">
        <v>1098</v>
      </c>
      <c r="T8" s="537">
        <v>1226</v>
      </c>
      <c r="U8" s="537">
        <v>1177</v>
      </c>
      <c r="V8" s="537">
        <v>762</v>
      </c>
      <c r="W8" s="537">
        <v>263</v>
      </c>
      <c r="X8" s="537">
        <v>50</v>
      </c>
      <c r="Y8" s="207"/>
    </row>
    <row r="9" spans="1:25" s="533" customFormat="1" ht="11.25">
      <c r="A9" s="210" t="s">
        <v>74</v>
      </c>
      <c r="B9" s="198" t="s">
        <v>70</v>
      </c>
      <c r="C9" s="209">
        <f>IF(SUM(C10:C11)=0,"-",SUM(C10:C11))</f>
        <v>1594</v>
      </c>
      <c r="D9" s="91">
        <f>IF(SUM(D10:D11)=0,"-",SUM(D10:D11))</f>
        <v>1</v>
      </c>
      <c r="E9" s="91" t="str">
        <f t="shared" ref="E9:Y9" si="3">IF(SUM(E10:E11)=0,"-",SUM(E10:E11))</f>
        <v>-</v>
      </c>
      <c r="F9" s="91" t="str">
        <f t="shared" si="3"/>
        <v>-</v>
      </c>
      <c r="G9" s="91" t="str">
        <f t="shared" si="3"/>
        <v>-</v>
      </c>
      <c r="H9" s="91">
        <f t="shared" si="3"/>
        <v>1</v>
      </c>
      <c r="I9" s="91">
        <f t="shared" si="3"/>
        <v>1</v>
      </c>
      <c r="J9" s="91" t="str">
        <f t="shared" si="3"/>
        <v>-</v>
      </c>
      <c r="K9" s="91">
        <f t="shared" si="3"/>
        <v>8</v>
      </c>
      <c r="L9" s="91">
        <f t="shared" si="3"/>
        <v>9</v>
      </c>
      <c r="M9" s="91">
        <f t="shared" si="3"/>
        <v>20</v>
      </c>
      <c r="N9" s="91">
        <f t="shared" si="3"/>
        <v>29</v>
      </c>
      <c r="O9" s="91">
        <f t="shared" si="3"/>
        <v>72</v>
      </c>
      <c r="P9" s="91">
        <f t="shared" si="3"/>
        <v>159</v>
      </c>
      <c r="Q9" s="91">
        <f t="shared" si="3"/>
        <v>179</v>
      </c>
      <c r="R9" s="91">
        <f t="shared" si="3"/>
        <v>201</v>
      </c>
      <c r="S9" s="91">
        <f t="shared" si="3"/>
        <v>280</v>
      </c>
      <c r="T9" s="91">
        <f t="shared" si="3"/>
        <v>311</v>
      </c>
      <c r="U9" s="91">
        <f t="shared" si="3"/>
        <v>211</v>
      </c>
      <c r="V9" s="91">
        <f t="shared" si="3"/>
        <v>89</v>
      </c>
      <c r="W9" s="91">
        <f t="shared" si="3"/>
        <v>22</v>
      </c>
      <c r="X9" s="91">
        <f t="shared" si="3"/>
        <v>1</v>
      </c>
      <c r="Y9" s="91" t="str">
        <f t="shared" si="3"/>
        <v>-</v>
      </c>
    </row>
    <row r="10" spans="1:25" s="533" customFormat="1" ht="11.25">
      <c r="A10" s="211" t="s">
        <v>75</v>
      </c>
      <c r="B10" s="202" t="s">
        <v>72</v>
      </c>
      <c r="C10" s="351">
        <f>IF(SUM(C13,C40)=0,"-",SUM(C13,C40))</f>
        <v>951</v>
      </c>
      <c r="D10" s="96" t="str">
        <f>IF(SUM(D13,D40)=0,"-",SUM(D13,D40))</f>
        <v>-</v>
      </c>
      <c r="E10" s="96" t="str">
        <f t="shared" ref="E10:Y11" si="4">IF(SUM(E13,E40)=0,"-",SUM(E13,E40))</f>
        <v>-</v>
      </c>
      <c r="F10" s="96" t="str">
        <f t="shared" si="4"/>
        <v>-</v>
      </c>
      <c r="G10" s="96" t="str">
        <f t="shared" si="4"/>
        <v>-</v>
      </c>
      <c r="H10" s="96">
        <f t="shared" si="4"/>
        <v>1</v>
      </c>
      <c r="I10" s="96" t="str">
        <f t="shared" si="4"/>
        <v>-</v>
      </c>
      <c r="J10" s="96" t="str">
        <f t="shared" si="4"/>
        <v>-</v>
      </c>
      <c r="K10" s="96">
        <f t="shared" si="4"/>
        <v>3</v>
      </c>
      <c r="L10" s="96">
        <f t="shared" si="4"/>
        <v>4</v>
      </c>
      <c r="M10" s="96">
        <f t="shared" si="4"/>
        <v>6</v>
      </c>
      <c r="N10" s="96">
        <f t="shared" si="4"/>
        <v>20</v>
      </c>
      <c r="O10" s="96">
        <f t="shared" si="4"/>
        <v>44</v>
      </c>
      <c r="P10" s="96">
        <f t="shared" si="4"/>
        <v>95</v>
      </c>
      <c r="Q10" s="96">
        <f t="shared" si="4"/>
        <v>120</v>
      </c>
      <c r="R10" s="96">
        <f t="shared" si="4"/>
        <v>133</v>
      </c>
      <c r="S10" s="96">
        <f t="shared" si="4"/>
        <v>181</v>
      </c>
      <c r="T10" s="96">
        <f t="shared" si="4"/>
        <v>208</v>
      </c>
      <c r="U10" s="96">
        <f t="shared" si="4"/>
        <v>107</v>
      </c>
      <c r="V10" s="96">
        <f t="shared" si="4"/>
        <v>26</v>
      </c>
      <c r="W10" s="96">
        <f t="shared" si="4"/>
        <v>3</v>
      </c>
      <c r="X10" s="96" t="str">
        <f t="shared" si="4"/>
        <v>-</v>
      </c>
      <c r="Y10" s="96" t="str">
        <f t="shared" si="4"/>
        <v>-</v>
      </c>
    </row>
    <row r="11" spans="1:25" s="533" customFormat="1" ht="11.25">
      <c r="A11" s="212" t="s">
        <v>76</v>
      </c>
      <c r="B11" s="205" t="s">
        <v>73</v>
      </c>
      <c r="C11" s="352">
        <f>IF(SUM(C14,C41)=0,"-",SUM(C14,C41))</f>
        <v>643</v>
      </c>
      <c r="D11" s="213">
        <f>IF(SUM(D14,D41)=0,"-",SUM(D14,D41))</f>
        <v>1</v>
      </c>
      <c r="E11" s="213" t="str">
        <f t="shared" si="4"/>
        <v>-</v>
      </c>
      <c r="F11" s="213" t="str">
        <f t="shared" si="4"/>
        <v>-</v>
      </c>
      <c r="G11" s="213" t="str">
        <f t="shared" si="4"/>
        <v>-</v>
      </c>
      <c r="H11" s="213" t="str">
        <f t="shared" si="4"/>
        <v>-</v>
      </c>
      <c r="I11" s="213">
        <f t="shared" si="4"/>
        <v>1</v>
      </c>
      <c r="J11" s="213" t="str">
        <f t="shared" si="4"/>
        <v>-</v>
      </c>
      <c r="K11" s="213">
        <f t="shared" si="4"/>
        <v>5</v>
      </c>
      <c r="L11" s="213">
        <f t="shared" si="4"/>
        <v>5</v>
      </c>
      <c r="M11" s="213">
        <f t="shared" si="4"/>
        <v>14</v>
      </c>
      <c r="N11" s="213">
        <f t="shared" si="4"/>
        <v>9</v>
      </c>
      <c r="O11" s="213">
        <f t="shared" si="4"/>
        <v>28</v>
      </c>
      <c r="P11" s="213">
        <f t="shared" si="4"/>
        <v>64</v>
      </c>
      <c r="Q11" s="213">
        <f t="shared" si="4"/>
        <v>59</v>
      </c>
      <c r="R11" s="213">
        <f t="shared" si="4"/>
        <v>68</v>
      </c>
      <c r="S11" s="213">
        <f t="shared" si="4"/>
        <v>99</v>
      </c>
      <c r="T11" s="213">
        <f t="shared" si="4"/>
        <v>103</v>
      </c>
      <c r="U11" s="213">
        <f t="shared" si="4"/>
        <v>104</v>
      </c>
      <c r="V11" s="213">
        <f t="shared" si="4"/>
        <v>63</v>
      </c>
      <c r="W11" s="213">
        <f t="shared" si="4"/>
        <v>19</v>
      </c>
      <c r="X11" s="213">
        <f t="shared" si="4"/>
        <v>1</v>
      </c>
      <c r="Y11" s="213" t="str">
        <f t="shared" si="4"/>
        <v>-</v>
      </c>
    </row>
    <row r="12" spans="1:25" s="533" customFormat="1" ht="11.25">
      <c r="A12" s="201"/>
      <c r="B12" s="234" t="s">
        <v>70</v>
      </c>
      <c r="C12" s="209">
        <f>IF(SUM(C13:C14)=0,"-",SUM(C13:C14))</f>
        <v>505</v>
      </c>
      <c r="D12" s="206">
        <f>IF(SUM(D13:D14)=0,"-",SUM(D13:D14))</f>
        <v>1</v>
      </c>
      <c r="E12" s="206" t="str">
        <f t="shared" ref="E12:Y12" si="5">IF(SUM(E13:E14)=0,"-",SUM(E13:E14))</f>
        <v>-</v>
      </c>
      <c r="F12" s="206" t="str">
        <f t="shared" si="5"/>
        <v>-</v>
      </c>
      <c r="G12" s="206" t="str">
        <f t="shared" si="5"/>
        <v>-</v>
      </c>
      <c r="H12" s="206">
        <f t="shared" si="5"/>
        <v>1</v>
      </c>
      <c r="I12" s="206" t="str">
        <f t="shared" si="5"/>
        <v>-</v>
      </c>
      <c r="J12" s="206" t="str">
        <f t="shared" si="5"/>
        <v>-</v>
      </c>
      <c r="K12" s="206">
        <f t="shared" si="5"/>
        <v>4</v>
      </c>
      <c r="L12" s="206">
        <f t="shared" si="5"/>
        <v>3</v>
      </c>
      <c r="M12" s="206">
        <f t="shared" si="5"/>
        <v>5</v>
      </c>
      <c r="N12" s="206">
        <f t="shared" si="5"/>
        <v>13</v>
      </c>
      <c r="O12" s="206">
        <f t="shared" si="5"/>
        <v>22</v>
      </c>
      <c r="P12" s="206">
        <f t="shared" si="5"/>
        <v>46</v>
      </c>
      <c r="Q12" s="206">
        <f t="shared" si="5"/>
        <v>56</v>
      </c>
      <c r="R12" s="206">
        <f t="shared" si="5"/>
        <v>58</v>
      </c>
      <c r="S12" s="206">
        <f t="shared" si="5"/>
        <v>95</v>
      </c>
      <c r="T12" s="206">
        <f t="shared" si="5"/>
        <v>116</v>
      </c>
      <c r="U12" s="206">
        <f t="shared" si="5"/>
        <v>61</v>
      </c>
      <c r="V12" s="206">
        <f t="shared" si="5"/>
        <v>21</v>
      </c>
      <c r="W12" s="206">
        <f t="shared" si="5"/>
        <v>3</v>
      </c>
      <c r="X12" s="206" t="str">
        <f t="shared" si="5"/>
        <v>-</v>
      </c>
      <c r="Y12" s="206" t="str">
        <f t="shared" si="5"/>
        <v>-</v>
      </c>
    </row>
    <row r="13" spans="1:25" s="533" customFormat="1" ht="11.25">
      <c r="A13" s="201" t="s">
        <v>28</v>
      </c>
      <c r="B13" s="248" t="s">
        <v>72</v>
      </c>
      <c r="C13" s="238">
        <f>IF(SUM(C16,C19,C22,C25,C28,C31,C34,C37)=0,"-",SUM(C16,C19,C22,C25,C28,C31,C34,C37))</f>
        <v>318</v>
      </c>
      <c r="D13" s="256" t="str">
        <f>IF(SUM(D16,D19,D22,D25,D28,D31,D34,D37)=0,"-",SUM(D16,D19,D22,D25,D28,D31,D34,D37))</f>
        <v>-</v>
      </c>
      <c r="E13" s="256" t="str">
        <f t="shared" ref="E13:Y14" si="6">IF(SUM(E16,E19,E22,E25,E28,E31,E34,E37)=0,"-",SUM(E16,E19,E22,E25,E28,E31,E34,E37))</f>
        <v>-</v>
      </c>
      <c r="F13" s="256" t="str">
        <f t="shared" si="6"/>
        <v>-</v>
      </c>
      <c r="G13" s="256" t="str">
        <f t="shared" si="6"/>
        <v>-</v>
      </c>
      <c r="H13" s="256">
        <f t="shared" si="6"/>
        <v>1</v>
      </c>
      <c r="I13" s="256" t="str">
        <f t="shared" si="6"/>
        <v>-</v>
      </c>
      <c r="J13" s="256" t="str">
        <f t="shared" si="6"/>
        <v>-</v>
      </c>
      <c r="K13" s="256">
        <f t="shared" si="6"/>
        <v>1</v>
      </c>
      <c r="L13" s="256">
        <f t="shared" si="6"/>
        <v>2</v>
      </c>
      <c r="M13" s="256">
        <f t="shared" si="6"/>
        <v>1</v>
      </c>
      <c r="N13" s="256">
        <f t="shared" si="6"/>
        <v>8</v>
      </c>
      <c r="O13" s="256">
        <f t="shared" si="6"/>
        <v>15</v>
      </c>
      <c r="P13" s="256">
        <f t="shared" si="6"/>
        <v>33</v>
      </c>
      <c r="Q13" s="256">
        <f t="shared" si="6"/>
        <v>38</v>
      </c>
      <c r="R13" s="256">
        <f t="shared" si="6"/>
        <v>33</v>
      </c>
      <c r="S13" s="256">
        <f t="shared" si="6"/>
        <v>63</v>
      </c>
      <c r="T13" s="256">
        <f t="shared" si="6"/>
        <v>82</v>
      </c>
      <c r="U13" s="256">
        <f t="shared" si="6"/>
        <v>33</v>
      </c>
      <c r="V13" s="256">
        <f t="shared" si="6"/>
        <v>8</v>
      </c>
      <c r="W13" s="256" t="str">
        <f t="shared" si="6"/>
        <v>-</v>
      </c>
      <c r="X13" s="256" t="str">
        <f t="shared" si="6"/>
        <v>-</v>
      </c>
      <c r="Y13" s="256" t="str">
        <f t="shared" si="6"/>
        <v>-</v>
      </c>
    </row>
    <row r="14" spans="1:25" s="533" customFormat="1" ht="11.25">
      <c r="A14" s="72"/>
      <c r="B14" s="236" t="s">
        <v>73</v>
      </c>
      <c r="C14" s="255">
        <f>IF(SUM(C17,C20,C23,C26,C29,C32,C35,C38)=0,"-",SUM(C17,C20,C23,C26,C29,C32,C35,C38))</f>
        <v>187</v>
      </c>
      <c r="D14" s="206">
        <f>IF(SUM(D17,D20,D23,D26,D29,D32,D35,D38)=0,"-",SUM(D17,D20,D23,D26,D29,D32,D35,D38))</f>
        <v>1</v>
      </c>
      <c r="E14" s="206" t="str">
        <f t="shared" si="6"/>
        <v>-</v>
      </c>
      <c r="F14" s="206" t="str">
        <f t="shared" si="6"/>
        <v>-</v>
      </c>
      <c r="G14" s="206" t="str">
        <f t="shared" si="6"/>
        <v>-</v>
      </c>
      <c r="H14" s="206" t="str">
        <f t="shared" si="6"/>
        <v>-</v>
      </c>
      <c r="I14" s="206" t="str">
        <f t="shared" si="6"/>
        <v>-</v>
      </c>
      <c r="J14" s="206" t="str">
        <f t="shared" si="6"/>
        <v>-</v>
      </c>
      <c r="K14" s="206">
        <f t="shared" si="6"/>
        <v>3</v>
      </c>
      <c r="L14" s="206">
        <f t="shared" si="6"/>
        <v>1</v>
      </c>
      <c r="M14" s="206">
        <f t="shared" si="6"/>
        <v>4</v>
      </c>
      <c r="N14" s="206">
        <f t="shared" si="6"/>
        <v>5</v>
      </c>
      <c r="O14" s="206">
        <f t="shared" si="6"/>
        <v>7</v>
      </c>
      <c r="P14" s="206">
        <f t="shared" si="6"/>
        <v>13</v>
      </c>
      <c r="Q14" s="206">
        <f t="shared" si="6"/>
        <v>18</v>
      </c>
      <c r="R14" s="206">
        <f t="shared" si="6"/>
        <v>25</v>
      </c>
      <c r="S14" s="206">
        <f t="shared" si="6"/>
        <v>32</v>
      </c>
      <c r="T14" s="206">
        <f t="shared" si="6"/>
        <v>34</v>
      </c>
      <c r="U14" s="206">
        <f t="shared" si="6"/>
        <v>28</v>
      </c>
      <c r="V14" s="206">
        <f t="shared" si="6"/>
        <v>13</v>
      </c>
      <c r="W14" s="206">
        <f t="shared" si="6"/>
        <v>3</v>
      </c>
      <c r="X14" s="206" t="str">
        <f t="shared" si="6"/>
        <v>-</v>
      </c>
      <c r="Y14" s="206" t="str">
        <f t="shared" si="6"/>
        <v>-</v>
      </c>
    </row>
    <row r="15" spans="1:25" s="533" customFormat="1" ht="11.25">
      <c r="A15" s="138"/>
      <c r="B15" s="217" t="s">
        <v>70</v>
      </c>
      <c r="C15" s="229">
        <f t="shared" ref="C15:C41" si="7">IF(SUM(D15:Y15)=0,"-",SUM(D15:Y15))</f>
        <v>165</v>
      </c>
      <c r="D15" s="508">
        <f t="shared" ref="D15:Y15" si="8">IF(SUM(D16:D17)=0,"-",SUM(D16:D17))</f>
        <v>1</v>
      </c>
      <c r="E15" s="508" t="str">
        <f t="shared" si="8"/>
        <v>-</v>
      </c>
      <c r="F15" s="508" t="str">
        <f t="shared" si="8"/>
        <v>-</v>
      </c>
      <c r="G15" s="508" t="str">
        <f t="shared" si="8"/>
        <v>-</v>
      </c>
      <c r="H15" s="508" t="str">
        <f t="shared" si="8"/>
        <v>-</v>
      </c>
      <c r="I15" s="508" t="str">
        <f t="shared" si="8"/>
        <v>-</v>
      </c>
      <c r="J15" s="508" t="str">
        <f t="shared" si="8"/>
        <v>-</v>
      </c>
      <c r="K15" s="508">
        <f t="shared" si="8"/>
        <v>3</v>
      </c>
      <c r="L15" s="508">
        <f t="shared" si="8"/>
        <v>1</v>
      </c>
      <c r="M15" s="508">
        <f t="shared" si="8"/>
        <v>4</v>
      </c>
      <c r="N15" s="508">
        <f t="shared" si="8"/>
        <v>5</v>
      </c>
      <c r="O15" s="508">
        <f t="shared" si="8"/>
        <v>10</v>
      </c>
      <c r="P15" s="508">
        <f t="shared" si="8"/>
        <v>11</v>
      </c>
      <c r="Q15" s="508">
        <f t="shared" si="8"/>
        <v>17</v>
      </c>
      <c r="R15" s="508">
        <f t="shared" si="8"/>
        <v>19</v>
      </c>
      <c r="S15" s="508">
        <f t="shared" si="8"/>
        <v>23</v>
      </c>
      <c r="T15" s="508">
        <f t="shared" si="8"/>
        <v>44</v>
      </c>
      <c r="U15" s="508">
        <f t="shared" si="8"/>
        <v>15</v>
      </c>
      <c r="V15" s="508">
        <f t="shared" si="8"/>
        <v>9</v>
      </c>
      <c r="W15" s="508">
        <f t="shared" si="8"/>
        <v>3</v>
      </c>
      <c r="X15" s="508" t="str">
        <f t="shared" si="8"/>
        <v>-</v>
      </c>
      <c r="Y15" s="508" t="str">
        <f t="shared" si="8"/>
        <v>-</v>
      </c>
    </row>
    <row r="16" spans="1:25" s="533" customFormat="1" ht="11.25">
      <c r="A16" s="103" t="s">
        <v>29</v>
      </c>
      <c r="B16" s="220" t="s">
        <v>72</v>
      </c>
      <c r="C16" s="538">
        <f t="shared" si="7"/>
        <v>105</v>
      </c>
      <c r="D16" s="539" t="s">
        <v>44</v>
      </c>
      <c r="E16" s="539" t="s">
        <v>44</v>
      </c>
      <c r="F16" s="539" t="s">
        <v>44</v>
      </c>
      <c r="G16" s="539" t="s">
        <v>44</v>
      </c>
      <c r="H16" s="539" t="s">
        <v>44</v>
      </c>
      <c r="I16" s="539" t="s">
        <v>44</v>
      </c>
      <c r="J16" s="539" t="s">
        <v>44</v>
      </c>
      <c r="K16" s="539" t="s">
        <v>44</v>
      </c>
      <c r="L16" s="539">
        <v>1</v>
      </c>
      <c r="M16" s="539">
        <v>1</v>
      </c>
      <c r="N16" s="539">
        <v>3</v>
      </c>
      <c r="O16" s="539">
        <v>7</v>
      </c>
      <c r="P16" s="539">
        <v>10</v>
      </c>
      <c r="Q16" s="539">
        <v>12</v>
      </c>
      <c r="R16" s="539">
        <v>9</v>
      </c>
      <c r="S16" s="539">
        <v>19</v>
      </c>
      <c r="T16" s="539">
        <v>31</v>
      </c>
      <c r="U16" s="539">
        <v>10</v>
      </c>
      <c r="V16" s="539">
        <v>2</v>
      </c>
      <c r="W16" s="539" t="s">
        <v>44</v>
      </c>
      <c r="X16" s="539" t="s">
        <v>44</v>
      </c>
      <c r="Y16" s="353" t="s">
        <v>44</v>
      </c>
    </row>
    <row r="17" spans="1:25" s="533" customFormat="1" ht="11.25">
      <c r="A17" s="152"/>
      <c r="B17" s="225" t="s">
        <v>73</v>
      </c>
      <c r="C17" s="229">
        <f t="shared" si="7"/>
        <v>60</v>
      </c>
      <c r="D17" s="119">
        <v>1</v>
      </c>
      <c r="E17" s="540" t="s">
        <v>44</v>
      </c>
      <c r="F17" s="540" t="s">
        <v>44</v>
      </c>
      <c r="G17" s="540" t="s">
        <v>44</v>
      </c>
      <c r="H17" s="540" t="s">
        <v>44</v>
      </c>
      <c r="I17" s="540" t="s">
        <v>44</v>
      </c>
      <c r="J17" s="540" t="s">
        <v>44</v>
      </c>
      <c r="K17" s="540">
        <v>3</v>
      </c>
      <c r="L17" s="540" t="s">
        <v>44</v>
      </c>
      <c r="M17" s="540">
        <v>3</v>
      </c>
      <c r="N17" s="540">
        <v>2</v>
      </c>
      <c r="O17" s="540">
        <v>3</v>
      </c>
      <c r="P17" s="540">
        <v>1</v>
      </c>
      <c r="Q17" s="540">
        <v>5</v>
      </c>
      <c r="R17" s="540">
        <v>10</v>
      </c>
      <c r="S17" s="540">
        <v>4</v>
      </c>
      <c r="T17" s="540">
        <v>13</v>
      </c>
      <c r="U17" s="540">
        <v>5</v>
      </c>
      <c r="V17" s="540">
        <v>7</v>
      </c>
      <c r="W17" s="540">
        <v>3</v>
      </c>
      <c r="X17" s="540" t="s">
        <v>44</v>
      </c>
      <c r="Y17" s="355" t="s">
        <v>44</v>
      </c>
    </row>
    <row r="18" spans="1:25" s="533" customFormat="1" ht="11.25">
      <c r="A18" s="138"/>
      <c r="B18" s="217" t="s">
        <v>70</v>
      </c>
      <c r="C18" s="229">
        <f t="shared" si="7"/>
        <v>49</v>
      </c>
      <c r="D18" s="508" t="str">
        <f t="shared" ref="D18:Y18" si="9">IF(SUM(D19:D20)=0,"-",SUM(D19:D20))</f>
        <v>-</v>
      </c>
      <c r="E18" s="508" t="str">
        <f t="shared" si="9"/>
        <v>-</v>
      </c>
      <c r="F18" s="508" t="str">
        <f t="shared" si="9"/>
        <v>-</v>
      </c>
      <c r="G18" s="508" t="str">
        <f t="shared" si="9"/>
        <v>-</v>
      </c>
      <c r="H18" s="508" t="str">
        <f t="shared" si="9"/>
        <v>-</v>
      </c>
      <c r="I18" s="508" t="str">
        <f t="shared" si="9"/>
        <v>-</v>
      </c>
      <c r="J18" s="508" t="str">
        <f t="shared" si="9"/>
        <v>-</v>
      </c>
      <c r="K18" s="508" t="str">
        <f t="shared" si="9"/>
        <v>-</v>
      </c>
      <c r="L18" s="508" t="str">
        <f t="shared" si="9"/>
        <v>-</v>
      </c>
      <c r="M18" s="508" t="str">
        <f t="shared" si="9"/>
        <v>-</v>
      </c>
      <c r="N18" s="508">
        <f t="shared" si="9"/>
        <v>3</v>
      </c>
      <c r="O18" s="508">
        <f t="shared" si="9"/>
        <v>3</v>
      </c>
      <c r="P18" s="508">
        <f t="shared" si="9"/>
        <v>5</v>
      </c>
      <c r="Q18" s="508">
        <f t="shared" si="9"/>
        <v>5</v>
      </c>
      <c r="R18" s="508">
        <f t="shared" si="9"/>
        <v>5</v>
      </c>
      <c r="S18" s="508">
        <f t="shared" si="9"/>
        <v>9</v>
      </c>
      <c r="T18" s="508">
        <f t="shared" si="9"/>
        <v>12</v>
      </c>
      <c r="U18" s="508">
        <f t="shared" si="9"/>
        <v>6</v>
      </c>
      <c r="V18" s="508">
        <f t="shared" si="9"/>
        <v>1</v>
      </c>
      <c r="W18" s="508" t="str">
        <f t="shared" si="9"/>
        <v>-</v>
      </c>
      <c r="X18" s="508" t="str">
        <f t="shared" si="9"/>
        <v>-</v>
      </c>
      <c r="Y18" s="508" t="str">
        <f t="shared" si="9"/>
        <v>-</v>
      </c>
    </row>
    <row r="19" spans="1:25" s="533" customFormat="1" ht="11.25">
      <c r="A19" s="103" t="s">
        <v>32</v>
      </c>
      <c r="B19" s="220" t="s">
        <v>72</v>
      </c>
      <c r="C19" s="538">
        <f t="shared" si="7"/>
        <v>28</v>
      </c>
      <c r="D19" s="539" t="s">
        <v>44</v>
      </c>
      <c r="E19" s="539" t="s">
        <v>44</v>
      </c>
      <c r="F19" s="539" t="s">
        <v>44</v>
      </c>
      <c r="G19" s="539" t="s">
        <v>44</v>
      </c>
      <c r="H19" s="539" t="s">
        <v>44</v>
      </c>
      <c r="I19" s="539" t="s">
        <v>44</v>
      </c>
      <c r="J19" s="539" t="s">
        <v>44</v>
      </c>
      <c r="K19" s="539" t="s">
        <v>44</v>
      </c>
      <c r="L19" s="539" t="s">
        <v>44</v>
      </c>
      <c r="M19" s="539" t="s">
        <v>44</v>
      </c>
      <c r="N19" s="539">
        <v>2</v>
      </c>
      <c r="O19" s="539">
        <v>3</v>
      </c>
      <c r="P19" s="539">
        <v>3</v>
      </c>
      <c r="Q19" s="539">
        <v>4</v>
      </c>
      <c r="R19" s="539">
        <v>3</v>
      </c>
      <c r="S19" s="539">
        <v>3</v>
      </c>
      <c r="T19" s="539">
        <v>8</v>
      </c>
      <c r="U19" s="539">
        <v>1</v>
      </c>
      <c r="V19" s="539">
        <v>1</v>
      </c>
      <c r="W19" s="539" t="s">
        <v>44</v>
      </c>
      <c r="X19" s="539" t="s">
        <v>44</v>
      </c>
      <c r="Y19" s="353" t="s">
        <v>44</v>
      </c>
    </row>
    <row r="20" spans="1:25" s="533" customFormat="1" ht="11.25">
      <c r="A20" s="152"/>
      <c r="B20" s="225" t="s">
        <v>73</v>
      </c>
      <c r="C20" s="229">
        <f t="shared" si="7"/>
        <v>21</v>
      </c>
      <c r="D20" s="540" t="s">
        <v>44</v>
      </c>
      <c r="E20" s="540" t="s">
        <v>44</v>
      </c>
      <c r="F20" s="540" t="s">
        <v>44</v>
      </c>
      <c r="G20" s="540" t="s">
        <v>44</v>
      </c>
      <c r="H20" s="540" t="s">
        <v>44</v>
      </c>
      <c r="I20" s="540" t="s">
        <v>44</v>
      </c>
      <c r="J20" s="540" t="s">
        <v>44</v>
      </c>
      <c r="K20" s="540" t="s">
        <v>44</v>
      </c>
      <c r="L20" s="540" t="s">
        <v>44</v>
      </c>
      <c r="M20" s="540" t="s">
        <v>44</v>
      </c>
      <c r="N20" s="540">
        <v>1</v>
      </c>
      <c r="O20" s="540" t="s">
        <v>44</v>
      </c>
      <c r="P20" s="540">
        <v>2</v>
      </c>
      <c r="Q20" s="540">
        <v>1</v>
      </c>
      <c r="R20" s="540">
        <v>2</v>
      </c>
      <c r="S20" s="540">
        <v>6</v>
      </c>
      <c r="T20" s="540">
        <v>4</v>
      </c>
      <c r="U20" s="540">
        <v>5</v>
      </c>
      <c r="V20" s="540" t="s">
        <v>44</v>
      </c>
      <c r="W20" s="540" t="s">
        <v>44</v>
      </c>
      <c r="X20" s="540" t="s">
        <v>44</v>
      </c>
      <c r="Y20" s="355" t="s">
        <v>44</v>
      </c>
    </row>
    <row r="21" spans="1:25" s="533" customFormat="1" ht="11.25">
      <c r="A21" s="230"/>
      <c r="B21" s="217" t="s">
        <v>70</v>
      </c>
      <c r="C21" s="229">
        <f t="shared" si="7"/>
        <v>34</v>
      </c>
      <c r="D21" s="508" t="str">
        <f t="shared" ref="D21:Y21" si="10">IF(SUM(D22:D23)=0,"-",SUM(D22:D23))</f>
        <v>-</v>
      </c>
      <c r="E21" s="508" t="str">
        <f t="shared" si="10"/>
        <v>-</v>
      </c>
      <c r="F21" s="508" t="str">
        <f t="shared" si="10"/>
        <v>-</v>
      </c>
      <c r="G21" s="508" t="str">
        <f t="shared" si="10"/>
        <v>-</v>
      </c>
      <c r="H21" s="508" t="str">
        <f t="shared" si="10"/>
        <v>-</v>
      </c>
      <c r="I21" s="508" t="str">
        <f t="shared" si="10"/>
        <v>-</v>
      </c>
      <c r="J21" s="508" t="str">
        <f t="shared" si="10"/>
        <v>-</v>
      </c>
      <c r="K21" s="508" t="str">
        <f t="shared" si="10"/>
        <v>-</v>
      </c>
      <c r="L21" s="508" t="str">
        <f t="shared" si="10"/>
        <v>-</v>
      </c>
      <c r="M21" s="508" t="str">
        <f t="shared" si="10"/>
        <v>-</v>
      </c>
      <c r="N21" s="508" t="str">
        <f t="shared" si="10"/>
        <v>-</v>
      </c>
      <c r="O21" s="508" t="str">
        <f t="shared" si="10"/>
        <v>-</v>
      </c>
      <c r="P21" s="508">
        <f t="shared" si="10"/>
        <v>2</v>
      </c>
      <c r="Q21" s="508">
        <f t="shared" si="10"/>
        <v>4</v>
      </c>
      <c r="R21" s="508">
        <f t="shared" si="10"/>
        <v>1</v>
      </c>
      <c r="S21" s="508">
        <f t="shared" si="10"/>
        <v>11</v>
      </c>
      <c r="T21" s="508">
        <f t="shared" si="10"/>
        <v>7</v>
      </c>
      <c r="U21" s="508">
        <f t="shared" si="10"/>
        <v>8</v>
      </c>
      <c r="V21" s="508">
        <f t="shared" si="10"/>
        <v>1</v>
      </c>
      <c r="W21" s="508" t="str">
        <f t="shared" si="10"/>
        <v>-</v>
      </c>
      <c r="X21" s="508" t="str">
        <f t="shared" si="10"/>
        <v>-</v>
      </c>
      <c r="Y21" s="508" t="str">
        <f t="shared" si="10"/>
        <v>-</v>
      </c>
    </row>
    <row r="22" spans="1:25" s="533" customFormat="1" ht="11.25">
      <c r="A22" s="231" t="s">
        <v>33</v>
      </c>
      <c r="B22" s="220" t="s">
        <v>72</v>
      </c>
      <c r="C22" s="538">
        <f t="shared" si="7"/>
        <v>23</v>
      </c>
      <c r="D22" s="539" t="s">
        <v>44</v>
      </c>
      <c r="E22" s="539" t="s">
        <v>44</v>
      </c>
      <c r="F22" s="539" t="s">
        <v>44</v>
      </c>
      <c r="G22" s="539" t="s">
        <v>44</v>
      </c>
      <c r="H22" s="539" t="s">
        <v>44</v>
      </c>
      <c r="I22" s="539" t="s">
        <v>44</v>
      </c>
      <c r="J22" s="539" t="s">
        <v>44</v>
      </c>
      <c r="K22" s="539" t="s">
        <v>44</v>
      </c>
      <c r="L22" s="539" t="s">
        <v>44</v>
      </c>
      <c r="M22" s="539" t="s">
        <v>44</v>
      </c>
      <c r="N22" s="539" t="s">
        <v>44</v>
      </c>
      <c r="O22" s="539" t="s">
        <v>44</v>
      </c>
      <c r="P22" s="539">
        <v>2</v>
      </c>
      <c r="Q22" s="539">
        <v>2</v>
      </c>
      <c r="R22" s="539">
        <v>1</v>
      </c>
      <c r="S22" s="539">
        <v>6</v>
      </c>
      <c r="T22" s="539">
        <v>5</v>
      </c>
      <c r="U22" s="539">
        <v>6</v>
      </c>
      <c r="V22" s="539">
        <v>1</v>
      </c>
      <c r="W22" s="539" t="s">
        <v>44</v>
      </c>
      <c r="X22" s="539" t="s">
        <v>44</v>
      </c>
      <c r="Y22" s="353" t="s">
        <v>44</v>
      </c>
    </row>
    <row r="23" spans="1:25" s="533" customFormat="1" ht="11.25">
      <c r="A23" s="232"/>
      <c r="B23" s="225" t="s">
        <v>73</v>
      </c>
      <c r="C23" s="229">
        <f t="shared" si="7"/>
        <v>11</v>
      </c>
      <c r="D23" s="540" t="s">
        <v>44</v>
      </c>
      <c r="E23" s="540" t="s">
        <v>44</v>
      </c>
      <c r="F23" s="540" t="s">
        <v>44</v>
      </c>
      <c r="G23" s="540" t="s">
        <v>44</v>
      </c>
      <c r="H23" s="540" t="s">
        <v>44</v>
      </c>
      <c r="I23" s="540" t="s">
        <v>44</v>
      </c>
      <c r="J23" s="540" t="s">
        <v>44</v>
      </c>
      <c r="K23" s="540" t="s">
        <v>44</v>
      </c>
      <c r="L23" s="540" t="s">
        <v>44</v>
      </c>
      <c r="M23" s="540" t="s">
        <v>44</v>
      </c>
      <c r="N23" s="540" t="s">
        <v>44</v>
      </c>
      <c r="O23" s="540" t="s">
        <v>44</v>
      </c>
      <c r="P23" s="540"/>
      <c r="Q23" s="540">
        <v>2</v>
      </c>
      <c r="R23" s="540" t="s">
        <v>44</v>
      </c>
      <c r="S23" s="540">
        <v>5</v>
      </c>
      <c r="T23" s="540">
        <v>2</v>
      </c>
      <c r="U23" s="540">
        <v>2</v>
      </c>
      <c r="V23" s="540" t="s">
        <v>44</v>
      </c>
      <c r="W23" s="540" t="s">
        <v>44</v>
      </c>
      <c r="X23" s="540" t="s">
        <v>44</v>
      </c>
      <c r="Y23" s="355" t="s">
        <v>44</v>
      </c>
    </row>
    <row r="24" spans="1:25" s="533" customFormat="1" ht="11.25">
      <c r="A24" s="230"/>
      <c r="B24" s="217" t="s">
        <v>70</v>
      </c>
      <c r="C24" s="229">
        <f t="shared" si="7"/>
        <v>22</v>
      </c>
      <c r="D24" s="508" t="str">
        <f t="shared" ref="D24:Y24" si="11">IF(SUM(D25:D26)=0,"-",SUM(D25:D26))</f>
        <v>-</v>
      </c>
      <c r="E24" s="508" t="str">
        <f t="shared" si="11"/>
        <v>-</v>
      </c>
      <c r="F24" s="508" t="str">
        <f t="shared" si="11"/>
        <v>-</v>
      </c>
      <c r="G24" s="508" t="str">
        <f t="shared" si="11"/>
        <v>-</v>
      </c>
      <c r="H24" s="508" t="str">
        <f t="shared" si="11"/>
        <v>-</v>
      </c>
      <c r="I24" s="508" t="str">
        <f t="shared" si="11"/>
        <v>-</v>
      </c>
      <c r="J24" s="508" t="str">
        <f t="shared" si="11"/>
        <v>-</v>
      </c>
      <c r="K24" s="508" t="str">
        <f t="shared" si="11"/>
        <v>-</v>
      </c>
      <c r="L24" s="508" t="str">
        <f t="shared" si="11"/>
        <v>-</v>
      </c>
      <c r="M24" s="508" t="str">
        <f t="shared" si="11"/>
        <v>-</v>
      </c>
      <c r="N24" s="508" t="str">
        <f t="shared" si="11"/>
        <v>-</v>
      </c>
      <c r="O24" s="508">
        <f t="shared" si="11"/>
        <v>1</v>
      </c>
      <c r="P24" s="508">
        <f t="shared" si="11"/>
        <v>3</v>
      </c>
      <c r="Q24" s="508">
        <f t="shared" si="11"/>
        <v>3</v>
      </c>
      <c r="R24" s="508">
        <f t="shared" si="11"/>
        <v>1</v>
      </c>
      <c r="S24" s="508">
        <f t="shared" si="11"/>
        <v>4</v>
      </c>
      <c r="T24" s="508">
        <f t="shared" si="11"/>
        <v>7</v>
      </c>
      <c r="U24" s="508">
        <f t="shared" si="11"/>
        <v>3</v>
      </c>
      <c r="V24" s="508" t="str">
        <f t="shared" si="11"/>
        <v>-</v>
      </c>
      <c r="W24" s="508" t="str">
        <f t="shared" si="11"/>
        <v>-</v>
      </c>
      <c r="X24" s="508" t="str">
        <f t="shared" si="11"/>
        <v>-</v>
      </c>
      <c r="Y24" s="508" t="str">
        <f t="shared" si="11"/>
        <v>-</v>
      </c>
    </row>
    <row r="25" spans="1:25" s="533" customFormat="1" ht="11.25">
      <c r="A25" s="231" t="s">
        <v>35</v>
      </c>
      <c r="B25" s="220" t="s">
        <v>72</v>
      </c>
      <c r="C25" s="538">
        <f t="shared" si="7"/>
        <v>16</v>
      </c>
      <c r="D25" s="539" t="s">
        <v>44</v>
      </c>
      <c r="E25" s="539" t="s">
        <v>44</v>
      </c>
      <c r="F25" s="539" t="s">
        <v>44</v>
      </c>
      <c r="G25" s="539" t="s">
        <v>44</v>
      </c>
      <c r="H25" s="539" t="s">
        <v>44</v>
      </c>
      <c r="I25" s="539" t="s">
        <v>44</v>
      </c>
      <c r="J25" s="539" t="s">
        <v>44</v>
      </c>
      <c r="K25" s="539" t="s">
        <v>44</v>
      </c>
      <c r="L25" s="539" t="s">
        <v>44</v>
      </c>
      <c r="M25" s="539" t="s">
        <v>44</v>
      </c>
      <c r="N25" s="539" t="s">
        <v>44</v>
      </c>
      <c r="O25" s="539">
        <v>1</v>
      </c>
      <c r="P25" s="539">
        <v>2</v>
      </c>
      <c r="Q25" s="539">
        <v>3</v>
      </c>
      <c r="R25" s="539" t="s">
        <v>44</v>
      </c>
      <c r="S25" s="539">
        <v>3</v>
      </c>
      <c r="T25" s="539">
        <v>5</v>
      </c>
      <c r="U25" s="539">
        <v>2</v>
      </c>
      <c r="V25" s="539" t="s">
        <v>44</v>
      </c>
      <c r="W25" s="539" t="s">
        <v>44</v>
      </c>
      <c r="X25" s="539" t="s">
        <v>44</v>
      </c>
      <c r="Y25" s="353" t="s">
        <v>44</v>
      </c>
    </row>
    <row r="26" spans="1:25" s="533" customFormat="1" ht="11.25">
      <c r="A26" s="232"/>
      <c r="B26" s="225" t="s">
        <v>73</v>
      </c>
      <c r="C26" s="229">
        <f t="shared" si="7"/>
        <v>6</v>
      </c>
      <c r="D26" s="540" t="s">
        <v>44</v>
      </c>
      <c r="E26" s="540" t="s">
        <v>44</v>
      </c>
      <c r="F26" s="540" t="s">
        <v>44</v>
      </c>
      <c r="G26" s="540" t="s">
        <v>44</v>
      </c>
      <c r="H26" s="540" t="s">
        <v>44</v>
      </c>
      <c r="I26" s="540" t="s">
        <v>44</v>
      </c>
      <c r="J26" s="540" t="s">
        <v>44</v>
      </c>
      <c r="K26" s="540" t="s">
        <v>44</v>
      </c>
      <c r="L26" s="540" t="s">
        <v>44</v>
      </c>
      <c r="M26" s="540" t="s">
        <v>44</v>
      </c>
      <c r="N26" s="540" t="s">
        <v>44</v>
      </c>
      <c r="O26" s="540" t="s">
        <v>44</v>
      </c>
      <c r="P26" s="540">
        <v>1</v>
      </c>
      <c r="Q26" s="540" t="s">
        <v>44</v>
      </c>
      <c r="R26" s="540">
        <v>1</v>
      </c>
      <c r="S26" s="540">
        <v>1</v>
      </c>
      <c r="T26" s="540">
        <v>2</v>
      </c>
      <c r="U26" s="540">
        <v>1</v>
      </c>
      <c r="V26" s="540" t="s">
        <v>44</v>
      </c>
      <c r="W26" s="540" t="s">
        <v>44</v>
      </c>
      <c r="X26" s="540" t="s">
        <v>44</v>
      </c>
      <c r="Y26" s="355" t="s">
        <v>44</v>
      </c>
    </row>
    <row r="27" spans="1:25" s="533" customFormat="1" ht="11.25">
      <c r="A27" s="230"/>
      <c r="B27" s="217" t="s">
        <v>70</v>
      </c>
      <c r="C27" s="229">
        <f t="shared" si="7"/>
        <v>30</v>
      </c>
      <c r="D27" s="508" t="str">
        <f t="shared" ref="D27:Y27" si="12">IF(SUM(D28:D29)=0,"-",SUM(D28:D29))</f>
        <v>-</v>
      </c>
      <c r="E27" s="508" t="str">
        <f t="shared" si="12"/>
        <v>-</v>
      </c>
      <c r="F27" s="508" t="str">
        <f t="shared" si="12"/>
        <v>-</v>
      </c>
      <c r="G27" s="508" t="str">
        <f t="shared" si="12"/>
        <v>-</v>
      </c>
      <c r="H27" s="508" t="str">
        <f t="shared" si="12"/>
        <v>-</v>
      </c>
      <c r="I27" s="508" t="str">
        <f t="shared" si="12"/>
        <v>-</v>
      </c>
      <c r="J27" s="508" t="str">
        <f t="shared" si="12"/>
        <v>-</v>
      </c>
      <c r="K27" s="508" t="str">
        <f t="shared" si="12"/>
        <v>-</v>
      </c>
      <c r="L27" s="508" t="str">
        <f t="shared" si="12"/>
        <v>-</v>
      </c>
      <c r="M27" s="508" t="str">
        <f t="shared" si="12"/>
        <v>-</v>
      </c>
      <c r="N27" s="508">
        <f t="shared" si="12"/>
        <v>1</v>
      </c>
      <c r="O27" s="508">
        <f t="shared" si="12"/>
        <v>1</v>
      </c>
      <c r="P27" s="508">
        <f t="shared" si="12"/>
        <v>1</v>
      </c>
      <c r="Q27" s="508" t="str">
        <f t="shared" si="12"/>
        <v>-</v>
      </c>
      <c r="R27" s="508">
        <f t="shared" si="12"/>
        <v>5</v>
      </c>
      <c r="S27" s="508">
        <f t="shared" si="12"/>
        <v>8</v>
      </c>
      <c r="T27" s="508">
        <f t="shared" si="12"/>
        <v>8</v>
      </c>
      <c r="U27" s="508">
        <f t="shared" si="12"/>
        <v>6</v>
      </c>
      <c r="V27" s="508" t="str">
        <f t="shared" si="12"/>
        <v>-</v>
      </c>
      <c r="W27" s="508" t="str">
        <f t="shared" si="12"/>
        <v>-</v>
      </c>
      <c r="X27" s="508" t="str">
        <f t="shared" si="12"/>
        <v>-</v>
      </c>
      <c r="Y27" s="508" t="str">
        <f t="shared" si="12"/>
        <v>-</v>
      </c>
    </row>
    <row r="28" spans="1:25" s="533" customFormat="1" ht="11.25">
      <c r="A28" s="231" t="s">
        <v>36</v>
      </c>
      <c r="B28" s="220" t="s">
        <v>72</v>
      </c>
      <c r="C28" s="538">
        <f t="shared" si="7"/>
        <v>18</v>
      </c>
      <c r="D28" s="539" t="s">
        <v>44</v>
      </c>
      <c r="E28" s="539" t="s">
        <v>44</v>
      </c>
      <c r="F28" s="539" t="s">
        <v>44</v>
      </c>
      <c r="G28" s="539" t="s">
        <v>44</v>
      </c>
      <c r="H28" s="539" t="s">
        <v>44</v>
      </c>
      <c r="I28" s="539" t="s">
        <v>44</v>
      </c>
      <c r="J28" s="539" t="s">
        <v>44</v>
      </c>
      <c r="K28" s="539" t="s">
        <v>44</v>
      </c>
      <c r="L28" s="539" t="s">
        <v>44</v>
      </c>
      <c r="M28" s="539" t="s">
        <v>44</v>
      </c>
      <c r="N28" s="539">
        <v>1</v>
      </c>
      <c r="O28" s="539">
        <v>1</v>
      </c>
      <c r="P28" s="539">
        <v>1</v>
      </c>
      <c r="Q28" s="539" t="s">
        <v>44</v>
      </c>
      <c r="R28" s="539">
        <v>2</v>
      </c>
      <c r="S28" s="539">
        <v>4</v>
      </c>
      <c r="T28" s="539">
        <v>5</v>
      </c>
      <c r="U28" s="539">
        <v>4</v>
      </c>
      <c r="V28" s="539" t="s">
        <v>44</v>
      </c>
      <c r="W28" s="539" t="s">
        <v>44</v>
      </c>
      <c r="X28" s="539" t="s">
        <v>44</v>
      </c>
      <c r="Y28" s="353" t="s">
        <v>44</v>
      </c>
    </row>
    <row r="29" spans="1:25" s="533" customFormat="1" ht="11.25">
      <c r="A29" s="232"/>
      <c r="B29" s="225" t="s">
        <v>73</v>
      </c>
      <c r="C29" s="229">
        <f t="shared" si="7"/>
        <v>12</v>
      </c>
      <c r="D29" s="540" t="s">
        <v>44</v>
      </c>
      <c r="E29" s="540" t="s">
        <v>44</v>
      </c>
      <c r="F29" s="540" t="s">
        <v>44</v>
      </c>
      <c r="G29" s="540" t="s">
        <v>44</v>
      </c>
      <c r="H29" s="540" t="s">
        <v>44</v>
      </c>
      <c r="I29" s="540" t="s">
        <v>44</v>
      </c>
      <c r="J29" s="540" t="s">
        <v>44</v>
      </c>
      <c r="K29" s="540" t="s">
        <v>44</v>
      </c>
      <c r="L29" s="540" t="s">
        <v>44</v>
      </c>
      <c r="M29" s="540" t="s">
        <v>44</v>
      </c>
      <c r="N29" s="540" t="s">
        <v>44</v>
      </c>
      <c r="O29" s="540" t="s">
        <v>44</v>
      </c>
      <c r="P29" s="540" t="s">
        <v>44</v>
      </c>
      <c r="Q29" s="540" t="s">
        <v>44</v>
      </c>
      <c r="R29" s="540">
        <v>3</v>
      </c>
      <c r="S29" s="540">
        <v>4</v>
      </c>
      <c r="T29" s="540">
        <v>3</v>
      </c>
      <c r="U29" s="540">
        <v>2</v>
      </c>
      <c r="V29" s="540" t="s">
        <v>44</v>
      </c>
      <c r="W29" s="540" t="s">
        <v>44</v>
      </c>
      <c r="X29" s="540" t="s">
        <v>44</v>
      </c>
      <c r="Y29" s="355" t="s">
        <v>44</v>
      </c>
    </row>
    <row r="30" spans="1:25" s="533" customFormat="1" ht="11.25">
      <c r="A30" s="230"/>
      <c r="B30" s="217" t="s">
        <v>70</v>
      </c>
      <c r="C30" s="229">
        <f t="shared" si="7"/>
        <v>117</v>
      </c>
      <c r="D30" s="508" t="str">
        <f t="shared" ref="D30:Y30" si="13">IF(SUM(D31:D32)=0,"-",SUM(D31:D32))</f>
        <v>-</v>
      </c>
      <c r="E30" s="508" t="str">
        <f t="shared" si="13"/>
        <v>-</v>
      </c>
      <c r="F30" s="508" t="str">
        <f t="shared" si="13"/>
        <v>-</v>
      </c>
      <c r="G30" s="508" t="str">
        <f t="shared" si="13"/>
        <v>-</v>
      </c>
      <c r="H30" s="508">
        <f t="shared" si="13"/>
        <v>1</v>
      </c>
      <c r="I30" s="508" t="str">
        <f t="shared" si="13"/>
        <v>-</v>
      </c>
      <c r="J30" s="508" t="str">
        <f t="shared" si="13"/>
        <v>-</v>
      </c>
      <c r="K30" s="508" t="str">
        <f t="shared" si="13"/>
        <v>-</v>
      </c>
      <c r="L30" s="508" t="str">
        <f t="shared" si="13"/>
        <v>-</v>
      </c>
      <c r="M30" s="508">
        <f t="shared" si="13"/>
        <v>1</v>
      </c>
      <c r="N30" s="508">
        <f t="shared" si="13"/>
        <v>2</v>
      </c>
      <c r="O30" s="508">
        <f t="shared" si="13"/>
        <v>7</v>
      </c>
      <c r="P30" s="508">
        <f t="shared" si="13"/>
        <v>15</v>
      </c>
      <c r="Q30" s="508">
        <f t="shared" si="13"/>
        <v>18</v>
      </c>
      <c r="R30" s="508">
        <f t="shared" si="13"/>
        <v>14</v>
      </c>
      <c r="S30" s="508">
        <f t="shared" si="13"/>
        <v>25</v>
      </c>
      <c r="T30" s="508">
        <f t="shared" si="13"/>
        <v>22</v>
      </c>
      <c r="U30" s="508">
        <f t="shared" si="13"/>
        <v>8</v>
      </c>
      <c r="V30" s="508">
        <f t="shared" si="13"/>
        <v>4</v>
      </c>
      <c r="W30" s="508" t="str">
        <f t="shared" si="13"/>
        <v>-</v>
      </c>
      <c r="X30" s="508" t="str">
        <f t="shared" si="13"/>
        <v>-</v>
      </c>
      <c r="Y30" s="508" t="str">
        <f t="shared" si="13"/>
        <v>-</v>
      </c>
    </row>
    <row r="31" spans="1:25" s="533" customFormat="1" ht="11.25">
      <c r="A31" s="231" t="s">
        <v>37</v>
      </c>
      <c r="B31" s="220" t="s">
        <v>72</v>
      </c>
      <c r="C31" s="538">
        <f t="shared" si="7"/>
        <v>78</v>
      </c>
      <c r="D31" s="539" t="s">
        <v>44</v>
      </c>
      <c r="E31" s="539" t="s">
        <v>44</v>
      </c>
      <c r="F31" s="539" t="s">
        <v>44</v>
      </c>
      <c r="G31" s="539" t="s">
        <v>44</v>
      </c>
      <c r="H31" s="109">
        <v>1</v>
      </c>
      <c r="I31" s="539" t="s">
        <v>44</v>
      </c>
      <c r="J31" s="539" t="s">
        <v>44</v>
      </c>
      <c r="K31" s="539" t="s">
        <v>44</v>
      </c>
      <c r="L31" s="539" t="s">
        <v>44</v>
      </c>
      <c r="M31" s="539"/>
      <c r="N31" s="539">
        <v>1</v>
      </c>
      <c r="O31" s="539">
        <v>3</v>
      </c>
      <c r="P31" s="539">
        <v>11</v>
      </c>
      <c r="Q31" s="539">
        <v>12</v>
      </c>
      <c r="R31" s="539">
        <v>8</v>
      </c>
      <c r="S31" s="539">
        <v>19</v>
      </c>
      <c r="T31" s="539">
        <v>15</v>
      </c>
      <c r="U31" s="539">
        <v>5</v>
      </c>
      <c r="V31" s="539">
        <v>3</v>
      </c>
      <c r="W31" s="539" t="s">
        <v>44</v>
      </c>
      <c r="X31" s="539" t="s">
        <v>44</v>
      </c>
      <c r="Y31" s="353" t="s">
        <v>44</v>
      </c>
    </row>
    <row r="32" spans="1:25" s="533" customFormat="1" ht="11.25">
      <c r="A32" s="232"/>
      <c r="B32" s="225" t="s">
        <v>73</v>
      </c>
      <c r="C32" s="229">
        <f t="shared" si="7"/>
        <v>39</v>
      </c>
      <c r="D32" s="540" t="s">
        <v>44</v>
      </c>
      <c r="E32" s="540" t="s">
        <v>44</v>
      </c>
      <c r="F32" s="540" t="s">
        <v>44</v>
      </c>
      <c r="G32" s="540" t="s">
        <v>44</v>
      </c>
      <c r="H32" s="540" t="s">
        <v>44</v>
      </c>
      <c r="I32" s="540" t="s">
        <v>44</v>
      </c>
      <c r="J32" s="540" t="s">
        <v>44</v>
      </c>
      <c r="K32" s="540" t="s">
        <v>44</v>
      </c>
      <c r="L32" s="540" t="s">
        <v>44</v>
      </c>
      <c r="M32" s="540">
        <v>1</v>
      </c>
      <c r="N32" s="540">
        <v>1</v>
      </c>
      <c r="O32" s="540">
        <v>4</v>
      </c>
      <c r="P32" s="540">
        <v>4</v>
      </c>
      <c r="Q32" s="540">
        <v>6</v>
      </c>
      <c r="R32" s="540">
        <v>6</v>
      </c>
      <c r="S32" s="540">
        <v>6</v>
      </c>
      <c r="T32" s="540">
        <v>7</v>
      </c>
      <c r="U32" s="540">
        <v>3</v>
      </c>
      <c r="V32" s="540">
        <v>1</v>
      </c>
      <c r="W32" s="540" t="s">
        <v>44</v>
      </c>
      <c r="X32" s="540" t="s">
        <v>44</v>
      </c>
      <c r="Y32" s="355" t="s">
        <v>44</v>
      </c>
    </row>
    <row r="33" spans="1:25" s="533" customFormat="1" ht="11.25">
      <c r="A33" s="230"/>
      <c r="B33" s="217" t="s">
        <v>70</v>
      </c>
      <c r="C33" s="229">
        <f t="shared" si="7"/>
        <v>17</v>
      </c>
      <c r="D33" s="508" t="str">
        <f t="shared" ref="D33:Y33" si="14">IF(SUM(D34:D35)=0,"-",SUM(D34:D35))</f>
        <v>-</v>
      </c>
      <c r="E33" s="508" t="str">
        <f t="shared" si="14"/>
        <v>-</v>
      </c>
      <c r="F33" s="508" t="str">
        <f t="shared" si="14"/>
        <v>-</v>
      </c>
      <c r="G33" s="508" t="str">
        <f t="shared" si="14"/>
        <v>-</v>
      </c>
      <c r="H33" s="508" t="str">
        <f t="shared" si="14"/>
        <v>-</v>
      </c>
      <c r="I33" s="508" t="str">
        <f t="shared" si="14"/>
        <v>-</v>
      </c>
      <c r="J33" s="508" t="str">
        <f t="shared" si="14"/>
        <v>-</v>
      </c>
      <c r="K33" s="508" t="str">
        <f t="shared" si="14"/>
        <v>-</v>
      </c>
      <c r="L33" s="508" t="str">
        <f t="shared" si="14"/>
        <v>-</v>
      </c>
      <c r="M33" s="508" t="str">
        <f t="shared" si="14"/>
        <v>-</v>
      </c>
      <c r="N33" s="508" t="str">
        <f t="shared" si="14"/>
        <v>-</v>
      </c>
      <c r="O33" s="508" t="str">
        <f t="shared" si="14"/>
        <v>-</v>
      </c>
      <c r="P33" s="508">
        <f t="shared" si="14"/>
        <v>1</v>
      </c>
      <c r="Q33" s="508">
        <f t="shared" si="14"/>
        <v>2</v>
      </c>
      <c r="R33" s="508">
        <f t="shared" si="14"/>
        <v>3</v>
      </c>
      <c r="S33" s="508">
        <f t="shared" si="14"/>
        <v>3</v>
      </c>
      <c r="T33" s="508">
        <f t="shared" si="14"/>
        <v>3</v>
      </c>
      <c r="U33" s="508">
        <f t="shared" si="14"/>
        <v>3</v>
      </c>
      <c r="V33" s="508">
        <f t="shared" si="14"/>
        <v>2</v>
      </c>
      <c r="W33" s="508" t="str">
        <f t="shared" si="14"/>
        <v>-</v>
      </c>
      <c r="X33" s="508" t="str">
        <f t="shared" si="14"/>
        <v>-</v>
      </c>
      <c r="Y33" s="508" t="str">
        <f t="shared" si="14"/>
        <v>-</v>
      </c>
    </row>
    <row r="34" spans="1:25" s="533" customFormat="1" ht="11.25">
      <c r="A34" s="231" t="s">
        <v>38</v>
      </c>
      <c r="B34" s="220" t="s">
        <v>72</v>
      </c>
      <c r="C34" s="538">
        <f t="shared" si="7"/>
        <v>12</v>
      </c>
      <c r="D34" s="539" t="s">
        <v>44</v>
      </c>
      <c r="E34" s="539" t="s">
        <v>44</v>
      </c>
      <c r="F34" s="539" t="s">
        <v>44</v>
      </c>
      <c r="G34" s="539" t="s">
        <v>44</v>
      </c>
      <c r="H34" s="539" t="s">
        <v>44</v>
      </c>
      <c r="I34" s="539" t="s">
        <v>44</v>
      </c>
      <c r="J34" s="539" t="s">
        <v>44</v>
      </c>
      <c r="K34" s="539" t="s">
        <v>44</v>
      </c>
      <c r="L34" s="539" t="s">
        <v>44</v>
      </c>
      <c r="M34" s="539" t="s">
        <v>44</v>
      </c>
      <c r="N34" s="539" t="s">
        <v>44</v>
      </c>
      <c r="O34" s="539" t="s">
        <v>44</v>
      </c>
      <c r="P34" s="539">
        <v>1</v>
      </c>
      <c r="Q34" s="539">
        <v>1</v>
      </c>
      <c r="R34" s="539">
        <v>3</v>
      </c>
      <c r="S34" s="539">
        <v>3</v>
      </c>
      <c r="T34" s="539">
        <v>3</v>
      </c>
      <c r="U34" s="539">
        <v>1</v>
      </c>
      <c r="V34" s="539" t="s">
        <v>44</v>
      </c>
      <c r="W34" s="539" t="s">
        <v>44</v>
      </c>
      <c r="X34" s="539" t="s">
        <v>44</v>
      </c>
      <c r="Y34" s="353" t="s">
        <v>44</v>
      </c>
    </row>
    <row r="35" spans="1:25" s="533" customFormat="1" ht="11.25">
      <c r="A35" s="232"/>
      <c r="B35" s="225" t="s">
        <v>73</v>
      </c>
      <c r="C35" s="229">
        <f t="shared" si="7"/>
        <v>5</v>
      </c>
      <c r="D35" s="540" t="s">
        <v>44</v>
      </c>
      <c r="E35" s="540" t="s">
        <v>44</v>
      </c>
      <c r="F35" s="540" t="s">
        <v>44</v>
      </c>
      <c r="G35" s="540" t="s">
        <v>44</v>
      </c>
      <c r="H35" s="540" t="s">
        <v>44</v>
      </c>
      <c r="I35" s="540" t="s">
        <v>44</v>
      </c>
      <c r="J35" s="540" t="s">
        <v>44</v>
      </c>
      <c r="K35" s="540" t="s">
        <v>44</v>
      </c>
      <c r="L35" s="540" t="s">
        <v>44</v>
      </c>
      <c r="M35" s="540" t="s">
        <v>44</v>
      </c>
      <c r="N35" s="540" t="s">
        <v>44</v>
      </c>
      <c r="O35" s="540" t="s">
        <v>44</v>
      </c>
      <c r="P35" s="540" t="s">
        <v>44</v>
      </c>
      <c r="Q35" s="540">
        <v>1</v>
      </c>
      <c r="R35" s="540" t="s">
        <v>44</v>
      </c>
      <c r="S35" s="540" t="s">
        <v>44</v>
      </c>
      <c r="T35" s="540"/>
      <c r="U35" s="540">
        <v>2</v>
      </c>
      <c r="V35" s="540">
        <v>2</v>
      </c>
      <c r="W35" s="540" t="s">
        <v>44</v>
      </c>
      <c r="X35" s="540" t="s">
        <v>44</v>
      </c>
      <c r="Y35" s="355" t="s">
        <v>44</v>
      </c>
    </row>
    <row r="36" spans="1:25" s="533" customFormat="1" ht="11.25">
      <c r="A36" s="230"/>
      <c r="B36" s="217" t="s">
        <v>70</v>
      </c>
      <c r="C36" s="229">
        <f t="shared" si="7"/>
        <v>71</v>
      </c>
      <c r="D36" s="508" t="str">
        <f t="shared" ref="D36:Y36" si="15">IF(SUM(D37:D38)=0,"-",SUM(D37:D38))</f>
        <v>-</v>
      </c>
      <c r="E36" s="508" t="str">
        <f t="shared" si="15"/>
        <v>-</v>
      </c>
      <c r="F36" s="508" t="str">
        <f t="shared" si="15"/>
        <v>-</v>
      </c>
      <c r="G36" s="508" t="str">
        <f t="shared" si="15"/>
        <v>-</v>
      </c>
      <c r="H36" s="508" t="str">
        <f t="shared" si="15"/>
        <v>-</v>
      </c>
      <c r="I36" s="508" t="str">
        <f t="shared" si="15"/>
        <v>-</v>
      </c>
      <c r="J36" s="508" t="str">
        <f t="shared" si="15"/>
        <v>-</v>
      </c>
      <c r="K36" s="508">
        <f t="shared" si="15"/>
        <v>1</v>
      </c>
      <c r="L36" s="508">
        <f t="shared" si="15"/>
        <v>2</v>
      </c>
      <c r="M36" s="508" t="str">
        <f t="shared" si="15"/>
        <v>-</v>
      </c>
      <c r="N36" s="508">
        <f t="shared" si="15"/>
        <v>2</v>
      </c>
      <c r="O36" s="508" t="str">
        <f t="shared" si="15"/>
        <v>-</v>
      </c>
      <c r="P36" s="508">
        <f t="shared" si="15"/>
        <v>8</v>
      </c>
      <c r="Q36" s="508">
        <f t="shared" si="15"/>
        <v>7</v>
      </c>
      <c r="R36" s="508">
        <f t="shared" si="15"/>
        <v>10</v>
      </c>
      <c r="S36" s="508">
        <f t="shared" si="15"/>
        <v>12</v>
      </c>
      <c r="T36" s="508">
        <f t="shared" si="15"/>
        <v>13</v>
      </c>
      <c r="U36" s="508">
        <f t="shared" si="15"/>
        <v>12</v>
      </c>
      <c r="V36" s="508">
        <f t="shared" si="15"/>
        <v>4</v>
      </c>
      <c r="W36" s="508" t="str">
        <f t="shared" si="15"/>
        <v>-</v>
      </c>
      <c r="X36" s="508" t="str">
        <f t="shared" si="15"/>
        <v>-</v>
      </c>
      <c r="Y36" s="508" t="str">
        <f t="shared" si="15"/>
        <v>-</v>
      </c>
    </row>
    <row r="37" spans="1:25" s="533" customFormat="1" ht="11.25">
      <c r="A37" s="231" t="s">
        <v>77</v>
      </c>
      <c r="B37" s="220" t="s">
        <v>72</v>
      </c>
      <c r="C37" s="538">
        <f t="shared" si="7"/>
        <v>38</v>
      </c>
      <c r="D37" s="539" t="s">
        <v>44</v>
      </c>
      <c r="E37" s="539" t="s">
        <v>44</v>
      </c>
      <c r="F37" s="539" t="s">
        <v>44</v>
      </c>
      <c r="G37" s="539" t="s">
        <v>44</v>
      </c>
      <c r="H37" s="539" t="s">
        <v>44</v>
      </c>
      <c r="I37" s="539" t="s">
        <v>44</v>
      </c>
      <c r="J37" s="539" t="s">
        <v>44</v>
      </c>
      <c r="K37" s="539">
        <v>1</v>
      </c>
      <c r="L37" s="539">
        <v>1</v>
      </c>
      <c r="M37" s="539" t="s">
        <v>44</v>
      </c>
      <c r="N37" s="539">
        <v>1</v>
      </c>
      <c r="O37" s="539" t="s">
        <v>44</v>
      </c>
      <c r="P37" s="539">
        <v>3</v>
      </c>
      <c r="Q37" s="539">
        <v>4</v>
      </c>
      <c r="R37" s="539">
        <v>7</v>
      </c>
      <c r="S37" s="539">
        <v>6</v>
      </c>
      <c r="T37" s="539">
        <v>10</v>
      </c>
      <c r="U37" s="539">
        <v>4</v>
      </c>
      <c r="V37" s="539">
        <v>1</v>
      </c>
      <c r="W37" s="539" t="s">
        <v>44</v>
      </c>
      <c r="X37" s="539" t="s">
        <v>44</v>
      </c>
      <c r="Y37" s="353" t="s">
        <v>44</v>
      </c>
    </row>
    <row r="38" spans="1:25" s="533" customFormat="1" ht="11.25">
      <c r="A38" s="232"/>
      <c r="B38" s="225" t="s">
        <v>73</v>
      </c>
      <c r="C38" s="229">
        <f t="shared" si="7"/>
        <v>33</v>
      </c>
      <c r="D38" s="540" t="s">
        <v>44</v>
      </c>
      <c r="E38" s="540" t="s">
        <v>44</v>
      </c>
      <c r="F38" s="540" t="s">
        <v>44</v>
      </c>
      <c r="G38" s="540" t="s">
        <v>44</v>
      </c>
      <c r="H38" s="540" t="s">
        <v>44</v>
      </c>
      <c r="I38" s="540" t="s">
        <v>44</v>
      </c>
      <c r="J38" s="540" t="s">
        <v>44</v>
      </c>
      <c r="K38" s="540" t="s">
        <v>44</v>
      </c>
      <c r="L38" s="540">
        <v>1</v>
      </c>
      <c r="M38" s="540" t="s">
        <v>44</v>
      </c>
      <c r="N38" s="540">
        <v>1</v>
      </c>
      <c r="O38" s="540" t="s">
        <v>44</v>
      </c>
      <c r="P38" s="540">
        <v>5</v>
      </c>
      <c r="Q38" s="540">
        <v>3</v>
      </c>
      <c r="R38" s="540">
        <v>3</v>
      </c>
      <c r="S38" s="540">
        <v>6</v>
      </c>
      <c r="T38" s="540">
        <v>3</v>
      </c>
      <c r="U38" s="540">
        <v>8</v>
      </c>
      <c r="V38" s="540">
        <v>3</v>
      </c>
      <c r="W38" s="540" t="s">
        <v>44</v>
      </c>
      <c r="X38" s="540" t="s">
        <v>44</v>
      </c>
      <c r="Y38" s="355" t="s">
        <v>44</v>
      </c>
    </row>
    <row r="39" spans="1:25" s="533" customFormat="1" ht="11.25">
      <c r="A39" s="541"/>
      <c r="B39" s="217" t="s">
        <v>70</v>
      </c>
      <c r="C39" s="229">
        <f t="shared" si="7"/>
        <v>1089</v>
      </c>
      <c r="D39" s="508" t="str">
        <f t="shared" ref="D39:Y39" si="16">IF(SUM(D40:D41)=0,"-",SUM(D40:D41))</f>
        <v>-</v>
      </c>
      <c r="E39" s="508" t="str">
        <f t="shared" si="16"/>
        <v>-</v>
      </c>
      <c r="F39" s="508" t="str">
        <f t="shared" si="16"/>
        <v>-</v>
      </c>
      <c r="G39" s="508" t="str">
        <f t="shared" si="16"/>
        <v>-</v>
      </c>
      <c r="H39" s="508" t="str">
        <f t="shared" si="16"/>
        <v>-</v>
      </c>
      <c r="I39" s="508">
        <f t="shared" si="16"/>
        <v>1</v>
      </c>
      <c r="J39" s="508" t="str">
        <f t="shared" si="16"/>
        <v>-</v>
      </c>
      <c r="K39" s="508">
        <f t="shared" si="16"/>
        <v>4</v>
      </c>
      <c r="L39" s="508">
        <f t="shared" si="16"/>
        <v>6</v>
      </c>
      <c r="M39" s="508">
        <f t="shared" si="16"/>
        <v>15</v>
      </c>
      <c r="N39" s="508">
        <f t="shared" si="16"/>
        <v>16</v>
      </c>
      <c r="O39" s="508">
        <f t="shared" si="16"/>
        <v>50</v>
      </c>
      <c r="P39" s="508">
        <f t="shared" si="16"/>
        <v>113</v>
      </c>
      <c r="Q39" s="508">
        <f t="shared" si="16"/>
        <v>123</v>
      </c>
      <c r="R39" s="508">
        <f t="shared" si="16"/>
        <v>143</v>
      </c>
      <c r="S39" s="508">
        <f t="shared" si="16"/>
        <v>185</v>
      </c>
      <c r="T39" s="508">
        <f t="shared" si="16"/>
        <v>195</v>
      </c>
      <c r="U39" s="508">
        <f t="shared" si="16"/>
        <v>150</v>
      </c>
      <c r="V39" s="508">
        <f t="shared" si="16"/>
        <v>68</v>
      </c>
      <c r="W39" s="508">
        <f t="shared" si="16"/>
        <v>19</v>
      </c>
      <c r="X39" s="508">
        <f t="shared" si="16"/>
        <v>1</v>
      </c>
      <c r="Y39" s="508" t="str">
        <f t="shared" si="16"/>
        <v>-</v>
      </c>
    </row>
    <row r="40" spans="1:25" s="533" customFormat="1" ht="11.25">
      <c r="A40" s="542" t="s">
        <v>40</v>
      </c>
      <c r="B40" s="220" t="s">
        <v>72</v>
      </c>
      <c r="C40" s="538">
        <f t="shared" si="7"/>
        <v>633</v>
      </c>
      <c r="D40" s="539" t="s">
        <v>44</v>
      </c>
      <c r="E40" s="539" t="s">
        <v>44</v>
      </c>
      <c r="F40" s="539" t="s">
        <v>44</v>
      </c>
      <c r="G40" s="539" t="s">
        <v>44</v>
      </c>
      <c r="H40" s="539" t="s">
        <v>44</v>
      </c>
      <c r="I40" s="539" t="s">
        <v>44</v>
      </c>
      <c r="J40" s="539" t="s">
        <v>44</v>
      </c>
      <c r="K40" s="539">
        <v>2</v>
      </c>
      <c r="L40" s="539">
        <v>2</v>
      </c>
      <c r="M40" s="539">
        <v>5</v>
      </c>
      <c r="N40" s="539">
        <v>12</v>
      </c>
      <c r="O40" s="539">
        <v>29</v>
      </c>
      <c r="P40" s="539">
        <v>62</v>
      </c>
      <c r="Q40" s="539">
        <v>82</v>
      </c>
      <c r="R40" s="539">
        <v>100</v>
      </c>
      <c r="S40" s="539">
        <v>118</v>
      </c>
      <c r="T40" s="539">
        <v>126</v>
      </c>
      <c r="U40" s="539">
        <v>74</v>
      </c>
      <c r="V40" s="539">
        <v>18</v>
      </c>
      <c r="W40" s="539">
        <v>3</v>
      </c>
      <c r="X40" s="539" t="s">
        <v>44</v>
      </c>
      <c r="Y40" s="353" t="s">
        <v>44</v>
      </c>
    </row>
    <row r="41" spans="1:25" s="533" customFormat="1" ht="11.25">
      <c r="A41" s="543"/>
      <c r="B41" s="225" t="s">
        <v>73</v>
      </c>
      <c r="C41" s="229">
        <f t="shared" si="7"/>
        <v>456</v>
      </c>
      <c r="D41" s="540" t="s">
        <v>44</v>
      </c>
      <c r="E41" s="540" t="s">
        <v>44</v>
      </c>
      <c r="F41" s="540" t="s">
        <v>44</v>
      </c>
      <c r="G41" s="540" t="s">
        <v>44</v>
      </c>
      <c r="H41" s="540" t="s">
        <v>44</v>
      </c>
      <c r="I41" s="540">
        <v>1</v>
      </c>
      <c r="J41" s="540" t="s">
        <v>44</v>
      </c>
      <c r="K41" s="540">
        <v>2</v>
      </c>
      <c r="L41" s="540">
        <v>4</v>
      </c>
      <c r="M41" s="540">
        <v>10</v>
      </c>
      <c r="N41" s="540">
        <v>4</v>
      </c>
      <c r="O41" s="540">
        <v>21</v>
      </c>
      <c r="P41" s="540">
        <v>51</v>
      </c>
      <c r="Q41" s="540">
        <v>41</v>
      </c>
      <c r="R41" s="540">
        <v>43</v>
      </c>
      <c r="S41" s="540">
        <v>67</v>
      </c>
      <c r="T41" s="540">
        <v>69</v>
      </c>
      <c r="U41" s="540">
        <v>76</v>
      </c>
      <c r="V41" s="540">
        <v>50</v>
      </c>
      <c r="W41" s="540">
        <v>16</v>
      </c>
      <c r="X41" s="540">
        <v>1</v>
      </c>
      <c r="Y41" s="355" t="s">
        <v>44</v>
      </c>
    </row>
    <row r="42" spans="1:25" s="533" customFormat="1" ht="11.25">
      <c r="A42" s="233" t="s">
        <v>78</v>
      </c>
      <c r="B42" s="234" t="s">
        <v>70</v>
      </c>
      <c r="C42" s="255">
        <f t="shared" ref="C42:C47" si="17">IF(SUM(D42:Y42)=0,"-",SUM(D42:Y42))</f>
        <v>120</v>
      </c>
      <c r="D42" s="92" t="str">
        <f t="shared" ref="D42:Y44" si="18">D45</f>
        <v>-</v>
      </c>
      <c r="E42" s="92" t="str">
        <f t="shared" si="18"/>
        <v>-</v>
      </c>
      <c r="F42" s="92" t="str">
        <f t="shared" si="18"/>
        <v>-</v>
      </c>
      <c r="G42" s="92" t="str">
        <f t="shared" si="18"/>
        <v>-</v>
      </c>
      <c r="H42" s="92" t="str">
        <f t="shared" si="18"/>
        <v>-</v>
      </c>
      <c r="I42" s="92" t="str">
        <f t="shared" si="18"/>
        <v>-</v>
      </c>
      <c r="J42" s="92" t="str">
        <f t="shared" si="18"/>
        <v>-</v>
      </c>
      <c r="K42" s="92" t="str">
        <f t="shared" si="18"/>
        <v>-</v>
      </c>
      <c r="L42" s="92" t="str">
        <f t="shared" si="18"/>
        <v>-</v>
      </c>
      <c r="M42" s="92">
        <f t="shared" si="18"/>
        <v>1</v>
      </c>
      <c r="N42" s="92">
        <f t="shared" si="18"/>
        <v>1</v>
      </c>
      <c r="O42" s="92">
        <f t="shared" si="18"/>
        <v>5</v>
      </c>
      <c r="P42" s="92">
        <f t="shared" si="18"/>
        <v>5</v>
      </c>
      <c r="Q42" s="92">
        <f t="shared" si="18"/>
        <v>12</v>
      </c>
      <c r="R42" s="92">
        <f t="shared" si="18"/>
        <v>13</v>
      </c>
      <c r="S42" s="92">
        <f t="shared" si="18"/>
        <v>29</v>
      </c>
      <c r="T42" s="92">
        <f t="shared" si="18"/>
        <v>22</v>
      </c>
      <c r="U42" s="92">
        <f t="shared" si="18"/>
        <v>20</v>
      </c>
      <c r="V42" s="92">
        <f t="shared" si="18"/>
        <v>9</v>
      </c>
      <c r="W42" s="92">
        <f t="shared" si="18"/>
        <v>2</v>
      </c>
      <c r="X42" s="92">
        <f t="shared" si="18"/>
        <v>1</v>
      </c>
      <c r="Y42" s="92" t="str">
        <f t="shared" si="18"/>
        <v>-</v>
      </c>
    </row>
    <row r="43" spans="1:25" s="533" customFormat="1" ht="11.25">
      <c r="A43" s="233" t="s">
        <v>80</v>
      </c>
      <c r="B43" s="359" t="s">
        <v>72</v>
      </c>
      <c r="C43" s="209">
        <f t="shared" si="17"/>
        <v>70</v>
      </c>
      <c r="D43" s="203" t="str">
        <f t="shared" si="18"/>
        <v>-</v>
      </c>
      <c r="E43" s="203" t="str">
        <f t="shared" si="18"/>
        <v>-</v>
      </c>
      <c r="F43" s="203" t="str">
        <f t="shared" si="18"/>
        <v>-</v>
      </c>
      <c r="G43" s="203" t="str">
        <f t="shared" si="18"/>
        <v>-</v>
      </c>
      <c r="H43" s="203" t="str">
        <f t="shared" si="18"/>
        <v>-</v>
      </c>
      <c r="I43" s="203" t="str">
        <f t="shared" si="18"/>
        <v>-</v>
      </c>
      <c r="J43" s="203" t="str">
        <f t="shared" si="18"/>
        <v>-</v>
      </c>
      <c r="K43" s="203" t="str">
        <f t="shared" si="18"/>
        <v>-</v>
      </c>
      <c r="L43" s="203" t="str">
        <f t="shared" si="18"/>
        <v>-</v>
      </c>
      <c r="M43" s="203" t="str">
        <f t="shared" si="18"/>
        <v>-</v>
      </c>
      <c r="N43" s="203">
        <f t="shared" si="18"/>
        <v>1</v>
      </c>
      <c r="O43" s="203">
        <f t="shared" si="18"/>
        <v>2</v>
      </c>
      <c r="P43" s="203">
        <f t="shared" si="18"/>
        <v>3</v>
      </c>
      <c r="Q43" s="203">
        <f t="shared" si="18"/>
        <v>8</v>
      </c>
      <c r="R43" s="203">
        <f t="shared" si="18"/>
        <v>8</v>
      </c>
      <c r="S43" s="203">
        <f t="shared" si="18"/>
        <v>21</v>
      </c>
      <c r="T43" s="203">
        <f t="shared" si="18"/>
        <v>13</v>
      </c>
      <c r="U43" s="203">
        <f t="shared" si="18"/>
        <v>11</v>
      </c>
      <c r="V43" s="203">
        <f t="shared" si="18"/>
        <v>3</v>
      </c>
      <c r="W43" s="203" t="str">
        <f t="shared" si="18"/>
        <v>-</v>
      </c>
      <c r="X43" s="203" t="str">
        <f t="shared" si="18"/>
        <v>-</v>
      </c>
      <c r="Y43" s="203" t="str">
        <f t="shared" si="18"/>
        <v>-</v>
      </c>
    </row>
    <row r="44" spans="1:25" s="533" customFormat="1" ht="11.25">
      <c r="A44" s="233" t="s">
        <v>76</v>
      </c>
      <c r="B44" s="360" t="s">
        <v>73</v>
      </c>
      <c r="C44" s="255">
        <f t="shared" si="17"/>
        <v>50</v>
      </c>
      <c r="D44" s="206" t="str">
        <f t="shared" si="18"/>
        <v>-</v>
      </c>
      <c r="E44" s="206" t="str">
        <f t="shared" si="18"/>
        <v>-</v>
      </c>
      <c r="F44" s="206" t="str">
        <f t="shared" si="18"/>
        <v>-</v>
      </c>
      <c r="G44" s="206" t="str">
        <f t="shared" si="18"/>
        <v>-</v>
      </c>
      <c r="H44" s="206" t="str">
        <f t="shared" si="18"/>
        <v>-</v>
      </c>
      <c r="I44" s="206" t="str">
        <f t="shared" si="18"/>
        <v>-</v>
      </c>
      <c r="J44" s="206" t="str">
        <f t="shared" si="18"/>
        <v>-</v>
      </c>
      <c r="K44" s="206" t="str">
        <f t="shared" si="18"/>
        <v>-</v>
      </c>
      <c r="L44" s="206" t="str">
        <f t="shared" si="18"/>
        <v>-</v>
      </c>
      <c r="M44" s="206">
        <f t="shared" si="18"/>
        <v>1</v>
      </c>
      <c r="N44" s="206" t="str">
        <f t="shared" si="18"/>
        <v>-</v>
      </c>
      <c r="O44" s="206">
        <f t="shared" si="18"/>
        <v>3</v>
      </c>
      <c r="P44" s="206">
        <f t="shared" si="18"/>
        <v>2</v>
      </c>
      <c r="Q44" s="206">
        <f t="shared" si="18"/>
        <v>4</v>
      </c>
      <c r="R44" s="206">
        <f t="shared" si="18"/>
        <v>5</v>
      </c>
      <c r="S44" s="206">
        <f t="shared" si="18"/>
        <v>8</v>
      </c>
      <c r="T44" s="206">
        <f t="shared" si="18"/>
        <v>9</v>
      </c>
      <c r="U44" s="206">
        <f t="shared" si="18"/>
        <v>9</v>
      </c>
      <c r="V44" s="206">
        <f t="shared" si="18"/>
        <v>6</v>
      </c>
      <c r="W44" s="206">
        <f t="shared" si="18"/>
        <v>2</v>
      </c>
      <c r="X44" s="206">
        <f t="shared" si="18"/>
        <v>1</v>
      </c>
      <c r="Y44" s="206" t="str">
        <f t="shared" si="18"/>
        <v>-</v>
      </c>
    </row>
    <row r="45" spans="1:25" s="533" customFormat="1" ht="11.25">
      <c r="A45" s="237"/>
      <c r="B45" s="234" t="s">
        <v>70</v>
      </c>
      <c r="C45" s="255">
        <f t="shared" si="17"/>
        <v>120</v>
      </c>
      <c r="D45" s="214" t="str">
        <f t="shared" ref="D45:Y45" si="19">IF(SUM(D46:D47)=0,"-",SUM(D46:D47))</f>
        <v>-</v>
      </c>
      <c r="E45" s="214" t="str">
        <f t="shared" si="19"/>
        <v>-</v>
      </c>
      <c r="F45" s="214" t="str">
        <f t="shared" si="19"/>
        <v>-</v>
      </c>
      <c r="G45" s="214" t="str">
        <f t="shared" si="19"/>
        <v>-</v>
      </c>
      <c r="H45" s="214" t="str">
        <f t="shared" si="19"/>
        <v>-</v>
      </c>
      <c r="I45" s="214" t="str">
        <f t="shared" si="19"/>
        <v>-</v>
      </c>
      <c r="J45" s="214" t="str">
        <f t="shared" si="19"/>
        <v>-</v>
      </c>
      <c r="K45" s="214" t="str">
        <f t="shared" si="19"/>
        <v>-</v>
      </c>
      <c r="L45" s="214" t="str">
        <f t="shared" si="19"/>
        <v>-</v>
      </c>
      <c r="M45" s="214">
        <f t="shared" si="19"/>
        <v>1</v>
      </c>
      <c r="N45" s="214">
        <f t="shared" si="19"/>
        <v>1</v>
      </c>
      <c r="O45" s="214">
        <f t="shared" si="19"/>
        <v>5</v>
      </c>
      <c r="P45" s="214">
        <f t="shared" si="19"/>
        <v>5</v>
      </c>
      <c r="Q45" s="214">
        <f t="shared" si="19"/>
        <v>12</v>
      </c>
      <c r="R45" s="214">
        <f t="shared" si="19"/>
        <v>13</v>
      </c>
      <c r="S45" s="214">
        <f t="shared" si="19"/>
        <v>29</v>
      </c>
      <c r="T45" s="214">
        <f t="shared" si="19"/>
        <v>22</v>
      </c>
      <c r="U45" s="214">
        <f t="shared" si="19"/>
        <v>20</v>
      </c>
      <c r="V45" s="214">
        <f t="shared" si="19"/>
        <v>9</v>
      </c>
      <c r="W45" s="214">
        <f t="shared" si="19"/>
        <v>2</v>
      </c>
      <c r="X45" s="214">
        <f t="shared" si="19"/>
        <v>1</v>
      </c>
      <c r="Y45" s="214" t="str">
        <f t="shared" si="19"/>
        <v>-</v>
      </c>
    </row>
    <row r="46" spans="1:25" s="533" customFormat="1" ht="11.25">
      <c r="A46" s="240" t="s">
        <v>42</v>
      </c>
      <c r="B46" s="359" t="s">
        <v>72</v>
      </c>
      <c r="C46" s="209">
        <f t="shared" si="17"/>
        <v>70</v>
      </c>
      <c r="D46" s="215" t="str">
        <f t="shared" ref="D46:Y47" si="20">IF(SUM(D49,D52,D55,D58,D61)=0,"-",SUM(D49,D52,D55,D58,D61))</f>
        <v>-</v>
      </c>
      <c r="E46" s="215" t="str">
        <f t="shared" si="20"/>
        <v>-</v>
      </c>
      <c r="F46" s="215" t="str">
        <f t="shared" si="20"/>
        <v>-</v>
      </c>
      <c r="G46" s="215" t="str">
        <f t="shared" si="20"/>
        <v>-</v>
      </c>
      <c r="H46" s="215" t="str">
        <f t="shared" si="20"/>
        <v>-</v>
      </c>
      <c r="I46" s="215" t="str">
        <f t="shared" si="20"/>
        <v>-</v>
      </c>
      <c r="J46" s="215" t="str">
        <f t="shared" si="20"/>
        <v>-</v>
      </c>
      <c r="K46" s="215" t="str">
        <f t="shared" si="20"/>
        <v>-</v>
      </c>
      <c r="L46" s="215" t="str">
        <f t="shared" si="20"/>
        <v>-</v>
      </c>
      <c r="M46" s="215" t="str">
        <f t="shared" si="20"/>
        <v>-</v>
      </c>
      <c r="N46" s="215">
        <f t="shared" si="20"/>
        <v>1</v>
      </c>
      <c r="O46" s="215">
        <f t="shared" si="20"/>
        <v>2</v>
      </c>
      <c r="P46" s="215">
        <f t="shared" si="20"/>
        <v>3</v>
      </c>
      <c r="Q46" s="215">
        <f t="shared" si="20"/>
        <v>8</v>
      </c>
      <c r="R46" s="215">
        <f t="shared" si="20"/>
        <v>8</v>
      </c>
      <c r="S46" s="215">
        <f t="shared" si="20"/>
        <v>21</v>
      </c>
      <c r="T46" s="215">
        <f t="shared" si="20"/>
        <v>13</v>
      </c>
      <c r="U46" s="215">
        <f t="shared" si="20"/>
        <v>11</v>
      </c>
      <c r="V46" s="215">
        <f t="shared" si="20"/>
        <v>3</v>
      </c>
      <c r="W46" s="215" t="str">
        <f t="shared" si="20"/>
        <v>-</v>
      </c>
      <c r="X46" s="215" t="str">
        <f t="shared" si="20"/>
        <v>-</v>
      </c>
      <c r="Y46" s="215" t="str">
        <f t="shared" si="20"/>
        <v>-</v>
      </c>
    </row>
    <row r="47" spans="1:25" s="533" customFormat="1" ht="11.25">
      <c r="A47" s="241"/>
      <c r="B47" s="360" t="s">
        <v>73</v>
      </c>
      <c r="C47" s="255">
        <f t="shared" si="17"/>
        <v>50</v>
      </c>
      <c r="D47" s="206" t="str">
        <f t="shared" si="20"/>
        <v>-</v>
      </c>
      <c r="E47" s="206" t="str">
        <f t="shared" si="20"/>
        <v>-</v>
      </c>
      <c r="F47" s="206" t="str">
        <f t="shared" si="20"/>
        <v>-</v>
      </c>
      <c r="G47" s="206" t="str">
        <f t="shared" si="20"/>
        <v>-</v>
      </c>
      <c r="H47" s="206" t="str">
        <f t="shared" si="20"/>
        <v>-</v>
      </c>
      <c r="I47" s="206" t="str">
        <f t="shared" si="20"/>
        <v>-</v>
      </c>
      <c r="J47" s="206" t="str">
        <f t="shared" si="20"/>
        <v>-</v>
      </c>
      <c r="K47" s="206" t="str">
        <f t="shared" si="20"/>
        <v>-</v>
      </c>
      <c r="L47" s="206" t="str">
        <f t="shared" si="20"/>
        <v>-</v>
      </c>
      <c r="M47" s="206">
        <f t="shared" si="20"/>
        <v>1</v>
      </c>
      <c r="N47" s="206" t="str">
        <f t="shared" si="20"/>
        <v>-</v>
      </c>
      <c r="O47" s="206">
        <f t="shared" si="20"/>
        <v>3</v>
      </c>
      <c r="P47" s="206">
        <f t="shared" si="20"/>
        <v>2</v>
      </c>
      <c r="Q47" s="206">
        <f t="shared" si="20"/>
        <v>4</v>
      </c>
      <c r="R47" s="206">
        <f t="shared" si="20"/>
        <v>5</v>
      </c>
      <c r="S47" s="206">
        <f t="shared" si="20"/>
        <v>8</v>
      </c>
      <c r="T47" s="206">
        <f t="shared" si="20"/>
        <v>9</v>
      </c>
      <c r="U47" s="206">
        <f t="shared" si="20"/>
        <v>9</v>
      </c>
      <c r="V47" s="206">
        <f t="shared" si="20"/>
        <v>6</v>
      </c>
      <c r="W47" s="206">
        <f t="shared" si="20"/>
        <v>2</v>
      </c>
      <c r="X47" s="206">
        <f t="shared" si="20"/>
        <v>1</v>
      </c>
      <c r="Y47" s="206" t="str">
        <f t="shared" si="20"/>
        <v>-</v>
      </c>
    </row>
    <row r="48" spans="1:25" s="533" customFormat="1" ht="11.25">
      <c r="A48" s="541"/>
      <c r="B48" s="217" t="s">
        <v>70</v>
      </c>
      <c r="C48" s="544">
        <f t="shared" ref="C48:C62" si="21">IF(SUM(D48:Y48)=0,"-",SUM(D48:Y48))</f>
        <v>45</v>
      </c>
      <c r="D48" s="509" t="str">
        <f t="shared" ref="D48:Y48" si="22">IF(SUM(D49:D50)=0,"-",SUM(D49:D50))</f>
        <v>-</v>
      </c>
      <c r="E48" s="509" t="str">
        <f t="shared" si="22"/>
        <v>-</v>
      </c>
      <c r="F48" s="509" t="str">
        <f t="shared" si="22"/>
        <v>-</v>
      </c>
      <c r="G48" s="509" t="str">
        <f t="shared" si="22"/>
        <v>-</v>
      </c>
      <c r="H48" s="509" t="str">
        <f t="shared" si="22"/>
        <v>-</v>
      </c>
      <c r="I48" s="509" t="str">
        <f t="shared" si="22"/>
        <v>-</v>
      </c>
      <c r="J48" s="509" t="str">
        <f t="shared" si="22"/>
        <v>-</v>
      </c>
      <c r="K48" s="509" t="str">
        <f t="shared" si="22"/>
        <v>-</v>
      </c>
      <c r="L48" s="509" t="str">
        <f t="shared" si="22"/>
        <v>-</v>
      </c>
      <c r="M48" s="509">
        <f t="shared" si="22"/>
        <v>1</v>
      </c>
      <c r="N48" s="509" t="str">
        <f t="shared" si="22"/>
        <v>-</v>
      </c>
      <c r="O48" s="509" t="str">
        <f t="shared" si="22"/>
        <v>-</v>
      </c>
      <c r="P48" s="509">
        <f t="shared" si="22"/>
        <v>2</v>
      </c>
      <c r="Q48" s="509">
        <f t="shared" si="22"/>
        <v>6</v>
      </c>
      <c r="R48" s="509">
        <f t="shared" si="22"/>
        <v>5</v>
      </c>
      <c r="S48" s="509">
        <f t="shared" si="22"/>
        <v>10</v>
      </c>
      <c r="T48" s="509">
        <f t="shared" si="22"/>
        <v>10</v>
      </c>
      <c r="U48" s="509">
        <f t="shared" si="22"/>
        <v>7</v>
      </c>
      <c r="V48" s="509">
        <f t="shared" si="22"/>
        <v>1</v>
      </c>
      <c r="W48" s="509">
        <f t="shared" si="22"/>
        <v>2</v>
      </c>
      <c r="X48" s="509">
        <f t="shared" si="22"/>
        <v>1</v>
      </c>
      <c r="Y48" s="545" t="str">
        <f t="shared" si="22"/>
        <v>-</v>
      </c>
    </row>
    <row r="49" spans="1:25" s="533" customFormat="1" ht="11.25">
      <c r="A49" s="542" t="s">
        <v>43</v>
      </c>
      <c r="B49" s="220" t="s">
        <v>72</v>
      </c>
      <c r="C49" s="546">
        <f t="shared" si="21"/>
        <v>23</v>
      </c>
      <c r="D49" s="354" t="s">
        <v>81</v>
      </c>
      <c r="E49" s="354" t="s">
        <v>81</v>
      </c>
      <c r="F49" s="354" t="s">
        <v>81</v>
      </c>
      <c r="G49" s="354" t="s">
        <v>81</v>
      </c>
      <c r="H49" s="354" t="s">
        <v>81</v>
      </c>
      <c r="I49" s="354" t="s">
        <v>81</v>
      </c>
      <c r="J49" s="354" t="s">
        <v>81</v>
      </c>
      <c r="K49" s="354" t="s">
        <v>81</v>
      </c>
      <c r="L49" s="354" t="s">
        <v>81</v>
      </c>
      <c r="M49" s="354" t="s">
        <v>81</v>
      </c>
      <c r="N49" s="354" t="s">
        <v>81</v>
      </c>
      <c r="O49" s="354" t="s">
        <v>81</v>
      </c>
      <c r="P49" s="354">
        <v>1</v>
      </c>
      <c r="Q49" s="354">
        <v>3</v>
      </c>
      <c r="R49" s="354">
        <v>2</v>
      </c>
      <c r="S49" s="354">
        <v>7</v>
      </c>
      <c r="T49" s="354">
        <v>6</v>
      </c>
      <c r="U49" s="354">
        <v>3</v>
      </c>
      <c r="V49" s="354">
        <v>1</v>
      </c>
      <c r="W49" s="354" t="s">
        <v>81</v>
      </c>
      <c r="X49" s="354" t="s">
        <v>81</v>
      </c>
      <c r="Y49" s="354" t="s">
        <v>81</v>
      </c>
    </row>
    <row r="50" spans="1:25" s="533" customFormat="1" ht="11.25">
      <c r="A50" s="543"/>
      <c r="B50" s="225" t="s">
        <v>73</v>
      </c>
      <c r="C50" s="544">
        <f t="shared" si="21"/>
        <v>22</v>
      </c>
      <c r="D50" s="356" t="s">
        <v>81</v>
      </c>
      <c r="E50" s="356" t="s">
        <v>81</v>
      </c>
      <c r="F50" s="356" t="s">
        <v>81</v>
      </c>
      <c r="G50" s="356" t="s">
        <v>81</v>
      </c>
      <c r="H50" s="356" t="s">
        <v>81</v>
      </c>
      <c r="I50" s="356" t="s">
        <v>81</v>
      </c>
      <c r="J50" s="356" t="s">
        <v>81</v>
      </c>
      <c r="K50" s="356" t="s">
        <v>81</v>
      </c>
      <c r="L50" s="356" t="s">
        <v>81</v>
      </c>
      <c r="M50" s="356">
        <v>1</v>
      </c>
      <c r="N50" s="356" t="s">
        <v>81</v>
      </c>
      <c r="O50" s="356" t="s">
        <v>81</v>
      </c>
      <c r="P50" s="356">
        <v>1</v>
      </c>
      <c r="Q50" s="356">
        <v>3</v>
      </c>
      <c r="R50" s="356">
        <v>3</v>
      </c>
      <c r="S50" s="356">
        <v>3</v>
      </c>
      <c r="T50" s="356">
        <v>4</v>
      </c>
      <c r="U50" s="356">
        <v>4</v>
      </c>
      <c r="V50" s="356" t="s">
        <v>81</v>
      </c>
      <c r="W50" s="356">
        <v>2</v>
      </c>
      <c r="X50" s="356">
        <v>1</v>
      </c>
      <c r="Y50" s="356" t="s">
        <v>81</v>
      </c>
    </row>
    <row r="51" spans="1:25" s="533" customFormat="1" ht="11.25">
      <c r="A51" s="541"/>
      <c r="B51" s="217" t="s">
        <v>70</v>
      </c>
      <c r="C51" s="544">
        <f t="shared" si="21"/>
        <v>23</v>
      </c>
      <c r="D51" s="509" t="str">
        <f t="shared" ref="D51:Y51" si="23">IF(SUM(D52:D53)=0,"-",SUM(D52:D53))</f>
        <v>-</v>
      </c>
      <c r="E51" s="509" t="str">
        <f t="shared" si="23"/>
        <v>-</v>
      </c>
      <c r="F51" s="509" t="str">
        <f t="shared" si="23"/>
        <v>-</v>
      </c>
      <c r="G51" s="509" t="str">
        <f t="shared" si="23"/>
        <v>-</v>
      </c>
      <c r="H51" s="509" t="str">
        <f t="shared" si="23"/>
        <v>-</v>
      </c>
      <c r="I51" s="509" t="str">
        <f t="shared" si="23"/>
        <v>-</v>
      </c>
      <c r="J51" s="509" t="str">
        <f t="shared" si="23"/>
        <v>-</v>
      </c>
      <c r="K51" s="509" t="str">
        <f t="shared" si="23"/>
        <v>-</v>
      </c>
      <c r="L51" s="509" t="str">
        <f t="shared" si="23"/>
        <v>-</v>
      </c>
      <c r="M51" s="509" t="str">
        <f t="shared" si="23"/>
        <v>-</v>
      </c>
      <c r="N51" s="509" t="str">
        <f t="shared" si="23"/>
        <v>-</v>
      </c>
      <c r="O51" s="509" t="str">
        <f t="shared" si="23"/>
        <v>-</v>
      </c>
      <c r="P51" s="509">
        <f t="shared" si="23"/>
        <v>3</v>
      </c>
      <c r="Q51" s="509" t="str">
        <f t="shared" si="23"/>
        <v>-</v>
      </c>
      <c r="R51" s="509">
        <f t="shared" si="23"/>
        <v>3</v>
      </c>
      <c r="S51" s="509">
        <f t="shared" si="23"/>
        <v>6</v>
      </c>
      <c r="T51" s="509">
        <f t="shared" si="23"/>
        <v>5</v>
      </c>
      <c r="U51" s="509">
        <f t="shared" si="23"/>
        <v>5</v>
      </c>
      <c r="V51" s="509">
        <f t="shared" si="23"/>
        <v>1</v>
      </c>
      <c r="W51" s="509" t="str">
        <f t="shared" si="23"/>
        <v>-</v>
      </c>
      <c r="X51" s="509" t="str">
        <f t="shared" si="23"/>
        <v>-</v>
      </c>
      <c r="Y51" s="545" t="str">
        <f t="shared" si="23"/>
        <v>-</v>
      </c>
    </row>
    <row r="52" spans="1:25" s="533" customFormat="1" ht="11.25">
      <c r="A52" s="542" t="s">
        <v>45</v>
      </c>
      <c r="B52" s="220" t="s">
        <v>72</v>
      </c>
      <c r="C52" s="546">
        <f t="shared" si="21"/>
        <v>12</v>
      </c>
      <c r="D52" s="354" t="s">
        <v>82</v>
      </c>
      <c r="E52" s="354" t="s">
        <v>82</v>
      </c>
      <c r="F52" s="354" t="s">
        <v>82</v>
      </c>
      <c r="G52" s="354" t="s">
        <v>82</v>
      </c>
      <c r="H52" s="354" t="s">
        <v>82</v>
      </c>
      <c r="I52" s="354" t="s">
        <v>82</v>
      </c>
      <c r="J52" s="354" t="s">
        <v>82</v>
      </c>
      <c r="K52" s="354" t="s">
        <v>82</v>
      </c>
      <c r="L52" s="354" t="s">
        <v>82</v>
      </c>
      <c r="M52" s="354" t="s">
        <v>82</v>
      </c>
      <c r="N52" s="354" t="s">
        <v>82</v>
      </c>
      <c r="O52" s="354" t="s">
        <v>82</v>
      </c>
      <c r="P52" s="354">
        <v>2</v>
      </c>
      <c r="Q52" s="354" t="s">
        <v>82</v>
      </c>
      <c r="R52" s="354">
        <v>1</v>
      </c>
      <c r="S52" s="354">
        <v>4</v>
      </c>
      <c r="T52" s="354">
        <v>1</v>
      </c>
      <c r="U52" s="354">
        <v>3</v>
      </c>
      <c r="V52" s="354">
        <v>1</v>
      </c>
      <c r="W52" s="354" t="s">
        <v>82</v>
      </c>
      <c r="X52" s="354" t="s">
        <v>82</v>
      </c>
      <c r="Y52" s="354" t="s">
        <v>82</v>
      </c>
    </row>
    <row r="53" spans="1:25" s="533" customFormat="1" ht="11.25">
      <c r="A53" s="543"/>
      <c r="B53" s="225" t="s">
        <v>73</v>
      </c>
      <c r="C53" s="544">
        <f t="shared" si="21"/>
        <v>11</v>
      </c>
      <c r="D53" s="356" t="s">
        <v>82</v>
      </c>
      <c r="E53" s="356" t="s">
        <v>82</v>
      </c>
      <c r="F53" s="356" t="s">
        <v>82</v>
      </c>
      <c r="G53" s="356" t="s">
        <v>82</v>
      </c>
      <c r="H53" s="356" t="s">
        <v>82</v>
      </c>
      <c r="I53" s="356" t="s">
        <v>82</v>
      </c>
      <c r="J53" s="356" t="s">
        <v>82</v>
      </c>
      <c r="K53" s="356" t="s">
        <v>82</v>
      </c>
      <c r="L53" s="356" t="s">
        <v>82</v>
      </c>
      <c r="M53" s="356" t="s">
        <v>82</v>
      </c>
      <c r="N53" s="356" t="s">
        <v>82</v>
      </c>
      <c r="O53" s="356" t="s">
        <v>82</v>
      </c>
      <c r="P53" s="356">
        <v>1</v>
      </c>
      <c r="Q53" s="356" t="s">
        <v>82</v>
      </c>
      <c r="R53" s="356">
        <v>2</v>
      </c>
      <c r="S53" s="356">
        <v>2</v>
      </c>
      <c r="T53" s="356">
        <v>4</v>
      </c>
      <c r="U53" s="356">
        <v>2</v>
      </c>
      <c r="V53" s="356" t="s">
        <v>82</v>
      </c>
      <c r="W53" s="356" t="s">
        <v>82</v>
      </c>
      <c r="X53" s="356" t="s">
        <v>82</v>
      </c>
      <c r="Y53" s="356" t="s">
        <v>82</v>
      </c>
    </row>
    <row r="54" spans="1:25" s="533" customFormat="1" ht="11.25">
      <c r="A54" s="541"/>
      <c r="B54" s="217" t="s">
        <v>70</v>
      </c>
      <c r="C54" s="544">
        <f t="shared" si="21"/>
        <v>21</v>
      </c>
      <c r="D54" s="509" t="str">
        <f>IF(SUM(D55:D56)=0,"-",SUM(D55:D56))</f>
        <v>-</v>
      </c>
      <c r="E54" s="509" t="str">
        <f t="shared" ref="E54:Y54" si="24">IF(SUM(E55:E56)=0,"-",SUM(E55:E56))</f>
        <v>-</v>
      </c>
      <c r="F54" s="509" t="str">
        <f t="shared" si="24"/>
        <v>-</v>
      </c>
      <c r="G54" s="509" t="str">
        <f t="shared" si="24"/>
        <v>-</v>
      </c>
      <c r="H54" s="509" t="str">
        <f t="shared" si="24"/>
        <v>-</v>
      </c>
      <c r="I54" s="509" t="str">
        <f t="shared" si="24"/>
        <v>-</v>
      </c>
      <c r="J54" s="509" t="str">
        <f t="shared" si="24"/>
        <v>-</v>
      </c>
      <c r="K54" s="509" t="str">
        <f t="shared" si="24"/>
        <v>-</v>
      </c>
      <c r="L54" s="509" t="str">
        <f t="shared" si="24"/>
        <v>-</v>
      </c>
      <c r="M54" s="509" t="str">
        <f t="shared" si="24"/>
        <v>-</v>
      </c>
      <c r="N54" s="509" t="str">
        <f t="shared" si="24"/>
        <v>-</v>
      </c>
      <c r="O54" s="509">
        <f t="shared" si="24"/>
        <v>1</v>
      </c>
      <c r="P54" s="509" t="str">
        <f t="shared" si="24"/>
        <v>-</v>
      </c>
      <c r="Q54" s="509">
        <f t="shared" si="24"/>
        <v>2</v>
      </c>
      <c r="R54" s="509">
        <f t="shared" si="24"/>
        <v>3</v>
      </c>
      <c r="S54" s="509">
        <f t="shared" si="24"/>
        <v>5</v>
      </c>
      <c r="T54" s="509">
        <f t="shared" si="24"/>
        <v>3</v>
      </c>
      <c r="U54" s="509">
        <f t="shared" si="24"/>
        <v>3</v>
      </c>
      <c r="V54" s="509">
        <f t="shared" si="24"/>
        <v>4</v>
      </c>
      <c r="W54" s="509" t="str">
        <f t="shared" si="24"/>
        <v>-</v>
      </c>
      <c r="X54" s="509" t="str">
        <f t="shared" si="24"/>
        <v>-</v>
      </c>
      <c r="Y54" s="545" t="str">
        <f t="shared" si="24"/>
        <v>-</v>
      </c>
    </row>
    <row r="55" spans="1:25" s="533" customFormat="1" ht="11.25">
      <c r="A55" s="542" t="s">
        <v>46</v>
      </c>
      <c r="B55" s="220" t="s">
        <v>72</v>
      </c>
      <c r="C55" s="546">
        <f t="shared" si="21"/>
        <v>13</v>
      </c>
      <c r="D55" s="354" t="s">
        <v>83</v>
      </c>
      <c r="E55" s="354" t="s">
        <v>83</v>
      </c>
      <c r="F55" s="354" t="s">
        <v>83</v>
      </c>
      <c r="G55" s="354" t="s">
        <v>83</v>
      </c>
      <c r="H55" s="354" t="s">
        <v>83</v>
      </c>
      <c r="I55" s="354" t="s">
        <v>83</v>
      </c>
      <c r="J55" s="354" t="s">
        <v>83</v>
      </c>
      <c r="K55" s="354" t="s">
        <v>83</v>
      </c>
      <c r="L55" s="354" t="s">
        <v>83</v>
      </c>
      <c r="M55" s="354" t="s">
        <v>83</v>
      </c>
      <c r="N55" s="354" t="s">
        <v>83</v>
      </c>
      <c r="O55" s="354" t="s">
        <v>83</v>
      </c>
      <c r="P55" s="354" t="s">
        <v>83</v>
      </c>
      <c r="Q55" s="354">
        <v>1</v>
      </c>
      <c r="R55" s="354">
        <v>3</v>
      </c>
      <c r="S55" s="354">
        <v>2</v>
      </c>
      <c r="T55" s="354">
        <v>3</v>
      </c>
      <c r="U55" s="354">
        <v>3</v>
      </c>
      <c r="V55" s="354">
        <v>1</v>
      </c>
      <c r="W55" s="354" t="s">
        <v>83</v>
      </c>
      <c r="X55" s="354" t="s">
        <v>83</v>
      </c>
      <c r="Y55" s="354" t="s">
        <v>83</v>
      </c>
    </row>
    <row r="56" spans="1:25" s="533" customFormat="1" ht="11.25">
      <c r="A56" s="543"/>
      <c r="B56" s="225" t="s">
        <v>73</v>
      </c>
      <c r="C56" s="544">
        <f t="shared" si="21"/>
        <v>8</v>
      </c>
      <c r="D56" s="356" t="s">
        <v>83</v>
      </c>
      <c r="E56" s="356" t="s">
        <v>83</v>
      </c>
      <c r="F56" s="356" t="s">
        <v>83</v>
      </c>
      <c r="G56" s="356" t="s">
        <v>83</v>
      </c>
      <c r="H56" s="356" t="s">
        <v>83</v>
      </c>
      <c r="I56" s="356" t="s">
        <v>83</v>
      </c>
      <c r="J56" s="356" t="s">
        <v>83</v>
      </c>
      <c r="K56" s="356" t="s">
        <v>83</v>
      </c>
      <c r="L56" s="356" t="s">
        <v>83</v>
      </c>
      <c r="M56" s="356" t="s">
        <v>83</v>
      </c>
      <c r="N56" s="356" t="s">
        <v>83</v>
      </c>
      <c r="O56" s="356">
        <v>1</v>
      </c>
      <c r="P56" s="356" t="s">
        <v>83</v>
      </c>
      <c r="Q56" s="356">
        <v>1</v>
      </c>
      <c r="R56" s="356" t="s">
        <v>83</v>
      </c>
      <c r="S56" s="356">
        <v>3</v>
      </c>
      <c r="T56" s="356" t="s">
        <v>83</v>
      </c>
      <c r="U56" s="356" t="s">
        <v>83</v>
      </c>
      <c r="V56" s="356">
        <v>3</v>
      </c>
      <c r="W56" s="356" t="s">
        <v>83</v>
      </c>
      <c r="X56" s="356" t="s">
        <v>83</v>
      </c>
      <c r="Y56" s="356" t="s">
        <v>83</v>
      </c>
    </row>
    <row r="57" spans="1:25" s="533" customFormat="1" ht="11.25">
      <c r="A57" s="547"/>
      <c r="B57" s="217" t="s">
        <v>70</v>
      </c>
      <c r="C57" s="546">
        <f t="shared" si="21"/>
        <v>18</v>
      </c>
      <c r="D57" s="509" t="str">
        <f t="shared" ref="D57:Y57" si="25">IF(SUM(D58:D59)=0,"-",SUM(D58:D59))</f>
        <v>-</v>
      </c>
      <c r="E57" s="509" t="str">
        <f t="shared" si="25"/>
        <v>-</v>
      </c>
      <c r="F57" s="509" t="str">
        <f t="shared" si="25"/>
        <v>-</v>
      </c>
      <c r="G57" s="509" t="str">
        <f t="shared" si="25"/>
        <v>-</v>
      </c>
      <c r="H57" s="509" t="str">
        <f t="shared" si="25"/>
        <v>-</v>
      </c>
      <c r="I57" s="509" t="str">
        <f t="shared" si="25"/>
        <v>-</v>
      </c>
      <c r="J57" s="509" t="str">
        <f t="shared" si="25"/>
        <v>-</v>
      </c>
      <c r="K57" s="509" t="str">
        <f t="shared" si="25"/>
        <v>-</v>
      </c>
      <c r="L57" s="509" t="str">
        <f t="shared" si="25"/>
        <v>-</v>
      </c>
      <c r="M57" s="509" t="str">
        <f t="shared" si="25"/>
        <v>-</v>
      </c>
      <c r="N57" s="509">
        <f t="shared" si="25"/>
        <v>1</v>
      </c>
      <c r="O57" s="509">
        <f t="shared" si="25"/>
        <v>2</v>
      </c>
      <c r="P57" s="509" t="str">
        <f t="shared" si="25"/>
        <v>-</v>
      </c>
      <c r="Q57" s="509">
        <f t="shared" si="25"/>
        <v>3</v>
      </c>
      <c r="R57" s="509">
        <f t="shared" si="25"/>
        <v>1</v>
      </c>
      <c r="S57" s="509">
        <f t="shared" si="25"/>
        <v>6</v>
      </c>
      <c r="T57" s="509">
        <f t="shared" si="25"/>
        <v>1</v>
      </c>
      <c r="U57" s="509">
        <f t="shared" si="25"/>
        <v>2</v>
      </c>
      <c r="V57" s="509">
        <f t="shared" si="25"/>
        <v>2</v>
      </c>
      <c r="W57" s="509" t="str">
        <f t="shared" si="25"/>
        <v>-</v>
      </c>
      <c r="X57" s="509" t="str">
        <f t="shared" si="25"/>
        <v>-</v>
      </c>
      <c r="Y57" s="545" t="str">
        <f t="shared" si="25"/>
        <v>-</v>
      </c>
    </row>
    <row r="58" spans="1:25" s="533" customFormat="1" ht="11.25">
      <c r="A58" s="548" t="s">
        <v>47</v>
      </c>
      <c r="B58" s="220" t="s">
        <v>72</v>
      </c>
      <c r="C58" s="549">
        <f t="shared" si="21"/>
        <v>14</v>
      </c>
      <c r="D58" s="354" t="s">
        <v>84</v>
      </c>
      <c r="E58" s="354" t="s">
        <v>84</v>
      </c>
      <c r="F58" s="354" t="s">
        <v>84</v>
      </c>
      <c r="G58" s="354" t="s">
        <v>84</v>
      </c>
      <c r="H58" s="354" t="s">
        <v>84</v>
      </c>
      <c r="I58" s="354" t="s">
        <v>84</v>
      </c>
      <c r="J58" s="354" t="s">
        <v>84</v>
      </c>
      <c r="K58" s="354" t="s">
        <v>84</v>
      </c>
      <c r="L58" s="354" t="s">
        <v>84</v>
      </c>
      <c r="M58" s="354" t="s">
        <v>84</v>
      </c>
      <c r="N58" s="354">
        <v>1</v>
      </c>
      <c r="O58" s="354">
        <v>1</v>
      </c>
      <c r="P58" s="354" t="s">
        <v>84</v>
      </c>
      <c r="Q58" s="354">
        <v>3</v>
      </c>
      <c r="R58" s="354">
        <v>1</v>
      </c>
      <c r="S58" s="354">
        <v>6</v>
      </c>
      <c r="T58" s="354">
        <v>1</v>
      </c>
      <c r="U58" s="354">
        <v>1</v>
      </c>
      <c r="V58" s="354" t="s">
        <v>84</v>
      </c>
      <c r="W58" s="354" t="s">
        <v>84</v>
      </c>
      <c r="X58" s="354" t="s">
        <v>84</v>
      </c>
      <c r="Y58" s="354" t="s">
        <v>84</v>
      </c>
    </row>
    <row r="59" spans="1:25" s="533" customFormat="1" ht="11.25">
      <c r="A59" s="550"/>
      <c r="B59" s="225" t="s">
        <v>73</v>
      </c>
      <c r="C59" s="544">
        <f t="shared" si="21"/>
        <v>4</v>
      </c>
      <c r="D59" s="356" t="s">
        <v>84</v>
      </c>
      <c r="E59" s="356" t="s">
        <v>84</v>
      </c>
      <c r="F59" s="356" t="s">
        <v>84</v>
      </c>
      <c r="G59" s="356" t="s">
        <v>84</v>
      </c>
      <c r="H59" s="356" t="s">
        <v>84</v>
      </c>
      <c r="I59" s="356" t="s">
        <v>84</v>
      </c>
      <c r="J59" s="356" t="s">
        <v>84</v>
      </c>
      <c r="K59" s="356" t="s">
        <v>84</v>
      </c>
      <c r="L59" s="356" t="s">
        <v>84</v>
      </c>
      <c r="M59" s="356" t="s">
        <v>84</v>
      </c>
      <c r="N59" s="356" t="s">
        <v>84</v>
      </c>
      <c r="O59" s="356">
        <v>1</v>
      </c>
      <c r="P59" s="356" t="s">
        <v>84</v>
      </c>
      <c r="Q59" s="356" t="s">
        <v>84</v>
      </c>
      <c r="R59" s="356" t="s">
        <v>84</v>
      </c>
      <c r="S59" s="356" t="s">
        <v>84</v>
      </c>
      <c r="T59" s="356" t="s">
        <v>84</v>
      </c>
      <c r="U59" s="356">
        <v>1</v>
      </c>
      <c r="V59" s="356">
        <v>2</v>
      </c>
      <c r="W59" s="356" t="s">
        <v>84</v>
      </c>
      <c r="X59" s="356" t="s">
        <v>84</v>
      </c>
      <c r="Y59" s="356" t="s">
        <v>84</v>
      </c>
    </row>
    <row r="60" spans="1:25" s="533" customFormat="1" ht="11.25">
      <c r="A60" s="541"/>
      <c r="B60" s="217" t="s">
        <v>70</v>
      </c>
      <c r="C60" s="546">
        <f t="shared" si="21"/>
        <v>13</v>
      </c>
      <c r="D60" s="509" t="str">
        <f t="shared" ref="D60:Y60" si="26">IF(SUM(D61:D62)=0,"-",SUM(D61:D62))</f>
        <v>-</v>
      </c>
      <c r="E60" s="509" t="str">
        <f t="shared" si="26"/>
        <v>-</v>
      </c>
      <c r="F60" s="509" t="str">
        <f t="shared" si="26"/>
        <v>-</v>
      </c>
      <c r="G60" s="509" t="str">
        <f t="shared" si="26"/>
        <v>-</v>
      </c>
      <c r="H60" s="509" t="str">
        <f t="shared" si="26"/>
        <v>-</v>
      </c>
      <c r="I60" s="509" t="str">
        <f t="shared" si="26"/>
        <v>-</v>
      </c>
      <c r="J60" s="509" t="str">
        <f t="shared" si="26"/>
        <v>-</v>
      </c>
      <c r="K60" s="509" t="str">
        <f t="shared" si="26"/>
        <v>-</v>
      </c>
      <c r="L60" s="509" t="str">
        <f t="shared" si="26"/>
        <v>-</v>
      </c>
      <c r="M60" s="509" t="str">
        <f t="shared" si="26"/>
        <v>-</v>
      </c>
      <c r="N60" s="509" t="str">
        <f t="shared" si="26"/>
        <v>-</v>
      </c>
      <c r="O60" s="509">
        <f t="shared" si="26"/>
        <v>2</v>
      </c>
      <c r="P60" s="509" t="str">
        <f t="shared" si="26"/>
        <v>-</v>
      </c>
      <c r="Q60" s="509">
        <f t="shared" si="26"/>
        <v>1</v>
      </c>
      <c r="R60" s="509">
        <f t="shared" si="26"/>
        <v>1</v>
      </c>
      <c r="S60" s="509">
        <f t="shared" si="26"/>
        <v>2</v>
      </c>
      <c r="T60" s="509">
        <f t="shared" si="26"/>
        <v>3</v>
      </c>
      <c r="U60" s="509">
        <f t="shared" si="26"/>
        <v>3</v>
      </c>
      <c r="V60" s="509">
        <f t="shared" si="26"/>
        <v>1</v>
      </c>
      <c r="W60" s="509" t="str">
        <f t="shared" si="26"/>
        <v>-</v>
      </c>
      <c r="X60" s="509" t="str">
        <f t="shared" si="26"/>
        <v>-</v>
      </c>
      <c r="Y60" s="545" t="str">
        <f t="shared" si="26"/>
        <v>-</v>
      </c>
    </row>
    <row r="61" spans="1:25" s="533" customFormat="1" ht="11.25">
      <c r="A61" s="542" t="s">
        <v>48</v>
      </c>
      <c r="B61" s="220" t="s">
        <v>72</v>
      </c>
      <c r="C61" s="549">
        <f t="shared" si="21"/>
        <v>8</v>
      </c>
      <c r="D61" s="354" t="s">
        <v>84</v>
      </c>
      <c r="E61" s="354" t="s">
        <v>84</v>
      </c>
      <c r="F61" s="354" t="s">
        <v>84</v>
      </c>
      <c r="G61" s="354" t="s">
        <v>84</v>
      </c>
      <c r="H61" s="354" t="s">
        <v>84</v>
      </c>
      <c r="I61" s="354" t="s">
        <v>84</v>
      </c>
      <c r="J61" s="354" t="s">
        <v>84</v>
      </c>
      <c r="K61" s="354" t="s">
        <v>84</v>
      </c>
      <c r="L61" s="354" t="s">
        <v>84</v>
      </c>
      <c r="M61" s="354" t="s">
        <v>84</v>
      </c>
      <c r="N61" s="354" t="s">
        <v>84</v>
      </c>
      <c r="O61" s="354">
        <v>1</v>
      </c>
      <c r="P61" s="354" t="s">
        <v>84</v>
      </c>
      <c r="Q61" s="354">
        <v>1</v>
      </c>
      <c r="R61" s="354">
        <v>1</v>
      </c>
      <c r="S61" s="354">
        <v>2</v>
      </c>
      <c r="T61" s="354">
        <v>2</v>
      </c>
      <c r="U61" s="354">
        <v>1</v>
      </c>
      <c r="V61" s="354" t="s">
        <v>84</v>
      </c>
      <c r="W61" s="354" t="s">
        <v>84</v>
      </c>
      <c r="X61" s="354" t="s">
        <v>84</v>
      </c>
      <c r="Y61" s="354" t="s">
        <v>84</v>
      </c>
    </row>
    <row r="62" spans="1:25" s="533" customFormat="1" ht="11.25">
      <c r="A62" s="543"/>
      <c r="B62" s="225" t="s">
        <v>73</v>
      </c>
      <c r="C62" s="544">
        <f t="shared" si="21"/>
        <v>5</v>
      </c>
      <c r="D62" s="356" t="s">
        <v>84</v>
      </c>
      <c r="E62" s="356" t="s">
        <v>84</v>
      </c>
      <c r="F62" s="356" t="s">
        <v>84</v>
      </c>
      <c r="G62" s="356" t="s">
        <v>84</v>
      </c>
      <c r="H62" s="356" t="s">
        <v>84</v>
      </c>
      <c r="I62" s="356" t="s">
        <v>84</v>
      </c>
      <c r="J62" s="356" t="s">
        <v>84</v>
      </c>
      <c r="K62" s="356" t="s">
        <v>84</v>
      </c>
      <c r="L62" s="356" t="s">
        <v>84</v>
      </c>
      <c r="M62" s="356" t="s">
        <v>84</v>
      </c>
      <c r="N62" s="356" t="s">
        <v>84</v>
      </c>
      <c r="O62" s="356">
        <v>1</v>
      </c>
      <c r="P62" s="356" t="s">
        <v>84</v>
      </c>
      <c r="Q62" s="356" t="s">
        <v>84</v>
      </c>
      <c r="R62" s="356" t="s">
        <v>84</v>
      </c>
      <c r="S62" s="356" t="s">
        <v>84</v>
      </c>
      <c r="T62" s="356">
        <v>1</v>
      </c>
      <c r="U62" s="356">
        <v>2</v>
      </c>
      <c r="V62" s="356">
        <v>1</v>
      </c>
      <c r="W62" s="356" t="s">
        <v>84</v>
      </c>
      <c r="X62" s="356" t="s">
        <v>84</v>
      </c>
      <c r="Y62" s="356" t="s">
        <v>84</v>
      </c>
    </row>
    <row r="63" spans="1:25" s="533" customFormat="1" ht="11.25">
      <c r="A63" s="237" t="s">
        <v>85</v>
      </c>
      <c r="B63" s="248" t="s">
        <v>86</v>
      </c>
      <c r="C63" s="249">
        <f t="shared" ref="C63:Y65" si="27">C66</f>
        <v>164</v>
      </c>
      <c r="D63" s="100" t="str">
        <f t="shared" si="27"/>
        <v>-</v>
      </c>
      <c r="E63" s="100" t="str">
        <f t="shared" si="27"/>
        <v>-</v>
      </c>
      <c r="F63" s="100" t="str">
        <f t="shared" si="27"/>
        <v>-</v>
      </c>
      <c r="G63" s="100" t="str">
        <f t="shared" si="27"/>
        <v>-</v>
      </c>
      <c r="H63" s="100" t="str">
        <f t="shared" si="27"/>
        <v>-</v>
      </c>
      <c r="I63" s="100">
        <f t="shared" si="27"/>
        <v>1</v>
      </c>
      <c r="J63" s="100" t="str">
        <f t="shared" si="27"/>
        <v>-</v>
      </c>
      <c r="K63" s="100" t="str">
        <f t="shared" si="27"/>
        <v>-</v>
      </c>
      <c r="L63" s="100" t="str">
        <f t="shared" si="27"/>
        <v>-</v>
      </c>
      <c r="M63" s="100">
        <f t="shared" si="27"/>
        <v>3</v>
      </c>
      <c r="N63" s="100">
        <f t="shared" si="27"/>
        <v>1</v>
      </c>
      <c r="O63" s="100">
        <f t="shared" si="27"/>
        <v>6</v>
      </c>
      <c r="P63" s="100">
        <f t="shared" si="27"/>
        <v>12</v>
      </c>
      <c r="Q63" s="100">
        <f t="shared" si="27"/>
        <v>10</v>
      </c>
      <c r="R63" s="100">
        <f t="shared" si="27"/>
        <v>20</v>
      </c>
      <c r="S63" s="100">
        <f t="shared" si="27"/>
        <v>32</v>
      </c>
      <c r="T63" s="100">
        <f t="shared" si="27"/>
        <v>37</v>
      </c>
      <c r="U63" s="100">
        <f t="shared" si="27"/>
        <v>27</v>
      </c>
      <c r="V63" s="100">
        <f t="shared" si="27"/>
        <v>9</v>
      </c>
      <c r="W63" s="100">
        <f t="shared" si="27"/>
        <v>5</v>
      </c>
      <c r="X63" s="100">
        <f t="shared" si="27"/>
        <v>1</v>
      </c>
      <c r="Y63" s="100" t="str">
        <f t="shared" si="27"/>
        <v>-</v>
      </c>
    </row>
    <row r="64" spans="1:25" s="533" customFormat="1" ht="11.25">
      <c r="A64" s="250" t="s">
        <v>87</v>
      </c>
      <c r="B64" s="235" t="s">
        <v>72</v>
      </c>
      <c r="C64" s="384">
        <f>C67</f>
        <v>100</v>
      </c>
      <c r="D64" s="251" t="str">
        <f>D67</f>
        <v>-</v>
      </c>
      <c r="E64" s="251" t="str">
        <f t="shared" si="27"/>
        <v>-</v>
      </c>
      <c r="F64" s="251" t="str">
        <f t="shared" si="27"/>
        <v>-</v>
      </c>
      <c r="G64" s="251" t="str">
        <f t="shared" si="27"/>
        <v>-</v>
      </c>
      <c r="H64" s="251" t="str">
        <f t="shared" si="27"/>
        <v>-</v>
      </c>
      <c r="I64" s="251" t="str">
        <f t="shared" si="27"/>
        <v>-</v>
      </c>
      <c r="J64" s="251" t="str">
        <f t="shared" si="27"/>
        <v>-</v>
      </c>
      <c r="K64" s="251" t="str">
        <f t="shared" si="27"/>
        <v>-</v>
      </c>
      <c r="L64" s="251" t="str">
        <f t="shared" si="27"/>
        <v>-</v>
      </c>
      <c r="M64" s="251" t="str">
        <f t="shared" si="27"/>
        <v>-</v>
      </c>
      <c r="N64" s="251" t="str">
        <f t="shared" si="27"/>
        <v>-</v>
      </c>
      <c r="O64" s="251">
        <f t="shared" si="27"/>
        <v>3</v>
      </c>
      <c r="P64" s="251">
        <f t="shared" si="27"/>
        <v>7</v>
      </c>
      <c r="Q64" s="251">
        <f t="shared" si="27"/>
        <v>9</v>
      </c>
      <c r="R64" s="251">
        <f t="shared" si="27"/>
        <v>14</v>
      </c>
      <c r="S64" s="251">
        <f t="shared" si="27"/>
        <v>20</v>
      </c>
      <c r="T64" s="251">
        <f t="shared" si="27"/>
        <v>26</v>
      </c>
      <c r="U64" s="251">
        <f t="shared" si="27"/>
        <v>14</v>
      </c>
      <c r="V64" s="251">
        <f t="shared" si="27"/>
        <v>7</v>
      </c>
      <c r="W64" s="251" t="str">
        <f t="shared" si="27"/>
        <v>-</v>
      </c>
      <c r="X64" s="251" t="str">
        <f t="shared" si="27"/>
        <v>-</v>
      </c>
      <c r="Y64" s="251" t="str">
        <f t="shared" si="27"/>
        <v>-</v>
      </c>
    </row>
    <row r="65" spans="1:25" s="533" customFormat="1" ht="11.25">
      <c r="A65" s="252" t="s">
        <v>88</v>
      </c>
      <c r="B65" s="236" t="s">
        <v>73</v>
      </c>
      <c r="C65" s="385">
        <f>C68</f>
        <v>64</v>
      </c>
      <c r="D65" s="253" t="str">
        <f>D68</f>
        <v>-</v>
      </c>
      <c r="E65" s="253" t="str">
        <f t="shared" si="27"/>
        <v>-</v>
      </c>
      <c r="F65" s="253" t="str">
        <f t="shared" si="27"/>
        <v>-</v>
      </c>
      <c r="G65" s="253" t="str">
        <f t="shared" si="27"/>
        <v>-</v>
      </c>
      <c r="H65" s="253" t="str">
        <f t="shared" si="27"/>
        <v>-</v>
      </c>
      <c r="I65" s="253">
        <f t="shared" si="27"/>
        <v>1</v>
      </c>
      <c r="J65" s="253" t="str">
        <f t="shared" si="27"/>
        <v>-</v>
      </c>
      <c r="K65" s="253" t="str">
        <f t="shared" si="27"/>
        <v>-</v>
      </c>
      <c r="L65" s="253" t="str">
        <f t="shared" si="27"/>
        <v>-</v>
      </c>
      <c r="M65" s="253">
        <f t="shared" si="27"/>
        <v>3</v>
      </c>
      <c r="N65" s="253">
        <f t="shared" si="27"/>
        <v>1</v>
      </c>
      <c r="O65" s="253">
        <f t="shared" si="27"/>
        <v>3</v>
      </c>
      <c r="P65" s="253">
        <f t="shared" si="27"/>
        <v>5</v>
      </c>
      <c r="Q65" s="253">
        <f t="shared" si="27"/>
        <v>1</v>
      </c>
      <c r="R65" s="253">
        <f t="shared" si="27"/>
        <v>6</v>
      </c>
      <c r="S65" s="253">
        <f t="shared" si="27"/>
        <v>12</v>
      </c>
      <c r="T65" s="253">
        <f t="shared" si="27"/>
        <v>11</v>
      </c>
      <c r="U65" s="253">
        <f t="shared" si="27"/>
        <v>13</v>
      </c>
      <c r="V65" s="253">
        <f t="shared" si="27"/>
        <v>2</v>
      </c>
      <c r="W65" s="253">
        <f t="shared" si="27"/>
        <v>5</v>
      </c>
      <c r="X65" s="253">
        <f t="shared" si="27"/>
        <v>1</v>
      </c>
      <c r="Y65" s="253" t="str">
        <f t="shared" si="27"/>
        <v>-</v>
      </c>
    </row>
    <row r="66" spans="1:25" s="533" customFormat="1" ht="11.25">
      <c r="A66" s="254"/>
      <c r="B66" s="235" t="s">
        <v>70</v>
      </c>
      <c r="C66" s="209">
        <f t="shared" ref="C66:Y68" si="28">IF(SUM(C69,C72,C75,C78,)=0,"-",SUM(C69,C72,C75,C78,))</f>
        <v>164</v>
      </c>
      <c r="D66" s="256" t="str">
        <f t="shared" si="28"/>
        <v>-</v>
      </c>
      <c r="E66" s="256" t="str">
        <f t="shared" si="28"/>
        <v>-</v>
      </c>
      <c r="F66" s="256" t="str">
        <f t="shared" si="28"/>
        <v>-</v>
      </c>
      <c r="G66" s="256" t="str">
        <f t="shared" si="28"/>
        <v>-</v>
      </c>
      <c r="H66" s="256" t="str">
        <f t="shared" si="28"/>
        <v>-</v>
      </c>
      <c r="I66" s="256">
        <f t="shared" si="28"/>
        <v>1</v>
      </c>
      <c r="J66" s="256" t="str">
        <f t="shared" si="28"/>
        <v>-</v>
      </c>
      <c r="K66" s="256" t="str">
        <f t="shared" si="28"/>
        <v>-</v>
      </c>
      <c r="L66" s="256" t="str">
        <f t="shared" si="28"/>
        <v>-</v>
      </c>
      <c r="M66" s="256">
        <f t="shared" si="28"/>
        <v>3</v>
      </c>
      <c r="N66" s="256">
        <f t="shared" si="28"/>
        <v>1</v>
      </c>
      <c r="O66" s="256">
        <f t="shared" si="28"/>
        <v>6</v>
      </c>
      <c r="P66" s="256">
        <f t="shared" si="28"/>
        <v>12</v>
      </c>
      <c r="Q66" s="256">
        <f t="shared" si="28"/>
        <v>10</v>
      </c>
      <c r="R66" s="256">
        <f t="shared" si="28"/>
        <v>20</v>
      </c>
      <c r="S66" s="256">
        <f t="shared" si="28"/>
        <v>32</v>
      </c>
      <c r="T66" s="256">
        <f t="shared" si="28"/>
        <v>37</v>
      </c>
      <c r="U66" s="256">
        <f t="shared" si="28"/>
        <v>27</v>
      </c>
      <c r="V66" s="256">
        <f t="shared" si="28"/>
        <v>9</v>
      </c>
      <c r="W66" s="256">
        <f t="shared" si="28"/>
        <v>5</v>
      </c>
      <c r="X66" s="256">
        <f t="shared" si="28"/>
        <v>1</v>
      </c>
      <c r="Y66" s="256" t="str">
        <f t="shared" si="28"/>
        <v>-</v>
      </c>
    </row>
    <row r="67" spans="1:25" s="533" customFormat="1" ht="11.25">
      <c r="A67" s="254" t="s">
        <v>50</v>
      </c>
      <c r="B67" s="551" t="s">
        <v>72</v>
      </c>
      <c r="C67" s="238">
        <f t="shared" si="28"/>
        <v>100</v>
      </c>
      <c r="D67" s="203" t="str">
        <f t="shared" si="28"/>
        <v>-</v>
      </c>
      <c r="E67" s="203" t="str">
        <f t="shared" si="28"/>
        <v>-</v>
      </c>
      <c r="F67" s="203" t="str">
        <f t="shared" si="28"/>
        <v>-</v>
      </c>
      <c r="G67" s="203" t="str">
        <f t="shared" si="28"/>
        <v>-</v>
      </c>
      <c r="H67" s="203" t="str">
        <f t="shared" si="28"/>
        <v>-</v>
      </c>
      <c r="I67" s="203" t="str">
        <f t="shared" si="28"/>
        <v>-</v>
      </c>
      <c r="J67" s="203" t="str">
        <f t="shared" si="28"/>
        <v>-</v>
      </c>
      <c r="K67" s="203" t="str">
        <f t="shared" si="28"/>
        <v>-</v>
      </c>
      <c r="L67" s="203" t="str">
        <f t="shared" si="28"/>
        <v>-</v>
      </c>
      <c r="M67" s="203" t="str">
        <f t="shared" si="28"/>
        <v>-</v>
      </c>
      <c r="N67" s="203" t="str">
        <f t="shared" si="28"/>
        <v>-</v>
      </c>
      <c r="O67" s="203">
        <f t="shared" si="28"/>
        <v>3</v>
      </c>
      <c r="P67" s="203">
        <f t="shared" si="28"/>
        <v>7</v>
      </c>
      <c r="Q67" s="203">
        <f t="shared" si="28"/>
        <v>9</v>
      </c>
      <c r="R67" s="203">
        <f t="shared" si="28"/>
        <v>14</v>
      </c>
      <c r="S67" s="203">
        <f t="shared" si="28"/>
        <v>20</v>
      </c>
      <c r="T67" s="203">
        <f t="shared" si="28"/>
        <v>26</v>
      </c>
      <c r="U67" s="203">
        <f t="shared" si="28"/>
        <v>14</v>
      </c>
      <c r="V67" s="203">
        <f t="shared" si="28"/>
        <v>7</v>
      </c>
      <c r="W67" s="203" t="str">
        <f t="shared" si="28"/>
        <v>-</v>
      </c>
      <c r="X67" s="203" t="str">
        <f t="shared" si="28"/>
        <v>-</v>
      </c>
      <c r="Y67" s="203" t="str">
        <f t="shared" si="28"/>
        <v>-</v>
      </c>
    </row>
    <row r="68" spans="1:25" s="533" customFormat="1" ht="11.25">
      <c r="A68" s="257"/>
      <c r="B68" s="360" t="s">
        <v>73</v>
      </c>
      <c r="C68" s="209">
        <f t="shared" si="28"/>
        <v>64</v>
      </c>
      <c r="D68" s="256" t="str">
        <f t="shared" si="28"/>
        <v>-</v>
      </c>
      <c r="E68" s="256" t="str">
        <f t="shared" si="28"/>
        <v>-</v>
      </c>
      <c r="F68" s="256" t="str">
        <f t="shared" si="28"/>
        <v>-</v>
      </c>
      <c r="G68" s="256" t="str">
        <f t="shared" si="28"/>
        <v>-</v>
      </c>
      <c r="H68" s="256" t="str">
        <f t="shared" si="28"/>
        <v>-</v>
      </c>
      <c r="I68" s="256">
        <f t="shared" si="28"/>
        <v>1</v>
      </c>
      <c r="J68" s="256" t="str">
        <f t="shared" si="28"/>
        <v>-</v>
      </c>
      <c r="K68" s="256" t="str">
        <f t="shared" si="28"/>
        <v>-</v>
      </c>
      <c r="L68" s="256" t="str">
        <f t="shared" si="28"/>
        <v>-</v>
      </c>
      <c r="M68" s="256">
        <f t="shared" si="28"/>
        <v>3</v>
      </c>
      <c r="N68" s="256">
        <f t="shared" si="28"/>
        <v>1</v>
      </c>
      <c r="O68" s="256">
        <f t="shared" si="28"/>
        <v>3</v>
      </c>
      <c r="P68" s="256">
        <f t="shared" si="28"/>
        <v>5</v>
      </c>
      <c r="Q68" s="256">
        <f t="shared" si="28"/>
        <v>1</v>
      </c>
      <c r="R68" s="256">
        <f t="shared" si="28"/>
        <v>6</v>
      </c>
      <c r="S68" s="256">
        <f t="shared" si="28"/>
        <v>12</v>
      </c>
      <c r="T68" s="256">
        <f t="shared" si="28"/>
        <v>11</v>
      </c>
      <c r="U68" s="256">
        <f t="shared" si="28"/>
        <v>13</v>
      </c>
      <c r="V68" s="256">
        <f t="shared" si="28"/>
        <v>2</v>
      </c>
      <c r="W68" s="256">
        <f t="shared" si="28"/>
        <v>5</v>
      </c>
      <c r="X68" s="256">
        <f t="shared" si="28"/>
        <v>1</v>
      </c>
      <c r="Y68" s="256" t="str">
        <f t="shared" si="28"/>
        <v>-</v>
      </c>
    </row>
    <row r="69" spans="1:25" s="533" customFormat="1" ht="11.25">
      <c r="A69" s="547"/>
      <c r="B69" s="217" t="s">
        <v>70</v>
      </c>
      <c r="C69" s="362">
        <f>IF(SUM(D69:Y69)=0,"-",SUM(D69:Y69))</f>
        <v>56</v>
      </c>
      <c r="D69" s="260" t="str">
        <f t="shared" ref="D69:Y69" si="29">IF(SUM(D70:D71)=0,"-",SUM(D70:D71))</f>
        <v>-</v>
      </c>
      <c r="E69" s="260" t="str">
        <f t="shared" si="29"/>
        <v>-</v>
      </c>
      <c r="F69" s="260" t="str">
        <f t="shared" si="29"/>
        <v>-</v>
      </c>
      <c r="G69" s="260" t="str">
        <f t="shared" si="29"/>
        <v>-</v>
      </c>
      <c r="H69" s="260" t="str">
        <f t="shared" si="29"/>
        <v>-</v>
      </c>
      <c r="I69" s="260" t="str">
        <f t="shared" si="29"/>
        <v>-</v>
      </c>
      <c r="J69" s="260" t="str">
        <f t="shared" si="29"/>
        <v>-</v>
      </c>
      <c r="K69" s="260" t="str">
        <f t="shared" si="29"/>
        <v>-</v>
      </c>
      <c r="L69" s="260" t="str">
        <f t="shared" si="29"/>
        <v>-</v>
      </c>
      <c r="M69" s="260">
        <f t="shared" si="29"/>
        <v>2</v>
      </c>
      <c r="N69" s="260" t="str">
        <f t="shared" si="29"/>
        <v>-</v>
      </c>
      <c r="O69" s="260">
        <f t="shared" si="29"/>
        <v>2</v>
      </c>
      <c r="P69" s="260">
        <f t="shared" si="29"/>
        <v>4</v>
      </c>
      <c r="Q69" s="260">
        <f t="shared" si="29"/>
        <v>7</v>
      </c>
      <c r="R69" s="260">
        <f t="shared" si="29"/>
        <v>6</v>
      </c>
      <c r="S69" s="260">
        <f t="shared" si="29"/>
        <v>7</v>
      </c>
      <c r="T69" s="260">
        <f t="shared" si="29"/>
        <v>14</v>
      </c>
      <c r="U69" s="260">
        <f t="shared" si="29"/>
        <v>10</v>
      </c>
      <c r="V69" s="260">
        <f t="shared" si="29"/>
        <v>2</v>
      </c>
      <c r="W69" s="260">
        <f t="shared" si="29"/>
        <v>1</v>
      </c>
      <c r="X69" s="260">
        <f t="shared" si="29"/>
        <v>1</v>
      </c>
      <c r="Y69" s="513" t="str">
        <f t="shared" si="29"/>
        <v>-</v>
      </c>
    </row>
    <row r="70" spans="1:25" s="533" customFormat="1" ht="11.25">
      <c r="A70" s="103" t="s">
        <v>51</v>
      </c>
      <c r="B70" s="220" t="s">
        <v>72</v>
      </c>
      <c r="C70" s="538">
        <f t="shared" ref="C70:C80" si="30">IF(SUM(D70:Y70)=0,"-",SUM(D70:Y70))</f>
        <v>32</v>
      </c>
      <c r="D70" s="354" t="s">
        <v>44</v>
      </c>
      <c r="E70" s="354" t="s">
        <v>44</v>
      </c>
      <c r="F70" s="354" t="s">
        <v>44</v>
      </c>
      <c r="G70" s="354" t="s">
        <v>44</v>
      </c>
      <c r="H70" s="354" t="s">
        <v>44</v>
      </c>
      <c r="I70" s="354" t="s">
        <v>44</v>
      </c>
      <c r="J70" s="354" t="s">
        <v>44</v>
      </c>
      <c r="K70" s="354" t="s">
        <v>44</v>
      </c>
      <c r="L70" s="354" t="s">
        <v>44</v>
      </c>
      <c r="M70" s="354" t="s">
        <v>44</v>
      </c>
      <c r="N70" s="354" t="s">
        <v>44</v>
      </c>
      <c r="O70" s="354" t="s">
        <v>44</v>
      </c>
      <c r="P70" s="354">
        <v>1</v>
      </c>
      <c r="Q70" s="354">
        <v>7</v>
      </c>
      <c r="R70" s="354">
        <v>5</v>
      </c>
      <c r="S70" s="354">
        <v>4</v>
      </c>
      <c r="T70" s="354">
        <v>8</v>
      </c>
      <c r="U70" s="354">
        <v>5</v>
      </c>
      <c r="V70" s="354">
        <v>2</v>
      </c>
      <c r="W70" s="354" t="s">
        <v>44</v>
      </c>
      <c r="X70" s="354" t="s">
        <v>44</v>
      </c>
      <c r="Y70" s="354" t="s">
        <v>44</v>
      </c>
    </row>
    <row r="71" spans="1:25" s="533" customFormat="1" ht="11.25">
      <c r="A71" s="152"/>
      <c r="B71" s="225" t="s">
        <v>73</v>
      </c>
      <c r="C71" s="538">
        <f t="shared" si="30"/>
        <v>24</v>
      </c>
      <c r="D71" s="356" t="s">
        <v>44</v>
      </c>
      <c r="E71" s="356" t="s">
        <v>44</v>
      </c>
      <c r="F71" s="356" t="s">
        <v>44</v>
      </c>
      <c r="G71" s="356" t="s">
        <v>44</v>
      </c>
      <c r="H71" s="356" t="s">
        <v>44</v>
      </c>
      <c r="I71" s="356" t="s">
        <v>44</v>
      </c>
      <c r="J71" s="356" t="s">
        <v>44</v>
      </c>
      <c r="K71" s="356" t="s">
        <v>44</v>
      </c>
      <c r="L71" s="356" t="s">
        <v>44</v>
      </c>
      <c r="M71" s="356">
        <v>2</v>
      </c>
      <c r="N71" s="356" t="s">
        <v>44</v>
      </c>
      <c r="O71" s="356">
        <v>2</v>
      </c>
      <c r="P71" s="356">
        <v>3</v>
      </c>
      <c r="Q71" s="356" t="s">
        <v>44</v>
      </c>
      <c r="R71" s="356">
        <v>1</v>
      </c>
      <c r="S71" s="356">
        <v>3</v>
      </c>
      <c r="T71" s="356">
        <v>6</v>
      </c>
      <c r="U71" s="356">
        <v>5</v>
      </c>
      <c r="V71" s="356" t="s">
        <v>44</v>
      </c>
      <c r="W71" s="356">
        <v>1</v>
      </c>
      <c r="X71" s="356">
        <v>1</v>
      </c>
      <c r="Y71" s="356" t="s">
        <v>44</v>
      </c>
    </row>
    <row r="72" spans="1:25" s="533" customFormat="1" ht="11.25">
      <c r="A72" s="547"/>
      <c r="B72" s="217" t="s">
        <v>70</v>
      </c>
      <c r="C72" s="552">
        <f t="shared" si="30"/>
        <v>35</v>
      </c>
      <c r="D72" s="260" t="str">
        <f t="shared" ref="D72:Y72" si="31">IF(SUM(D73:D74)=0,"-",SUM(D73:D74))</f>
        <v>-</v>
      </c>
      <c r="E72" s="260" t="str">
        <f t="shared" si="31"/>
        <v>-</v>
      </c>
      <c r="F72" s="260" t="str">
        <f t="shared" si="31"/>
        <v>-</v>
      </c>
      <c r="G72" s="260" t="str">
        <f t="shared" si="31"/>
        <v>-</v>
      </c>
      <c r="H72" s="260" t="str">
        <f t="shared" si="31"/>
        <v>-</v>
      </c>
      <c r="I72" s="260">
        <f t="shared" si="31"/>
        <v>1</v>
      </c>
      <c r="J72" s="260" t="str">
        <f t="shared" si="31"/>
        <v>-</v>
      </c>
      <c r="K72" s="260" t="str">
        <f t="shared" si="31"/>
        <v>-</v>
      </c>
      <c r="L72" s="260" t="str">
        <f t="shared" si="31"/>
        <v>-</v>
      </c>
      <c r="M72" s="260">
        <f t="shared" si="31"/>
        <v>1</v>
      </c>
      <c r="N72" s="260" t="str">
        <f t="shared" si="31"/>
        <v>-</v>
      </c>
      <c r="O72" s="260" t="str">
        <f t="shared" si="31"/>
        <v>-</v>
      </c>
      <c r="P72" s="260">
        <f t="shared" si="31"/>
        <v>2</v>
      </c>
      <c r="Q72" s="260" t="str">
        <f t="shared" si="31"/>
        <v>-</v>
      </c>
      <c r="R72" s="260">
        <f t="shared" si="31"/>
        <v>5</v>
      </c>
      <c r="S72" s="260">
        <f t="shared" si="31"/>
        <v>9</v>
      </c>
      <c r="T72" s="260">
        <f t="shared" si="31"/>
        <v>9</v>
      </c>
      <c r="U72" s="260">
        <f t="shared" si="31"/>
        <v>3</v>
      </c>
      <c r="V72" s="260">
        <f t="shared" si="31"/>
        <v>3</v>
      </c>
      <c r="W72" s="260">
        <f t="shared" si="31"/>
        <v>2</v>
      </c>
      <c r="X72" s="260" t="str">
        <f t="shared" si="31"/>
        <v>-</v>
      </c>
      <c r="Y72" s="260" t="str">
        <f t="shared" si="31"/>
        <v>-</v>
      </c>
    </row>
    <row r="73" spans="1:25" s="533" customFormat="1" ht="11.25">
      <c r="A73" s="103" t="s">
        <v>52</v>
      </c>
      <c r="B73" s="220" t="s">
        <v>72</v>
      </c>
      <c r="C73" s="538">
        <f t="shared" si="30"/>
        <v>19</v>
      </c>
      <c r="D73" s="354" t="s">
        <v>44</v>
      </c>
      <c r="E73" s="354" t="s">
        <v>44</v>
      </c>
      <c r="F73" s="354" t="s">
        <v>44</v>
      </c>
      <c r="G73" s="354" t="s">
        <v>44</v>
      </c>
      <c r="H73" s="354" t="s">
        <v>44</v>
      </c>
      <c r="I73" s="354" t="s">
        <v>44</v>
      </c>
      <c r="J73" s="354" t="s">
        <v>44</v>
      </c>
      <c r="K73" s="354" t="s">
        <v>44</v>
      </c>
      <c r="L73" s="354" t="s">
        <v>44</v>
      </c>
      <c r="M73" s="354" t="s">
        <v>44</v>
      </c>
      <c r="N73" s="354" t="s">
        <v>44</v>
      </c>
      <c r="O73" s="354" t="s">
        <v>44</v>
      </c>
      <c r="P73" s="354">
        <v>1</v>
      </c>
      <c r="Q73" s="354" t="s">
        <v>44</v>
      </c>
      <c r="R73" s="354">
        <v>2</v>
      </c>
      <c r="S73" s="354">
        <v>5</v>
      </c>
      <c r="T73" s="354">
        <v>7</v>
      </c>
      <c r="U73" s="354">
        <v>1</v>
      </c>
      <c r="V73" s="354">
        <v>3</v>
      </c>
      <c r="W73" s="354" t="s">
        <v>44</v>
      </c>
      <c r="X73" s="354" t="s">
        <v>44</v>
      </c>
      <c r="Y73" s="354" t="s">
        <v>44</v>
      </c>
    </row>
    <row r="74" spans="1:25" s="533" customFormat="1" ht="11.25">
      <c r="A74" s="152"/>
      <c r="B74" s="225" t="s">
        <v>73</v>
      </c>
      <c r="C74" s="538">
        <f t="shared" si="30"/>
        <v>16</v>
      </c>
      <c r="D74" s="356" t="s">
        <v>44</v>
      </c>
      <c r="E74" s="356" t="s">
        <v>44</v>
      </c>
      <c r="F74" s="356" t="s">
        <v>44</v>
      </c>
      <c r="G74" s="356" t="s">
        <v>44</v>
      </c>
      <c r="H74" s="356" t="s">
        <v>44</v>
      </c>
      <c r="I74" s="356">
        <v>1</v>
      </c>
      <c r="J74" s="356" t="s">
        <v>44</v>
      </c>
      <c r="K74" s="356" t="s">
        <v>44</v>
      </c>
      <c r="L74" s="356" t="s">
        <v>44</v>
      </c>
      <c r="M74" s="356">
        <v>1</v>
      </c>
      <c r="N74" s="356" t="s">
        <v>44</v>
      </c>
      <c r="O74" s="356" t="s">
        <v>44</v>
      </c>
      <c r="P74" s="356">
        <v>1</v>
      </c>
      <c r="Q74" s="356" t="s">
        <v>44</v>
      </c>
      <c r="R74" s="356">
        <v>3</v>
      </c>
      <c r="S74" s="356">
        <v>4</v>
      </c>
      <c r="T74" s="356">
        <v>2</v>
      </c>
      <c r="U74" s="356">
        <v>2</v>
      </c>
      <c r="V74" s="356" t="s">
        <v>44</v>
      </c>
      <c r="W74" s="356">
        <v>2</v>
      </c>
      <c r="X74" s="356" t="s">
        <v>44</v>
      </c>
      <c r="Y74" s="356" t="s">
        <v>44</v>
      </c>
    </row>
    <row r="75" spans="1:25" s="533" customFormat="1" ht="11.25">
      <c r="A75" s="547"/>
      <c r="B75" s="217" t="s">
        <v>70</v>
      </c>
      <c r="C75" s="552">
        <f t="shared" si="30"/>
        <v>20</v>
      </c>
      <c r="D75" s="260" t="str">
        <f t="shared" ref="D75:Y75" si="32">IF(SUM(D76:D77)=0,"-",SUM(D76:D77))</f>
        <v>-</v>
      </c>
      <c r="E75" s="260" t="str">
        <f t="shared" si="32"/>
        <v>-</v>
      </c>
      <c r="F75" s="260" t="str">
        <f t="shared" si="32"/>
        <v>-</v>
      </c>
      <c r="G75" s="260" t="str">
        <f t="shared" si="32"/>
        <v>-</v>
      </c>
      <c r="H75" s="260" t="str">
        <f t="shared" si="32"/>
        <v>-</v>
      </c>
      <c r="I75" s="260" t="str">
        <f t="shared" si="32"/>
        <v>-</v>
      </c>
      <c r="J75" s="260" t="str">
        <f t="shared" si="32"/>
        <v>-</v>
      </c>
      <c r="K75" s="260" t="str">
        <f t="shared" si="32"/>
        <v>-</v>
      </c>
      <c r="L75" s="260" t="str">
        <f t="shared" si="32"/>
        <v>-</v>
      </c>
      <c r="M75" s="260" t="str">
        <f t="shared" si="32"/>
        <v>-</v>
      </c>
      <c r="N75" s="260" t="str">
        <f t="shared" si="32"/>
        <v>-</v>
      </c>
      <c r="O75" s="260" t="str">
        <f t="shared" si="32"/>
        <v>-</v>
      </c>
      <c r="P75" s="260">
        <f t="shared" si="32"/>
        <v>3</v>
      </c>
      <c r="Q75" s="260">
        <f t="shared" si="32"/>
        <v>1</v>
      </c>
      <c r="R75" s="260">
        <f t="shared" si="32"/>
        <v>3</v>
      </c>
      <c r="S75" s="260">
        <f t="shared" si="32"/>
        <v>4</v>
      </c>
      <c r="T75" s="260">
        <f t="shared" si="32"/>
        <v>4</v>
      </c>
      <c r="U75" s="260">
        <f t="shared" si="32"/>
        <v>4</v>
      </c>
      <c r="V75" s="260" t="str">
        <f t="shared" si="32"/>
        <v>-</v>
      </c>
      <c r="W75" s="260">
        <f t="shared" si="32"/>
        <v>1</v>
      </c>
      <c r="X75" s="260" t="str">
        <f t="shared" si="32"/>
        <v>-</v>
      </c>
      <c r="Y75" s="260" t="str">
        <f t="shared" si="32"/>
        <v>-</v>
      </c>
    </row>
    <row r="76" spans="1:25" s="533" customFormat="1" ht="11.25">
      <c r="A76" s="231" t="s">
        <v>53</v>
      </c>
      <c r="B76" s="220" t="s">
        <v>72</v>
      </c>
      <c r="C76" s="538">
        <f t="shared" si="30"/>
        <v>14</v>
      </c>
      <c r="D76" s="354" t="s">
        <v>44</v>
      </c>
      <c r="E76" s="354" t="s">
        <v>44</v>
      </c>
      <c r="F76" s="354" t="s">
        <v>44</v>
      </c>
      <c r="G76" s="354" t="s">
        <v>44</v>
      </c>
      <c r="H76" s="354" t="s">
        <v>44</v>
      </c>
      <c r="I76" s="354" t="s">
        <v>44</v>
      </c>
      <c r="J76" s="354" t="s">
        <v>44</v>
      </c>
      <c r="K76" s="354" t="s">
        <v>44</v>
      </c>
      <c r="L76" s="354" t="s">
        <v>44</v>
      </c>
      <c r="M76" s="354" t="s">
        <v>44</v>
      </c>
      <c r="N76" s="354" t="s">
        <v>44</v>
      </c>
      <c r="O76" s="354" t="s">
        <v>44</v>
      </c>
      <c r="P76" s="354">
        <v>3</v>
      </c>
      <c r="Q76" s="354">
        <v>1</v>
      </c>
      <c r="R76" s="354">
        <v>2</v>
      </c>
      <c r="S76" s="354">
        <v>4</v>
      </c>
      <c r="T76" s="354">
        <v>2</v>
      </c>
      <c r="U76" s="354">
        <v>2</v>
      </c>
      <c r="V76" s="354" t="s">
        <v>44</v>
      </c>
      <c r="W76" s="354" t="s">
        <v>44</v>
      </c>
      <c r="X76" s="354" t="s">
        <v>44</v>
      </c>
      <c r="Y76" s="354" t="s">
        <v>44</v>
      </c>
    </row>
    <row r="77" spans="1:25" s="533" customFormat="1" ht="11.25">
      <c r="A77" s="232"/>
      <c r="B77" s="225" t="s">
        <v>73</v>
      </c>
      <c r="C77" s="538">
        <f t="shared" si="30"/>
        <v>6</v>
      </c>
      <c r="D77" s="356" t="s">
        <v>44</v>
      </c>
      <c r="E77" s="356" t="s">
        <v>44</v>
      </c>
      <c r="F77" s="356" t="s">
        <v>44</v>
      </c>
      <c r="G77" s="356" t="s">
        <v>44</v>
      </c>
      <c r="H77" s="356" t="s">
        <v>44</v>
      </c>
      <c r="I77" s="356" t="s">
        <v>44</v>
      </c>
      <c r="J77" s="356" t="s">
        <v>44</v>
      </c>
      <c r="K77" s="356" t="s">
        <v>44</v>
      </c>
      <c r="L77" s="356" t="s">
        <v>44</v>
      </c>
      <c r="M77" s="356" t="s">
        <v>44</v>
      </c>
      <c r="N77" s="356" t="s">
        <v>44</v>
      </c>
      <c r="O77" s="356" t="s">
        <v>44</v>
      </c>
      <c r="P77" s="356" t="s">
        <v>44</v>
      </c>
      <c r="Q77" s="356" t="s">
        <v>44</v>
      </c>
      <c r="R77" s="356">
        <v>1</v>
      </c>
      <c r="S77" s="356" t="s">
        <v>44</v>
      </c>
      <c r="T77" s="356">
        <v>2</v>
      </c>
      <c r="U77" s="356">
        <v>2</v>
      </c>
      <c r="V77" s="356" t="s">
        <v>44</v>
      </c>
      <c r="W77" s="356">
        <v>1</v>
      </c>
      <c r="X77" s="356" t="s">
        <v>44</v>
      </c>
      <c r="Y77" s="356" t="s">
        <v>44</v>
      </c>
    </row>
    <row r="78" spans="1:25" s="533" customFormat="1" ht="11.25">
      <c r="A78" s="547"/>
      <c r="B78" s="217" t="s">
        <v>70</v>
      </c>
      <c r="C78" s="552">
        <f t="shared" si="30"/>
        <v>53</v>
      </c>
      <c r="D78" s="260" t="str">
        <f t="shared" ref="D78:Y78" si="33">IF(SUM(D79:D80)=0,"-",SUM(D79:D80))</f>
        <v>-</v>
      </c>
      <c r="E78" s="260" t="str">
        <f t="shared" si="33"/>
        <v>-</v>
      </c>
      <c r="F78" s="260" t="str">
        <f t="shared" si="33"/>
        <v>-</v>
      </c>
      <c r="G78" s="260" t="str">
        <f t="shared" si="33"/>
        <v>-</v>
      </c>
      <c r="H78" s="260" t="str">
        <f t="shared" si="33"/>
        <v>-</v>
      </c>
      <c r="I78" s="260" t="str">
        <f t="shared" si="33"/>
        <v>-</v>
      </c>
      <c r="J78" s="260" t="str">
        <f t="shared" si="33"/>
        <v>-</v>
      </c>
      <c r="K78" s="260" t="str">
        <f t="shared" si="33"/>
        <v>-</v>
      </c>
      <c r="L78" s="260" t="str">
        <f t="shared" si="33"/>
        <v>-</v>
      </c>
      <c r="M78" s="260" t="str">
        <f t="shared" si="33"/>
        <v>-</v>
      </c>
      <c r="N78" s="260">
        <f t="shared" si="33"/>
        <v>1</v>
      </c>
      <c r="O78" s="260">
        <f t="shared" si="33"/>
        <v>4</v>
      </c>
      <c r="P78" s="260">
        <f t="shared" si="33"/>
        <v>3</v>
      </c>
      <c r="Q78" s="260">
        <f t="shared" si="33"/>
        <v>2</v>
      </c>
      <c r="R78" s="260">
        <f t="shared" si="33"/>
        <v>6</v>
      </c>
      <c r="S78" s="260">
        <f t="shared" si="33"/>
        <v>12</v>
      </c>
      <c r="T78" s="260">
        <f t="shared" si="33"/>
        <v>10</v>
      </c>
      <c r="U78" s="260">
        <f t="shared" si="33"/>
        <v>10</v>
      </c>
      <c r="V78" s="260">
        <f t="shared" si="33"/>
        <v>4</v>
      </c>
      <c r="W78" s="260">
        <f t="shared" si="33"/>
        <v>1</v>
      </c>
      <c r="X78" s="260" t="str">
        <f t="shared" si="33"/>
        <v>-</v>
      </c>
      <c r="Y78" s="260" t="str">
        <f t="shared" si="33"/>
        <v>-</v>
      </c>
    </row>
    <row r="79" spans="1:25" s="533" customFormat="1" ht="11.25">
      <c r="A79" s="231" t="s">
        <v>54</v>
      </c>
      <c r="B79" s="220" t="s">
        <v>72</v>
      </c>
      <c r="C79" s="218">
        <f t="shared" si="30"/>
        <v>35</v>
      </c>
      <c r="D79" s="354" t="s">
        <v>44</v>
      </c>
      <c r="E79" s="354" t="s">
        <v>44</v>
      </c>
      <c r="F79" s="354" t="s">
        <v>44</v>
      </c>
      <c r="G79" s="354" t="s">
        <v>44</v>
      </c>
      <c r="H79" s="354" t="s">
        <v>44</v>
      </c>
      <c r="I79" s="354" t="s">
        <v>44</v>
      </c>
      <c r="J79" s="354" t="s">
        <v>44</v>
      </c>
      <c r="K79" s="354" t="s">
        <v>44</v>
      </c>
      <c r="L79" s="354" t="s">
        <v>44</v>
      </c>
      <c r="M79" s="354" t="s">
        <v>44</v>
      </c>
      <c r="N79" s="354" t="s">
        <v>44</v>
      </c>
      <c r="O79" s="354">
        <v>3</v>
      </c>
      <c r="P79" s="354">
        <v>2</v>
      </c>
      <c r="Q79" s="354">
        <v>1</v>
      </c>
      <c r="R79" s="354">
        <v>5</v>
      </c>
      <c r="S79" s="354">
        <v>7</v>
      </c>
      <c r="T79" s="354">
        <v>9</v>
      </c>
      <c r="U79" s="354">
        <v>6</v>
      </c>
      <c r="V79" s="354">
        <v>2</v>
      </c>
      <c r="W79" s="354" t="s">
        <v>44</v>
      </c>
      <c r="X79" s="354" t="s">
        <v>44</v>
      </c>
      <c r="Y79" s="354" t="s">
        <v>44</v>
      </c>
    </row>
    <row r="80" spans="1:25" s="533" customFormat="1" ht="11.25">
      <c r="A80" s="232"/>
      <c r="B80" s="225" t="s">
        <v>73</v>
      </c>
      <c r="C80" s="229">
        <f t="shared" si="30"/>
        <v>18</v>
      </c>
      <c r="D80" s="356" t="s">
        <v>44</v>
      </c>
      <c r="E80" s="356" t="s">
        <v>44</v>
      </c>
      <c r="F80" s="356" t="s">
        <v>44</v>
      </c>
      <c r="G80" s="356" t="s">
        <v>44</v>
      </c>
      <c r="H80" s="356" t="s">
        <v>44</v>
      </c>
      <c r="I80" s="356" t="s">
        <v>44</v>
      </c>
      <c r="J80" s="356" t="s">
        <v>44</v>
      </c>
      <c r="K80" s="356" t="s">
        <v>44</v>
      </c>
      <c r="L80" s="356" t="s">
        <v>44</v>
      </c>
      <c r="M80" s="356" t="s">
        <v>44</v>
      </c>
      <c r="N80" s="356">
        <v>1</v>
      </c>
      <c r="O80" s="356">
        <v>1</v>
      </c>
      <c r="P80" s="356">
        <v>1</v>
      </c>
      <c r="Q80" s="356">
        <v>1</v>
      </c>
      <c r="R80" s="356">
        <v>1</v>
      </c>
      <c r="S80" s="356">
        <v>5</v>
      </c>
      <c r="T80" s="356">
        <v>1</v>
      </c>
      <c r="U80" s="356">
        <v>4</v>
      </c>
      <c r="V80" s="356">
        <v>2</v>
      </c>
      <c r="W80" s="356">
        <v>1</v>
      </c>
      <c r="X80" s="356" t="s">
        <v>44</v>
      </c>
      <c r="Y80" s="356" t="s">
        <v>44</v>
      </c>
    </row>
    <row r="81" spans="1:25" s="554" customFormat="1" ht="11.25" customHeight="1">
      <c r="A81" s="312" t="s">
        <v>55</v>
      </c>
      <c r="B81" s="553"/>
      <c r="C81" s="314"/>
      <c r="D81" s="174"/>
      <c r="E81" s="314"/>
      <c r="F81" s="174"/>
      <c r="G81" s="314"/>
      <c r="H81" s="174"/>
      <c r="I81" s="314"/>
      <c r="J81" s="174"/>
      <c r="K81" s="314"/>
      <c r="L81" s="174"/>
      <c r="M81" s="314"/>
      <c r="N81" s="174"/>
      <c r="O81" s="314"/>
      <c r="P81" s="174"/>
      <c r="Q81" s="314"/>
      <c r="R81" s="174"/>
      <c r="S81" s="314"/>
      <c r="T81" s="174"/>
      <c r="U81" s="314"/>
      <c r="V81" s="174"/>
      <c r="W81" s="314"/>
      <c r="X81" s="174"/>
      <c r="Y81" s="314"/>
    </row>
    <row r="82" spans="1:25" ht="10.5" customHeight="1">
      <c r="A82" s="555"/>
      <c r="B82" s="556"/>
      <c r="C82" s="557"/>
      <c r="D82" s="557"/>
      <c r="E82" s="557"/>
      <c r="F82" s="557"/>
      <c r="G82" s="557"/>
      <c r="H82" s="557"/>
      <c r="I82" s="557"/>
      <c r="J82" s="557"/>
      <c r="K82" s="557"/>
      <c r="L82" s="557"/>
      <c r="M82" s="557"/>
      <c r="N82" s="557"/>
      <c r="O82" s="557"/>
      <c r="P82" s="557"/>
      <c r="Q82" s="557"/>
      <c r="R82" s="557"/>
      <c r="S82" s="557"/>
      <c r="T82" s="557"/>
      <c r="U82" s="557"/>
      <c r="V82" s="557"/>
      <c r="W82" s="557"/>
      <c r="X82" s="557"/>
      <c r="Y82" s="557"/>
    </row>
    <row r="83" spans="1:25" ht="10.5" customHeight="1">
      <c r="A83" s="555" t="s">
        <v>56</v>
      </c>
      <c r="B83" s="556"/>
      <c r="C83" s="557"/>
      <c r="D83" s="557"/>
      <c r="E83" s="557"/>
      <c r="F83" s="557"/>
      <c r="G83" s="557"/>
      <c r="H83" s="557"/>
      <c r="I83" s="557"/>
      <c r="J83" s="557"/>
      <c r="K83" s="557"/>
      <c r="L83" s="557"/>
      <c r="M83" s="557"/>
      <c r="N83" s="557"/>
      <c r="O83" s="557"/>
      <c r="P83" s="557"/>
      <c r="Q83" s="557"/>
      <c r="R83" s="557"/>
      <c r="S83" s="557"/>
      <c r="T83" s="557"/>
      <c r="U83" s="557"/>
      <c r="V83" s="557"/>
      <c r="W83" s="557"/>
      <c r="X83" s="557"/>
      <c r="Y83" s="557"/>
    </row>
    <row r="84" spans="1:25" ht="10.5" customHeight="1">
      <c r="A84" s="555" t="s">
        <v>89</v>
      </c>
      <c r="B84" s="556"/>
      <c r="C84" s="557"/>
      <c r="D84" s="557"/>
      <c r="E84" s="557"/>
      <c r="F84" s="557"/>
      <c r="G84" s="557"/>
      <c r="H84" s="557"/>
      <c r="I84" s="557"/>
      <c r="J84" s="557"/>
      <c r="K84" s="557"/>
      <c r="L84" s="557"/>
      <c r="M84" s="557"/>
      <c r="N84" s="557"/>
      <c r="O84" s="557"/>
      <c r="P84" s="557"/>
      <c r="Q84" s="557"/>
      <c r="R84" s="557"/>
      <c r="S84" s="557"/>
      <c r="T84" s="557"/>
      <c r="U84" s="557"/>
      <c r="V84" s="557"/>
      <c r="W84" s="557"/>
      <c r="X84" s="557"/>
      <c r="Y84" s="557"/>
    </row>
    <row r="85" spans="1:25" ht="10.5" customHeight="1">
      <c r="A85" s="555"/>
      <c r="B85" s="556"/>
      <c r="C85" s="557"/>
      <c r="D85" s="557"/>
      <c r="E85" s="557"/>
      <c r="F85" s="557"/>
      <c r="G85" s="557"/>
      <c r="H85" s="557"/>
      <c r="I85" s="557"/>
      <c r="J85" s="557"/>
      <c r="K85" s="557"/>
      <c r="L85" s="557"/>
      <c r="M85" s="557"/>
      <c r="N85" s="557"/>
      <c r="O85" s="557"/>
      <c r="P85" s="557"/>
      <c r="Q85" s="557"/>
      <c r="R85" s="557"/>
      <c r="S85" s="557"/>
      <c r="T85" s="557"/>
      <c r="U85" s="557"/>
      <c r="V85" s="557"/>
      <c r="W85" s="557"/>
      <c r="X85" s="557"/>
      <c r="Y85" s="557"/>
    </row>
    <row r="86" spans="1:25" ht="10.5" customHeight="1">
      <c r="A86" s="555"/>
      <c r="B86" s="556"/>
      <c r="C86" s="557"/>
      <c r="D86" s="557"/>
      <c r="E86" s="557"/>
      <c r="F86" s="557"/>
      <c r="G86" s="557"/>
      <c r="H86" s="557"/>
      <c r="I86" s="557"/>
      <c r="J86" s="557"/>
      <c r="K86" s="557"/>
      <c r="L86" s="557"/>
      <c r="M86" s="557"/>
      <c r="N86" s="557"/>
      <c r="O86" s="557"/>
      <c r="P86" s="557"/>
      <c r="Q86" s="557"/>
      <c r="R86" s="557"/>
      <c r="S86" s="557"/>
      <c r="T86" s="557"/>
      <c r="U86" s="557"/>
      <c r="V86" s="557"/>
      <c r="W86" s="557"/>
      <c r="X86" s="557"/>
      <c r="Y86" s="557"/>
    </row>
    <row r="87" spans="1:25" ht="10.5" customHeight="1">
      <c r="A87" s="555"/>
      <c r="B87" s="556"/>
      <c r="C87" s="557"/>
      <c r="D87" s="557"/>
      <c r="E87" s="557"/>
      <c r="F87" s="557"/>
      <c r="G87" s="557"/>
      <c r="H87" s="557"/>
      <c r="I87" s="557"/>
      <c r="J87" s="557"/>
      <c r="K87" s="557"/>
      <c r="L87" s="557"/>
      <c r="M87" s="557"/>
      <c r="N87" s="557"/>
      <c r="O87" s="557"/>
      <c r="P87" s="557"/>
      <c r="Q87" s="557"/>
      <c r="R87" s="557"/>
      <c r="S87" s="557"/>
      <c r="T87" s="557"/>
      <c r="U87" s="557"/>
      <c r="V87" s="557"/>
      <c r="W87" s="557"/>
      <c r="X87" s="557"/>
      <c r="Y87" s="557"/>
    </row>
  </sheetData>
  <phoneticPr fontId="4"/>
  <pageMargins left="0.78740157480314965" right="0.78740157480314965" top="0.78740157480314965" bottom="0.28000000000000003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showGridLines="0" view="pageBreakPreview" zoomScaleNormal="75" zoomScaleSheetLayoutView="100" workbookViewId="0">
      <selection activeCell="C15" sqref="C15"/>
    </sheetView>
  </sheetViews>
  <sheetFormatPr defaultColWidth="11.25" defaultRowHeight="11.25"/>
  <cols>
    <col min="1" max="1" width="10.625" style="601" customWidth="1"/>
    <col min="2" max="2" width="5.625" style="567" customWidth="1"/>
    <col min="3" max="3" width="8.25" style="575" customWidth="1"/>
    <col min="4" max="24" width="7.625" style="575" customWidth="1"/>
    <col min="25" max="16384" width="11.25" style="575"/>
  </cols>
  <sheetData>
    <row r="1" spans="1:24" s="562" customFormat="1" ht="13.5">
      <c r="A1" s="261" t="s">
        <v>224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1"/>
      <c r="Q1" s="561"/>
      <c r="R1" s="560"/>
      <c r="S1" s="560"/>
      <c r="T1" s="560"/>
      <c r="U1" s="560"/>
      <c r="V1" s="560"/>
      <c r="W1" s="560"/>
      <c r="X1" s="14" t="s">
        <v>1</v>
      </c>
    </row>
    <row r="2" spans="1:24" s="567" customFormat="1">
      <c r="A2" s="563"/>
      <c r="B2" s="564"/>
      <c r="C2" s="565"/>
      <c r="D2" s="566" t="s">
        <v>225</v>
      </c>
      <c r="E2" s="566" t="s">
        <v>226</v>
      </c>
      <c r="F2" s="566" t="s">
        <v>227</v>
      </c>
      <c r="G2" s="566" t="s">
        <v>228</v>
      </c>
      <c r="H2" s="566" t="s">
        <v>229</v>
      </c>
      <c r="I2" s="566" t="s">
        <v>230</v>
      </c>
      <c r="J2" s="566" t="s">
        <v>231</v>
      </c>
      <c r="K2" s="566" t="s">
        <v>232</v>
      </c>
      <c r="L2" s="566" t="s">
        <v>233</v>
      </c>
      <c r="M2" s="566" t="s">
        <v>234</v>
      </c>
      <c r="N2" s="566" t="s">
        <v>235</v>
      </c>
      <c r="O2" s="566" t="s">
        <v>236</v>
      </c>
      <c r="P2" s="566" t="s">
        <v>237</v>
      </c>
      <c r="Q2" s="566" t="s">
        <v>238</v>
      </c>
      <c r="R2" s="566" t="s">
        <v>239</v>
      </c>
      <c r="S2" s="566" t="s">
        <v>240</v>
      </c>
      <c r="T2" s="194" t="s">
        <v>241</v>
      </c>
      <c r="U2" s="566" t="s">
        <v>242</v>
      </c>
      <c r="V2" s="566" t="s">
        <v>243</v>
      </c>
      <c r="W2" s="566" t="s">
        <v>244</v>
      </c>
      <c r="X2" s="566" t="s">
        <v>245</v>
      </c>
    </row>
    <row r="3" spans="1:24" s="567" customFormat="1" ht="76.5" customHeight="1">
      <c r="A3" s="568"/>
      <c r="B3" s="569"/>
      <c r="C3" s="570" t="s">
        <v>70</v>
      </c>
      <c r="D3" s="571" t="s">
        <v>246</v>
      </c>
      <c r="E3" s="571" t="s">
        <v>247</v>
      </c>
      <c r="F3" s="571" t="s">
        <v>248</v>
      </c>
      <c r="G3" s="571" t="s">
        <v>249</v>
      </c>
      <c r="H3" s="571" t="s">
        <v>250</v>
      </c>
      <c r="I3" s="571" t="s">
        <v>251</v>
      </c>
      <c r="J3" s="571" t="s">
        <v>252</v>
      </c>
      <c r="K3" s="571" t="s">
        <v>253</v>
      </c>
      <c r="L3" s="571" t="s">
        <v>254</v>
      </c>
      <c r="M3" s="571" t="s">
        <v>255</v>
      </c>
      <c r="N3" s="571" t="s">
        <v>256</v>
      </c>
      <c r="O3" s="571" t="s">
        <v>257</v>
      </c>
      <c r="P3" s="571" t="s">
        <v>258</v>
      </c>
      <c r="Q3" s="571" t="s">
        <v>259</v>
      </c>
      <c r="R3" s="571" t="s">
        <v>260</v>
      </c>
      <c r="S3" s="571" t="s">
        <v>261</v>
      </c>
      <c r="T3" s="572" t="s">
        <v>262</v>
      </c>
      <c r="U3" s="571" t="s">
        <v>263</v>
      </c>
      <c r="V3" s="571" t="s">
        <v>264</v>
      </c>
      <c r="W3" s="571" t="s">
        <v>265</v>
      </c>
      <c r="X3" s="571" t="s">
        <v>266</v>
      </c>
    </row>
    <row r="4" spans="1:24">
      <c r="A4" s="347"/>
      <c r="B4" s="573" t="s">
        <v>70</v>
      </c>
      <c r="C4" s="574">
        <f t="shared" ref="C4:C9" si="0">IF(SUM(D4:X4)=0,"-",SUM(D4:X4))</f>
        <v>357305</v>
      </c>
      <c r="D4" s="91">
        <f>IF(SUM(D5:D6)=0,"-",SUM(D5:D6))</f>
        <v>6888</v>
      </c>
      <c r="E4" s="91">
        <f t="shared" ref="E4:X4" si="1">IF(SUM(E5:E6)=0,"-",SUM(E5:E6))</f>
        <v>11970</v>
      </c>
      <c r="F4" s="91">
        <f t="shared" si="1"/>
        <v>49830</v>
      </c>
      <c r="G4" s="91">
        <f t="shared" si="1"/>
        <v>31050</v>
      </c>
      <c r="H4" s="91">
        <f t="shared" si="1"/>
        <v>14694</v>
      </c>
      <c r="I4" s="91">
        <f t="shared" si="1"/>
        <v>31875</v>
      </c>
      <c r="J4" s="91">
        <f t="shared" si="1"/>
        <v>18186</v>
      </c>
      <c r="K4" s="91">
        <f t="shared" si="1"/>
        <v>28829</v>
      </c>
      <c r="L4" s="91">
        <f t="shared" si="1"/>
        <v>954</v>
      </c>
      <c r="M4" s="91">
        <f t="shared" si="1"/>
        <v>70293</v>
      </c>
      <c r="N4" s="91">
        <f t="shared" si="1"/>
        <v>1453</v>
      </c>
      <c r="O4" s="91">
        <f t="shared" si="1"/>
        <v>12838</v>
      </c>
      <c r="P4" s="91">
        <f t="shared" si="1"/>
        <v>6075</v>
      </c>
      <c r="Q4" s="91">
        <f t="shared" si="1"/>
        <v>4705</v>
      </c>
      <c r="R4" s="91">
        <f t="shared" si="1"/>
        <v>10823</v>
      </c>
      <c r="S4" s="91">
        <f t="shared" si="1"/>
        <v>7008</v>
      </c>
      <c r="T4" s="91">
        <f t="shared" si="1"/>
        <v>2144</v>
      </c>
      <c r="U4" s="91">
        <f t="shared" si="1"/>
        <v>10336</v>
      </c>
      <c r="V4" s="91">
        <f t="shared" si="1"/>
        <v>8156</v>
      </c>
      <c r="W4" s="91">
        <f t="shared" si="1"/>
        <v>4120</v>
      </c>
      <c r="X4" s="91">
        <f t="shared" si="1"/>
        <v>25078</v>
      </c>
    </row>
    <row r="5" spans="1:24">
      <c r="A5" s="201" t="s">
        <v>25</v>
      </c>
      <c r="B5" s="576" t="s">
        <v>72</v>
      </c>
      <c r="C5" s="577">
        <f>IF(SUM(D5:X5)=0,"-",SUM(D5:X5))</f>
        <v>213190</v>
      </c>
      <c r="D5" s="578">
        <v>4901</v>
      </c>
      <c r="E5" s="579">
        <v>10141</v>
      </c>
      <c r="F5" s="579">
        <v>32785</v>
      </c>
      <c r="G5" s="579">
        <v>15469</v>
      </c>
      <c r="H5" s="579">
        <v>9393</v>
      </c>
      <c r="I5" s="579">
        <v>20972</v>
      </c>
      <c r="J5" s="579">
        <v>8886</v>
      </c>
      <c r="K5" s="579">
        <v>14825</v>
      </c>
      <c r="L5" s="579">
        <v>876</v>
      </c>
      <c r="M5" s="579">
        <v>50782</v>
      </c>
      <c r="N5" s="579">
        <v>706</v>
      </c>
      <c r="O5" s="579">
        <v>107</v>
      </c>
      <c r="P5" s="579" t="s">
        <v>267</v>
      </c>
      <c r="Q5" s="579" t="s">
        <v>267</v>
      </c>
      <c r="R5" s="579">
        <v>10823</v>
      </c>
      <c r="S5" s="579">
        <v>4784</v>
      </c>
      <c r="T5" s="579">
        <v>1222</v>
      </c>
      <c r="U5" s="579">
        <v>5771</v>
      </c>
      <c r="V5" s="580">
        <v>4775</v>
      </c>
      <c r="W5" s="580">
        <v>2131</v>
      </c>
      <c r="X5" s="580">
        <v>13841</v>
      </c>
    </row>
    <row r="6" spans="1:24">
      <c r="A6" s="72"/>
      <c r="B6" s="581" t="s">
        <v>73</v>
      </c>
      <c r="C6" s="574">
        <f t="shared" si="0"/>
        <v>144115</v>
      </c>
      <c r="D6" s="582">
        <v>1987</v>
      </c>
      <c r="E6" s="583">
        <v>1829</v>
      </c>
      <c r="F6" s="583">
        <v>17045</v>
      </c>
      <c r="G6" s="583">
        <v>15581</v>
      </c>
      <c r="H6" s="583">
        <v>5301</v>
      </c>
      <c r="I6" s="583">
        <v>10903</v>
      </c>
      <c r="J6" s="583">
        <v>9300</v>
      </c>
      <c r="K6" s="583">
        <v>14004</v>
      </c>
      <c r="L6" s="583">
        <v>78</v>
      </c>
      <c r="M6" s="583">
        <v>19511</v>
      </c>
      <c r="N6" s="583">
        <v>747</v>
      </c>
      <c r="O6" s="583">
        <v>12731</v>
      </c>
      <c r="P6" s="583">
        <v>6075</v>
      </c>
      <c r="Q6" s="583">
        <v>4705</v>
      </c>
      <c r="R6" s="583" t="s">
        <v>267</v>
      </c>
      <c r="S6" s="583">
        <v>2224</v>
      </c>
      <c r="T6" s="583">
        <v>922</v>
      </c>
      <c r="U6" s="583">
        <v>4565</v>
      </c>
      <c r="V6" s="584">
        <v>3381</v>
      </c>
      <c r="W6" s="584">
        <v>1989</v>
      </c>
      <c r="X6" s="584">
        <v>11237</v>
      </c>
    </row>
    <row r="7" spans="1:24">
      <c r="A7" s="347"/>
      <c r="B7" s="573" t="s">
        <v>70</v>
      </c>
      <c r="C7" s="574">
        <f t="shared" si="0"/>
        <v>18137</v>
      </c>
      <c r="D7" s="91">
        <f>IF(SUM(D8:D9)=0,"-",SUM(D8:D9))</f>
        <v>326</v>
      </c>
      <c r="E7" s="91">
        <f t="shared" ref="E7:X7" si="2">IF(SUM(E8:E9)=0,"-",SUM(E8:E9))</f>
        <v>607</v>
      </c>
      <c r="F7" s="91">
        <f t="shared" si="2"/>
        <v>2194</v>
      </c>
      <c r="G7" s="91">
        <f t="shared" si="2"/>
        <v>1596</v>
      </c>
      <c r="H7" s="91">
        <f t="shared" si="2"/>
        <v>708</v>
      </c>
      <c r="I7" s="91">
        <f t="shared" si="2"/>
        <v>1376</v>
      </c>
      <c r="J7" s="91">
        <f t="shared" si="2"/>
        <v>997</v>
      </c>
      <c r="K7" s="91">
        <f t="shared" si="2"/>
        <v>1722</v>
      </c>
      <c r="L7" s="91">
        <f t="shared" si="2"/>
        <v>56</v>
      </c>
      <c r="M7" s="91">
        <f t="shared" si="2"/>
        <v>3998</v>
      </c>
      <c r="N7" s="91">
        <f t="shared" si="2"/>
        <v>76</v>
      </c>
      <c r="O7" s="91">
        <f t="shared" si="2"/>
        <v>671</v>
      </c>
      <c r="P7" s="91">
        <f t="shared" si="2"/>
        <v>290</v>
      </c>
      <c r="Q7" s="91">
        <f t="shared" si="2"/>
        <v>224</v>
      </c>
      <c r="R7" s="91">
        <f t="shared" si="2"/>
        <v>480</v>
      </c>
      <c r="S7" s="91">
        <f t="shared" si="2"/>
        <v>346</v>
      </c>
      <c r="T7" s="91">
        <f t="shared" si="2"/>
        <v>104</v>
      </c>
      <c r="U7" s="91">
        <f t="shared" si="2"/>
        <v>509</v>
      </c>
      <c r="V7" s="91">
        <f t="shared" si="2"/>
        <v>385</v>
      </c>
      <c r="W7" s="91">
        <f t="shared" si="2"/>
        <v>182</v>
      </c>
      <c r="X7" s="91">
        <f t="shared" si="2"/>
        <v>1290</v>
      </c>
    </row>
    <row r="8" spans="1:24">
      <c r="A8" s="201" t="s">
        <v>26</v>
      </c>
      <c r="B8" s="576" t="s">
        <v>72</v>
      </c>
      <c r="C8" s="577">
        <f>IF(SUM(D8:X8)=0,"-",SUM(D8:X8))</f>
        <v>10590</v>
      </c>
      <c r="D8" s="585">
        <v>230</v>
      </c>
      <c r="E8" s="585">
        <v>505</v>
      </c>
      <c r="F8" s="585">
        <v>1422</v>
      </c>
      <c r="G8" s="585">
        <v>739</v>
      </c>
      <c r="H8" s="585">
        <v>436</v>
      </c>
      <c r="I8" s="585">
        <v>923</v>
      </c>
      <c r="J8" s="585">
        <v>494</v>
      </c>
      <c r="K8" s="585">
        <v>870</v>
      </c>
      <c r="L8" s="585">
        <v>52</v>
      </c>
      <c r="M8" s="585">
        <v>2797</v>
      </c>
      <c r="N8" s="585">
        <v>30</v>
      </c>
      <c r="O8" s="585">
        <v>4</v>
      </c>
      <c r="P8" s="585" t="s">
        <v>268</v>
      </c>
      <c r="Q8" s="585" t="s">
        <v>268</v>
      </c>
      <c r="R8" s="585">
        <v>480</v>
      </c>
      <c r="S8" s="585">
        <v>228</v>
      </c>
      <c r="T8" s="585">
        <v>51</v>
      </c>
      <c r="U8" s="585">
        <v>276</v>
      </c>
      <c r="V8" s="585">
        <v>219</v>
      </c>
      <c r="W8" s="585">
        <v>104</v>
      </c>
      <c r="X8" s="585">
        <v>730</v>
      </c>
    </row>
    <row r="9" spans="1:24">
      <c r="A9" s="72"/>
      <c r="B9" s="581" t="s">
        <v>73</v>
      </c>
      <c r="C9" s="574">
        <f t="shared" si="0"/>
        <v>7547</v>
      </c>
      <c r="D9" s="586">
        <v>96</v>
      </c>
      <c r="E9" s="586">
        <v>102</v>
      </c>
      <c r="F9" s="586">
        <v>772</v>
      </c>
      <c r="G9" s="586">
        <v>857</v>
      </c>
      <c r="H9" s="586">
        <v>272</v>
      </c>
      <c r="I9" s="586">
        <v>453</v>
      </c>
      <c r="J9" s="586">
        <v>503</v>
      </c>
      <c r="K9" s="586">
        <v>852</v>
      </c>
      <c r="L9" s="586">
        <v>4</v>
      </c>
      <c r="M9" s="586">
        <v>1201</v>
      </c>
      <c r="N9" s="586">
        <v>46</v>
      </c>
      <c r="O9" s="586">
        <v>667</v>
      </c>
      <c r="P9" s="586">
        <v>290</v>
      </c>
      <c r="Q9" s="586">
        <v>224</v>
      </c>
      <c r="R9" s="586" t="s">
        <v>268</v>
      </c>
      <c r="S9" s="586">
        <v>118</v>
      </c>
      <c r="T9" s="586">
        <v>53</v>
      </c>
      <c r="U9" s="586">
        <v>233</v>
      </c>
      <c r="V9" s="586">
        <v>166</v>
      </c>
      <c r="W9" s="586">
        <v>78</v>
      </c>
      <c r="X9" s="586">
        <v>560</v>
      </c>
    </row>
    <row r="10" spans="1:24">
      <c r="A10" s="210" t="s">
        <v>74</v>
      </c>
      <c r="B10" s="198" t="s">
        <v>70</v>
      </c>
      <c r="C10" s="209">
        <f>IF(SUM(C11:C12)=0,"-",SUM(C11:C12))</f>
        <v>1594</v>
      </c>
      <c r="D10" s="91">
        <f>IF(SUM(D11:D12)=0,"-",SUM(D11:D12))</f>
        <v>23</v>
      </c>
      <c r="E10" s="91">
        <f t="shared" ref="E10:X10" si="3">IF(SUM(E11:E12)=0,"-",SUM(E11:E12))</f>
        <v>55</v>
      </c>
      <c r="F10" s="91">
        <f t="shared" si="3"/>
        <v>231</v>
      </c>
      <c r="G10" s="91">
        <f t="shared" si="3"/>
        <v>151</v>
      </c>
      <c r="H10" s="91">
        <f t="shared" si="3"/>
        <v>71</v>
      </c>
      <c r="I10" s="91">
        <f t="shared" si="3"/>
        <v>120</v>
      </c>
      <c r="J10" s="91">
        <f t="shared" si="3"/>
        <v>86</v>
      </c>
      <c r="K10" s="91">
        <f t="shared" si="3"/>
        <v>143</v>
      </c>
      <c r="L10" s="91">
        <f t="shared" si="3"/>
        <v>2</v>
      </c>
      <c r="M10" s="91">
        <f t="shared" si="3"/>
        <v>335</v>
      </c>
      <c r="N10" s="91">
        <f t="shared" si="3"/>
        <v>6</v>
      </c>
      <c r="O10" s="91">
        <f t="shared" si="3"/>
        <v>52</v>
      </c>
      <c r="P10" s="91">
        <f t="shared" si="3"/>
        <v>26</v>
      </c>
      <c r="Q10" s="91">
        <f t="shared" si="3"/>
        <v>19</v>
      </c>
      <c r="R10" s="91">
        <f t="shared" si="3"/>
        <v>48</v>
      </c>
      <c r="S10" s="91">
        <f t="shared" si="3"/>
        <v>27</v>
      </c>
      <c r="T10" s="91">
        <f t="shared" si="3"/>
        <v>5</v>
      </c>
      <c r="U10" s="91">
        <f t="shared" si="3"/>
        <v>35</v>
      </c>
      <c r="V10" s="91">
        <f t="shared" si="3"/>
        <v>29</v>
      </c>
      <c r="W10" s="91">
        <f t="shared" si="3"/>
        <v>20</v>
      </c>
      <c r="X10" s="91">
        <f t="shared" si="3"/>
        <v>110</v>
      </c>
    </row>
    <row r="11" spans="1:24">
      <c r="A11" s="211" t="s">
        <v>75</v>
      </c>
      <c r="B11" s="202" t="s">
        <v>72</v>
      </c>
      <c r="C11" s="351">
        <f>IF(SUM(C14,C41)=0,"-",SUM(C14,C41))</f>
        <v>951</v>
      </c>
      <c r="D11" s="96">
        <f>IF(SUM(D14,D41)=0,"-",SUM(D14,D41))</f>
        <v>20</v>
      </c>
      <c r="E11" s="96">
        <f t="shared" ref="C11:Z12" si="4">IF(SUM(E14,E41)=0,"-",SUM(E14,E41))</f>
        <v>45</v>
      </c>
      <c r="F11" s="96">
        <f t="shared" si="4"/>
        <v>155</v>
      </c>
      <c r="G11" s="96">
        <f t="shared" si="4"/>
        <v>72</v>
      </c>
      <c r="H11" s="96">
        <f t="shared" si="4"/>
        <v>47</v>
      </c>
      <c r="I11" s="96">
        <f t="shared" si="4"/>
        <v>84</v>
      </c>
      <c r="J11" s="96">
        <f t="shared" si="4"/>
        <v>42</v>
      </c>
      <c r="K11" s="96">
        <f t="shared" si="4"/>
        <v>73</v>
      </c>
      <c r="L11" s="96">
        <f t="shared" si="4"/>
        <v>2</v>
      </c>
      <c r="M11" s="96">
        <f t="shared" si="4"/>
        <v>237</v>
      </c>
      <c r="N11" s="96">
        <f t="shared" si="4"/>
        <v>3</v>
      </c>
      <c r="O11" s="96" t="str">
        <f t="shared" si="4"/>
        <v>-</v>
      </c>
      <c r="P11" s="96" t="s">
        <v>269</v>
      </c>
      <c r="Q11" s="96" t="s">
        <v>269</v>
      </c>
      <c r="R11" s="96">
        <f t="shared" si="4"/>
        <v>48</v>
      </c>
      <c r="S11" s="96">
        <f t="shared" si="4"/>
        <v>21</v>
      </c>
      <c r="T11" s="96" t="str">
        <f t="shared" si="4"/>
        <v>-</v>
      </c>
      <c r="U11" s="96">
        <f t="shared" si="4"/>
        <v>17</v>
      </c>
      <c r="V11" s="96">
        <f t="shared" si="4"/>
        <v>15</v>
      </c>
      <c r="W11" s="96">
        <f t="shared" si="4"/>
        <v>10</v>
      </c>
      <c r="X11" s="96">
        <f t="shared" si="4"/>
        <v>60</v>
      </c>
    </row>
    <row r="12" spans="1:24">
      <c r="A12" s="212" t="s">
        <v>76</v>
      </c>
      <c r="B12" s="205" t="s">
        <v>73</v>
      </c>
      <c r="C12" s="352">
        <f t="shared" si="4"/>
        <v>643</v>
      </c>
      <c r="D12" s="213">
        <f t="shared" si="4"/>
        <v>3</v>
      </c>
      <c r="E12" s="213">
        <f t="shared" si="4"/>
        <v>10</v>
      </c>
      <c r="F12" s="213">
        <f>IF(SUM(F15,F42)=0,"-",SUM(F15,F42))</f>
        <v>76</v>
      </c>
      <c r="G12" s="213">
        <f t="shared" si="4"/>
        <v>79</v>
      </c>
      <c r="H12" s="213">
        <f t="shared" si="4"/>
        <v>24</v>
      </c>
      <c r="I12" s="213">
        <f t="shared" si="4"/>
        <v>36</v>
      </c>
      <c r="J12" s="213">
        <f t="shared" si="4"/>
        <v>44</v>
      </c>
      <c r="K12" s="213">
        <f t="shared" si="4"/>
        <v>70</v>
      </c>
      <c r="L12" s="213" t="str">
        <f t="shared" si="4"/>
        <v>-</v>
      </c>
      <c r="M12" s="213">
        <f t="shared" si="4"/>
        <v>98</v>
      </c>
      <c r="N12" s="213">
        <f t="shared" si="4"/>
        <v>3</v>
      </c>
      <c r="O12" s="213">
        <f t="shared" si="4"/>
        <v>52</v>
      </c>
      <c r="P12" s="213">
        <f t="shared" si="4"/>
        <v>26</v>
      </c>
      <c r="Q12" s="213">
        <f t="shared" si="4"/>
        <v>19</v>
      </c>
      <c r="R12" s="213" t="s">
        <v>269</v>
      </c>
      <c r="S12" s="213">
        <f t="shared" si="4"/>
        <v>6</v>
      </c>
      <c r="T12" s="213">
        <f t="shared" si="4"/>
        <v>5</v>
      </c>
      <c r="U12" s="213">
        <f t="shared" si="4"/>
        <v>18</v>
      </c>
      <c r="V12" s="213">
        <f t="shared" si="4"/>
        <v>14</v>
      </c>
      <c r="W12" s="213">
        <f t="shared" si="4"/>
        <v>10</v>
      </c>
      <c r="X12" s="213">
        <f t="shared" si="4"/>
        <v>50</v>
      </c>
    </row>
    <row r="13" spans="1:24">
      <c r="A13" s="201"/>
      <c r="B13" s="234" t="s">
        <v>70</v>
      </c>
      <c r="C13" s="209">
        <f>IF(SUM(C14:C15)=0,"-",SUM(C14:C15))</f>
        <v>505</v>
      </c>
      <c r="D13" s="214">
        <f t="shared" ref="D13:X13" si="5">IF(SUM(D14:D15)=0,"-",SUM(D14:D15))</f>
        <v>6</v>
      </c>
      <c r="E13" s="214">
        <f t="shared" si="5"/>
        <v>10</v>
      </c>
      <c r="F13" s="214">
        <f t="shared" si="5"/>
        <v>75</v>
      </c>
      <c r="G13" s="214">
        <f t="shared" si="5"/>
        <v>38</v>
      </c>
      <c r="H13" s="214">
        <f t="shared" si="5"/>
        <v>21</v>
      </c>
      <c r="I13" s="214">
        <f t="shared" si="5"/>
        <v>36</v>
      </c>
      <c r="J13" s="214">
        <f t="shared" si="5"/>
        <v>28</v>
      </c>
      <c r="K13" s="214">
        <f t="shared" si="5"/>
        <v>41</v>
      </c>
      <c r="L13" s="214" t="str">
        <f t="shared" si="5"/>
        <v>-</v>
      </c>
      <c r="M13" s="214">
        <f t="shared" si="5"/>
        <v>118</v>
      </c>
      <c r="N13" s="214">
        <f t="shared" si="5"/>
        <v>2</v>
      </c>
      <c r="O13" s="214">
        <f t="shared" si="5"/>
        <v>15</v>
      </c>
      <c r="P13" s="214">
        <f t="shared" si="5"/>
        <v>7</v>
      </c>
      <c r="Q13" s="214">
        <f t="shared" si="5"/>
        <v>7</v>
      </c>
      <c r="R13" s="214">
        <f t="shared" si="5"/>
        <v>16</v>
      </c>
      <c r="S13" s="214">
        <f t="shared" si="5"/>
        <v>9</v>
      </c>
      <c r="T13" s="214">
        <f t="shared" si="5"/>
        <v>3</v>
      </c>
      <c r="U13" s="214">
        <f t="shared" si="5"/>
        <v>17</v>
      </c>
      <c r="V13" s="214">
        <f t="shared" si="5"/>
        <v>8</v>
      </c>
      <c r="W13" s="214">
        <f t="shared" si="5"/>
        <v>7</v>
      </c>
      <c r="X13" s="214">
        <f t="shared" si="5"/>
        <v>41</v>
      </c>
    </row>
    <row r="14" spans="1:24">
      <c r="A14" s="201" t="s">
        <v>28</v>
      </c>
      <c r="B14" s="248" t="s">
        <v>72</v>
      </c>
      <c r="C14" s="238">
        <f>IF(SUM(C17,C20,C23,C26,C29,C32,C35,C38)=0,"-",SUM(C17,C20,C23,C26,C29,C32,C35,C38))</f>
        <v>318</v>
      </c>
      <c r="D14" s="215">
        <f>IF(SUM(D17,D20,D23,D26,D29,D32,D35,D38)=0,"-",SUM(D17,D20,D23,D26,D29,D32,D35,D38))</f>
        <v>5</v>
      </c>
      <c r="E14" s="215">
        <f t="shared" ref="E14:X14" si="6">IF(SUM(E17,E20,E23,E26,E29,E32,E35,E38)=0,"-",SUM(E17,E20,E23,E26,E29,E32,E35,E38))</f>
        <v>7</v>
      </c>
      <c r="F14" s="215">
        <f>IF(SUM(F17,F20,F23,F26,F29,F32,F35,F38)=0,"-",SUM(F17,F20,F23,F26,F29,F32,F35,F38))</f>
        <v>56</v>
      </c>
      <c r="G14" s="215">
        <f t="shared" si="6"/>
        <v>17</v>
      </c>
      <c r="H14" s="215">
        <f t="shared" si="6"/>
        <v>17</v>
      </c>
      <c r="I14" s="215">
        <f t="shared" si="6"/>
        <v>23</v>
      </c>
      <c r="J14" s="215">
        <f t="shared" si="6"/>
        <v>14</v>
      </c>
      <c r="K14" s="215">
        <f t="shared" si="6"/>
        <v>20</v>
      </c>
      <c r="L14" s="215" t="str">
        <f t="shared" si="6"/>
        <v>-</v>
      </c>
      <c r="M14" s="215">
        <f t="shared" si="6"/>
        <v>93</v>
      </c>
      <c r="N14" s="215">
        <f t="shared" si="6"/>
        <v>1</v>
      </c>
      <c r="O14" s="215" t="str">
        <f t="shared" si="6"/>
        <v>-</v>
      </c>
      <c r="P14" s="215" t="s">
        <v>269</v>
      </c>
      <c r="Q14" s="215" t="s">
        <v>269</v>
      </c>
      <c r="R14" s="215">
        <f t="shared" si="6"/>
        <v>16</v>
      </c>
      <c r="S14" s="215">
        <f t="shared" si="6"/>
        <v>8</v>
      </c>
      <c r="T14" s="215" t="str">
        <f t="shared" si="6"/>
        <v>-</v>
      </c>
      <c r="U14" s="215">
        <f t="shared" si="6"/>
        <v>10</v>
      </c>
      <c r="V14" s="215">
        <f t="shared" si="6"/>
        <v>5</v>
      </c>
      <c r="W14" s="215">
        <f t="shared" si="6"/>
        <v>3</v>
      </c>
      <c r="X14" s="215">
        <f t="shared" si="6"/>
        <v>23</v>
      </c>
    </row>
    <row r="15" spans="1:24">
      <c r="A15" s="72"/>
      <c r="B15" s="236" t="s">
        <v>73</v>
      </c>
      <c r="C15" s="255">
        <f>IF(SUM(C18,C21,C24,C27,C30,C33,C36,C39)=0,"-",SUM(C18,C21,C24,C27,C30,C33,C36,C39))</f>
        <v>187</v>
      </c>
      <c r="D15" s="206">
        <f t="shared" ref="D15:X15" si="7">IF(SUM(D18,D21,D24,D27,D30,D33,D36,D39)=0,"-",SUM(D18,D21,D24,D27,D30,D33,D36,D39))</f>
        <v>1</v>
      </c>
      <c r="E15" s="206">
        <f t="shared" si="7"/>
        <v>3</v>
      </c>
      <c r="F15" s="206">
        <f t="shared" si="7"/>
        <v>19</v>
      </c>
      <c r="G15" s="206">
        <f t="shared" si="7"/>
        <v>21</v>
      </c>
      <c r="H15" s="206">
        <f t="shared" si="7"/>
        <v>4</v>
      </c>
      <c r="I15" s="206">
        <f t="shared" si="7"/>
        <v>13</v>
      </c>
      <c r="J15" s="206">
        <f t="shared" si="7"/>
        <v>14</v>
      </c>
      <c r="K15" s="206">
        <f t="shared" si="7"/>
        <v>21</v>
      </c>
      <c r="L15" s="206" t="str">
        <f t="shared" si="7"/>
        <v>-</v>
      </c>
      <c r="M15" s="206">
        <f t="shared" si="7"/>
        <v>25</v>
      </c>
      <c r="N15" s="206">
        <f t="shared" si="7"/>
        <v>1</v>
      </c>
      <c r="O15" s="206">
        <f t="shared" si="7"/>
        <v>15</v>
      </c>
      <c r="P15" s="206">
        <f t="shared" si="7"/>
        <v>7</v>
      </c>
      <c r="Q15" s="206">
        <f t="shared" si="7"/>
        <v>7</v>
      </c>
      <c r="R15" s="206" t="s">
        <v>269</v>
      </c>
      <c r="S15" s="206">
        <f t="shared" si="7"/>
        <v>1</v>
      </c>
      <c r="T15" s="206">
        <f t="shared" si="7"/>
        <v>3</v>
      </c>
      <c r="U15" s="206">
        <f t="shared" si="7"/>
        <v>7</v>
      </c>
      <c r="V15" s="206">
        <f t="shared" si="7"/>
        <v>3</v>
      </c>
      <c r="W15" s="206">
        <f t="shared" si="7"/>
        <v>4</v>
      </c>
      <c r="X15" s="206">
        <f t="shared" si="7"/>
        <v>18</v>
      </c>
    </row>
    <row r="16" spans="1:24">
      <c r="A16" s="138"/>
      <c r="B16" s="587" t="s">
        <v>70</v>
      </c>
      <c r="C16" s="588">
        <f t="shared" ref="C16:C63" si="8">IF(SUM(D16:X16)=0,"-",SUM(D16:X16))</f>
        <v>165</v>
      </c>
      <c r="D16" s="589">
        <f t="shared" ref="D16:X16" si="9">IF(SUM(D17:D18)=0,"-",SUM(D17:D18))</f>
        <v>5</v>
      </c>
      <c r="E16" s="589">
        <f t="shared" si="9"/>
        <v>2</v>
      </c>
      <c r="F16" s="589">
        <f t="shared" si="9"/>
        <v>23</v>
      </c>
      <c r="G16" s="589">
        <f t="shared" si="9"/>
        <v>15</v>
      </c>
      <c r="H16" s="589">
        <f t="shared" si="9"/>
        <v>10</v>
      </c>
      <c r="I16" s="589">
        <f t="shared" si="9"/>
        <v>10</v>
      </c>
      <c r="J16" s="589">
        <f t="shared" si="9"/>
        <v>7</v>
      </c>
      <c r="K16" s="589">
        <f t="shared" si="9"/>
        <v>7</v>
      </c>
      <c r="L16" s="589" t="str">
        <f t="shared" si="9"/>
        <v>-</v>
      </c>
      <c r="M16" s="589">
        <f t="shared" si="9"/>
        <v>40</v>
      </c>
      <c r="N16" s="589" t="str">
        <f t="shared" si="9"/>
        <v>-</v>
      </c>
      <c r="O16" s="589">
        <f t="shared" si="9"/>
        <v>6</v>
      </c>
      <c r="P16" s="589">
        <f t="shared" si="9"/>
        <v>2</v>
      </c>
      <c r="Q16" s="589">
        <f t="shared" si="9"/>
        <v>2</v>
      </c>
      <c r="R16" s="589">
        <f t="shared" si="9"/>
        <v>4</v>
      </c>
      <c r="S16" s="589">
        <f t="shared" si="9"/>
        <v>4</v>
      </c>
      <c r="T16" s="589">
        <f t="shared" si="9"/>
        <v>3</v>
      </c>
      <c r="U16" s="589">
        <f t="shared" si="9"/>
        <v>6</v>
      </c>
      <c r="V16" s="589">
        <f t="shared" si="9"/>
        <v>2</v>
      </c>
      <c r="W16" s="589">
        <f t="shared" si="9"/>
        <v>2</v>
      </c>
      <c r="X16" s="589">
        <f t="shared" si="9"/>
        <v>15</v>
      </c>
    </row>
    <row r="17" spans="1:24">
      <c r="A17" s="103" t="s">
        <v>29</v>
      </c>
      <c r="B17" s="590" t="s">
        <v>72</v>
      </c>
      <c r="C17" s="591">
        <f>IF(SUM(D17:X17)=0,"-",SUM(D17:X17))</f>
        <v>105</v>
      </c>
      <c r="D17" s="539">
        <v>4</v>
      </c>
      <c r="E17" s="539">
        <v>1</v>
      </c>
      <c r="F17" s="539">
        <v>18</v>
      </c>
      <c r="G17" s="539">
        <v>5</v>
      </c>
      <c r="H17" s="539">
        <v>8</v>
      </c>
      <c r="I17" s="539">
        <v>5</v>
      </c>
      <c r="J17" s="539">
        <v>4</v>
      </c>
      <c r="K17" s="539">
        <v>5</v>
      </c>
      <c r="L17" s="539" t="s">
        <v>270</v>
      </c>
      <c r="M17" s="539">
        <v>35</v>
      </c>
      <c r="N17" s="539" t="s">
        <v>270</v>
      </c>
      <c r="O17" s="539" t="s">
        <v>270</v>
      </c>
      <c r="P17" s="539" t="s">
        <v>269</v>
      </c>
      <c r="Q17" s="539" t="s">
        <v>269</v>
      </c>
      <c r="R17" s="539">
        <v>4</v>
      </c>
      <c r="S17" s="539">
        <v>4</v>
      </c>
      <c r="T17" s="539" t="s">
        <v>270</v>
      </c>
      <c r="U17" s="539">
        <v>3</v>
      </c>
      <c r="V17" s="539">
        <v>1</v>
      </c>
      <c r="W17" s="539">
        <v>1</v>
      </c>
      <c r="X17" s="539">
        <v>7</v>
      </c>
    </row>
    <row r="18" spans="1:24">
      <c r="A18" s="152"/>
      <c r="B18" s="592" t="s">
        <v>73</v>
      </c>
      <c r="C18" s="588">
        <f t="shared" si="8"/>
        <v>60</v>
      </c>
      <c r="D18" s="540">
        <v>1</v>
      </c>
      <c r="E18" s="540">
        <v>1</v>
      </c>
      <c r="F18" s="540">
        <v>5</v>
      </c>
      <c r="G18" s="540">
        <v>10</v>
      </c>
      <c r="H18" s="540">
        <v>2</v>
      </c>
      <c r="I18" s="540">
        <v>5</v>
      </c>
      <c r="J18" s="540">
        <v>3</v>
      </c>
      <c r="K18" s="540">
        <v>2</v>
      </c>
      <c r="L18" s="540" t="s">
        <v>270</v>
      </c>
      <c r="M18" s="540">
        <v>5</v>
      </c>
      <c r="N18" s="540" t="s">
        <v>270</v>
      </c>
      <c r="O18" s="540">
        <v>6</v>
      </c>
      <c r="P18" s="540">
        <v>2</v>
      </c>
      <c r="Q18" s="540">
        <v>2</v>
      </c>
      <c r="R18" s="540" t="s">
        <v>269</v>
      </c>
      <c r="S18" s="540" t="s">
        <v>270</v>
      </c>
      <c r="T18" s="540">
        <v>3</v>
      </c>
      <c r="U18" s="540">
        <v>3</v>
      </c>
      <c r="V18" s="540">
        <v>1</v>
      </c>
      <c r="W18" s="540">
        <v>1</v>
      </c>
      <c r="X18" s="540">
        <v>8</v>
      </c>
    </row>
    <row r="19" spans="1:24">
      <c r="A19" s="138"/>
      <c r="B19" s="587" t="s">
        <v>70</v>
      </c>
      <c r="C19" s="588">
        <f t="shared" si="8"/>
        <v>49</v>
      </c>
      <c r="D19" s="589" t="str">
        <f t="shared" ref="D19:X19" si="10">IF(SUM(D20:D21)=0,"-",SUM(D20:D21))</f>
        <v>-</v>
      </c>
      <c r="E19" s="589">
        <f t="shared" si="10"/>
        <v>3</v>
      </c>
      <c r="F19" s="589">
        <f t="shared" si="10"/>
        <v>10</v>
      </c>
      <c r="G19" s="589">
        <f t="shared" si="10"/>
        <v>1</v>
      </c>
      <c r="H19" s="589">
        <f t="shared" si="10"/>
        <v>2</v>
      </c>
      <c r="I19" s="589">
        <f t="shared" si="10"/>
        <v>3</v>
      </c>
      <c r="J19" s="589">
        <f t="shared" si="10"/>
        <v>2</v>
      </c>
      <c r="K19" s="589">
        <f t="shared" si="10"/>
        <v>4</v>
      </c>
      <c r="L19" s="589" t="str">
        <f t="shared" si="10"/>
        <v>-</v>
      </c>
      <c r="M19" s="589">
        <f t="shared" si="10"/>
        <v>12</v>
      </c>
      <c r="N19" s="589" t="str">
        <f t="shared" si="10"/>
        <v>-</v>
      </c>
      <c r="O19" s="589">
        <f t="shared" si="10"/>
        <v>2</v>
      </c>
      <c r="P19" s="589" t="str">
        <f t="shared" si="10"/>
        <v>-</v>
      </c>
      <c r="Q19" s="589">
        <f>IF(SUM(Q20:Q21)=0,"-",SUM(Q20:Q21))</f>
        <v>1</v>
      </c>
      <c r="R19" s="589" t="str">
        <f>IF(SUM(R20:R21)=0,"-",SUM(R20:R21))</f>
        <v>-</v>
      </c>
      <c r="S19" s="589">
        <f t="shared" si="10"/>
        <v>1</v>
      </c>
      <c r="T19" s="589" t="str">
        <f t="shared" si="10"/>
        <v>-</v>
      </c>
      <c r="U19" s="589">
        <f t="shared" si="10"/>
        <v>1</v>
      </c>
      <c r="V19" s="589">
        <f t="shared" si="10"/>
        <v>1</v>
      </c>
      <c r="W19" s="589" t="str">
        <f t="shared" si="10"/>
        <v>-</v>
      </c>
      <c r="X19" s="589">
        <f t="shared" si="10"/>
        <v>6</v>
      </c>
    </row>
    <row r="20" spans="1:24">
      <c r="A20" s="103" t="s">
        <v>32</v>
      </c>
      <c r="B20" s="590" t="s">
        <v>72</v>
      </c>
      <c r="C20" s="591">
        <f t="shared" si="8"/>
        <v>28</v>
      </c>
      <c r="D20" s="539" t="s">
        <v>270</v>
      </c>
      <c r="E20" s="539">
        <v>2</v>
      </c>
      <c r="F20" s="539">
        <v>5</v>
      </c>
      <c r="G20" s="539" t="s">
        <v>270</v>
      </c>
      <c r="H20" s="539">
        <v>1</v>
      </c>
      <c r="I20" s="539">
        <v>1</v>
      </c>
      <c r="J20" s="539">
        <v>1</v>
      </c>
      <c r="K20" s="539">
        <v>2</v>
      </c>
      <c r="L20" s="539" t="s">
        <v>270</v>
      </c>
      <c r="M20" s="539">
        <v>9</v>
      </c>
      <c r="N20" s="539" t="s">
        <v>270</v>
      </c>
      <c r="O20" s="539" t="s">
        <v>270</v>
      </c>
      <c r="P20" s="539" t="s">
        <v>269</v>
      </c>
      <c r="Q20" s="539" t="s">
        <v>269</v>
      </c>
      <c r="R20" s="539" t="s">
        <v>270</v>
      </c>
      <c r="S20" s="539">
        <v>1</v>
      </c>
      <c r="T20" s="539" t="s">
        <v>270</v>
      </c>
      <c r="U20" s="539">
        <v>1</v>
      </c>
      <c r="V20" s="539">
        <v>1</v>
      </c>
      <c r="W20" s="539" t="s">
        <v>270</v>
      </c>
      <c r="X20" s="539">
        <v>4</v>
      </c>
    </row>
    <row r="21" spans="1:24">
      <c r="A21" s="152"/>
      <c r="B21" s="592" t="s">
        <v>73</v>
      </c>
      <c r="C21" s="588">
        <f t="shared" si="8"/>
        <v>21</v>
      </c>
      <c r="D21" s="540" t="s">
        <v>270</v>
      </c>
      <c r="E21" s="540">
        <v>1</v>
      </c>
      <c r="F21" s="540">
        <v>5</v>
      </c>
      <c r="G21" s="540">
        <v>1</v>
      </c>
      <c r="H21" s="540">
        <v>1</v>
      </c>
      <c r="I21" s="540">
        <v>2</v>
      </c>
      <c r="J21" s="540">
        <v>1</v>
      </c>
      <c r="K21" s="540">
        <v>2</v>
      </c>
      <c r="L21" s="540" t="s">
        <v>270</v>
      </c>
      <c r="M21" s="540">
        <v>3</v>
      </c>
      <c r="N21" s="540" t="s">
        <v>270</v>
      </c>
      <c r="O21" s="540">
        <v>2</v>
      </c>
      <c r="P21" s="540" t="s">
        <v>270</v>
      </c>
      <c r="Q21" s="540">
        <v>1</v>
      </c>
      <c r="R21" s="540" t="s">
        <v>269</v>
      </c>
      <c r="S21" s="540" t="s">
        <v>270</v>
      </c>
      <c r="T21" s="540" t="s">
        <v>270</v>
      </c>
      <c r="U21" s="540" t="s">
        <v>270</v>
      </c>
      <c r="V21" s="540" t="s">
        <v>270</v>
      </c>
      <c r="W21" s="540" t="s">
        <v>270</v>
      </c>
      <c r="X21" s="540">
        <v>2</v>
      </c>
    </row>
    <row r="22" spans="1:24">
      <c r="A22" s="230"/>
      <c r="B22" s="587" t="s">
        <v>70</v>
      </c>
      <c r="C22" s="588">
        <f t="shared" si="8"/>
        <v>34</v>
      </c>
      <c r="D22" s="589">
        <f t="shared" ref="D22:X22" si="11">IF(SUM(D23:D24)=0,"-",SUM(D23:D24))</f>
        <v>1</v>
      </c>
      <c r="E22" s="589">
        <f t="shared" si="11"/>
        <v>1</v>
      </c>
      <c r="F22" s="589">
        <f t="shared" si="11"/>
        <v>5</v>
      </c>
      <c r="G22" s="589">
        <f t="shared" si="11"/>
        <v>2</v>
      </c>
      <c r="H22" s="589">
        <f t="shared" si="11"/>
        <v>3</v>
      </c>
      <c r="I22" s="589">
        <f t="shared" si="11"/>
        <v>2</v>
      </c>
      <c r="J22" s="589" t="str">
        <f t="shared" si="11"/>
        <v>-</v>
      </c>
      <c r="K22" s="589">
        <f t="shared" si="11"/>
        <v>4</v>
      </c>
      <c r="L22" s="589" t="str">
        <f t="shared" si="11"/>
        <v>-</v>
      </c>
      <c r="M22" s="589">
        <f t="shared" si="11"/>
        <v>13</v>
      </c>
      <c r="N22" s="589" t="str">
        <f t="shared" si="11"/>
        <v>-</v>
      </c>
      <c r="O22" s="589" t="str">
        <f t="shared" si="11"/>
        <v>-</v>
      </c>
      <c r="P22" s="589">
        <f t="shared" si="11"/>
        <v>1</v>
      </c>
      <c r="Q22" s="589" t="str">
        <f t="shared" si="11"/>
        <v>-</v>
      </c>
      <c r="R22" s="589" t="str">
        <f t="shared" si="11"/>
        <v>-</v>
      </c>
      <c r="S22" s="589" t="str">
        <f t="shared" si="11"/>
        <v>-</v>
      </c>
      <c r="T22" s="589" t="str">
        <f t="shared" si="11"/>
        <v>-</v>
      </c>
      <c r="U22" s="589" t="str">
        <f t="shared" si="11"/>
        <v>-</v>
      </c>
      <c r="V22" s="589">
        <f t="shared" si="11"/>
        <v>1</v>
      </c>
      <c r="W22" s="589" t="str">
        <f t="shared" si="11"/>
        <v>-</v>
      </c>
      <c r="X22" s="589">
        <f t="shared" si="11"/>
        <v>1</v>
      </c>
    </row>
    <row r="23" spans="1:24">
      <c r="A23" s="231" t="s">
        <v>33</v>
      </c>
      <c r="B23" s="590" t="s">
        <v>72</v>
      </c>
      <c r="C23" s="591">
        <f t="shared" si="8"/>
        <v>23</v>
      </c>
      <c r="D23" s="539">
        <v>1</v>
      </c>
      <c r="E23" s="539" t="s">
        <v>270</v>
      </c>
      <c r="F23" s="539">
        <v>4</v>
      </c>
      <c r="G23" s="539">
        <v>2</v>
      </c>
      <c r="H23" s="539">
        <v>3</v>
      </c>
      <c r="I23" s="539" t="s">
        <v>270</v>
      </c>
      <c r="J23" s="539" t="s">
        <v>270</v>
      </c>
      <c r="K23" s="539">
        <v>1</v>
      </c>
      <c r="L23" s="539" t="s">
        <v>270</v>
      </c>
      <c r="M23" s="539">
        <v>10</v>
      </c>
      <c r="N23" s="539" t="s">
        <v>270</v>
      </c>
      <c r="O23" s="539" t="s">
        <v>270</v>
      </c>
      <c r="P23" s="539" t="s">
        <v>269</v>
      </c>
      <c r="Q23" s="539" t="s">
        <v>269</v>
      </c>
      <c r="R23" s="539" t="s">
        <v>270</v>
      </c>
      <c r="S23" s="539" t="s">
        <v>270</v>
      </c>
      <c r="T23" s="539" t="s">
        <v>270</v>
      </c>
      <c r="U23" s="539" t="s">
        <v>270</v>
      </c>
      <c r="V23" s="539">
        <v>1</v>
      </c>
      <c r="W23" s="539" t="s">
        <v>270</v>
      </c>
      <c r="X23" s="539">
        <v>1</v>
      </c>
    </row>
    <row r="24" spans="1:24">
      <c r="A24" s="232"/>
      <c r="B24" s="592" t="s">
        <v>73</v>
      </c>
      <c r="C24" s="588">
        <f t="shared" si="8"/>
        <v>11</v>
      </c>
      <c r="D24" s="540" t="s">
        <v>270</v>
      </c>
      <c r="E24" s="540">
        <v>1</v>
      </c>
      <c r="F24" s="540">
        <v>1</v>
      </c>
      <c r="G24" s="540" t="s">
        <v>270</v>
      </c>
      <c r="H24" s="540" t="s">
        <v>270</v>
      </c>
      <c r="I24" s="540">
        <v>2</v>
      </c>
      <c r="J24" s="540" t="s">
        <v>270</v>
      </c>
      <c r="K24" s="540">
        <v>3</v>
      </c>
      <c r="L24" s="540" t="s">
        <v>270</v>
      </c>
      <c r="M24" s="540">
        <v>3</v>
      </c>
      <c r="N24" s="540" t="s">
        <v>270</v>
      </c>
      <c r="O24" s="540" t="s">
        <v>270</v>
      </c>
      <c r="P24" s="540">
        <v>1</v>
      </c>
      <c r="Q24" s="540" t="s">
        <v>270</v>
      </c>
      <c r="R24" s="540" t="s">
        <v>269</v>
      </c>
      <c r="S24" s="540" t="s">
        <v>270</v>
      </c>
      <c r="T24" s="540" t="s">
        <v>270</v>
      </c>
      <c r="U24" s="540" t="s">
        <v>270</v>
      </c>
      <c r="V24" s="540" t="s">
        <v>270</v>
      </c>
      <c r="W24" s="540" t="s">
        <v>270</v>
      </c>
      <c r="X24" s="540" t="s">
        <v>270</v>
      </c>
    </row>
    <row r="25" spans="1:24">
      <c r="A25" s="230"/>
      <c r="B25" s="587" t="s">
        <v>70</v>
      </c>
      <c r="C25" s="588">
        <f t="shared" si="8"/>
        <v>22</v>
      </c>
      <c r="D25" s="589" t="str">
        <f t="shared" ref="D25:X25" si="12">IF(SUM(D26:D27)=0,"-",SUM(D26:D27))</f>
        <v>-</v>
      </c>
      <c r="E25" s="589" t="str">
        <f>IF(SUM(E26:E27)=0,"-",SUM(E26:E27))</f>
        <v>-</v>
      </c>
      <c r="F25" s="589">
        <f t="shared" si="12"/>
        <v>5</v>
      </c>
      <c r="G25" s="589">
        <f t="shared" si="12"/>
        <v>3</v>
      </c>
      <c r="H25" s="589" t="str">
        <f t="shared" si="12"/>
        <v>-</v>
      </c>
      <c r="I25" s="589">
        <f t="shared" si="12"/>
        <v>2</v>
      </c>
      <c r="J25" s="589" t="str">
        <f t="shared" si="12"/>
        <v>-</v>
      </c>
      <c r="K25" s="589">
        <f t="shared" si="12"/>
        <v>4</v>
      </c>
      <c r="L25" s="589" t="str">
        <f t="shared" si="12"/>
        <v>-</v>
      </c>
      <c r="M25" s="589">
        <f t="shared" si="12"/>
        <v>1</v>
      </c>
      <c r="N25" s="589" t="str">
        <f t="shared" si="12"/>
        <v>-</v>
      </c>
      <c r="O25" s="589" t="str">
        <f t="shared" si="12"/>
        <v>-</v>
      </c>
      <c r="P25" s="589" t="str">
        <f t="shared" si="12"/>
        <v>-</v>
      </c>
      <c r="Q25" s="589" t="str">
        <f t="shared" si="12"/>
        <v>-</v>
      </c>
      <c r="R25" s="589">
        <f t="shared" si="12"/>
        <v>1</v>
      </c>
      <c r="S25" s="589">
        <f t="shared" si="12"/>
        <v>3</v>
      </c>
      <c r="T25" s="589" t="str">
        <f t="shared" si="12"/>
        <v>-</v>
      </c>
      <c r="U25" s="589">
        <f t="shared" si="12"/>
        <v>2</v>
      </c>
      <c r="V25" s="589" t="str">
        <f t="shared" si="12"/>
        <v>-</v>
      </c>
      <c r="W25" s="589" t="str">
        <f t="shared" si="12"/>
        <v>-</v>
      </c>
      <c r="X25" s="589">
        <f t="shared" si="12"/>
        <v>1</v>
      </c>
    </row>
    <row r="26" spans="1:24">
      <c r="A26" s="231" t="s">
        <v>35</v>
      </c>
      <c r="B26" s="590" t="s">
        <v>72</v>
      </c>
      <c r="C26" s="591">
        <f t="shared" si="8"/>
        <v>16</v>
      </c>
      <c r="D26" s="539" t="s">
        <v>270</v>
      </c>
      <c r="E26" s="539" t="s">
        <v>270</v>
      </c>
      <c r="F26" s="539">
        <v>5</v>
      </c>
      <c r="G26" s="539">
        <v>2</v>
      </c>
      <c r="H26" s="539" t="s">
        <v>270</v>
      </c>
      <c r="I26" s="539">
        <v>1</v>
      </c>
      <c r="J26" s="539" t="s">
        <v>270</v>
      </c>
      <c r="K26" s="539">
        <v>1</v>
      </c>
      <c r="L26" s="539" t="s">
        <v>270</v>
      </c>
      <c r="M26" s="539">
        <v>1</v>
      </c>
      <c r="N26" s="539" t="s">
        <v>270</v>
      </c>
      <c r="O26" s="539" t="s">
        <v>270</v>
      </c>
      <c r="P26" s="539" t="s">
        <v>269</v>
      </c>
      <c r="Q26" s="539" t="s">
        <v>269</v>
      </c>
      <c r="R26" s="539">
        <v>1</v>
      </c>
      <c r="S26" s="539">
        <v>3</v>
      </c>
      <c r="T26" s="539" t="s">
        <v>270</v>
      </c>
      <c r="U26" s="539">
        <v>1</v>
      </c>
      <c r="V26" s="539" t="s">
        <v>270</v>
      </c>
      <c r="W26" s="539" t="s">
        <v>270</v>
      </c>
      <c r="X26" s="539">
        <v>1</v>
      </c>
    </row>
    <row r="27" spans="1:24">
      <c r="A27" s="232"/>
      <c r="B27" s="592" t="s">
        <v>73</v>
      </c>
      <c r="C27" s="588">
        <f t="shared" si="8"/>
        <v>6</v>
      </c>
      <c r="D27" s="540" t="s">
        <v>270</v>
      </c>
      <c r="E27" s="540" t="s">
        <v>270</v>
      </c>
      <c r="F27" s="540" t="s">
        <v>270</v>
      </c>
      <c r="G27" s="540">
        <v>1</v>
      </c>
      <c r="H27" s="540" t="s">
        <v>270</v>
      </c>
      <c r="I27" s="540">
        <v>1</v>
      </c>
      <c r="J27" s="540" t="s">
        <v>270</v>
      </c>
      <c r="K27" s="540">
        <v>3</v>
      </c>
      <c r="L27" s="540" t="s">
        <v>270</v>
      </c>
      <c r="M27" s="540" t="s">
        <v>270</v>
      </c>
      <c r="N27" s="540" t="s">
        <v>270</v>
      </c>
      <c r="O27" s="540" t="s">
        <v>270</v>
      </c>
      <c r="P27" s="540" t="s">
        <v>270</v>
      </c>
      <c r="Q27" s="540" t="s">
        <v>270</v>
      </c>
      <c r="R27" s="540" t="s">
        <v>269</v>
      </c>
      <c r="S27" s="540" t="s">
        <v>270</v>
      </c>
      <c r="T27" s="540" t="s">
        <v>270</v>
      </c>
      <c r="U27" s="540">
        <v>1</v>
      </c>
      <c r="V27" s="540" t="s">
        <v>270</v>
      </c>
      <c r="W27" s="540" t="s">
        <v>270</v>
      </c>
      <c r="X27" s="540" t="s">
        <v>270</v>
      </c>
    </row>
    <row r="28" spans="1:24">
      <c r="A28" s="230"/>
      <c r="B28" s="587" t="s">
        <v>70</v>
      </c>
      <c r="C28" s="588">
        <f t="shared" si="8"/>
        <v>30</v>
      </c>
      <c r="D28" s="589" t="str">
        <f t="shared" ref="D28:X28" si="13">IF(SUM(D29:D30)=0,"-",SUM(D29:D30))</f>
        <v>-</v>
      </c>
      <c r="E28" s="589">
        <f t="shared" si="13"/>
        <v>1</v>
      </c>
      <c r="F28" s="589">
        <f t="shared" si="13"/>
        <v>3</v>
      </c>
      <c r="G28" s="589">
        <f t="shared" si="13"/>
        <v>5</v>
      </c>
      <c r="H28" s="589">
        <f t="shared" si="13"/>
        <v>1</v>
      </c>
      <c r="I28" s="589">
        <f t="shared" si="13"/>
        <v>2</v>
      </c>
      <c r="J28" s="589">
        <f t="shared" si="13"/>
        <v>3</v>
      </c>
      <c r="K28" s="589">
        <f t="shared" si="13"/>
        <v>2</v>
      </c>
      <c r="L28" s="589" t="str">
        <f t="shared" si="13"/>
        <v>-</v>
      </c>
      <c r="M28" s="589">
        <f t="shared" si="13"/>
        <v>6</v>
      </c>
      <c r="N28" s="589" t="str">
        <f t="shared" si="13"/>
        <v>-</v>
      </c>
      <c r="O28" s="589" t="str">
        <f t="shared" si="13"/>
        <v>-</v>
      </c>
      <c r="P28" s="589">
        <f t="shared" si="13"/>
        <v>1</v>
      </c>
      <c r="Q28" s="589" t="str">
        <f t="shared" si="13"/>
        <v>-</v>
      </c>
      <c r="R28" s="589">
        <f t="shared" si="13"/>
        <v>1</v>
      </c>
      <c r="S28" s="589" t="str">
        <f t="shared" si="13"/>
        <v>-</v>
      </c>
      <c r="T28" s="589" t="str">
        <f t="shared" si="13"/>
        <v>-</v>
      </c>
      <c r="U28" s="589" t="str">
        <f t="shared" si="13"/>
        <v>-</v>
      </c>
      <c r="V28" s="589">
        <f t="shared" si="13"/>
        <v>1</v>
      </c>
      <c r="W28" s="589" t="str">
        <f t="shared" si="13"/>
        <v>-</v>
      </c>
      <c r="X28" s="589">
        <f t="shared" si="13"/>
        <v>4</v>
      </c>
    </row>
    <row r="29" spans="1:24">
      <c r="A29" s="231" t="s">
        <v>36</v>
      </c>
      <c r="B29" s="590" t="s">
        <v>72</v>
      </c>
      <c r="C29" s="591">
        <f t="shared" si="8"/>
        <v>18</v>
      </c>
      <c r="D29" s="539" t="s">
        <v>270</v>
      </c>
      <c r="E29" s="539">
        <v>1</v>
      </c>
      <c r="F29" s="539">
        <v>2</v>
      </c>
      <c r="G29" s="539">
        <v>2</v>
      </c>
      <c r="H29" s="539">
        <v>1</v>
      </c>
      <c r="I29" s="539">
        <v>2</v>
      </c>
      <c r="J29" s="539">
        <v>1</v>
      </c>
      <c r="K29" s="539">
        <v>1</v>
      </c>
      <c r="L29" s="539" t="s">
        <v>270</v>
      </c>
      <c r="M29" s="539">
        <v>3</v>
      </c>
      <c r="N29" s="539" t="s">
        <v>270</v>
      </c>
      <c r="O29" s="539" t="s">
        <v>270</v>
      </c>
      <c r="P29" s="539" t="s">
        <v>269</v>
      </c>
      <c r="Q29" s="539" t="s">
        <v>269</v>
      </c>
      <c r="R29" s="539">
        <v>1</v>
      </c>
      <c r="S29" s="539" t="s">
        <v>270</v>
      </c>
      <c r="T29" s="539" t="s">
        <v>270</v>
      </c>
      <c r="U29" s="539" t="s">
        <v>270</v>
      </c>
      <c r="V29" s="539">
        <v>1</v>
      </c>
      <c r="W29" s="539" t="s">
        <v>270</v>
      </c>
      <c r="X29" s="539">
        <v>3</v>
      </c>
    </row>
    <row r="30" spans="1:24">
      <c r="A30" s="232"/>
      <c r="B30" s="592" t="s">
        <v>73</v>
      </c>
      <c r="C30" s="588">
        <f t="shared" si="8"/>
        <v>12</v>
      </c>
      <c r="D30" s="540" t="s">
        <v>270</v>
      </c>
      <c r="E30" s="540" t="s">
        <v>270</v>
      </c>
      <c r="F30" s="540">
        <v>1</v>
      </c>
      <c r="G30" s="540">
        <v>3</v>
      </c>
      <c r="H30" s="540" t="s">
        <v>270</v>
      </c>
      <c r="I30" s="540" t="s">
        <v>270</v>
      </c>
      <c r="J30" s="540">
        <v>2</v>
      </c>
      <c r="K30" s="540">
        <v>1</v>
      </c>
      <c r="L30" s="540" t="s">
        <v>270</v>
      </c>
      <c r="M30" s="540">
        <v>3</v>
      </c>
      <c r="N30" s="540" t="s">
        <v>270</v>
      </c>
      <c r="O30" s="540" t="s">
        <v>270</v>
      </c>
      <c r="P30" s="540">
        <v>1</v>
      </c>
      <c r="Q30" s="540" t="s">
        <v>270</v>
      </c>
      <c r="R30" s="540" t="s">
        <v>269</v>
      </c>
      <c r="S30" s="540" t="s">
        <v>270</v>
      </c>
      <c r="T30" s="540" t="s">
        <v>270</v>
      </c>
      <c r="U30" s="540" t="s">
        <v>270</v>
      </c>
      <c r="V30" s="540" t="s">
        <v>270</v>
      </c>
      <c r="W30" s="540" t="s">
        <v>270</v>
      </c>
      <c r="X30" s="540">
        <v>1</v>
      </c>
    </row>
    <row r="31" spans="1:24">
      <c r="A31" s="230"/>
      <c r="B31" s="587" t="s">
        <v>70</v>
      </c>
      <c r="C31" s="588">
        <f t="shared" si="8"/>
        <v>117</v>
      </c>
      <c r="D31" s="589" t="str">
        <f t="shared" ref="D31:X31" si="14">IF(SUM(D32:D33)=0,"-",SUM(D32:D33))</f>
        <v>-</v>
      </c>
      <c r="E31" s="589">
        <f t="shared" si="14"/>
        <v>3</v>
      </c>
      <c r="F31" s="589">
        <f t="shared" si="14"/>
        <v>20</v>
      </c>
      <c r="G31" s="589">
        <f t="shared" si="14"/>
        <v>8</v>
      </c>
      <c r="H31" s="589" t="str">
        <f t="shared" si="14"/>
        <v>-</v>
      </c>
      <c r="I31" s="589">
        <f t="shared" si="14"/>
        <v>10</v>
      </c>
      <c r="J31" s="589">
        <f t="shared" si="14"/>
        <v>9</v>
      </c>
      <c r="K31" s="589">
        <f t="shared" si="14"/>
        <v>10</v>
      </c>
      <c r="L31" s="589" t="str">
        <f t="shared" si="14"/>
        <v>-</v>
      </c>
      <c r="M31" s="589">
        <f t="shared" si="14"/>
        <v>25</v>
      </c>
      <c r="N31" s="589">
        <f t="shared" si="14"/>
        <v>1</v>
      </c>
      <c r="O31" s="589">
        <f t="shared" si="14"/>
        <v>6</v>
      </c>
      <c r="P31" s="589">
        <f t="shared" si="14"/>
        <v>2</v>
      </c>
      <c r="Q31" s="589">
        <f t="shared" si="14"/>
        <v>4</v>
      </c>
      <c r="R31" s="589">
        <f t="shared" si="14"/>
        <v>5</v>
      </c>
      <c r="S31" s="589">
        <f t="shared" si="14"/>
        <v>1</v>
      </c>
      <c r="T31" s="589" t="str">
        <f t="shared" si="14"/>
        <v>-</v>
      </c>
      <c r="U31" s="589">
        <f t="shared" si="14"/>
        <v>4</v>
      </c>
      <c r="V31" s="589">
        <f t="shared" si="14"/>
        <v>1</v>
      </c>
      <c r="W31" s="589">
        <f t="shared" si="14"/>
        <v>1</v>
      </c>
      <c r="X31" s="589">
        <f t="shared" si="14"/>
        <v>7</v>
      </c>
    </row>
    <row r="32" spans="1:24">
      <c r="A32" s="231" t="s">
        <v>37</v>
      </c>
      <c r="B32" s="590" t="s">
        <v>72</v>
      </c>
      <c r="C32" s="591">
        <f t="shared" si="8"/>
        <v>78</v>
      </c>
      <c r="D32" s="539" t="s">
        <v>270</v>
      </c>
      <c r="E32" s="539">
        <v>3</v>
      </c>
      <c r="F32" s="539">
        <v>16</v>
      </c>
      <c r="G32" s="539">
        <v>5</v>
      </c>
      <c r="H32" s="539" t="s">
        <v>270</v>
      </c>
      <c r="I32" s="539">
        <v>10</v>
      </c>
      <c r="J32" s="539">
        <v>5</v>
      </c>
      <c r="K32" s="539">
        <v>7</v>
      </c>
      <c r="L32" s="539" t="s">
        <v>270</v>
      </c>
      <c r="M32" s="539">
        <v>20</v>
      </c>
      <c r="N32" s="539">
        <v>1</v>
      </c>
      <c r="O32" s="539" t="s">
        <v>270</v>
      </c>
      <c r="P32" s="539" t="s">
        <v>269</v>
      </c>
      <c r="Q32" s="539" t="s">
        <v>269</v>
      </c>
      <c r="R32" s="539">
        <v>5</v>
      </c>
      <c r="S32" s="539" t="s">
        <v>270</v>
      </c>
      <c r="T32" s="539" t="s">
        <v>270</v>
      </c>
      <c r="U32" s="539">
        <v>2</v>
      </c>
      <c r="V32" s="539" t="s">
        <v>270</v>
      </c>
      <c r="W32" s="539" t="s">
        <v>270</v>
      </c>
      <c r="X32" s="539">
        <v>4</v>
      </c>
    </row>
    <row r="33" spans="1:24">
      <c r="A33" s="232"/>
      <c r="B33" s="592" t="s">
        <v>73</v>
      </c>
      <c r="C33" s="588">
        <f t="shared" si="8"/>
        <v>39</v>
      </c>
      <c r="D33" s="540" t="s">
        <v>270</v>
      </c>
      <c r="E33" s="540" t="s">
        <v>270</v>
      </c>
      <c r="F33" s="540">
        <v>4</v>
      </c>
      <c r="G33" s="540">
        <v>3</v>
      </c>
      <c r="H33" s="540" t="s">
        <v>270</v>
      </c>
      <c r="I33" s="540" t="s">
        <v>270</v>
      </c>
      <c r="J33" s="540">
        <v>4</v>
      </c>
      <c r="K33" s="540">
        <v>3</v>
      </c>
      <c r="L33" s="540" t="s">
        <v>270</v>
      </c>
      <c r="M33" s="540">
        <v>5</v>
      </c>
      <c r="N33" s="540" t="s">
        <v>270</v>
      </c>
      <c r="O33" s="540">
        <v>6</v>
      </c>
      <c r="P33" s="540">
        <v>2</v>
      </c>
      <c r="Q33" s="540">
        <v>4</v>
      </c>
      <c r="R33" s="540" t="s">
        <v>269</v>
      </c>
      <c r="S33" s="540">
        <v>1</v>
      </c>
      <c r="T33" s="540" t="s">
        <v>270</v>
      </c>
      <c r="U33" s="540">
        <v>2</v>
      </c>
      <c r="V33" s="540">
        <v>1</v>
      </c>
      <c r="W33" s="540">
        <v>1</v>
      </c>
      <c r="X33" s="540">
        <v>3</v>
      </c>
    </row>
    <row r="34" spans="1:24">
      <c r="A34" s="230"/>
      <c r="B34" s="587" t="s">
        <v>70</v>
      </c>
      <c r="C34" s="588">
        <f t="shared" si="8"/>
        <v>17</v>
      </c>
      <c r="D34" s="589" t="str">
        <f t="shared" ref="D34:X34" si="15">IF(SUM(D35:D36)=0,"-",SUM(D35:D36))</f>
        <v>-</v>
      </c>
      <c r="E34" s="589" t="str">
        <f t="shared" si="15"/>
        <v>-</v>
      </c>
      <c r="F34" s="589">
        <f t="shared" si="15"/>
        <v>3</v>
      </c>
      <c r="G34" s="589">
        <f t="shared" si="15"/>
        <v>1</v>
      </c>
      <c r="H34" s="589">
        <f t="shared" si="15"/>
        <v>1</v>
      </c>
      <c r="I34" s="589">
        <f t="shared" si="15"/>
        <v>1</v>
      </c>
      <c r="J34" s="589">
        <f t="shared" si="15"/>
        <v>2</v>
      </c>
      <c r="K34" s="589">
        <f t="shared" si="15"/>
        <v>2</v>
      </c>
      <c r="L34" s="589" t="str">
        <f t="shared" si="15"/>
        <v>-</v>
      </c>
      <c r="M34" s="589">
        <f t="shared" si="15"/>
        <v>3</v>
      </c>
      <c r="N34" s="589" t="str">
        <f t="shared" si="15"/>
        <v>-</v>
      </c>
      <c r="O34" s="589" t="str">
        <f t="shared" si="15"/>
        <v>-</v>
      </c>
      <c r="P34" s="589" t="str">
        <f t="shared" si="15"/>
        <v>-</v>
      </c>
      <c r="Q34" s="589" t="str">
        <f t="shared" si="15"/>
        <v>-</v>
      </c>
      <c r="R34" s="589">
        <f t="shared" si="15"/>
        <v>1</v>
      </c>
      <c r="S34" s="589" t="str">
        <f t="shared" si="15"/>
        <v>-</v>
      </c>
      <c r="T34" s="589" t="str">
        <f t="shared" si="15"/>
        <v>-</v>
      </c>
      <c r="U34" s="589">
        <f t="shared" si="15"/>
        <v>1</v>
      </c>
      <c r="V34" s="589" t="str">
        <f t="shared" si="15"/>
        <v>-</v>
      </c>
      <c r="W34" s="589">
        <f t="shared" si="15"/>
        <v>2</v>
      </c>
      <c r="X34" s="589" t="str">
        <f t="shared" si="15"/>
        <v>-</v>
      </c>
    </row>
    <row r="35" spans="1:24">
      <c r="A35" s="231" t="s">
        <v>38</v>
      </c>
      <c r="B35" s="590" t="s">
        <v>72</v>
      </c>
      <c r="C35" s="591">
        <f t="shared" si="8"/>
        <v>12</v>
      </c>
      <c r="D35" s="539" t="s">
        <v>270</v>
      </c>
      <c r="E35" s="539" t="s">
        <v>270</v>
      </c>
      <c r="F35" s="539">
        <v>3</v>
      </c>
      <c r="G35" s="539" t="s">
        <v>270</v>
      </c>
      <c r="H35" s="539">
        <v>1</v>
      </c>
      <c r="I35" s="539" t="s">
        <v>270</v>
      </c>
      <c r="J35" s="539" t="s">
        <v>270</v>
      </c>
      <c r="K35" s="539">
        <v>1</v>
      </c>
      <c r="L35" s="539" t="s">
        <v>270</v>
      </c>
      <c r="M35" s="539">
        <v>3</v>
      </c>
      <c r="N35" s="539" t="s">
        <v>270</v>
      </c>
      <c r="O35" s="539" t="s">
        <v>270</v>
      </c>
      <c r="P35" s="539" t="s">
        <v>269</v>
      </c>
      <c r="Q35" s="539" t="s">
        <v>269</v>
      </c>
      <c r="R35" s="539">
        <v>1</v>
      </c>
      <c r="S35" s="539" t="s">
        <v>270</v>
      </c>
      <c r="T35" s="539" t="s">
        <v>270</v>
      </c>
      <c r="U35" s="539">
        <v>1</v>
      </c>
      <c r="V35" s="539" t="s">
        <v>270</v>
      </c>
      <c r="W35" s="539">
        <v>2</v>
      </c>
      <c r="X35" s="539" t="s">
        <v>270</v>
      </c>
    </row>
    <row r="36" spans="1:24">
      <c r="A36" s="232"/>
      <c r="B36" s="592" t="s">
        <v>73</v>
      </c>
      <c r="C36" s="588">
        <f t="shared" si="8"/>
        <v>5</v>
      </c>
      <c r="D36" s="540" t="s">
        <v>270</v>
      </c>
      <c r="E36" s="540" t="s">
        <v>270</v>
      </c>
      <c r="F36" s="540" t="s">
        <v>270</v>
      </c>
      <c r="G36" s="540">
        <v>1</v>
      </c>
      <c r="H36" s="540" t="s">
        <v>270</v>
      </c>
      <c r="I36" s="540">
        <v>1</v>
      </c>
      <c r="J36" s="540">
        <v>2</v>
      </c>
      <c r="K36" s="540">
        <v>1</v>
      </c>
      <c r="L36" s="540" t="s">
        <v>270</v>
      </c>
      <c r="M36" s="540"/>
      <c r="N36" s="540" t="s">
        <v>270</v>
      </c>
      <c r="O36" s="540" t="s">
        <v>270</v>
      </c>
      <c r="P36" s="540" t="s">
        <v>270</v>
      </c>
      <c r="Q36" s="540" t="s">
        <v>270</v>
      </c>
      <c r="R36" s="540" t="s">
        <v>269</v>
      </c>
      <c r="S36" s="540" t="s">
        <v>270</v>
      </c>
      <c r="T36" s="540" t="s">
        <v>270</v>
      </c>
      <c r="U36" s="540" t="s">
        <v>270</v>
      </c>
      <c r="V36" s="540" t="s">
        <v>270</v>
      </c>
      <c r="W36" s="540" t="s">
        <v>270</v>
      </c>
      <c r="X36" s="540" t="s">
        <v>270</v>
      </c>
    </row>
    <row r="37" spans="1:24">
      <c r="A37" s="230"/>
      <c r="B37" s="587" t="s">
        <v>70</v>
      </c>
      <c r="C37" s="588">
        <f t="shared" si="8"/>
        <v>71</v>
      </c>
      <c r="D37" s="589" t="str">
        <f t="shared" ref="D37:X37" si="16">IF(SUM(D38:D39)=0,"-",SUM(D38:D39))</f>
        <v>-</v>
      </c>
      <c r="E37" s="589" t="str">
        <f t="shared" si="16"/>
        <v>-</v>
      </c>
      <c r="F37" s="589">
        <f t="shared" si="16"/>
        <v>6</v>
      </c>
      <c r="G37" s="589">
        <f t="shared" si="16"/>
        <v>3</v>
      </c>
      <c r="H37" s="589">
        <f t="shared" si="16"/>
        <v>4</v>
      </c>
      <c r="I37" s="589">
        <f t="shared" si="16"/>
        <v>6</v>
      </c>
      <c r="J37" s="589">
        <f t="shared" si="16"/>
        <v>5</v>
      </c>
      <c r="K37" s="589">
        <f t="shared" si="16"/>
        <v>8</v>
      </c>
      <c r="L37" s="589" t="str">
        <f t="shared" si="16"/>
        <v>-</v>
      </c>
      <c r="M37" s="589">
        <f t="shared" si="16"/>
        <v>18</v>
      </c>
      <c r="N37" s="589">
        <f t="shared" si="16"/>
        <v>1</v>
      </c>
      <c r="O37" s="589">
        <f t="shared" si="16"/>
        <v>1</v>
      </c>
      <c r="P37" s="589">
        <f t="shared" si="16"/>
        <v>1</v>
      </c>
      <c r="Q37" s="589" t="str">
        <f t="shared" si="16"/>
        <v>-</v>
      </c>
      <c r="R37" s="589">
        <f t="shared" si="16"/>
        <v>4</v>
      </c>
      <c r="S37" s="589" t="str">
        <f t="shared" si="16"/>
        <v>-</v>
      </c>
      <c r="T37" s="589" t="str">
        <f t="shared" si="16"/>
        <v>-</v>
      </c>
      <c r="U37" s="589">
        <f t="shared" si="16"/>
        <v>3</v>
      </c>
      <c r="V37" s="589">
        <f t="shared" si="16"/>
        <v>2</v>
      </c>
      <c r="W37" s="589">
        <f t="shared" si="16"/>
        <v>2</v>
      </c>
      <c r="X37" s="589">
        <f t="shared" si="16"/>
        <v>7</v>
      </c>
    </row>
    <row r="38" spans="1:24">
      <c r="A38" s="231" t="s">
        <v>77</v>
      </c>
      <c r="B38" s="590" t="s">
        <v>72</v>
      </c>
      <c r="C38" s="591">
        <f t="shared" si="8"/>
        <v>38</v>
      </c>
      <c r="D38" s="539" t="s">
        <v>270</v>
      </c>
      <c r="E38" s="539" t="s">
        <v>270</v>
      </c>
      <c r="F38" s="539">
        <v>3</v>
      </c>
      <c r="G38" s="539">
        <v>1</v>
      </c>
      <c r="H38" s="539">
        <v>3</v>
      </c>
      <c r="I38" s="539">
        <v>4</v>
      </c>
      <c r="J38" s="539">
        <v>3</v>
      </c>
      <c r="K38" s="539">
        <v>2</v>
      </c>
      <c r="L38" s="539" t="s">
        <v>270</v>
      </c>
      <c r="M38" s="539">
        <v>12</v>
      </c>
      <c r="N38" s="539" t="s">
        <v>270</v>
      </c>
      <c r="O38" s="539" t="s">
        <v>270</v>
      </c>
      <c r="P38" s="539" t="s">
        <v>269</v>
      </c>
      <c r="Q38" s="539" t="s">
        <v>269</v>
      </c>
      <c r="R38" s="539">
        <v>4</v>
      </c>
      <c r="S38" s="539" t="s">
        <v>270</v>
      </c>
      <c r="T38" s="539" t="s">
        <v>270</v>
      </c>
      <c r="U38" s="539">
        <v>2</v>
      </c>
      <c r="V38" s="539">
        <v>1</v>
      </c>
      <c r="W38" s="539" t="s">
        <v>270</v>
      </c>
      <c r="X38" s="539">
        <v>3</v>
      </c>
    </row>
    <row r="39" spans="1:24">
      <c r="A39" s="232"/>
      <c r="B39" s="592" t="s">
        <v>73</v>
      </c>
      <c r="C39" s="588">
        <f t="shared" si="8"/>
        <v>33</v>
      </c>
      <c r="D39" s="540" t="s">
        <v>270</v>
      </c>
      <c r="E39" s="540" t="s">
        <v>270</v>
      </c>
      <c r="F39" s="540">
        <v>3</v>
      </c>
      <c r="G39" s="540">
        <v>2</v>
      </c>
      <c r="H39" s="540">
        <v>1</v>
      </c>
      <c r="I39" s="540">
        <v>2</v>
      </c>
      <c r="J39" s="540">
        <v>2</v>
      </c>
      <c r="K39" s="540">
        <v>6</v>
      </c>
      <c r="L39" s="540" t="s">
        <v>270</v>
      </c>
      <c r="M39" s="540">
        <v>6</v>
      </c>
      <c r="N39" s="540">
        <v>1</v>
      </c>
      <c r="O39" s="540">
        <v>1</v>
      </c>
      <c r="P39" s="540">
        <v>1</v>
      </c>
      <c r="Q39" s="540" t="s">
        <v>270</v>
      </c>
      <c r="R39" s="540" t="s">
        <v>269</v>
      </c>
      <c r="S39" s="540" t="s">
        <v>270</v>
      </c>
      <c r="T39" s="540" t="s">
        <v>270</v>
      </c>
      <c r="U39" s="540">
        <v>1</v>
      </c>
      <c r="V39" s="540">
        <v>1</v>
      </c>
      <c r="W39" s="540">
        <v>2</v>
      </c>
      <c r="X39" s="540">
        <v>4</v>
      </c>
    </row>
    <row r="40" spans="1:24">
      <c r="A40" s="230"/>
      <c r="B40" s="587" t="s">
        <v>70</v>
      </c>
      <c r="C40" s="588">
        <f t="shared" si="8"/>
        <v>1089</v>
      </c>
      <c r="D40" s="589">
        <f t="shared" ref="D40:X40" si="17">IF(SUM(D41:D42)=0,"-",SUM(D41:D42))</f>
        <v>17</v>
      </c>
      <c r="E40" s="589">
        <f t="shared" si="17"/>
        <v>45</v>
      </c>
      <c r="F40" s="589">
        <f t="shared" si="17"/>
        <v>156</v>
      </c>
      <c r="G40" s="589">
        <f t="shared" si="17"/>
        <v>113</v>
      </c>
      <c r="H40" s="589">
        <f t="shared" si="17"/>
        <v>50</v>
      </c>
      <c r="I40" s="589">
        <f t="shared" si="17"/>
        <v>84</v>
      </c>
      <c r="J40" s="589">
        <f t="shared" si="17"/>
        <v>58</v>
      </c>
      <c r="K40" s="589">
        <f t="shared" si="17"/>
        <v>102</v>
      </c>
      <c r="L40" s="589">
        <f t="shared" si="17"/>
        <v>2</v>
      </c>
      <c r="M40" s="589">
        <f t="shared" si="17"/>
        <v>217</v>
      </c>
      <c r="N40" s="589">
        <f t="shared" si="17"/>
        <v>4</v>
      </c>
      <c r="O40" s="589">
        <f t="shared" si="17"/>
        <v>37</v>
      </c>
      <c r="P40" s="589">
        <f t="shared" si="17"/>
        <v>19</v>
      </c>
      <c r="Q40" s="589">
        <f t="shared" si="17"/>
        <v>12</v>
      </c>
      <c r="R40" s="589">
        <f t="shared" si="17"/>
        <v>32</v>
      </c>
      <c r="S40" s="589">
        <f t="shared" si="17"/>
        <v>18</v>
      </c>
      <c r="T40" s="589">
        <f t="shared" si="17"/>
        <v>2</v>
      </c>
      <c r="U40" s="589">
        <f t="shared" si="17"/>
        <v>18</v>
      </c>
      <c r="V40" s="589">
        <f t="shared" si="17"/>
        <v>21</v>
      </c>
      <c r="W40" s="589">
        <f t="shared" si="17"/>
        <v>13</v>
      </c>
      <c r="X40" s="589">
        <f t="shared" si="17"/>
        <v>69</v>
      </c>
    </row>
    <row r="41" spans="1:24">
      <c r="A41" s="231" t="s">
        <v>40</v>
      </c>
      <c r="B41" s="590" t="s">
        <v>72</v>
      </c>
      <c r="C41" s="591">
        <f>IF(SUM(D41:X41)=0,"-",SUM(D41:X41))</f>
        <v>633</v>
      </c>
      <c r="D41" s="539">
        <v>15</v>
      </c>
      <c r="E41" s="539">
        <v>38</v>
      </c>
      <c r="F41" s="539">
        <v>99</v>
      </c>
      <c r="G41" s="539">
        <v>55</v>
      </c>
      <c r="H41" s="539">
        <v>30</v>
      </c>
      <c r="I41" s="539">
        <v>61</v>
      </c>
      <c r="J41" s="539">
        <v>28</v>
      </c>
      <c r="K41" s="539">
        <v>53</v>
      </c>
      <c r="L41" s="539">
        <v>2</v>
      </c>
      <c r="M41" s="539">
        <v>144</v>
      </c>
      <c r="N41" s="539">
        <v>2</v>
      </c>
      <c r="O41" s="539" t="s">
        <v>270</v>
      </c>
      <c r="P41" s="539" t="s">
        <v>269</v>
      </c>
      <c r="Q41" s="539" t="s">
        <v>269</v>
      </c>
      <c r="R41" s="539">
        <v>32</v>
      </c>
      <c r="S41" s="539">
        <v>13</v>
      </c>
      <c r="T41" s="539" t="s">
        <v>270</v>
      </c>
      <c r="U41" s="539">
        <v>7</v>
      </c>
      <c r="V41" s="539">
        <v>10</v>
      </c>
      <c r="W41" s="539">
        <v>7</v>
      </c>
      <c r="X41" s="539">
        <v>37</v>
      </c>
    </row>
    <row r="42" spans="1:24">
      <c r="A42" s="232"/>
      <c r="B42" s="592" t="s">
        <v>73</v>
      </c>
      <c r="C42" s="588">
        <f t="shared" si="8"/>
        <v>456</v>
      </c>
      <c r="D42" s="540">
        <v>2</v>
      </c>
      <c r="E42" s="540">
        <v>7</v>
      </c>
      <c r="F42" s="540">
        <v>57</v>
      </c>
      <c r="G42" s="540">
        <v>58</v>
      </c>
      <c r="H42" s="540">
        <v>20</v>
      </c>
      <c r="I42" s="540">
        <v>23</v>
      </c>
      <c r="J42" s="540">
        <v>30</v>
      </c>
      <c r="K42" s="540">
        <v>49</v>
      </c>
      <c r="L42" s="540" t="s">
        <v>270</v>
      </c>
      <c r="M42" s="540">
        <v>73</v>
      </c>
      <c r="N42" s="540">
        <v>2</v>
      </c>
      <c r="O42" s="540">
        <v>37</v>
      </c>
      <c r="P42" s="540">
        <v>19</v>
      </c>
      <c r="Q42" s="540">
        <v>12</v>
      </c>
      <c r="R42" s="540" t="s">
        <v>269</v>
      </c>
      <c r="S42" s="540">
        <v>5</v>
      </c>
      <c r="T42" s="540">
        <v>2</v>
      </c>
      <c r="U42" s="540">
        <v>11</v>
      </c>
      <c r="V42" s="540">
        <v>11</v>
      </c>
      <c r="W42" s="540">
        <v>6</v>
      </c>
      <c r="X42" s="540">
        <v>32</v>
      </c>
    </row>
    <row r="43" spans="1:24">
      <c r="A43" s="233" t="s">
        <v>78</v>
      </c>
      <c r="B43" s="593" t="s">
        <v>70</v>
      </c>
      <c r="C43" s="574">
        <f t="shared" si="8"/>
        <v>120</v>
      </c>
      <c r="D43" s="92">
        <f t="shared" ref="D43:X45" si="18">D46</f>
        <v>2</v>
      </c>
      <c r="E43" s="92">
        <f t="shared" si="18"/>
        <v>5</v>
      </c>
      <c r="F43" s="92">
        <f t="shared" si="18"/>
        <v>15</v>
      </c>
      <c r="G43" s="92">
        <f t="shared" si="18"/>
        <v>14</v>
      </c>
      <c r="H43" s="92">
        <f t="shared" si="18"/>
        <v>6</v>
      </c>
      <c r="I43" s="92">
        <f t="shared" si="18"/>
        <v>3</v>
      </c>
      <c r="J43" s="92">
        <f t="shared" si="18"/>
        <v>9</v>
      </c>
      <c r="K43" s="92">
        <f t="shared" si="18"/>
        <v>13</v>
      </c>
      <c r="L43" s="92">
        <f t="shared" si="18"/>
        <v>1</v>
      </c>
      <c r="M43" s="92">
        <f t="shared" si="18"/>
        <v>25</v>
      </c>
      <c r="N43" s="92" t="str">
        <f t="shared" si="18"/>
        <v>-</v>
      </c>
      <c r="O43" s="92">
        <f t="shared" si="18"/>
        <v>2</v>
      </c>
      <c r="P43" s="92">
        <f t="shared" si="18"/>
        <v>5</v>
      </c>
      <c r="Q43" s="92" t="str">
        <f t="shared" si="18"/>
        <v>-</v>
      </c>
      <c r="R43" s="92">
        <f t="shared" si="18"/>
        <v>3</v>
      </c>
      <c r="S43" s="92">
        <f t="shared" si="18"/>
        <v>3</v>
      </c>
      <c r="T43" s="92" t="str">
        <f t="shared" si="18"/>
        <v>-</v>
      </c>
      <c r="U43" s="92">
        <f t="shared" si="18"/>
        <v>3</v>
      </c>
      <c r="V43" s="92">
        <f t="shared" si="18"/>
        <v>4</v>
      </c>
      <c r="W43" s="92">
        <f t="shared" si="18"/>
        <v>4</v>
      </c>
      <c r="X43" s="92">
        <f t="shared" si="18"/>
        <v>3</v>
      </c>
    </row>
    <row r="44" spans="1:24">
      <c r="A44" s="233" t="s">
        <v>80</v>
      </c>
      <c r="B44" s="594" t="s">
        <v>72</v>
      </c>
      <c r="C44" s="577">
        <f>IF(SUM(D44:X44)=0,"-",SUM(D44:X44))</f>
        <v>70</v>
      </c>
      <c r="D44" s="203">
        <f t="shared" si="18"/>
        <v>1</v>
      </c>
      <c r="E44" s="203">
        <f t="shared" si="18"/>
        <v>4</v>
      </c>
      <c r="F44" s="203">
        <f t="shared" si="18"/>
        <v>7</v>
      </c>
      <c r="G44" s="203">
        <f t="shared" si="18"/>
        <v>8</v>
      </c>
      <c r="H44" s="203">
        <f t="shared" si="18"/>
        <v>3</v>
      </c>
      <c r="I44" s="203">
        <f t="shared" si="18"/>
        <v>3</v>
      </c>
      <c r="J44" s="203">
        <f t="shared" si="18"/>
        <v>5</v>
      </c>
      <c r="K44" s="203">
        <f t="shared" si="18"/>
        <v>7</v>
      </c>
      <c r="L44" s="203">
        <f t="shared" si="18"/>
        <v>1</v>
      </c>
      <c r="M44" s="203">
        <f t="shared" si="18"/>
        <v>19</v>
      </c>
      <c r="N44" s="203" t="str">
        <f t="shared" si="18"/>
        <v>-</v>
      </c>
      <c r="O44" s="203" t="str">
        <f t="shared" si="18"/>
        <v>-</v>
      </c>
      <c r="P44" s="203" t="s">
        <v>271</v>
      </c>
      <c r="Q44" s="203" t="s">
        <v>271</v>
      </c>
      <c r="R44" s="203">
        <f t="shared" si="18"/>
        <v>3</v>
      </c>
      <c r="S44" s="203">
        <f t="shared" si="18"/>
        <v>3</v>
      </c>
      <c r="T44" s="203" t="str">
        <f t="shared" si="18"/>
        <v>-</v>
      </c>
      <c r="U44" s="203" t="str">
        <f t="shared" si="18"/>
        <v>-</v>
      </c>
      <c r="V44" s="203">
        <f t="shared" si="18"/>
        <v>2</v>
      </c>
      <c r="W44" s="203">
        <f t="shared" si="18"/>
        <v>4</v>
      </c>
      <c r="X44" s="203" t="str">
        <f t="shared" si="18"/>
        <v>-</v>
      </c>
    </row>
    <row r="45" spans="1:24">
      <c r="A45" s="233" t="s">
        <v>76</v>
      </c>
      <c r="B45" s="595" t="s">
        <v>73</v>
      </c>
      <c r="C45" s="574">
        <f t="shared" si="8"/>
        <v>50</v>
      </c>
      <c r="D45" s="206">
        <f t="shared" si="18"/>
        <v>1</v>
      </c>
      <c r="E45" s="206">
        <f t="shared" si="18"/>
        <v>1</v>
      </c>
      <c r="F45" s="206">
        <f t="shared" si="18"/>
        <v>8</v>
      </c>
      <c r="G45" s="206">
        <f t="shared" si="18"/>
        <v>6</v>
      </c>
      <c r="H45" s="206">
        <f t="shared" si="18"/>
        <v>3</v>
      </c>
      <c r="I45" s="206" t="str">
        <f t="shared" si="18"/>
        <v>-</v>
      </c>
      <c r="J45" s="206">
        <f t="shared" si="18"/>
        <v>4</v>
      </c>
      <c r="K45" s="206">
        <f t="shared" si="18"/>
        <v>6</v>
      </c>
      <c r="L45" s="206" t="str">
        <f t="shared" si="18"/>
        <v>-</v>
      </c>
      <c r="M45" s="206">
        <f t="shared" si="18"/>
        <v>6</v>
      </c>
      <c r="N45" s="206" t="str">
        <f t="shared" si="18"/>
        <v>-</v>
      </c>
      <c r="O45" s="206">
        <f t="shared" si="18"/>
        <v>2</v>
      </c>
      <c r="P45" s="206">
        <f t="shared" si="18"/>
        <v>5</v>
      </c>
      <c r="Q45" s="206" t="str">
        <f t="shared" si="18"/>
        <v>-</v>
      </c>
      <c r="R45" s="206" t="s">
        <v>271</v>
      </c>
      <c r="S45" s="206" t="str">
        <f t="shared" si="18"/>
        <v>-</v>
      </c>
      <c r="T45" s="206" t="str">
        <f t="shared" si="18"/>
        <v>-</v>
      </c>
      <c r="U45" s="206">
        <f t="shared" si="18"/>
        <v>3</v>
      </c>
      <c r="V45" s="206">
        <f t="shared" si="18"/>
        <v>2</v>
      </c>
      <c r="W45" s="206" t="str">
        <f t="shared" si="18"/>
        <v>-</v>
      </c>
      <c r="X45" s="206">
        <f t="shared" si="18"/>
        <v>3</v>
      </c>
    </row>
    <row r="46" spans="1:24">
      <c r="A46" s="237"/>
      <c r="B46" s="593" t="s">
        <v>70</v>
      </c>
      <c r="C46" s="574">
        <f t="shared" si="8"/>
        <v>120</v>
      </c>
      <c r="D46" s="214">
        <f t="shared" ref="D46:X46" si="19">IF(SUM(D47:D48)=0,"-",SUM(D47:D48))</f>
        <v>2</v>
      </c>
      <c r="E46" s="214">
        <f t="shared" si="19"/>
        <v>5</v>
      </c>
      <c r="F46" s="214">
        <f t="shared" si="19"/>
        <v>15</v>
      </c>
      <c r="G46" s="214">
        <f t="shared" si="19"/>
        <v>14</v>
      </c>
      <c r="H46" s="214">
        <f t="shared" si="19"/>
        <v>6</v>
      </c>
      <c r="I46" s="214">
        <f t="shared" si="19"/>
        <v>3</v>
      </c>
      <c r="J46" s="214">
        <f t="shared" si="19"/>
        <v>9</v>
      </c>
      <c r="K46" s="214">
        <f t="shared" si="19"/>
        <v>13</v>
      </c>
      <c r="L46" s="214">
        <f t="shared" si="19"/>
        <v>1</v>
      </c>
      <c r="M46" s="214">
        <f t="shared" si="19"/>
        <v>25</v>
      </c>
      <c r="N46" s="214" t="str">
        <f t="shared" si="19"/>
        <v>-</v>
      </c>
      <c r="O46" s="214">
        <f t="shared" si="19"/>
        <v>2</v>
      </c>
      <c r="P46" s="214">
        <f t="shared" si="19"/>
        <v>5</v>
      </c>
      <c r="Q46" s="214" t="str">
        <f t="shared" si="19"/>
        <v>-</v>
      </c>
      <c r="R46" s="214">
        <f t="shared" si="19"/>
        <v>3</v>
      </c>
      <c r="S46" s="214">
        <f t="shared" si="19"/>
        <v>3</v>
      </c>
      <c r="T46" s="214" t="str">
        <f t="shared" si="19"/>
        <v>-</v>
      </c>
      <c r="U46" s="214">
        <f t="shared" si="19"/>
        <v>3</v>
      </c>
      <c r="V46" s="214">
        <f t="shared" si="19"/>
        <v>4</v>
      </c>
      <c r="W46" s="214">
        <f t="shared" si="19"/>
        <v>4</v>
      </c>
      <c r="X46" s="214">
        <f t="shared" si="19"/>
        <v>3</v>
      </c>
    </row>
    <row r="47" spans="1:24">
      <c r="A47" s="240" t="s">
        <v>42</v>
      </c>
      <c r="B47" s="594" t="s">
        <v>72</v>
      </c>
      <c r="C47" s="577">
        <f t="shared" si="8"/>
        <v>70</v>
      </c>
      <c r="D47" s="215">
        <f t="shared" ref="D47:X48" si="20">IF(SUM(D50,D53,D56,D59,D62)=0,"-",SUM(D50,D53,D56,D59,D62))</f>
        <v>1</v>
      </c>
      <c r="E47" s="215">
        <f t="shared" si="20"/>
        <v>4</v>
      </c>
      <c r="F47" s="215">
        <f t="shared" si="20"/>
        <v>7</v>
      </c>
      <c r="G47" s="215">
        <f t="shared" si="20"/>
        <v>8</v>
      </c>
      <c r="H47" s="215">
        <f t="shared" si="20"/>
        <v>3</v>
      </c>
      <c r="I47" s="215">
        <f t="shared" si="20"/>
        <v>3</v>
      </c>
      <c r="J47" s="215">
        <f t="shared" si="20"/>
        <v>5</v>
      </c>
      <c r="K47" s="215">
        <f t="shared" si="20"/>
        <v>7</v>
      </c>
      <c r="L47" s="215">
        <f t="shared" si="20"/>
        <v>1</v>
      </c>
      <c r="M47" s="215">
        <f t="shared" si="20"/>
        <v>19</v>
      </c>
      <c r="N47" s="215" t="str">
        <f t="shared" si="20"/>
        <v>-</v>
      </c>
      <c r="O47" s="215" t="str">
        <f t="shared" si="20"/>
        <v>-</v>
      </c>
      <c r="P47" s="215" t="s">
        <v>271</v>
      </c>
      <c r="Q47" s="215" t="s">
        <v>271</v>
      </c>
      <c r="R47" s="215">
        <f t="shared" si="20"/>
        <v>3</v>
      </c>
      <c r="S47" s="215">
        <f t="shared" si="20"/>
        <v>3</v>
      </c>
      <c r="T47" s="215" t="str">
        <f t="shared" si="20"/>
        <v>-</v>
      </c>
      <c r="U47" s="215" t="str">
        <f t="shared" si="20"/>
        <v>-</v>
      </c>
      <c r="V47" s="215">
        <f t="shared" si="20"/>
        <v>2</v>
      </c>
      <c r="W47" s="215">
        <f t="shared" si="20"/>
        <v>4</v>
      </c>
      <c r="X47" s="215" t="str">
        <f t="shared" si="20"/>
        <v>-</v>
      </c>
    </row>
    <row r="48" spans="1:24">
      <c r="A48" s="241"/>
      <c r="B48" s="595" t="s">
        <v>73</v>
      </c>
      <c r="C48" s="574">
        <f t="shared" si="8"/>
        <v>50</v>
      </c>
      <c r="D48" s="206">
        <f t="shared" si="20"/>
        <v>1</v>
      </c>
      <c r="E48" s="206">
        <f t="shared" si="20"/>
        <v>1</v>
      </c>
      <c r="F48" s="206">
        <f t="shared" si="20"/>
        <v>8</v>
      </c>
      <c r="G48" s="206">
        <f t="shared" si="20"/>
        <v>6</v>
      </c>
      <c r="H48" s="206">
        <f t="shared" si="20"/>
        <v>3</v>
      </c>
      <c r="I48" s="206" t="str">
        <f t="shared" si="20"/>
        <v>-</v>
      </c>
      <c r="J48" s="206">
        <f t="shared" si="20"/>
        <v>4</v>
      </c>
      <c r="K48" s="206">
        <f t="shared" si="20"/>
        <v>6</v>
      </c>
      <c r="L48" s="206" t="str">
        <f t="shared" si="20"/>
        <v>-</v>
      </c>
      <c r="M48" s="206">
        <f t="shared" si="20"/>
        <v>6</v>
      </c>
      <c r="N48" s="206" t="str">
        <f t="shared" si="20"/>
        <v>-</v>
      </c>
      <c r="O48" s="206">
        <f t="shared" si="20"/>
        <v>2</v>
      </c>
      <c r="P48" s="206">
        <f t="shared" si="20"/>
        <v>5</v>
      </c>
      <c r="Q48" s="206" t="str">
        <f t="shared" si="20"/>
        <v>-</v>
      </c>
      <c r="R48" s="206" t="s">
        <v>271</v>
      </c>
      <c r="S48" s="206" t="str">
        <f t="shared" si="20"/>
        <v>-</v>
      </c>
      <c r="T48" s="206" t="str">
        <f t="shared" si="20"/>
        <v>-</v>
      </c>
      <c r="U48" s="206">
        <f t="shared" si="20"/>
        <v>3</v>
      </c>
      <c r="V48" s="206">
        <f t="shared" si="20"/>
        <v>2</v>
      </c>
      <c r="W48" s="206" t="str">
        <f t="shared" si="20"/>
        <v>-</v>
      </c>
      <c r="X48" s="206">
        <f t="shared" si="20"/>
        <v>3</v>
      </c>
    </row>
    <row r="49" spans="1:24">
      <c r="A49" s="230"/>
      <c r="B49" s="587" t="s">
        <v>70</v>
      </c>
      <c r="C49" s="588">
        <f t="shared" si="8"/>
        <v>45</v>
      </c>
      <c r="D49" s="589" t="str">
        <f t="shared" ref="D49:X49" si="21">IF(SUM(D50:D51)=0,"-",SUM(D50:D51))</f>
        <v>-</v>
      </c>
      <c r="E49" s="589">
        <f t="shared" si="21"/>
        <v>1</v>
      </c>
      <c r="F49" s="589">
        <f t="shared" si="21"/>
        <v>8</v>
      </c>
      <c r="G49" s="589">
        <f t="shared" si="21"/>
        <v>5</v>
      </c>
      <c r="H49" s="589">
        <f t="shared" si="21"/>
        <v>2</v>
      </c>
      <c r="I49" s="589">
        <f t="shared" si="21"/>
        <v>2</v>
      </c>
      <c r="J49" s="589">
        <f t="shared" si="21"/>
        <v>3</v>
      </c>
      <c r="K49" s="589">
        <f t="shared" si="21"/>
        <v>5</v>
      </c>
      <c r="L49" s="589" t="str">
        <f t="shared" si="21"/>
        <v>-</v>
      </c>
      <c r="M49" s="589">
        <f t="shared" si="21"/>
        <v>11</v>
      </c>
      <c r="N49" s="589" t="str">
        <f t="shared" si="21"/>
        <v>-</v>
      </c>
      <c r="O49" s="589" t="str">
        <f t="shared" si="21"/>
        <v>-</v>
      </c>
      <c r="P49" s="589">
        <f t="shared" si="21"/>
        <v>1</v>
      </c>
      <c r="Q49" s="589" t="str">
        <f t="shared" si="21"/>
        <v>-</v>
      </c>
      <c r="R49" s="589">
        <f t="shared" si="21"/>
        <v>1</v>
      </c>
      <c r="S49" s="589" t="str">
        <f t="shared" si="21"/>
        <v>-</v>
      </c>
      <c r="T49" s="589" t="str">
        <f t="shared" si="21"/>
        <v>-</v>
      </c>
      <c r="U49" s="589">
        <f t="shared" si="21"/>
        <v>2</v>
      </c>
      <c r="V49" s="589">
        <f t="shared" si="21"/>
        <v>1</v>
      </c>
      <c r="W49" s="589">
        <f t="shared" si="21"/>
        <v>2</v>
      </c>
      <c r="X49" s="589">
        <f t="shared" si="21"/>
        <v>1</v>
      </c>
    </row>
    <row r="50" spans="1:24">
      <c r="A50" s="231" t="s">
        <v>43</v>
      </c>
      <c r="B50" s="590" t="s">
        <v>72</v>
      </c>
      <c r="C50" s="591">
        <f t="shared" si="8"/>
        <v>23</v>
      </c>
      <c r="D50" s="596" t="s">
        <v>81</v>
      </c>
      <c r="E50" s="596" t="s">
        <v>81</v>
      </c>
      <c r="F50" s="596">
        <v>3</v>
      </c>
      <c r="G50" s="596">
        <v>2</v>
      </c>
      <c r="H50" s="596">
        <v>1</v>
      </c>
      <c r="I50" s="596">
        <v>2</v>
      </c>
      <c r="J50" s="596">
        <v>3</v>
      </c>
      <c r="K50" s="596">
        <v>2</v>
      </c>
      <c r="L50" s="596" t="s">
        <v>81</v>
      </c>
      <c r="M50" s="596">
        <v>7</v>
      </c>
      <c r="N50" s="596" t="s">
        <v>81</v>
      </c>
      <c r="O50" s="596" t="s">
        <v>81</v>
      </c>
      <c r="P50" s="596" t="s">
        <v>81</v>
      </c>
      <c r="Q50" s="596" t="s">
        <v>81</v>
      </c>
      <c r="R50" s="596">
        <v>1</v>
      </c>
      <c r="S50" s="596" t="s">
        <v>81</v>
      </c>
      <c r="T50" s="596" t="s">
        <v>81</v>
      </c>
      <c r="U50" s="596" t="s">
        <v>81</v>
      </c>
      <c r="V50" s="596" t="s">
        <v>81</v>
      </c>
      <c r="W50" s="596">
        <v>2</v>
      </c>
      <c r="X50" s="596" t="s">
        <v>81</v>
      </c>
    </row>
    <row r="51" spans="1:24">
      <c r="A51" s="232"/>
      <c r="B51" s="592" t="s">
        <v>73</v>
      </c>
      <c r="C51" s="588">
        <f t="shared" si="8"/>
        <v>22</v>
      </c>
      <c r="D51" s="597" t="s">
        <v>81</v>
      </c>
      <c r="E51" s="597">
        <v>1</v>
      </c>
      <c r="F51" s="597">
        <v>5</v>
      </c>
      <c r="G51" s="597">
        <v>3</v>
      </c>
      <c r="H51" s="597">
        <v>1</v>
      </c>
      <c r="I51" s="597" t="s">
        <v>81</v>
      </c>
      <c r="J51" s="597" t="s">
        <v>81</v>
      </c>
      <c r="K51" s="597">
        <v>3</v>
      </c>
      <c r="L51" s="597" t="s">
        <v>81</v>
      </c>
      <c r="M51" s="597">
        <v>4</v>
      </c>
      <c r="N51" s="597" t="s">
        <v>81</v>
      </c>
      <c r="O51" s="597" t="s">
        <v>81</v>
      </c>
      <c r="P51" s="597">
        <v>1</v>
      </c>
      <c r="Q51" s="597" t="s">
        <v>81</v>
      </c>
      <c r="R51" s="597" t="s">
        <v>81</v>
      </c>
      <c r="S51" s="597" t="s">
        <v>81</v>
      </c>
      <c r="T51" s="597" t="s">
        <v>81</v>
      </c>
      <c r="U51" s="597">
        <v>2</v>
      </c>
      <c r="V51" s="597">
        <v>1</v>
      </c>
      <c r="W51" s="597" t="s">
        <v>81</v>
      </c>
      <c r="X51" s="597">
        <v>1</v>
      </c>
    </row>
    <row r="52" spans="1:24">
      <c r="A52" s="230"/>
      <c r="B52" s="587" t="s">
        <v>70</v>
      </c>
      <c r="C52" s="588">
        <f t="shared" si="8"/>
        <v>23</v>
      </c>
      <c r="D52" s="589" t="str">
        <f t="shared" ref="D52:X52" si="22">IF(SUM(D53:D54)=0,"-",SUM(D53:D54))</f>
        <v>-</v>
      </c>
      <c r="E52" s="589">
        <f t="shared" si="22"/>
        <v>1</v>
      </c>
      <c r="F52" s="589">
        <f t="shared" si="22"/>
        <v>3</v>
      </c>
      <c r="G52" s="589">
        <f t="shared" si="22"/>
        <v>2</v>
      </c>
      <c r="H52" s="589">
        <f t="shared" si="22"/>
        <v>1</v>
      </c>
      <c r="I52" s="589" t="str">
        <f t="shared" si="22"/>
        <v>-</v>
      </c>
      <c r="J52" s="589">
        <f t="shared" si="22"/>
        <v>2</v>
      </c>
      <c r="K52" s="589">
        <f t="shared" si="22"/>
        <v>3</v>
      </c>
      <c r="L52" s="589" t="str">
        <f t="shared" si="22"/>
        <v>-</v>
      </c>
      <c r="M52" s="589">
        <f t="shared" si="22"/>
        <v>3</v>
      </c>
      <c r="N52" s="589" t="str">
        <f t="shared" si="22"/>
        <v>-</v>
      </c>
      <c r="O52" s="589">
        <f t="shared" si="22"/>
        <v>1</v>
      </c>
      <c r="P52" s="589">
        <f t="shared" si="22"/>
        <v>3</v>
      </c>
      <c r="Q52" s="589" t="str">
        <f t="shared" si="22"/>
        <v>-</v>
      </c>
      <c r="R52" s="589" t="str">
        <f t="shared" si="22"/>
        <v>-</v>
      </c>
      <c r="S52" s="589" t="str">
        <f t="shared" si="22"/>
        <v>-</v>
      </c>
      <c r="T52" s="589" t="str">
        <f t="shared" si="22"/>
        <v>-</v>
      </c>
      <c r="U52" s="589" t="str">
        <f t="shared" si="22"/>
        <v>-</v>
      </c>
      <c r="V52" s="589">
        <f t="shared" si="22"/>
        <v>2</v>
      </c>
      <c r="W52" s="589">
        <f t="shared" si="22"/>
        <v>1</v>
      </c>
      <c r="X52" s="589">
        <f t="shared" si="22"/>
        <v>1</v>
      </c>
    </row>
    <row r="53" spans="1:24">
      <c r="A53" s="231" t="s">
        <v>45</v>
      </c>
      <c r="B53" s="590" t="s">
        <v>72</v>
      </c>
      <c r="C53" s="591">
        <f t="shared" si="8"/>
        <v>12</v>
      </c>
      <c r="D53" s="596" t="s">
        <v>82</v>
      </c>
      <c r="E53" s="596">
        <v>1</v>
      </c>
      <c r="F53" s="596">
        <v>2</v>
      </c>
      <c r="G53" s="596" t="s">
        <v>82</v>
      </c>
      <c r="H53" s="596" t="s">
        <v>82</v>
      </c>
      <c r="I53" s="596" t="s">
        <v>82</v>
      </c>
      <c r="J53" s="596">
        <v>1</v>
      </c>
      <c r="K53" s="596">
        <v>3</v>
      </c>
      <c r="L53" s="596" t="s">
        <v>82</v>
      </c>
      <c r="M53" s="596">
        <v>3</v>
      </c>
      <c r="N53" s="596" t="s">
        <v>82</v>
      </c>
      <c r="O53" s="596" t="s">
        <v>82</v>
      </c>
      <c r="P53" s="596" t="s">
        <v>82</v>
      </c>
      <c r="Q53" s="596" t="s">
        <v>82</v>
      </c>
      <c r="R53" s="596" t="s">
        <v>82</v>
      </c>
      <c r="S53" s="596" t="s">
        <v>82</v>
      </c>
      <c r="T53" s="596" t="s">
        <v>82</v>
      </c>
      <c r="U53" s="596" t="s">
        <v>82</v>
      </c>
      <c r="V53" s="596">
        <v>1</v>
      </c>
      <c r="W53" s="596">
        <v>1</v>
      </c>
      <c r="X53" s="596" t="s">
        <v>82</v>
      </c>
    </row>
    <row r="54" spans="1:24">
      <c r="A54" s="232"/>
      <c r="B54" s="592" t="s">
        <v>73</v>
      </c>
      <c r="C54" s="588">
        <f t="shared" si="8"/>
        <v>11</v>
      </c>
      <c r="D54" s="597" t="s">
        <v>82</v>
      </c>
      <c r="E54" s="597" t="s">
        <v>82</v>
      </c>
      <c r="F54" s="597">
        <v>1</v>
      </c>
      <c r="G54" s="597">
        <v>2</v>
      </c>
      <c r="H54" s="597">
        <v>1</v>
      </c>
      <c r="I54" s="597" t="s">
        <v>82</v>
      </c>
      <c r="J54" s="597">
        <v>1</v>
      </c>
      <c r="K54" s="597" t="s">
        <v>82</v>
      </c>
      <c r="L54" s="597" t="s">
        <v>82</v>
      </c>
      <c r="M54" s="597" t="s">
        <v>82</v>
      </c>
      <c r="N54" s="597" t="s">
        <v>82</v>
      </c>
      <c r="O54" s="597">
        <v>1</v>
      </c>
      <c r="P54" s="597">
        <v>3</v>
      </c>
      <c r="Q54" s="597" t="s">
        <v>82</v>
      </c>
      <c r="R54" s="597" t="s">
        <v>82</v>
      </c>
      <c r="S54" s="597" t="s">
        <v>82</v>
      </c>
      <c r="T54" s="597" t="s">
        <v>82</v>
      </c>
      <c r="U54" s="597" t="s">
        <v>82</v>
      </c>
      <c r="V54" s="597">
        <v>1</v>
      </c>
      <c r="W54" s="597" t="s">
        <v>82</v>
      </c>
      <c r="X54" s="597">
        <v>1</v>
      </c>
    </row>
    <row r="55" spans="1:24">
      <c r="A55" s="230"/>
      <c r="B55" s="587" t="s">
        <v>70</v>
      </c>
      <c r="C55" s="588">
        <f t="shared" si="8"/>
        <v>21</v>
      </c>
      <c r="D55" s="589">
        <f t="shared" ref="D55:X55" si="23">IF(SUM(D56:D57)=0,"-",SUM(D56:D57))</f>
        <v>1</v>
      </c>
      <c r="E55" s="589">
        <f t="shared" si="23"/>
        <v>2</v>
      </c>
      <c r="F55" s="589">
        <f t="shared" si="23"/>
        <v>2</v>
      </c>
      <c r="G55" s="589">
        <f t="shared" si="23"/>
        <v>1</v>
      </c>
      <c r="H55" s="589">
        <f t="shared" si="23"/>
        <v>1</v>
      </c>
      <c r="I55" s="589">
        <f t="shared" si="23"/>
        <v>1</v>
      </c>
      <c r="J55" s="589" t="str">
        <f t="shared" si="23"/>
        <v>-</v>
      </c>
      <c r="K55" s="589">
        <f t="shared" si="23"/>
        <v>3</v>
      </c>
      <c r="L55" s="589">
        <f t="shared" si="23"/>
        <v>1</v>
      </c>
      <c r="M55" s="589">
        <f t="shared" si="23"/>
        <v>6</v>
      </c>
      <c r="N55" s="589" t="str">
        <f t="shared" si="23"/>
        <v>-</v>
      </c>
      <c r="O55" s="589">
        <f t="shared" si="23"/>
        <v>1</v>
      </c>
      <c r="P55" s="589" t="str">
        <f t="shared" si="23"/>
        <v>-</v>
      </c>
      <c r="Q55" s="589" t="str">
        <f t="shared" si="23"/>
        <v>-</v>
      </c>
      <c r="R55" s="589">
        <f t="shared" si="23"/>
        <v>1</v>
      </c>
      <c r="S55" s="589" t="str">
        <f t="shared" si="23"/>
        <v>-</v>
      </c>
      <c r="T55" s="589" t="str">
        <f t="shared" si="23"/>
        <v>-</v>
      </c>
      <c r="U55" s="589">
        <f t="shared" si="23"/>
        <v>1</v>
      </c>
      <c r="V55" s="589" t="str">
        <f t="shared" si="23"/>
        <v>-</v>
      </c>
      <c r="W55" s="589" t="str">
        <f t="shared" si="23"/>
        <v>-</v>
      </c>
      <c r="X55" s="589" t="str">
        <f t="shared" si="23"/>
        <v>-</v>
      </c>
    </row>
    <row r="56" spans="1:24">
      <c r="A56" s="231" t="s">
        <v>46</v>
      </c>
      <c r="B56" s="590" t="s">
        <v>72</v>
      </c>
      <c r="C56" s="591">
        <f t="shared" si="8"/>
        <v>13</v>
      </c>
      <c r="D56" s="596">
        <v>1</v>
      </c>
      <c r="E56" s="596">
        <v>2</v>
      </c>
      <c r="F56" s="596" t="s">
        <v>83</v>
      </c>
      <c r="G56" s="596">
        <v>1</v>
      </c>
      <c r="H56" s="596">
        <v>1</v>
      </c>
      <c r="I56" s="596">
        <v>1</v>
      </c>
      <c r="J56" s="596" t="s">
        <v>83</v>
      </c>
      <c r="K56" s="596">
        <v>1</v>
      </c>
      <c r="L56" s="596">
        <v>1</v>
      </c>
      <c r="M56" s="596">
        <v>4</v>
      </c>
      <c r="N56" s="596" t="s">
        <v>83</v>
      </c>
      <c r="O56" s="596" t="s">
        <v>83</v>
      </c>
      <c r="P56" s="596" t="s">
        <v>83</v>
      </c>
      <c r="Q56" s="596" t="s">
        <v>83</v>
      </c>
      <c r="R56" s="596">
        <v>1</v>
      </c>
      <c r="S56" s="596" t="s">
        <v>83</v>
      </c>
      <c r="T56" s="596" t="s">
        <v>83</v>
      </c>
      <c r="U56" s="596" t="s">
        <v>83</v>
      </c>
      <c r="V56" s="596" t="s">
        <v>83</v>
      </c>
      <c r="W56" s="596" t="s">
        <v>83</v>
      </c>
      <c r="X56" s="596" t="s">
        <v>83</v>
      </c>
    </row>
    <row r="57" spans="1:24">
      <c r="A57" s="232"/>
      <c r="B57" s="592" t="s">
        <v>73</v>
      </c>
      <c r="C57" s="588">
        <f t="shared" si="8"/>
        <v>8</v>
      </c>
      <c r="D57" s="597" t="s">
        <v>83</v>
      </c>
      <c r="E57" s="597" t="s">
        <v>83</v>
      </c>
      <c r="F57" s="597">
        <v>2</v>
      </c>
      <c r="G57" s="597" t="s">
        <v>83</v>
      </c>
      <c r="H57" s="597" t="s">
        <v>83</v>
      </c>
      <c r="I57" s="597" t="s">
        <v>83</v>
      </c>
      <c r="J57" s="597" t="s">
        <v>83</v>
      </c>
      <c r="K57" s="597">
        <v>2</v>
      </c>
      <c r="L57" s="597" t="s">
        <v>83</v>
      </c>
      <c r="M57" s="597">
        <v>2</v>
      </c>
      <c r="N57" s="597" t="s">
        <v>83</v>
      </c>
      <c r="O57" s="597">
        <v>1</v>
      </c>
      <c r="P57" s="597" t="s">
        <v>83</v>
      </c>
      <c r="Q57" s="597" t="s">
        <v>83</v>
      </c>
      <c r="R57" s="597" t="s">
        <v>83</v>
      </c>
      <c r="S57" s="597" t="s">
        <v>83</v>
      </c>
      <c r="T57" s="597" t="s">
        <v>83</v>
      </c>
      <c r="U57" s="597">
        <v>1</v>
      </c>
      <c r="V57" s="597" t="s">
        <v>83</v>
      </c>
      <c r="W57" s="597" t="s">
        <v>83</v>
      </c>
      <c r="X57" s="597" t="s">
        <v>83</v>
      </c>
    </row>
    <row r="58" spans="1:24">
      <c r="A58" s="138"/>
      <c r="B58" s="587" t="s">
        <v>70</v>
      </c>
      <c r="C58" s="588">
        <f t="shared" si="8"/>
        <v>18</v>
      </c>
      <c r="D58" s="589">
        <f t="shared" ref="D58:X58" si="24">IF(SUM(D59:D60)=0,"-",SUM(D59:D60))</f>
        <v>1</v>
      </c>
      <c r="E58" s="589">
        <f t="shared" si="24"/>
        <v>1</v>
      </c>
      <c r="F58" s="589" t="str">
        <f t="shared" si="24"/>
        <v>-</v>
      </c>
      <c r="G58" s="589">
        <f t="shared" si="24"/>
        <v>4</v>
      </c>
      <c r="H58" s="589">
        <f t="shared" si="24"/>
        <v>1</v>
      </c>
      <c r="I58" s="589" t="str">
        <f t="shared" si="24"/>
        <v>-</v>
      </c>
      <c r="J58" s="589">
        <f t="shared" si="24"/>
        <v>2</v>
      </c>
      <c r="K58" s="589">
        <f t="shared" si="24"/>
        <v>2</v>
      </c>
      <c r="L58" s="589" t="str">
        <f t="shared" si="24"/>
        <v>-</v>
      </c>
      <c r="M58" s="589">
        <f t="shared" si="24"/>
        <v>1</v>
      </c>
      <c r="N58" s="589" t="str">
        <f t="shared" si="24"/>
        <v>-</v>
      </c>
      <c r="O58" s="589" t="str">
        <f t="shared" si="24"/>
        <v>-</v>
      </c>
      <c r="P58" s="589" t="str">
        <f t="shared" si="24"/>
        <v>-</v>
      </c>
      <c r="Q58" s="589" t="str">
        <f t="shared" si="24"/>
        <v>-</v>
      </c>
      <c r="R58" s="589">
        <f t="shared" si="24"/>
        <v>1</v>
      </c>
      <c r="S58" s="589">
        <f t="shared" si="24"/>
        <v>3</v>
      </c>
      <c r="T58" s="589" t="str">
        <f t="shared" si="24"/>
        <v>-</v>
      </c>
      <c r="U58" s="589" t="str">
        <f t="shared" si="24"/>
        <v>-</v>
      </c>
      <c r="V58" s="589">
        <f t="shared" si="24"/>
        <v>1</v>
      </c>
      <c r="W58" s="589" t="str">
        <f t="shared" si="24"/>
        <v>-</v>
      </c>
      <c r="X58" s="589">
        <f t="shared" si="24"/>
        <v>1</v>
      </c>
    </row>
    <row r="59" spans="1:24">
      <c r="A59" s="103" t="s">
        <v>47</v>
      </c>
      <c r="B59" s="590" t="s">
        <v>72</v>
      </c>
      <c r="C59" s="591">
        <f t="shared" si="8"/>
        <v>14</v>
      </c>
      <c r="D59" s="596" t="s">
        <v>84</v>
      </c>
      <c r="E59" s="596">
        <v>1</v>
      </c>
      <c r="F59" s="596" t="s">
        <v>84</v>
      </c>
      <c r="G59" s="596">
        <v>4</v>
      </c>
      <c r="H59" s="596">
        <v>1</v>
      </c>
      <c r="I59" s="596" t="s">
        <v>84</v>
      </c>
      <c r="J59" s="596">
        <v>1</v>
      </c>
      <c r="K59" s="596">
        <v>1</v>
      </c>
      <c r="L59" s="596" t="s">
        <v>84</v>
      </c>
      <c r="M59" s="596">
        <v>1</v>
      </c>
      <c r="N59" s="596" t="s">
        <v>84</v>
      </c>
      <c r="O59" s="596" t="s">
        <v>84</v>
      </c>
      <c r="P59" s="596" t="s">
        <v>84</v>
      </c>
      <c r="Q59" s="596" t="s">
        <v>84</v>
      </c>
      <c r="R59" s="596">
        <v>1</v>
      </c>
      <c r="S59" s="596">
        <v>3</v>
      </c>
      <c r="T59" s="596" t="s">
        <v>84</v>
      </c>
      <c r="U59" s="596" t="s">
        <v>84</v>
      </c>
      <c r="V59" s="596">
        <v>1</v>
      </c>
      <c r="W59" s="596" t="s">
        <v>84</v>
      </c>
      <c r="X59" s="596" t="s">
        <v>84</v>
      </c>
    </row>
    <row r="60" spans="1:24">
      <c r="A60" s="152"/>
      <c r="B60" s="592" t="s">
        <v>73</v>
      </c>
      <c r="C60" s="588">
        <f t="shared" si="8"/>
        <v>4</v>
      </c>
      <c r="D60" s="597">
        <v>1</v>
      </c>
      <c r="E60" s="597" t="s">
        <v>84</v>
      </c>
      <c r="F60" s="597" t="s">
        <v>84</v>
      </c>
      <c r="G60" s="597" t="s">
        <v>84</v>
      </c>
      <c r="H60" s="597" t="s">
        <v>84</v>
      </c>
      <c r="I60" s="597" t="s">
        <v>84</v>
      </c>
      <c r="J60" s="597">
        <v>1</v>
      </c>
      <c r="K60" s="597">
        <v>1</v>
      </c>
      <c r="L60" s="597" t="s">
        <v>84</v>
      </c>
      <c r="M60" s="597" t="s">
        <v>84</v>
      </c>
      <c r="N60" s="597" t="s">
        <v>84</v>
      </c>
      <c r="O60" s="597" t="s">
        <v>84</v>
      </c>
      <c r="P60" s="597" t="s">
        <v>84</v>
      </c>
      <c r="Q60" s="597" t="s">
        <v>84</v>
      </c>
      <c r="R60" s="597" t="s">
        <v>84</v>
      </c>
      <c r="S60" s="597" t="s">
        <v>84</v>
      </c>
      <c r="T60" s="597" t="s">
        <v>84</v>
      </c>
      <c r="U60" s="597" t="s">
        <v>84</v>
      </c>
      <c r="V60" s="597" t="s">
        <v>84</v>
      </c>
      <c r="W60" s="597" t="s">
        <v>84</v>
      </c>
      <c r="X60" s="597">
        <v>1</v>
      </c>
    </row>
    <row r="61" spans="1:24">
      <c r="A61" s="230"/>
      <c r="B61" s="587" t="s">
        <v>70</v>
      </c>
      <c r="C61" s="588">
        <f>IF(SUM(D61:X61)=0,"-",SUM(D61:X61))</f>
        <v>13</v>
      </c>
      <c r="D61" s="589" t="str">
        <f t="shared" ref="D61:X61" si="25">IF(SUM(D62:D63)=0,"-",SUM(D62:D63))</f>
        <v>-</v>
      </c>
      <c r="E61" s="589" t="str">
        <f t="shared" si="25"/>
        <v>-</v>
      </c>
      <c r="F61" s="589">
        <f t="shared" si="25"/>
        <v>2</v>
      </c>
      <c r="G61" s="589">
        <f t="shared" si="25"/>
        <v>2</v>
      </c>
      <c r="H61" s="589">
        <f t="shared" si="25"/>
        <v>1</v>
      </c>
      <c r="I61" s="589" t="str">
        <f t="shared" si="25"/>
        <v>-</v>
      </c>
      <c r="J61" s="589">
        <f t="shared" si="25"/>
        <v>2</v>
      </c>
      <c r="K61" s="589" t="str">
        <f t="shared" si="25"/>
        <v>-</v>
      </c>
      <c r="L61" s="589" t="str">
        <f t="shared" si="25"/>
        <v>-</v>
      </c>
      <c r="M61" s="589">
        <f t="shared" si="25"/>
        <v>4</v>
      </c>
      <c r="N61" s="589" t="str">
        <f t="shared" si="25"/>
        <v>-</v>
      </c>
      <c r="O61" s="589" t="str">
        <f t="shared" si="25"/>
        <v>-</v>
      </c>
      <c r="P61" s="589">
        <f t="shared" si="25"/>
        <v>1</v>
      </c>
      <c r="Q61" s="589" t="str">
        <f t="shared" si="25"/>
        <v>-</v>
      </c>
      <c r="R61" s="589" t="str">
        <f t="shared" si="25"/>
        <v>-</v>
      </c>
      <c r="S61" s="589" t="str">
        <f t="shared" si="25"/>
        <v>-</v>
      </c>
      <c r="T61" s="589" t="str">
        <f t="shared" si="25"/>
        <v>-</v>
      </c>
      <c r="U61" s="589" t="str">
        <f t="shared" si="25"/>
        <v>-</v>
      </c>
      <c r="V61" s="589" t="str">
        <f t="shared" si="25"/>
        <v>-</v>
      </c>
      <c r="W61" s="589">
        <f t="shared" si="25"/>
        <v>1</v>
      </c>
      <c r="X61" s="589" t="str">
        <f t="shared" si="25"/>
        <v>-</v>
      </c>
    </row>
    <row r="62" spans="1:24">
      <c r="A62" s="231" t="s">
        <v>48</v>
      </c>
      <c r="B62" s="590" t="s">
        <v>72</v>
      </c>
      <c r="C62" s="591">
        <f t="shared" si="8"/>
        <v>8</v>
      </c>
      <c r="D62" s="596" t="s">
        <v>84</v>
      </c>
      <c r="E62" s="596" t="s">
        <v>84</v>
      </c>
      <c r="F62" s="596">
        <v>2</v>
      </c>
      <c r="G62" s="596">
        <v>1</v>
      </c>
      <c r="H62" s="596" t="s">
        <v>84</v>
      </c>
      <c r="I62" s="596" t="s">
        <v>84</v>
      </c>
      <c r="J62" s="596" t="s">
        <v>84</v>
      </c>
      <c r="K62" s="596" t="s">
        <v>84</v>
      </c>
      <c r="L62" s="596" t="s">
        <v>84</v>
      </c>
      <c r="M62" s="596">
        <v>4</v>
      </c>
      <c r="N62" s="596" t="s">
        <v>84</v>
      </c>
      <c r="O62" s="596" t="s">
        <v>84</v>
      </c>
      <c r="P62" s="596" t="s">
        <v>84</v>
      </c>
      <c r="Q62" s="596" t="s">
        <v>84</v>
      </c>
      <c r="R62" s="596" t="s">
        <v>84</v>
      </c>
      <c r="S62" s="596" t="s">
        <v>84</v>
      </c>
      <c r="T62" s="596" t="s">
        <v>84</v>
      </c>
      <c r="U62" s="596" t="s">
        <v>84</v>
      </c>
      <c r="V62" s="596" t="s">
        <v>84</v>
      </c>
      <c r="W62" s="596">
        <v>1</v>
      </c>
      <c r="X62" s="596" t="s">
        <v>84</v>
      </c>
    </row>
    <row r="63" spans="1:24">
      <c r="A63" s="232"/>
      <c r="B63" s="592" t="s">
        <v>73</v>
      </c>
      <c r="C63" s="588">
        <f t="shared" si="8"/>
        <v>5</v>
      </c>
      <c r="D63" s="597" t="s">
        <v>84</v>
      </c>
      <c r="E63" s="597" t="s">
        <v>84</v>
      </c>
      <c r="F63" s="597" t="s">
        <v>84</v>
      </c>
      <c r="G63" s="597">
        <v>1</v>
      </c>
      <c r="H63" s="597">
        <v>1</v>
      </c>
      <c r="I63" s="597" t="s">
        <v>84</v>
      </c>
      <c r="J63" s="597">
        <v>2</v>
      </c>
      <c r="K63" s="597" t="s">
        <v>84</v>
      </c>
      <c r="L63" s="597" t="s">
        <v>84</v>
      </c>
      <c r="M63" s="597" t="s">
        <v>84</v>
      </c>
      <c r="N63" s="597" t="s">
        <v>84</v>
      </c>
      <c r="O63" s="597" t="s">
        <v>84</v>
      </c>
      <c r="P63" s="597">
        <v>1</v>
      </c>
      <c r="Q63" s="597" t="s">
        <v>84</v>
      </c>
      <c r="R63" s="597" t="s">
        <v>84</v>
      </c>
      <c r="S63" s="597" t="s">
        <v>84</v>
      </c>
      <c r="T63" s="597" t="s">
        <v>84</v>
      </c>
      <c r="U63" s="597" t="s">
        <v>84</v>
      </c>
      <c r="V63" s="597" t="s">
        <v>84</v>
      </c>
      <c r="W63" s="597" t="s">
        <v>84</v>
      </c>
      <c r="X63" s="597" t="s">
        <v>84</v>
      </c>
    </row>
    <row r="64" spans="1:24">
      <c r="A64" s="237" t="s">
        <v>85</v>
      </c>
      <c r="B64" s="248" t="s">
        <v>86</v>
      </c>
      <c r="C64" s="249">
        <f t="shared" ref="C64:X66" si="26">C67</f>
        <v>164</v>
      </c>
      <c r="D64" s="100">
        <f t="shared" si="26"/>
        <v>3</v>
      </c>
      <c r="E64" s="100">
        <f t="shared" si="26"/>
        <v>4</v>
      </c>
      <c r="F64" s="100">
        <f t="shared" si="26"/>
        <v>25</v>
      </c>
      <c r="G64" s="100">
        <f t="shared" si="26"/>
        <v>12</v>
      </c>
      <c r="H64" s="100">
        <f t="shared" si="26"/>
        <v>8</v>
      </c>
      <c r="I64" s="100">
        <f t="shared" si="26"/>
        <v>6</v>
      </c>
      <c r="J64" s="100">
        <f t="shared" si="26"/>
        <v>10</v>
      </c>
      <c r="K64" s="100">
        <f t="shared" si="26"/>
        <v>17</v>
      </c>
      <c r="L64" s="100" t="str">
        <f t="shared" si="26"/>
        <v>-</v>
      </c>
      <c r="M64" s="100">
        <f t="shared" si="26"/>
        <v>45</v>
      </c>
      <c r="N64" s="100" t="str">
        <f t="shared" si="26"/>
        <v>-</v>
      </c>
      <c r="O64" s="100">
        <f t="shared" si="26"/>
        <v>4</v>
      </c>
      <c r="P64" s="100">
        <f t="shared" si="26"/>
        <v>3</v>
      </c>
      <c r="Q64" s="100">
        <f t="shared" si="26"/>
        <v>1</v>
      </c>
      <c r="R64" s="100">
        <f t="shared" si="26"/>
        <v>4</v>
      </c>
      <c r="S64" s="100">
        <f t="shared" si="26"/>
        <v>3</v>
      </c>
      <c r="T64" s="100" t="str">
        <f t="shared" si="26"/>
        <v>-</v>
      </c>
      <c r="U64" s="100">
        <f t="shared" si="26"/>
        <v>5</v>
      </c>
      <c r="V64" s="100">
        <f t="shared" si="26"/>
        <v>1</v>
      </c>
      <c r="W64" s="100">
        <f t="shared" si="26"/>
        <v>2</v>
      </c>
      <c r="X64" s="100">
        <f t="shared" si="26"/>
        <v>11</v>
      </c>
    </row>
    <row r="65" spans="1:24">
      <c r="A65" s="250" t="s">
        <v>87</v>
      </c>
      <c r="B65" s="235" t="s">
        <v>72</v>
      </c>
      <c r="C65" s="384">
        <f>C68</f>
        <v>102</v>
      </c>
      <c r="D65" s="251">
        <f>D68</f>
        <v>3</v>
      </c>
      <c r="E65" s="251">
        <f t="shared" si="26"/>
        <v>4</v>
      </c>
      <c r="F65" s="251">
        <f t="shared" si="26"/>
        <v>17</v>
      </c>
      <c r="G65" s="251">
        <f t="shared" si="26"/>
        <v>4</v>
      </c>
      <c r="H65" s="251">
        <f t="shared" si="26"/>
        <v>6</v>
      </c>
      <c r="I65" s="251">
        <f t="shared" si="26"/>
        <v>5</v>
      </c>
      <c r="J65" s="251">
        <f t="shared" si="26"/>
        <v>2</v>
      </c>
      <c r="K65" s="251">
        <f t="shared" si="26"/>
        <v>12</v>
      </c>
      <c r="L65" s="251" t="str">
        <f t="shared" si="26"/>
        <v>-</v>
      </c>
      <c r="M65" s="251">
        <f t="shared" si="26"/>
        <v>33</v>
      </c>
      <c r="N65" s="251" t="str">
        <f t="shared" si="26"/>
        <v>-</v>
      </c>
      <c r="O65" s="251" t="str">
        <f t="shared" si="26"/>
        <v>-</v>
      </c>
      <c r="P65" s="251" t="str">
        <f t="shared" si="26"/>
        <v>・</v>
      </c>
      <c r="Q65" s="251" t="str">
        <f t="shared" si="26"/>
        <v>・</v>
      </c>
      <c r="R65" s="251">
        <f t="shared" si="26"/>
        <v>4</v>
      </c>
      <c r="S65" s="251">
        <f t="shared" si="26"/>
        <v>2</v>
      </c>
      <c r="T65" s="251" t="str">
        <f t="shared" si="26"/>
        <v>-</v>
      </c>
      <c r="U65" s="251">
        <f t="shared" si="26"/>
        <v>1</v>
      </c>
      <c r="V65" s="251" t="str">
        <f t="shared" si="26"/>
        <v>-</v>
      </c>
      <c r="W65" s="251">
        <f t="shared" si="26"/>
        <v>1</v>
      </c>
      <c r="X65" s="251">
        <f t="shared" si="26"/>
        <v>8</v>
      </c>
    </row>
    <row r="66" spans="1:24">
      <c r="A66" s="252" t="s">
        <v>88</v>
      </c>
      <c r="B66" s="236" t="s">
        <v>73</v>
      </c>
      <c r="C66" s="385">
        <f>C69</f>
        <v>62</v>
      </c>
      <c r="D66" s="253" t="str">
        <f>D69</f>
        <v>-</v>
      </c>
      <c r="E66" s="253" t="str">
        <f t="shared" si="26"/>
        <v>-</v>
      </c>
      <c r="F66" s="253">
        <f t="shared" si="26"/>
        <v>8</v>
      </c>
      <c r="G66" s="253">
        <f t="shared" si="26"/>
        <v>8</v>
      </c>
      <c r="H66" s="253">
        <f t="shared" si="26"/>
        <v>2</v>
      </c>
      <c r="I66" s="253">
        <f t="shared" si="26"/>
        <v>1</v>
      </c>
      <c r="J66" s="253">
        <f t="shared" si="26"/>
        <v>8</v>
      </c>
      <c r="K66" s="253">
        <f t="shared" si="26"/>
        <v>5</v>
      </c>
      <c r="L66" s="253" t="str">
        <f t="shared" si="26"/>
        <v>-</v>
      </c>
      <c r="M66" s="253">
        <f t="shared" si="26"/>
        <v>12</v>
      </c>
      <c r="N66" s="253" t="str">
        <f t="shared" si="26"/>
        <v>-</v>
      </c>
      <c r="O66" s="253">
        <f t="shared" si="26"/>
        <v>4</v>
      </c>
      <c r="P66" s="253">
        <f t="shared" si="26"/>
        <v>3</v>
      </c>
      <c r="Q66" s="253">
        <f t="shared" si="26"/>
        <v>1</v>
      </c>
      <c r="R66" s="253" t="str">
        <f t="shared" si="26"/>
        <v>・</v>
      </c>
      <c r="S66" s="253">
        <f t="shared" si="26"/>
        <v>1</v>
      </c>
      <c r="T66" s="253" t="str">
        <f t="shared" si="26"/>
        <v>-</v>
      </c>
      <c r="U66" s="253">
        <f t="shared" si="26"/>
        <v>4</v>
      </c>
      <c r="V66" s="253">
        <f t="shared" si="26"/>
        <v>1</v>
      </c>
      <c r="W66" s="253">
        <f t="shared" si="26"/>
        <v>1</v>
      </c>
      <c r="X66" s="253">
        <f t="shared" si="26"/>
        <v>3</v>
      </c>
    </row>
    <row r="67" spans="1:24">
      <c r="A67" s="254"/>
      <c r="B67" s="593" t="s">
        <v>70</v>
      </c>
      <c r="C67" s="238">
        <f t="shared" ref="C67:X69" si="27">IF(SUM(C70,C73,C76,C79,)=0,"-",SUM(C70,C73,C76,C79,))</f>
        <v>164</v>
      </c>
      <c r="D67" s="203">
        <f t="shared" si="27"/>
        <v>3</v>
      </c>
      <c r="E67" s="203">
        <f t="shared" si="27"/>
        <v>4</v>
      </c>
      <c r="F67" s="203">
        <f t="shared" si="27"/>
        <v>25</v>
      </c>
      <c r="G67" s="203">
        <f t="shared" si="27"/>
        <v>12</v>
      </c>
      <c r="H67" s="203">
        <f t="shared" si="27"/>
        <v>8</v>
      </c>
      <c r="I67" s="203">
        <f t="shared" si="27"/>
        <v>6</v>
      </c>
      <c r="J67" s="203">
        <f t="shared" si="27"/>
        <v>10</v>
      </c>
      <c r="K67" s="203">
        <f t="shared" si="27"/>
        <v>17</v>
      </c>
      <c r="L67" s="203" t="str">
        <f t="shared" si="27"/>
        <v>-</v>
      </c>
      <c r="M67" s="203">
        <f t="shared" si="27"/>
        <v>45</v>
      </c>
      <c r="N67" s="203" t="str">
        <f t="shared" si="27"/>
        <v>-</v>
      </c>
      <c r="O67" s="203">
        <f t="shared" si="27"/>
        <v>4</v>
      </c>
      <c r="P67" s="203">
        <f t="shared" si="27"/>
        <v>3</v>
      </c>
      <c r="Q67" s="203">
        <f t="shared" si="27"/>
        <v>1</v>
      </c>
      <c r="R67" s="203">
        <f t="shared" si="27"/>
        <v>4</v>
      </c>
      <c r="S67" s="203">
        <f t="shared" si="27"/>
        <v>3</v>
      </c>
      <c r="T67" s="203" t="str">
        <f t="shared" si="27"/>
        <v>-</v>
      </c>
      <c r="U67" s="203">
        <f t="shared" si="27"/>
        <v>5</v>
      </c>
      <c r="V67" s="203">
        <f t="shared" si="27"/>
        <v>1</v>
      </c>
      <c r="W67" s="203">
        <f t="shared" si="27"/>
        <v>2</v>
      </c>
      <c r="X67" s="203">
        <f t="shared" si="27"/>
        <v>11</v>
      </c>
    </row>
    <row r="68" spans="1:24">
      <c r="A68" s="254" t="s">
        <v>50</v>
      </c>
      <c r="B68" s="594" t="s">
        <v>72</v>
      </c>
      <c r="C68" s="238">
        <f t="shared" si="27"/>
        <v>102</v>
      </c>
      <c r="D68" s="203">
        <f t="shared" si="27"/>
        <v>3</v>
      </c>
      <c r="E68" s="203">
        <f t="shared" si="27"/>
        <v>4</v>
      </c>
      <c r="F68" s="203">
        <f t="shared" si="27"/>
        <v>17</v>
      </c>
      <c r="G68" s="203">
        <f t="shared" si="27"/>
        <v>4</v>
      </c>
      <c r="H68" s="203">
        <f t="shared" si="27"/>
        <v>6</v>
      </c>
      <c r="I68" s="203">
        <f t="shared" si="27"/>
        <v>5</v>
      </c>
      <c r="J68" s="203">
        <f t="shared" si="27"/>
        <v>2</v>
      </c>
      <c r="K68" s="203">
        <f t="shared" si="27"/>
        <v>12</v>
      </c>
      <c r="L68" s="203" t="str">
        <f t="shared" si="27"/>
        <v>-</v>
      </c>
      <c r="M68" s="203">
        <f t="shared" si="27"/>
        <v>33</v>
      </c>
      <c r="N68" s="203" t="str">
        <f t="shared" si="27"/>
        <v>-</v>
      </c>
      <c r="O68" s="203" t="str">
        <f t="shared" si="27"/>
        <v>-</v>
      </c>
      <c r="P68" s="203" t="s">
        <v>271</v>
      </c>
      <c r="Q68" s="203" t="s">
        <v>271</v>
      </c>
      <c r="R68" s="203">
        <f t="shared" si="27"/>
        <v>4</v>
      </c>
      <c r="S68" s="203">
        <f t="shared" si="27"/>
        <v>2</v>
      </c>
      <c r="T68" s="203" t="str">
        <f t="shared" si="27"/>
        <v>-</v>
      </c>
      <c r="U68" s="203">
        <f t="shared" si="27"/>
        <v>1</v>
      </c>
      <c r="V68" s="203" t="str">
        <f t="shared" si="27"/>
        <v>-</v>
      </c>
      <c r="W68" s="203">
        <f t="shared" si="27"/>
        <v>1</v>
      </c>
      <c r="X68" s="203">
        <f t="shared" si="27"/>
        <v>8</v>
      </c>
    </row>
    <row r="69" spans="1:24">
      <c r="A69" s="257"/>
      <c r="B69" s="595" t="s">
        <v>73</v>
      </c>
      <c r="C69" s="255">
        <f t="shared" si="27"/>
        <v>62</v>
      </c>
      <c r="D69" s="206" t="str">
        <f t="shared" si="27"/>
        <v>-</v>
      </c>
      <c r="E69" s="206" t="str">
        <f t="shared" si="27"/>
        <v>-</v>
      </c>
      <c r="F69" s="206">
        <f t="shared" si="27"/>
        <v>8</v>
      </c>
      <c r="G69" s="206">
        <f t="shared" si="27"/>
        <v>8</v>
      </c>
      <c r="H69" s="206">
        <f t="shared" si="27"/>
        <v>2</v>
      </c>
      <c r="I69" s="206">
        <f t="shared" si="27"/>
        <v>1</v>
      </c>
      <c r="J69" s="206">
        <f t="shared" si="27"/>
        <v>8</v>
      </c>
      <c r="K69" s="206">
        <f t="shared" si="27"/>
        <v>5</v>
      </c>
      <c r="L69" s="206" t="str">
        <f t="shared" si="27"/>
        <v>-</v>
      </c>
      <c r="M69" s="206">
        <f t="shared" si="27"/>
        <v>12</v>
      </c>
      <c r="N69" s="206" t="str">
        <f t="shared" si="27"/>
        <v>-</v>
      </c>
      <c r="O69" s="206">
        <f t="shared" si="27"/>
        <v>4</v>
      </c>
      <c r="P69" s="206">
        <f t="shared" si="27"/>
        <v>3</v>
      </c>
      <c r="Q69" s="206">
        <f t="shared" si="27"/>
        <v>1</v>
      </c>
      <c r="R69" s="206" t="s">
        <v>271</v>
      </c>
      <c r="S69" s="206">
        <f t="shared" si="27"/>
        <v>1</v>
      </c>
      <c r="T69" s="206" t="str">
        <f t="shared" si="27"/>
        <v>-</v>
      </c>
      <c r="U69" s="206">
        <f t="shared" si="27"/>
        <v>4</v>
      </c>
      <c r="V69" s="206">
        <f t="shared" si="27"/>
        <v>1</v>
      </c>
      <c r="W69" s="206">
        <f t="shared" si="27"/>
        <v>1</v>
      </c>
      <c r="X69" s="206">
        <f t="shared" si="27"/>
        <v>3</v>
      </c>
    </row>
    <row r="70" spans="1:24">
      <c r="A70" s="230"/>
      <c r="B70" s="587" t="s">
        <v>70</v>
      </c>
      <c r="C70" s="588">
        <f>IF(SUM(D70:X70)=0,"-",SUM(D70:X70))</f>
        <v>56</v>
      </c>
      <c r="D70" s="598" t="str">
        <f t="shared" ref="D70:X70" si="28">IF(SUM(D71:D72)=0,"-",SUM(D71:D72))</f>
        <v>-</v>
      </c>
      <c r="E70" s="598">
        <f t="shared" si="28"/>
        <v>2</v>
      </c>
      <c r="F70" s="598">
        <f t="shared" si="28"/>
        <v>9</v>
      </c>
      <c r="G70" s="598">
        <f t="shared" si="28"/>
        <v>4</v>
      </c>
      <c r="H70" s="598">
        <f t="shared" si="28"/>
        <v>4</v>
      </c>
      <c r="I70" s="598">
        <f t="shared" si="28"/>
        <v>3</v>
      </c>
      <c r="J70" s="598">
        <f t="shared" si="28"/>
        <v>1</v>
      </c>
      <c r="K70" s="598">
        <f t="shared" si="28"/>
        <v>8</v>
      </c>
      <c r="L70" s="598" t="str">
        <f t="shared" si="28"/>
        <v>-</v>
      </c>
      <c r="M70" s="598">
        <f t="shared" si="28"/>
        <v>11</v>
      </c>
      <c r="N70" s="598" t="str">
        <f t="shared" si="28"/>
        <v>-</v>
      </c>
      <c r="O70" s="598">
        <f t="shared" si="28"/>
        <v>1</v>
      </c>
      <c r="P70" s="598">
        <f t="shared" si="28"/>
        <v>1</v>
      </c>
      <c r="Q70" s="598" t="str">
        <f t="shared" si="28"/>
        <v>-</v>
      </c>
      <c r="R70" s="598">
        <f t="shared" si="28"/>
        <v>1</v>
      </c>
      <c r="S70" s="598">
        <f t="shared" si="28"/>
        <v>1</v>
      </c>
      <c r="T70" s="598" t="str">
        <f t="shared" si="28"/>
        <v>-</v>
      </c>
      <c r="U70" s="598">
        <f t="shared" si="28"/>
        <v>3</v>
      </c>
      <c r="V70" s="598">
        <f t="shared" si="28"/>
        <v>1</v>
      </c>
      <c r="W70" s="598">
        <f t="shared" si="28"/>
        <v>1</v>
      </c>
      <c r="X70" s="598">
        <f t="shared" si="28"/>
        <v>5</v>
      </c>
    </row>
    <row r="71" spans="1:24">
      <c r="A71" s="103" t="s">
        <v>51</v>
      </c>
      <c r="B71" s="590" t="s">
        <v>72</v>
      </c>
      <c r="C71" s="577">
        <f>IF(SUM(D71:X71)=0,"-",SUM(D71:X71))</f>
        <v>32</v>
      </c>
      <c r="D71" s="596" t="s">
        <v>44</v>
      </c>
      <c r="E71" s="596">
        <v>2</v>
      </c>
      <c r="F71" s="596">
        <v>5</v>
      </c>
      <c r="G71" s="596">
        <v>1</v>
      </c>
      <c r="H71" s="596">
        <v>3</v>
      </c>
      <c r="I71" s="596">
        <v>3</v>
      </c>
      <c r="J71" s="596" t="s">
        <v>44</v>
      </c>
      <c r="K71" s="596">
        <v>8</v>
      </c>
      <c r="L71" s="596" t="s">
        <v>44</v>
      </c>
      <c r="M71" s="596">
        <v>6</v>
      </c>
      <c r="N71" s="596" t="s">
        <v>44</v>
      </c>
      <c r="O71" s="596" t="s">
        <v>44</v>
      </c>
      <c r="P71" s="596" t="s">
        <v>44</v>
      </c>
      <c r="Q71" s="596" t="s">
        <v>44</v>
      </c>
      <c r="R71" s="596">
        <v>1</v>
      </c>
      <c r="S71" s="596">
        <v>1</v>
      </c>
      <c r="T71" s="596" t="s">
        <v>44</v>
      </c>
      <c r="U71" s="596" t="s">
        <v>44</v>
      </c>
      <c r="V71" s="596" t="s">
        <v>44</v>
      </c>
      <c r="W71" s="596" t="s">
        <v>44</v>
      </c>
      <c r="X71" s="596">
        <v>2</v>
      </c>
    </row>
    <row r="72" spans="1:24">
      <c r="A72" s="152"/>
      <c r="B72" s="592" t="s">
        <v>73</v>
      </c>
      <c r="C72" s="574">
        <f t="shared" ref="C72:C81" si="29">IF(SUM(D72:X72)=0,"-",SUM(D72:X72))</f>
        <v>24</v>
      </c>
      <c r="D72" s="597" t="s">
        <v>44</v>
      </c>
      <c r="E72" s="597" t="s">
        <v>44</v>
      </c>
      <c r="F72" s="597">
        <v>4</v>
      </c>
      <c r="G72" s="597">
        <v>3</v>
      </c>
      <c r="H72" s="597">
        <v>1</v>
      </c>
      <c r="I72" s="597" t="s">
        <v>44</v>
      </c>
      <c r="J72" s="597">
        <v>1</v>
      </c>
      <c r="K72" s="597" t="s">
        <v>44</v>
      </c>
      <c r="L72" s="597" t="s">
        <v>44</v>
      </c>
      <c r="M72" s="597">
        <v>5</v>
      </c>
      <c r="N72" s="597" t="s">
        <v>44</v>
      </c>
      <c r="O72" s="597">
        <v>1</v>
      </c>
      <c r="P72" s="597">
        <v>1</v>
      </c>
      <c r="Q72" s="597" t="s">
        <v>44</v>
      </c>
      <c r="R72" s="597" t="s">
        <v>44</v>
      </c>
      <c r="S72" s="597" t="s">
        <v>44</v>
      </c>
      <c r="T72" s="597" t="s">
        <v>44</v>
      </c>
      <c r="U72" s="597">
        <v>3</v>
      </c>
      <c r="V72" s="597">
        <v>1</v>
      </c>
      <c r="W72" s="597">
        <v>1</v>
      </c>
      <c r="X72" s="597">
        <v>3</v>
      </c>
    </row>
    <row r="73" spans="1:24">
      <c r="A73" s="230"/>
      <c r="B73" s="587" t="s">
        <v>70</v>
      </c>
      <c r="C73" s="588">
        <f>IF(SUM(D73:X73)=0,"-",SUM(D73:X73))</f>
        <v>35</v>
      </c>
      <c r="D73" s="598">
        <f t="shared" ref="D73:X73" si="30">IF(SUM(D74:D75)=0,"-",SUM(D74:D75))</f>
        <v>1</v>
      </c>
      <c r="E73" s="598">
        <f t="shared" si="30"/>
        <v>1</v>
      </c>
      <c r="F73" s="598">
        <f t="shared" si="30"/>
        <v>5</v>
      </c>
      <c r="G73" s="598">
        <f t="shared" si="30"/>
        <v>2</v>
      </c>
      <c r="H73" s="598" t="str">
        <f t="shared" si="30"/>
        <v>-</v>
      </c>
      <c r="I73" s="598" t="str">
        <f t="shared" si="30"/>
        <v>-</v>
      </c>
      <c r="J73" s="598">
        <f t="shared" si="30"/>
        <v>2</v>
      </c>
      <c r="K73" s="598">
        <f t="shared" si="30"/>
        <v>5</v>
      </c>
      <c r="L73" s="598" t="str">
        <f t="shared" si="30"/>
        <v>-</v>
      </c>
      <c r="M73" s="598">
        <f t="shared" si="30"/>
        <v>14</v>
      </c>
      <c r="N73" s="598" t="str">
        <f t="shared" si="30"/>
        <v>-</v>
      </c>
      <c r="O73" s="598" t="str">
        <f t="shared" si="30"/>
        <v>-</v>
      </c>
      <c r="P73" s="598" t="str">
        <f t="shared" si="30"/>
        <v>-</v>
      </c>
      <c r="Q73" s="598">
        <f t="shared" si="30"/>
        <v>1</v>
      </c>
      <c r="R73" s="598">
        <f t="shared" si="30"/>
        <v>2</v>
      </c>
      <c r="S73" s="598">
        <f t="shared" si="30"/>
        <v>1</v>
      </c>
      <c r="T73" s="598" t="str">
        <f t="shared" si="30"/>
        <v>-</v>
      </c>
      <c r="U73" s="598" t="str">
        <f t="shared" si="30"/>
        <v>-</v>
      </c>
      <c r="V73" s="598" t="str">
        <f t="shared" si="30"/>
        <v>-</v>
      </c>
      <c r="W73" s="598" t="str">
        <f t="shared" si="30"/>
        <v>-</v>
      </c>
      <c r="X73" s="598">
        <f t="shared" si="30"/>
        <v>1</v>
      </c>
    </row>
    <row r="74" spans="1:24">
      <c r="A74" s="103" t="s">
        <v>52</v>
      </c>
      <c r="B74" s="590" t="s">
        <v>72</v>
      </c>
      <c r="C74" s="577">
        <f t="shared" si="29"/>
        <v>21</v>
      </c>
      <c r="D74" s="596">
        <v>1</v>
      </c>
      <c r="E74" s="596">
        <v>1</v>
      </c>
      <c r="F74" s="596">
        <v>3</v>
      </c>
      <c r="G74" s="596">
        <v>1</v>
      </c>
      <c r="H74" s="596" t="s">
        <v>44</v>
      </c>
      <c r="I74" s="596" t="s">
        <v>44</v>
      </c>
      <c r="J74" s="596">
        <v>1</v>
      </c>
      <c r="K74" s="596">
        <v>1</v>
      </c>
      <c r="L74" s="596" t="s">
        <v>44</v>
      </c>
      <c r="M74" s="596">
        <v>9</v>
      </c>
      <c r="N74" s="596" t="s">
        <v>44</v>
      </c>
      <c r="O74" s="596" t="s">
        <v>44</v>
      </c>
      <c r="P74" s="596" t="s">
        <v>44</v>
      </c>
      <c r="Q74" s="596" t="s">
        <v>44</v>
      </c>
      <c r="R74" s="596">
        <v>2</v>
      </c>
      <c r="S74" s="596">
        <v>1</v>
      </c>
      <c r="T74" s="596" t="s">
        <v>44</v>
      </c>
      <c r="U74" s="596" t="s">
        <v>44</v>
      </c>
      <c r="V74" s="596" t="s">
        <v>44</v>
      </c>
      <c r="W74" s="596" t="s">
        <v>44</v>
      </c>
      <c r="X74" s="596">
        <v>1</v>
      </c>
    </row>
    <row r="75" spans="1:24">
      <c r="A75" s="152"/>
      <c r="B75" s="592" t="s">
        <v>73</v>
      </c>
      <c r="C75" s="574">
        <f t="shared" si="29"/>
        <v>14</v>
      </c>
      <c r="D75" s="597" t="s">
        <v>44</v>
      </c>
      <c r="E75" s="597" t="s">
        <v>44</v>
      </c>
      <c r="F75" s="597">
        <v>2</v>
      </c>
      <c r="G75" s="597">
        <v>1</v>
      </c>
      <c r="H75" s="597" t="s">
        <v>44</v>
      </c>
      <c r="I75" s="597" t="s">
        <v>44</v>
      </c>
      <c r="J75" s="597">
        <v>1</v>
      </c>
      <c r="K75" s="597">
        <v>4</v>
      </c>
      <c r="L75" s="597" t="s">
        <v>44</v>
      </c>
      <c r="M75" s="597">
        <v>5</v>
      </c>
      <c r="N75" s="597" t="s">
        <v>44</v>
      </c>
      <c r="O75" s="597" t="s">
        <v>44</v>
      </c>
      <c r="P75" s="597" t="s">
        <v>44</v>
      </c>
      <c r="Q75" s="597">
        <v>1</v>
      </c>
      <c r="R75" s="597" t="s">
        <v>44</v>
      </c>
      <c r="S75" s="597" t="s">
        <v>44</v>
      </c>
      <c r="T75" s="597" t="s">
        <v>44</v>
      </c>
      <c r="U75" s="597" t="s">
        <v>44</v>
      </c>
      <c r="V75" s="597" t="s">
        <v>44</v>
      </c>
      <c r="W75" s="597" t="s">
        <v>44</v>
      </c>
      <c r="X75" s="597" t="s">
        <v>44</v>
      </c>
    </row>
    <row r="76" spans="1:24">
      <c r="A76" s="230"/>
      <c r="B76" s="587" t="s">
        <v>70</v>
      </c>
      <c r="C76" s="588">
        <f>IF(SUM(D76:X76)=0,"-",SUM(D76:X76))</f>
        <v>20</v>
      </c>
      <c r="D76" s="589" t="str">
        <f t="shared" ref="D76:X76" si="31">IF(SUM(D77:D78)=0,"-",SUM(D77:D78))</f>
        <v>-</v>
      </c>
      <c r="E76" s="589" t="str">
        <f t="shared" si="31"/>
        <v>-</v>
      </c>
      <c r="F76" s="589">
        <f t="shared" si="31"/>
        <v>2</v>
      </c>
      <c r="G76" s="589" t="str">
        <f t="shared" si="31"/>
        <v>-</v>
      </c>
      <c r="H76" s="589">
        <f t="shared" si="31"/>
        <v>1</v>
      </c>
      <c r="I76" s="589">
        <f t="shared" si="31"/>
        <v>2</v>
      </c>
      <c r="J76" s="589">
        <f t="shared" si="31"/>
        <v>2</v>
      </c>
      <c r="K76" s="589">
        <f t="shared" si="31"/>
        <v>3</v>
      </c>
      <c r="L76" s="589" t="str">
        <f t="shared" si="31"/>
        <v>-</v>
      </c>
      <c r="M76" s="589">
        <f t="shared" si="31"/>
        <v>5</v>
      </c>
      <c r="N76" s="589" t="str">
        <f t="shared" si="31"/>
        <v>-</v>
      </c>
      <c r="O76" s="589">
        <f t="shared" si="31"/>
        <v>2</v>
      </c>
      <c r="P76" s="589" t="str">
        <f t="shared" si="31"/>
        <v>-</v>
      </c>
      <c r="Q76" s="589" t="str">
        <f t="shared" si="31"/>
        <v>-</v>
      </c>
      <c r="R76" s="589" t="str">
        <f t="shared" si="31"/>
        <v>-</v>
      </c>
      <c r="S76" s="589">
        <f t="shared" si="31"/>
        <v>1</v>
      </c>
      <c r="T76" s="589" t="str">
        <f t="shared" si="31"/>
        <v>-</v>
      </c>
      <c r="U76" s="589" t="str">
        <f t="shared" si="31"/>
        <v>-</v>
      </c>
      <c r="V76" s="589" t="str">
        <f t="shared" si="31"/>
        <v>-</v>
      </c>
      <c r="W76" s="589" t="str">
        <f t="shared" si="31"/>
        <v>-</v>
      </c>
      <c r="X76" s="589">
        <f t="shared" si="31"/>
        <v>2</v>
      </c>
    </row>
    <row r="77" spans="1:24">
      <c r="A77" s="231" t="s">
        <v>53</v>
      </c>
      <c r="B77" s="590" t="s">
        <v>72</v>
      </c>
      <c r="C77" s="577">
        <f t="shared" si="29"/>
        <v>14</v>
      </c>
      <c r="D77" s="596" t="s">
        <v>44</v>
      </c>
      <c r="E77" s="596" t="s">
        <v>44</v>
      </c>
      <c r="F77" s="596">
        <v>2</v>
      </c>
      <c r="G77" s="596" t="s">
        <v>44</v>
      </c>
      <c r="H77" s="596">
        <v>1</v>
      </c>
      <c r="I77" s="596">
        <v>1</v>
      </c>
      <c r="J77" s="596" t="s">
        <v>44</v>
      </c>
      <c r="K77" s="596">
        <v>3</v>
      </c>
      <c r="L77" s="596" t="s">
        <v>44</v>
      </c>
      <c r="M77" s="596">
        <v>5</v>
      </c>
      <c r="N77" s="596" t="s">
        <v>44</v>
      </c>
      <c r="O77" s="596" t="s">
        <v>44</v>
      </c>
      <c r="P77" s="596" t="s">
        <v>44</v>
      </c>
      <c r="Q77" s="596" t="s">
        <v>44</v>
      </c>
      <c r="R77" s="596" t="s">
        <v>44</v>
      </c>
      <c r="S77" s="596" t="s">
        <v>44</v>
      </c>
      <c r="T77" s="596" t="s">
        <v>44</v>
      </c>
      <c r="U77" s="596" t="s">
        <v>44</v>
      </c>
      <c r="V77" s="596" t="s">
        <v>44</v>
      </c>
      <c r="W77" s="596" t="s">
        <v>44</v>
      </c>
      <c r="X77" s="596">
        <v>2</v>
      </c>
    </row>
    <row r="78" spans="1:24">
      <c r="A78" s="232"/>
      <c r="B78" s="592" t="s">
        <v>73</v>
      </c>
      <c r="C78" s="574">
        <f t="shared" si="29"/>
        <v>6</v>
      </c>
      <c r="D78" s="597" t="s">
        <v>44</v>
      </c>
      <c r="E78" s="597" t="s">
        <v>44</v>
      </c>
      <c r="F78" s="597" t="s">
        <v>44</v>
      </c>
      <c r="G78" s="597" t="s">
        <v>44</v>
      </c>
      <c r="H78" s="597" t="s">
        <v>44</v>
      </c>
      <c r="I78" s="597">
        <v>1</v>
      </c>
      <c r="J78" s="597">
        <v>2</v>
      </c>
      <c r="K78" s="597" t="s">
        <v>44</v>
      </c>
      <c r="L78" s="597" t="s">
        <v>44</v>
      </c>
      <c r="M78" s="597" t="s">
        <v>44</v>
      </c>
      <c r="N78" s="597" t="s">
        <v>44</v>
      </c>
      <c r="O78" s="597">
        <v>2</v>
      </c>
      <c r="P78" s="597" t="s">
        <v>44</v>
      </c>
      <c r="Q78" s="597" t="s">
        <v>44</v>
      </c>
      <c r="R78" s="597" t="s">
        <v>44</v>
      </c>
      <c r="S78" s="597">
        <v>1</v>
      </c>
      <c r="T78" s="597" t="s">
        <v>44</v>
      </c>
      <c r="U78" s="597" t="s">
        <v>44</v>
      </c>
      <c r="V78" s="597" t="s">
        <v>44</v>
      </c>
      <c r="W78" s="597" t="s">
        <v>44</v>
      </c>
      <c r="X78" s="597" t="s">
        <v>44</v>
      </c>
    </row>
    <row r="79" spans="1:24">
      <c r="A79" s="230"/>
      <c r="B79" s="587" t="s">
        <v>70</v>
      </c>
      <c r="C79" s="588">
        <f>IF(SUM(D79:X79)=0,"-",SUM(D79:X79))</f>
        <v>53</v>
      </c>
      <c r="D79" s="598">
        <f t="shared" ref="D79:X79" si="32">IF(SUM(D80:D81)=0,"-",SUM(D80:D81))</f>
        <v>2</v>
      </c>
      <c r="E79" s="598">
        <f t="shared" si="32"/>
        <v>1</v>
      </c>
      <c r="F79" s="598">
        <f t="shared" si="32"/>
        <v>9</v>
      </c>
      <c r="G79" s="598">
        <f t="shared" si="32"/>
        <v>6</v>
      </c>
      <c r="H79" s="598">
        <f t="shared" si="32"/>
        <v>3</v>
      </c>
      <c r="I79" s="598">
        <f t="shared" si="32"/>
        <v>1</v>
      </c>
      <c r="J79" s="598">
        <f t="shared" si="32"/>
        <v>5</v>
      </c>
      <c r="K79" s="598">
        <f t="shared" si="32"/>
        <v>1</v>
      </c>
      <c r="L79" s="598" t="str">
        <f t="shared" si="32"/>
        <v>-</v>
      </c>
      <c r="M79" s="598">
        <f t="shared" si="32"/>
        <v>15</v>
      </c>
      <c r="N79" s="598" t="str">
        <f t="shared" si="32"/>
        <v>-</v>
      </c>
      <c r="O79" s="598">
        <f t="shared" si="32"/>
        <v>1</v>
      </c>
      <c r="P79" s="598">
        <f t="shared" si="32"/>
        <v>2</v>
      </c>
      <c r="Q79" s="598" t="str">
        <f t="shared" si="32"/>
        <v>-</v>
      </c>
      <c r="R79" s="598">
        <f t="shared" si="32"/>
        <v>1</v>
      </c>
      <c r="S79" s="598" t="str">
        <f t="shared" si="32"/>
        <v>-</v>
      </c>
      <c r="T79" s="598" t="str">
        <f t="shared" si="32"/>
        <v>-</v>
      </c>
      <c r="U79" s="598">
        <f t="shared" si="32"/>
        <v>2</v>
      </c>
      <c r="V79" s="598" t="str">
        <f t="shared" si="32"/>
        <v>-</v>
      </c>
      <c r="W79" s="598">
        <f t="shared" si="32"/>
        <v>1</v>
      </c>
      <c r="X79" s="598">
        <f t="shared" si="32"/>
        <v>3</v>
      </c>
    </row>
    <row r="80" spans="1:24">
      <c r="A80" s="231" t="s">
        <v>54</v>
      </c>
      <c r="B80" s="590" t="s">
        <v>72</v>
      </c>
      <c r="C80" s="577">
        <f t="shared" si="29"/>
        <v>35</v>
      </c>
      <c r="D80" s="596">
        <v>2</v>
      </c>
      <c r="E80" s="596">
        <v>1</v>
      </c>
      <c r="F80" s="596">
        <v>7</v>
      </c>
      <c r="G80" s="596">
        <v>2</v>
      </c>
      <c r="H80" s="596">
        <v>2</v>
      </c>
      <c r="I80" s="596">
        <v>1</v>
      </c>
      <c r="J80" s="596">
        <v>1</v>
      </c>
      <c r="K80" s="596" t="s">
        <v>44</v>
      </c>
      <c r="L80" s="596" t="s">
        <v>44</v>
      </c>
      <c r="M80" s="596">
        <v>13</v>
      </c>
      <c r="N80" s="596" t="s">
        <v>44</v>
      </c>
      <c r="O80" s="596" t="s">
        <v>44</v>
      </c>
      <c r="P80" s="596" t="s">
        <v>44</v>
      </c>
      <c r="Q80" s="596" t="s">
        <v>44</v>
      </c>
      <c r="R80" s="596">
        <v>1</v>
      </c>
      <c r="S80" s="596" t="s">
        <v>44</v>
      </c>
      <c r="T80" s="596" t="s">
        <v>44</v>
      </c>
      <c r="U80" s="596">
        <v>1</v>
      </c>
      <c r="V80" s="596" t="s">
        <v>44</v>
      </c>
      <c r="W80" s="596">
        <v>1</v>
      </c>
      <c r="X80" s="596">
        <v>3</v>
      </c>
    </row>
    <row r="81" spans="1:24">
      <c r="A81" s="232"/>
      <c r="B81" s="592" t="s">
        <v>73</v>
      </c>
      <c r="C81" s="574">
        <f t="shared" si="29"/>
        <v>18</v>
      </c>
      <c r="D81" s="597" t="s">
        <v>44</v>
      </c>
      <c r="E81" s="597" t="s">
        <v>44</v>
      </c>
      <c r="F81" s="597">
        <v>2</v>
      </c>
      <c r="G81" s="597">
        <v>4</v>
      </c>
      <c r="H81" s="597">
        <v>1</v>
      </c>
      <c r="I81" s="597" t="s">
        <v>44</v>
      </c>
      <c r="J81" s="597">
        <v>4</v>
      </c>
      <c r="K81" s="597">
        <v>1</v>
      </c>
      <c r="L81" s="597" t="s">
        <v>44</v>
      </c>
      <c r="M81" s="597">
        <v>2</v>
      </c>
      <c r="N81" s="597" t="s">
        <v>44</v>
      </c>
      <c r="O81" s="597">
        <v>1</v>
      </c>
      <c r="P81" s="597">
        <v>2</v>
      </c>
      <c r="Q81" s="597" t="s">
        <v>44</v>
      </c>
      <c r="R81" s="597" t="s">
        <v>44</v>
      </c>
      <c r="S81" s="597" t="s">
        <v>44</v>
      </c>
      <c r="T81" s="597" t="s">
        <v>44</v>
      </c>
      <c r="U81" s="597">
        <v>1</v>
      </c>
      <c r="V81" s="597" t="s">
        <v>44</v>
      </c>
      <c r="W81" s="597" t="s">
        <v>44</v>
      </c>
      <c r="X81" s="597" t="s">
        <v>44</v>
      </c>
    </row>
    <row r="82" spans="1:24" s="599" customFormat="1" ht="10.5" customHeight="1">
      <c r="A82" s="312" t="s">
        <v>55</v>
      </c>
      <c r="B82" s="553"/>
      <c r="C82" s="517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</row>
    <row r="83" spans="1:24" ht="12" customHeight="1">
      <c r="A83" s="323"/>
      <c r="B83" s="600"/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</row>
    <row r="84" spans="1:24" ht="12" customHeight="1">
      <c r="A84" s="323" t="s">
        <v>56</v>
      </c>
      <c r="B84" s="600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</row>
    <row r="85" spans="1:24" ht="12" customHeight="1">
      <c r="A85" s="323" t="s">
        <v>89</v>
      </c>
      <c r="B85" s="600"/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</row>
    <row r="86" spans="1:24" ht="12" customHeight="1">
      <c r="A86" s="323" t="s">
        <v>272</v>
      </c>
      <c r="B86" s="600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</row>
    <row r="87" spans="1:24">
      <c r="A87" s="323"/>
      <c r="B87" s="600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</row>
  </sheetData>
  <phoneticPr fontId="4"/>
  <pageMargins left="0.78740157480314965" right="0.78740157480314965" top="0.63" bottom="0.34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showGridLines="0" view="pageBreakPreview" zoomScaleNormal="75" zoomScaleSheetLayoutView="100" workbookViewId="0">
      <selection activeCell="C15" sqref="C15"/>
    </sheetView>
  </sheetViews>
  <sheetFormatPr defaultRowHeight="10.5" customHeight="1"/>
  <cols>
    <col min="1" max="1" width="11.5" style="629" customWidth="1"/>
    <col min="2" max="2" width="6.375" style="630" customWidth="1"/>
    <col min="3" max="3" width="9.25" style="533" customWidth="1"/>
    <col min="4" max="5" width="5.625" style="533" customWidth="1"/>
    <col min="6" max="13" width="6.625" style="533" customWidth="1"/>
    <col min="14" max="25" width="7.625" style="533" customWidth="1"/>
    <col min="26" max="16384" width="9" style="533"/>
  </cols>
  <sheetData>
    <row r="1" spans="1:25" s="605" customFormat="1" ht="13.5" customHeight="1">
      <c r="A1" s="602" t="s">
        <v>273</v>
      </c>
      <c r="B1" s="603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14" t="s">
        <v>1</v>
      </c>
    </row>
    <row r="2" spans="1:25" ht="10.5" customHeight="1">
      <c r="A2" s="606"/>
      <c r="B2" s="607"/>
      <c r="C2" s="608" t="s">
        <v>70</v>
      </c>
      <c r="D2" s="609" t="s">
        <v>203</v>
      </c>
      <c r="E2" s="610" t="s">
        <v>204</v>
      </c>
      <c r="F2" s="610" t="s">
        <v>205</v>
      </c>
      <c r="G2" s="610" t="s">
        <v>206</v>
      </c>
      <c r="H2" s="610" t="s">
        <v>207</v>
      </c>
      <c r="I2" s="610" t="s">
        <v>208</v>
      </c>
      <c r="J2" s="610" t="s">
        <v>209</v>
      </c>
      <c r="K2" s="610" t="s">
        <v>210</v>
      </c>
      <c r="L2" s="610" t="s">
        <v>211</v>
      </c>
      <c r="M2" s="610" t="s">
        <v>212</v>
      </c>
      <c r="N2" s="610" t="s">
        <v>213</v>
      </c>
      <c r="O2" s="610" t="s">
        <v>214</v>
      </c>
      <c r="P2" s="610" t="s">
        <v>215</v>
      </c>
      <c r="Q2" s="610" t="s">
        <v>216</v>
      </c>
      <c r="R2" s="610" t="s">
        <v>217</v>
      </c>
      <c r="S2" s="610" t="s">
        <v>218</v>
      </c>
      <c r="T2" s="610" t="s">
        <v>219</v>
      </c>
      <c r="U2" s="610" t="s">
        <v>220</v>
      </c>
      <c r="V2" s="610" t="s">
        <v>221</v>
      </c>
      <c r="W2" s="610" t="s">
        <v>222</v>
      </c>
      <c r="X2" s="610" t="s">
        <v>223</v>
      </c>
      <c r="Y2" s="610" t="s">
        <v>108</v>
      </c>
    </row>
    <row r="3" spans="1:25" ht="11.25">
      <c r="A3" s="611"/>
      <c r="B3" s="612" t="s">
        <v>70</v>
      </c>
      <c r="C3" s="255">
        <f t="shared" ref="C3:C14" si="0">IF(SUM(D3:Y3)=0,"-",SUM(D3:Y3))</f>
        <v>194926</v>
      </c>
      <c r="D3" s="91">
        <f t="shared" ref="D3:Y3" si="1">IF(SUM(D4:D5)=0,"-",SUM(D4:D5))</f>
        <v>118</v>
      </c>
      <c r="E3" s="91">
        <f>IF(SUM(E4:E5)=0,"-",SUM(E4:E5))</f>
        <v>27</v>
      </c>
      <c r="F3" s="91">
        <f t="shared" si="1"/>
        <v>28</v>
      </c>
      <c r="G3" s="91">
        <f t="shared" si="1"/>
        <v>75</v>
      </c>
      <c r="H3" s="91">
        <f t="shared" si="1"/>
        <v>136</v>
      </c>
      <c r="I3" s="91">
        <f t="shared" si="1"/>
        <v>204</v>
      </c>
      <c r="J3" s="91">
        <f t="shared" si="1"/>
        <v>370</v>
      </c>
      <c r="K3" s="91">
        <f t="shared" si="1"/>
        <v>696</v>
      </c>
      <c r="L3" s="91">
        <f t="shared" si="1"/>
        <v>1258</v>
      </c>
      <c r="M3" s="91">
        <f t="shared" si="1"/>
        <v>1756</v>
      </c>
      <c r="N3" s="91">
        <f t="shared" si="1"/>
        <v>2738</v>
      </c>
      <c r="O3" s="91">
        <f t="shared" si="1"/>
        <v>4298</v>
      </c>
      <c r="P3" s="91">
        <f t="shared" si="1"/>
        <v>8595</v>
      </c>
      <c r="Q3" s="91">
        <f t="shared" si="1"/>
        <v>9958</v>
      </c>
      <c r="R3" s="91">
        <f t="shared" si="1"/>
        <v>14301</v>
      </c>
      <c r="S3" s="91">
        <f t="shared" si="1"/>
        <v>23301</v>
      </c>
      <c r="T3" s="91">
        <f t="shared" si="1"/>
        <v>34826</v>
      </c>
      <c r="U3" s="91">
        <f t="shared" si="1"/>
        <v>40114</v>
      </c>
      <c r="V3" s="91">
        <f t="shared" si="1"/>
        <v>32123</v>
      </c>
      <c r="W3" s="91">
        <f t="shared" si="1"/>
        <v>16278</v>
      </c>
      <c r="X3" s="91">
        <f t="shared" si="1"/>
        <v>3686</v>
      </c>
      <c r="Y3" s="91">
        <f t="shared" si="1"/>
        <v>40</v>
      </c>
    </row>
    <row r="4" spans="1:25" ht="11.25">
      <c r="A4" s="613" t="s">
        <v>25</v>
      </c>
      <c r="B4" s="614" t="s">
        <v>72</v>
      </c>
      <c r="C4" s="209">
        <f t="shared" si="0"/>
        <v>91298</v>
      </c>
      <c r="D4" s="615">
        <v>55</v>
      </c>
      <c r="E4" s="615">
        <v>17</v>
      </c>
      <c r="F4" s="615">
        <v>16</v>
      </c>
      <c r="G4" s="615">
        <v>56</v>
      </c>
      <c r="H4" s="615">
        <v>100</v>
      </c>
      <c r="I4" s="615">
        <v>154</v>
      </c>
      <c r="J4" s="615">
        <v>285</v>
      </c>
      <c r="K4" s="615">
        <v>542</v>
      </c>
      <c r="L4" s="615">
        <v>982</v>
      </c>
      <c r="M4" s="615">
        <v>1370</v>
      </c>
      <c r="N4" s="615">
        <v>2248</v>
      </c>
      <c r="O4" s="615">
        <v>3402</v>
      </c>
      <c r="P4" s="615">
        <v>6663</v>
      </c>
      <c r="Q4" s="615">
        <v>7254</v>
      </c>
      <c r="R4" s="615">
        <v>9465</v>
      </c>
      <c r="S4" s="615">
        <v>13587</v>
      </c>
      <c r="T4" s="615">
        <v>17451</v>
      </c>
      <c r="U4" s="615">
        <v>15114</v>
      </c>
      <c r="V4" s="615">
        <v>8673</v>
      </c>
      <c r="W4" s="615">
        <v>3302</v>
      </c>
      <c r="X4" s="615">
        <v>525</v>
      </c>
      <c r="Y4" s="615">
        <v>37</v>
      </c>
    </row>
    <row r="5" spans="1:25" ht="11.25">
      <c r="A5" s="616"/>
      <c r="B5" s="617" t="s">
        <v>73</v>
      </c>
      <c r="C5" s="255">
        <f t="shared" si="0"/>
        <v>103628</v>
      </c>
      <c r="D5" s="618">
        <v>63</v>
      </c>
      <c r="E5" s="618">
        <v>10</v>
      </c>
      <c r="F5" s="618">
        <v>12</v>
      </c>
      <c r="G5" s="618">
        <v>19</v>
      </c>
      <c r="H5" s="618">
        <v>36</v>
      </c>
      <c r="I5" s="618">
        <v>50</v>
      </c>
      <c r="J5" s="618">
        <v>85</v>
      </c>
      <c r="K5" s="618">
        <v>154</v>
      </c>
      <c r="L5" s="618">
        <v>276</v>
      </c>
      <c r="M5" s="618">
        <v>386</v>
      </c>
      <c r="N5" s="618">
        <v>490</v>
      </c>
      <c r="O5" s="618">
        <v>896</v>
      </c>
      <c r="P5" s="618">
        <v>1932</v>
      </c>
      <c r="Q5" s="618">
        <v>2704</v>
      </c>
      <c r="R5" s="618">
        <v>4836</v>
      </c>
      <c r="S5" s="618">
        <v>9714</v>
      </c>
      <c r="T5" s="618">
        <v>17375</v>
      </c>
      <c r="U5" s="618">
        <v>25000</v>
      </c>
      <c r="V5" s="618">
        <v>23450</v>
      </c>
      <c r="W5" s="618">
        <v>12976</v>
      </c>
      <c r="X5" s="618">
        <v>3161</v>
      </c>
      <c r="Y5" s="618">
        <v>3</v>
      </c>
    </row>
    <row r="6" spans="1:25" ht="11.25">
      <c r="A6" s="611"/>
      <c r="B6" s="612" t="s">
        <v>70</v>
      </c>
      <c r="C6" s="255">
        <f t="shared" si="0"/>
        <v>9398</v>
      </c>
      <c r="D6" s="91">
        <f t="shared" ref="D6:Y6" si="2">IF(SUM(D7:D8)=0,"-",SUM(D7:D8))</f>
        <v>2</v>
      </c>
      <c r="E6" s="91">
        <f>IF(SUM(E7:E8)=0,"-",SUM(E7:E8))</f>
        <v>1</v>
      </c>
      <c r="F6" s="91">
        <f t="shared" si="2"/>
        <v>2</v>
      </c>
      <c r="G6" s="91">
        <f t="shared" si="2"/>
        <v>5</v>
      </c>
      <c r="H6" s="91">
        <f t="shared" si="2"/>
        <v>2</v>
      </c>
      <c r="I6" s="91">
        <f t="shared" si="2"/>
        <v>15</v>
      </c>
      <c r="J6" s="91">
        <f t="shared" si="2"/>
        <v>15</v>
      </c>
      <c r="K6" s="91">
        <f t="shared" si="2"/>
        <v>35</v>
      </c>
      <c r="L6" s="91">
        <f t="shared" si="2"/>
        <v>52</v>
      </c>
      <c r="M6" s="91">
        <f t="shared" si="2"/>
        <v>99</v>
      </c>
      <c r="N6" s="91">
        <f t="shared" si="2"/>
        <v>140</v>
      </c>
      <c r="O6" s="91">
        <f t="shared" si="2"/>
        <v>238</v>
      </c>
      <c r="P6" s="91">
        <f t="shared" si="2"/>
        <v>407</v>
      </c>
      <c r="Q6" s="91">
        <f t="shared" si="2"/>
        <v>492</v>
      </c>
      <c r="R6" s="91">
        <f t="shared" si="2"/>
        <v>679</v>
      </c>
      <c r="S6" s="91">
        <f t="shared" si="2"/>
        <v>1061</v>
      </c>
      <c r="T6" s="91">
        <f t="shared" si="2"/>
        <v>1560</v>
      </c>
      <c r="U6" s="91">
        <f t="shared" si="2"/>
        <v>1980</v>
      </c>
      <c r="V6" s="91">
        <f t="shared" si="2"/>
        <v>1575</v>
      </c>
      <c r="W6" s="91">
        <f t="shared" si="2"/>
        <v>839</v>
      </c>
      <c r="X6" s="91">
        <f t="shared" si="2"/>
        <v>199</v>
      </c>
      <c r="Y6" s="91" t="str">
        <f t="shared" si="2"/>
        <v>-</v>
      </c>
    </row>
    <row r="7" spans="1:25" ht="11.25">
      <c r="A7" s="613" t="s">
        <v>26</v>
      </c>
      <c r="B7" s="614" t="s">
        <v>72</v>
      </c>
      <c r="C7" s="209">
        <f t="shared" si="0"/>
        <v>4456</v>
      </c>
      <c r="D7" s="615">
        <v>1</v>
      </c>
      <c r="E7" s="615">
        <v>1</v>
      </c>
      <c r="F7" s="615">
        <v>2</v>
      </c>
      <c r="G7" s="615">
        <v>4</v>
      </c>
      <c r="H7" s="615">
        <v>1</v>
      </c>
      <c r="I7" s="615">
        <v>10</v>
      </c>
      <c r="J7" s="615">
        <v>12</v>
      </c>
      <c r="K7" s="615">
        <v>28</v>
      </c>
      <c r="L7" s="615">
        <v>30</v>
      </c>
      <c r="M7" s="615">
        <v>72</v>
      </c>
      <c r="N7" s="615">
        <v>117</v>
      </c>
      <c r="O7" s="615">
        <v>176</v>
      </c>
      <c r="P7" s="615">
        <v>305</v>
      </c>
      <c r="Q7" s="615">
        <v>348</v>
      </c>
      <c r="R7" s="615">
        <v>469</v>
      </c>
      <c r="S7" s="615">
        <v>640</v>
      </c>
      <c r="T7" s="615">
        <v>803</v>
      </c>
      <c r="U7" s="615">
        <v>793</v>
      </c>
      <c r="V7" s="615">
        <v>423</v>
      </c>
      <c r="W7" s="615">
        <v>191</v>
      </c>
      <c r="X7" s="615">
        <v>30</v>
      </c>
      <c r="Y7" s="619"/>
    </row>
    <row r="8" spans="1:25" ht="11.25">
      <c r="A8" s="616"/>
      <c r="B8" s="617" t="s">
        <v>73</v>
      </c>
      <c r="C8" s="255">
        <f t="shared" si="0"/>
        <v>4942</v>
      </c>
      <c r="D8" s="618">
        <v>1</v>
      </c>
      <c r="E8" s="618">
        <v>0</v>
      </c>
      <c r="F8" s="618">
        <v>0</v>
      </c>
      <c r="G8" s="618">
        <v>1</v>
      </c>
      <c r="H8" s="618">
        <v>1</v>
      </c>
      <c r="I8" s="618">
        <v>5</v>
      </c>
      <c r="J8" s="618">
        <v>3</v>
      </c>
      <c r="K8" s="618">
        <v>7</v>
      </c>
      <c r="L8" s="618">
        <v>22</v>
      </c>
      <c r="M8" s="618">
        <v>27</v>
      </c>
      <c r="N8" s="618">
        <v>23</v>
      </c>
      <c r="O8" s="618">
        <v>62</v>
      </c>
      <c r="P8" s="618">
        <v>102</v>
      </c>
      <c r="Q8" s="618">
        <v>144</v>
      </c>
      <c r="R8" s="618">
        <v>210</v>
      </c>
      <c r="S8" s="618">
        <v>421</v>
      </c>
      <c r="T8" s="618">
        <v>757</v>
      </c>
      <c r="U8" s="618">
        <v>1187</v>
      </c>
      <c r="V8" s="618">
        <v>1152</v>
      </c>
      <c r="W8" s="618">
        <v>648</v>
      </c>
      <c r="X8" s="618">
        <v>169</v>
      </c>
      <c r="Y8" s="620"/>
    </row>
    <row r="9" spans="1:25" ht="11.25">
      <c r="A9" s="210" t="s">
        <v>74</v>
      </c>
      <c r="B9" s="198" t="s">
        <v>70</v>
      </c>
      <c r="C9" s="255">
        <f t="shared" si="0"/>
        <v>834</v>
      </c>
      <c r="D9" s="91" t="str">
        <f t="shared" ref="D9:Y9" si="3">IF(SUM(D10:D11)=0,"-",SUM(D10:D11))</f>
        <v>-</v>
      </c>
      <c r="E9" s="91" t="str">
        <f>IF(SUM(E10:E11)=0,"-",SUM(E10:E11))</f>
        <v>-</v>
      </c>
      <c r="F9" s="91" t="str">
        <f t="shared" si="3"/>
        <v>-</v>
      </c>
      <c r="G9" s="91" t="str">
        <f t="shared" si="3"/>
        <v>-</v>
      </c>
      <c r="H9" s="91" t="str">
        <f t="shared" si="3"/>
        <v>-</v>
      </c>
      <c r="I9" s="91">
        <f t="shared" si="3"/>
        <v>3</v>
      </c>
      <c r="J9" s="91">
        <f t="shared" si="3"/>
        <v>1</v>
      </c>
      <c r="K9" s="91">
        <f t="shared" si="3"/>
        <v>2</v>
      </c>
      <c r="L9" s="91">
        <f t="shared" si="3"/>
        <v>5</v>
      </c>
      <c r="M9" s="91">
        <f t="shared" si="3"/>
        <v>4</v>
      </c>
      <c r="N9" s="91">
        <f t="shared" si="3"/>
        <v>10</v>
      </c>
      <c r="O9" s="91">
        <f t="shared" si="3"/>
        <v>15</v>
      </c>
      <c r="P9" s="91">
        <f t="shared" si="3"/>
        <v>33</v>
      </c>
      <c r="Q9" s="91">
        <f t="shared" si="3"/>
        <v>37</v>
      </c>
      <c r="R9" s="91">
        <f t="shared" si="3"/>
        <v>58</v>
      </c>
      <c r="S9" s="91">
        <f t="shared" si="3"/>
        <v>99</v>
      </c>
      <c r="T9" s="91">
        <f t="shared" si="3"/>
        <v>143</v>
      </c>
      <c r="U9" s="91">
        <f t="shared" si="3"/>
        <v>195</v>
      </c>
      <c r="V9" s="91">
        <f t="shared" si="3"/>
        <v>145</v>
      </c>
      <c r="W9" s="91">
        <f t="shared" si="3"/>
        <v>72</v>
      </c>
      <c r="X9" s="91">
        <f t="shared" si="3"/>
        <v>12</v>
      </c>
      <c r="Y9" s="91" t="str">
        <f t="shared" si="3"/>
        <v>-</v>
      </c>
    </row>
    <row r="10" spans="1:25" ht="11.25">
      <c r="A10" s="211" t="s">
        <v>75</v>
      </c>
      <c r="B10" s="202" t="s">
        <v>72</v>
      </c>
      <c r="C10" s="209">
        <f t="shared" si="0"/>
        <v>390</v>
      </c>
      <c r="D10" s="96" t="str">
        <f t="shared" ref="D10:Y11" si="4">IF(SUM(D13,D40)=0,"-",SUM(D13,D40))</f>
        <v>-</v>
      </c>
      <c r="E10" s="96" t="str">
        <f t="shared" si="4"/>
        <v>-</v>
      </c>
      <c r="F10" s="96" t="str">
        <f t="shared" si="4"/>
        <v>-</v>
      </c>
      <c r="G10" s="96" t="str">
        <f t="shared" si="4"/>
        <v>-</v>
      </c>
      <c r="H10" s="96" t="str">
        <f t="shared" si="4"/>
        <v>-</v>
      </c>
      <c r="I10" s="96">
        <f t="shared" si="4"/>
        <v>2</v>
      </c>
      <c r="J10" s="96" t="str">
        <f t="shared" si="4"/>
        <v>-</v>
      </c>
      <c r="K10" s="96">
        <f t="shared" si="4"/>
        <v>2</v>
      </c>
      <c r="L10" s="96">
        <f t="shared" si="4"/>
        <v>2</v>
      </c>
      <c r="M10" s="96">
        <f t="shared" si="4"/>
        <v>3</v>
      </c>
      <c r="N10" s="96">
        <f t="shared" si="4"/>
        <v>9</v>
      </c>
      <c r="O10" s="96">
        <f t="shared" si="4"/>
        <v>11</v>
      </c>
      <c r="P10" s="96">
        <f t="shared" si="4"/>
        <v>24</v>
      </c>
      <c r="Q10" s="96">
        <f t="shared" si="4"/>
        <v>25</v>
      </c>
      <c r="R10" s="96">
        <f t="shared" si="4"/>
        <v>43</v>
      </c>
      <c r="S10" s="96">
        <f t="shared" si="4"/>
        <v>50</v>
      </c>
      <c r="T10" s="96">
        <f t="shared" si="4"/>
        <v>82</v>
      </c>
      <c r="U10" s="96">
        <f t="shared" si="4"/>
        <v>72</v>
      </c>
      <c r="V10" s="96">
        <f t="shared" si="4"/>
        <v>38</v>
      </c>
      <c r="W10" s="96">
        <f t="shared" si="4"/>
        <v>22</v>
      </c>
      <c r="X10" s="96">
        <f t="shared" si="4"/>
        <v>5</v>
      </c>
      <c r="Y10" s="96" t="str">
        <f t="shared" si="4"/>
        <v>-</v>
      </c>
    </row>
    <row r="11" spans="1:25" ht="11.25">
      <c r="A11" s="212" t="s">
        <v>76</v>
      </c>
      <c r="B11" s="205" t="s">
        <v>73</v>
      </c>
      <c r="C11" s="255">
        <f t="shared" si="0"/>
        <v>444</v>
      </c>
      <c r="D11" s="213" t="str">
        <f t="shared" si="4"/>
        <v>-</v>
      </c>
      <c r="E11" s="213" t="str">
        <f t="shared" si="4"/>
        <v>-</v>
      </c>
      <c r="F11" s="213" t="str">
        <f t="shared" si="4"/>
        <v>-</v>
      </c>
      <c r="G11" s="213" t="str">
        <f t="shared" si="4"/>
        <v>-</v>
      </c>
      <c r="H11" s="213" t="str">
        <f t="shared" si="4"/>
        <v>-</v>
      </c>
      <c r="I11" s="213">
        <f t="shared" si="4"/>
        <v>1</v>
      </c>
      <c r="J11" s="213">
        <f t="shared" si="4"/>
        <v>1</v>
      </c>
      <c r="K11" s="213" t="str">
        <f t="shared" si="4"/>
        <v>-</v>
      </c>
      <c r="L11" s="213">
        <f t="shared" si="4"/>
        <v>3</v>
      </c>
      <c r="M11" s="213">
        <f t="shared" si="4"/>
        <v>1</v>
      </c>
      <c r="N11" s="213">
        <f t="shared" si="4"/>
        <v>1</v>
      </c>
      <c r="O11" s="213">
        <f t="shared" si="4"/>
        <v>4</v>
      </c>
      <c r="P11" s="213">
        <f t="shared" si="4"/>
        <v>9</v>
      </c>
      <c r="Q11" s="213">
        <f t="shared" si="4"/>
        <v>12</v>
      </c>
      <c r="R11" s="213">
        <f t="shared" si="4"/>
        <v>15</v>
      </c>
      <c r="S11" s="213">
        <f t="shared" si="4"/>
        <v>49</v>
      </c>
      <c r="T11" s="213">
        <f t="shared" si="4"/>
        <v>61</v>
      </c>
      <c r="U11" s="213">
        <f t="shared" si="4"/>
        <v>123</v>
      </c>
      <c r="V11" s="213">
        <f t="shared" si="4"/>
        <v>107</v>
      </c>
      <c r="W11" s="213">
        <f t="shared" si="4"/>
        <v>50</v>
      </c>
      <c r="X11" s="213">
        <f t="shared" si="4"/>
        <v>7</v>
      </c>
      <c r="Y11" s="213" t="str">
        <f t="shared" si="4"/>
        <v>-</v>
      </c>
    </row>
    <row r="12" spans="1:25" ht="11.25">
      <c r="A12" s="201"/>
      <c r="B12" s="234" t="s">
        <v>70</v>
      </c>
      <c r="C12" s="255">
        <f t="shared" si="0"/>
        <v>246</v>
      </c>
      <c r="D12" s="214" t="str">
        <f t="shared" ref="D12:Y12" si="5">IF(SUM(D13:D14)=0,"-",SUM(D13:D14))</f>
        <v>-</v>
      </c>
      <c r="E12" s="214" t="str">
        <f t="shared" si="5"/>
        <v>-</v>
      </c>
      <c r="F12" s="214" t="str">
        <f t="shared" si="5"/>
        <v>-</v>
      </c>
      <c r="G12" s="214" t="str">
        <f t="shared" si="5"/>
        <v>-</v>
      </c>
      <c r="H12" s="214" t="str">
        <f t="shared" si="5"/>
        <v>-</v>
      </c>
      <c r="I12" s="214">
        <f t="shared" si="5"/>
        <v>1</v>
      </c>
      <c r="J12" s="214" t="str">
        <f t="shared" si="5"/>
        <v>-</v>
      </c>
      <c r="K12" s="214" t="str">
        <f t="shared" si="5"/>
        <v>-</v>
      </c>
      <c r="L12" s="214">
        <f t="shared" si="5"/>
        <v>1</v>
      </c>
      <c r="M12" s="214">
        <f t="shared" si="5"/>
        <v>1</v>
      </c>
      <c r="N12" s="214">
        <f t="shared" si="5"/>
        <v>3</v>
      </c>
      <c r="O12" s="214">
        <f t="shared" si="5"/>
        <v>1</v>
      </c>
      <c r="P12" s="214">
        <f t="shared" si="5"/>
        <v>7</v>
      </c>
      <c r="Q12" s="214">
        <f t="shared" si="5"/>
        <v>10</v>
      </c>
      <c r="R12" s="214">
        <f t="shared" si="5"/>
        <v>15</v>
      </c>
      <c r="S12" s="214">
        <f t="shared" si="5"/>
        <v>33</v>
      </c>
      <c r="T12" s="214">
        <f t="shared" si="5"/>
        <v>39</v>
      </c>
      <c r="U12" s="214">
        <f t="shared" si="5"/>
        <v>56</v>
      </c>
      <c r="V12" s="214">
        <f t="shared" si="5"/>
        <v>50</v>
      </c>
      <c r="W12" s="214">
        <f t="shared" si="5"/>
        <v>24</v>
      </c>
      <c r="X12" s="214">
        <f t="shared" si="5"/>
        <v>5</v>
      </c>
      <c r="Y12" s="214" t="str">
        <f t="shared" si="5"/>
        <v>-</v>
      </c>
    </row>
    <row r="13" spans="1:25" ht="11.25">
      <c r="A13" s="201" t="s">
        <v>28</v>
      </c>
      <c r="B13" s="359" t="s">
        <v>72</v>
      </c>
      <c r="C13" s="209">
        <f t="shared" si="0"/>
        <v>110</v>
      </c>
      <c r="D13" s="215" t="str">
        <f t="shared" ref="D13:S14" si="6">IF(SUM(D16,D19,D22,D25,D28,D31,D34,D37)=0,"-",SUM(D16,D19,D22,D25,D28,D31,D34,D37))</f>
        <v>-</v>
      </c>
      <c r="E13" s="215" t="str">
        <f t="shared" si="6"/>
        <v>-</v>
      </c>
      <c r="F13" s="215" t="str">
        <f t="shared" si="6"/>
        <v>-</v>
      </c>
      <c r="G13" s="215" t="str">
        <f t="shared" si="6"/>
        <v>-</v>
      </c>
      <c r="H13" s="215" t="str">
        <f t="shared" si="6"/>
        <v>-</v>
      </c>
      <c r="I13" s="215">
        <f t="shared" si="6"/>
        <v>1</v>
      </c>
      <c r="J13" s="215" t="str">
        <f t="shared" si="6"/>
        <v>-</v>
      </c>
      <c r="K13" s="215" t="str">
        <f t="shared" si="6"/>
        <v>-</v>
      </c>
      <c r="L13" s="215" t="str">
        <f t="shared" si="6"/>
        <v>-</v>
      </c>
      <c r="M13" s="215">
        <f t="shared" si="6"/>
        <v>1</v>
      </c>
      <c r="N13" s="215">
        <f t="shared" si="6"/>
        <v>2</v>
      </c>
      <c r="O13" s="215" t="str">
        <f>IF(SUM(O16,O19,O22,O25,O28,O31,O34,O37)=0,"-",SUM(O16,O19,O22,O25,O28,O31,O34,O37))</f>
        <v>-</v>
      </c>
      <c r="P13" s="215">
        <f t="shared" ref="P13:Y14" si="7">IF(SUM(P16,P19,P22,P25,P28,P31,P34,P37)=0,"-",SUM(P16,P19,P22,P25,P28,P31,P34,P37))</f>
        <v>5</v>
      </c>
      <c r="Q13" s="215">
        <f t="shared" si="7"/>
        <v>7</v>
      </c>
      <c r="R13" s="215">
        <f t="shared" si="7"/>
        <v>11</v>
      </c>
      <c r="S13" s="215">
        <f t="shared" si="7"/>
        <v>18</v>
      </c>
      <c r="T13" s="215">
        <f t="shared" si="7"/>
        <v>21</v>
      </c>
      <c r="U13" s="215">
        <f t="shared" si="7"/>
        <v>22</v>
      </c>
      <c r="V13" s="215">
        <f t="shared" si="7"/>
        <v>14</v>
      </c>
      <c r="W13" s="215">
        <f t="shared" si="7"/>
        <v>7</v>
      </c>
      <c r="X13" s="215">
        <f t="shared" si="7"/>
        <v>1</v>
      </c>
      <c r="Y13" s="215" t="str">
        <f t="shared" si="7"/>
        <v>-</v>
      </c>
    </row>
    <row r="14" spans="1:25" ht="11.25">
      <c r="A14" s="72"/>
      <c r="B14" s="360" t="s">
        <v>73</v>
      </c>
      <c r="C14" s="255">
        <f t="shared" si="0"/>
        <v>136</v>
      </c>
      <c r="D14" s="206" t="str">
        <f t="shared" si="6"/>
        <v>-</v>
      </c>
      <c r="E14" s="206" t="str">
        <f t="shared" si="6"/>
        <v>-</v>
      </c>
      <c r="F14" s="206" t="str">
        <f t="shared" si="6"/>
        <v>-</v>
      </c>
      <c r="G14" s="206" t="str">
        <f t="shared" si="6"/>
        <v>-</v>
      </c>
      <c r="H14" s="206" t="str">
        <f t="shared" si="6"/>
        <v>-</v>
      </c>
      <c r="I14" s="206" t="str">
        <f t="shared" si="6"/>
        <v>-</v>
      </c>
      <c r="J14" s="206" t="str">
        <f t="shared" si="6"/>
        <v>-</v>
      </c>
      <c r="K14" s="206" t="str">
        <f t="shared" si="6"/>
        <v>-</v>
      </c>
      <c r="L14" s="206">
        <f t="shared" si="6"/>
        <v>1</v>
      </c>
      <c r="M14" s="206" t="str">
        <f t="shared" si="6"/>
        <v>-</v>
      </c>
      <c r="N14" s="206">
        <f t="shared" si="6"/>
        <v>1</v>
      </c>
      <c r="O14" s="206">
        <f t="shared" si="6"/>
        <v>1</v>
      </c>
      <c r="P14" s="206">
        <f t="shared" si="6"/>
        <v>2</v>
      </c>
      <c r="Q14" s="206">
        <f t="shared" si="6"/>
        <v>3</v>
      </c>
      <c r="R14" s="206">
        <f t="shared" si="6"/>
        <v>4</v>
      </c>
      <c r="S14" s="206">
        <f t="shared" si="6"/>
        <v>15</v>
      </c>
      <c r="T14" s="206">
        <f t="shared" si="7"/>
        <v>18</v>
      </c>
      <c r="U14" s="206">
        <f t="shared" si="7"/>
        <v>34</v>
      </c>
      <c r="V14" s="206">
        <f t="shared" si="7"/>
        <v>36</v>
      </c>
      <c r="W14" s="206">
        <f t="shared" si="7"/>
        <v>17</v>
      </c>
      <c r="X14" s="206">
        <f t="shared" si="7"/>
        <v>4</v>
      </c>
      <c r="Y14" s="206" t="str">
        <f t="shared" si="7"/>
        <v>-</v>
      </c>
    </row>
    <row r="15" spans="1:25" ht="11.25">
      <c r="A15" s="138"/>
      <c r="B15" s="217" t="s">
        <v>70</v>
      </c>
      <c r="C15" s="229">
        <f t="shared" ref="C15:C62" si="8">IF(SUM(D15:Y15)=0,"-",SUM(D15:Y15))</f>
        <v>77</v>
      </c>
      <c r="D15" s="508" t="str">
        <f t="shared" ref="D15:Y15" si="9">IF(SUM(D16:D17)=0,"-",SUM(D16:D17))</f>
        <v>-</v>
      </c>
      <c r="E15" s="508" t="str">
        <f t="shared" si="9"/>
        <v>-</v>
      </c>
      <c r="F15" s="508" t="str">
        <f t="shared" si="9"/>
        <v>-</v>
      </c>
      <c r="G15" s="508" t="str">
        <f t="shared" si="9"/>
        <v>-</v>
      </c>
      <c r="H15" s="508" t="str">
        <f t="shared" si="9"/>
        <v>-</v>
      </c>
      <c r="I15" s="508" t="str">
        <f t="shared" si="9"/>
        <v>-</v>
      </c>
      <c r="J15" s="508" t="str">
        <f t="shared" si="9"/>
        <v>-</v>
      </c>
      <c r="K15" s="508" t="str">
        <f t="shared" si="9"/>
        <v>-</v>
      </c>
      <c r="L15" s="508" t="str">
        <f t="shared" si="9"/>
        <v>-</v>
      </c>
      <c r="M15" s="508" t="str">
        <f t="shared" si="9"/>
        <v>-</v>
      </c>
      <c r="N15" s="508">
        <f t="shared" si="9"/>
        <v>2</v>
      </c>
      <c r="O15" s="508">
        <f t="shared" si="9"/>
        <v>1</v>
      </c>
      <c r="P15" s="508">
        <f t="shared" si="9"/>
        <v>2</v>
      </c>
      <c r="Q15" s="508">
        <f t="shared" si="9"/>
        <v>2</v>
      </c>
      <c r="R15" s="508">
        <f t="shared" si="9"/>
        <v>5</v>
      </c>
      <c r="S15" s="508">
        <f t="shared" si="9"/>
        <v>11</v>
      </c>
      <c r="T15" s="508">
        <f t="shared" si="9"/>
        <v>12</v>
      </c>
      <c r="U15" s="508">
        <f t="shared" si="9"/>
        <v>18</v>
      </c>
      <c r="V15" s="508">
        <f t="shared" si="9"/>
        <v>15</v>
      </c>
      <c r="W15" s="508">
        <f t="shared" si="9"/>
        <v>7</v>
      </c>
      <c r="X15" s="508">
        <f t="shared" si="9"/>
        <v>2</v>
      </c>
      <c r="Y15" s="508" t="str">
        <f t="shared" si="9"/>
        <v>-</v>
      </c>
    </row>
    <row r="16" spans="1:25" ht="11.25">
      <c r="A16" s="103" t="s">
        <v>29</v>
      </c>
      <c r="B16" s="220" t="s">
        <v>72</v>
      </c>
      <c r="C16" s="538">
        <f t="shared" si="8"/>
        <v>35</v>
      </c>
      <c r="D16" s="539" t="s">
        <v>270</v>
      </c>
      <c r="E16" s="539" t="s">
        <v>270</v>
      </c>
      <c r="F16" s="539" t="s">
        <v>270</v>
      </c>
      <c r="G16" s="539" t="s">
        <v>270</v>
      </c>
      <c r="H16" s="539" t="s">
        <v>270</v>
      </c>
      <c r="I16" s="539" t="s">
        <v>270</v>
      </c>
      <c r="J16" s="539" t="s">
        <v>270</v>
      </c>
      <c r="K16" s="539" t="s">
        <v>270</v>
      </c>
      <c r="L16" s="539" t="s">
        <v>270</v>
      </c>
      <c r="M16" s="539" t="s">
        <v>270</v>
      </c>
      <c r="N16" s="539">
        <v>1</v>
      </c>
      <c r="O16" s="539" t="s">
        <v>270</v>
      </c>
      <c r="P16" s="539">
        <v>1</v>
      </c>
      <c r="Q16" s="539">
        <v>2</v>
      </c>
      <c r="R16" s="539">
        <v>5</v>
      </c>
      <c r="S16" s="539">
        <v>5</v>
      </c>
      <c r="T16" s="539">
        <v>7</v>
      </c>
      <c r="U16" s="539">
        <v>8</v>
      </c>
      <c r="V16" s="539">
        <v>4</v>
      </c>
      <c r="W16" s="539">
        <v>2</v>
      </c>
      <c r="X16" s="539" t="s">
        <v>270</v>
      </c>
      <c r="Y16" s="353" t="s">
        <v>270</v>
      </c>
    </row>
    <row r="17" spans="1:25" ht="11.25">
      <c r="A17" s="152"/>
      <c r="B17" s="225" t="s">
        <v>73</v>
      </c>
      <c r="C17" s="229">
        <f t="shared" si="8"/>
        <v>42</v>
      </c>
      <c r="D17" s="540" t="s">
        <v>270</v>
      </c>
      <c r="E17" s="540" t="s">
        <v>270</v>
      </c>
      <c r="F17" s="540" t="s">
        <v>270</v>
      </c>
      <c r="G17" s="540" t="s">
        <v>270</v>
      </c>
      <c r="H17" s="540" t="s">
        <v>270</v>
      </c>
      <c r="I17" s="540" t="s">
        <v>270</v>
      </c>
      <c r="J17" s="540" t="s">
        <v>270</v>
      </c>
      <c r="K17" s="540" t="s">
        <v>270</v>
      </c>
      <c r="L17" s="540" t="s">
        <v>270</v>
      </c>
      <c r="M17" s="540" t="s">
        <v>270</v>
      </c>
      <c r="N17" s="540">
        <v>1</v>
      </c>
      <c r="O17" s="540">
        <v>1</v>
      </c>
      <c r="P17" s="540">
        <v>1</v>
      </c>
      <c r="Q17" s="540" t="s">
        <v>270</v>
      </c>
      <c r="R17" s="540" t="s">
        <v>270</v>
      </c>
      <c r="S17" s="540">
        <v>6</v>
      </c>
      <c r="T17" s="540">
        <v>5</v>
      </c>
      <c r="U17" s="540">
        <v>10</v>
      </c>
      <c r="V17" s="540">
        <v>11</v>
      </c>
      <c r="W17" s="540">
        <v>5</v>
      </c>
      <c r="X17" s="540">
        <v>2</v>
      </c>
      <c r="Y17" s="355" t="s">
        <v>270</v>
      </c>
    </row>
    <row r="18" spans="1:25" ht="11.25">
      <c r="A18" s="138"/>
      <c r="B18" s="217" t="s">
        <v>70</v>
      </c>
      <c r="C18" s="229">
        <f t="shared" si="8"/>
        <v>25</v>
      </c>
      <c r="D18" s="508" t="str">
        <f>IF(SUM(D19:D20)=0,"-",SUM(D19:D20))</f>
        <v>-</v>
      </c>
      <c r="E18" s="508" t="str">
        <f t="shared" ref="E18:Y18" si="10">IF(SUM(E19:E20)=0,"-",SUM(E19:E20))</f>
        <v>-</v>
      </c>
      <c r="F18" s="508" t="str">
        <f t="shared" si="10"/>
        <v>-</v>
      </c>
      <c r="G18" s="508" t="str">
        <f t="shared" si="10"/>
        <v>-</v>
      </c>
      <c r="H18" s="508" t="str">
        <f t="shared" si="10"/>
        <v>-</v>
      </c>
      <c r="I18" s="508" t="str">
        <f t="shared" si="10"/>
        <v>-</v>
      </c>
      <c r="J18" s="508" t="str">
        <f t="shared" si="10"/>
        <v>-</v>
      </c>
      <c r="K18" s="508" t="str">
        <f t="shared" si="10"/>
        <v>-</v>
      </c>
      <c r="L18" s="508" t="str">
        <f t="shared" si="10"/>
        <v>-</v>
      </c>
      <c r="M18" s="508" t="str">
        <f t="shared" si="10"/>
        <v>-</v>
      </c>
      <c r="N18" s="508" t="str">
        <f t="shared" si="10"/>
        <v>-</v>
      </c>
      <c r="O18" s="508" t="str">
        <f t="shared" si="10"/>
        <v>-</v>
      </c>
      <c r="P18" s="508" t="str">
        <f t="shared" si="10"/>
        <v>-</v>
      </c>
      <c r="Q18" s="508">
        <f t="shared" si="10"/>
        <v>2</v>
      </c>
      <c r="R18" s="508">
        <f t="shared" si="10"/>
        <v>1</v>
      </c>
      <c r="S18" s="508">
        <f t="shared" si="10"/>
        <v>3</v>
      </c>
      <c r="T18" s="508">
        <f t="shared" si="10"/>
        <v>4</v>
      </c>
      <c r="U18" s="508">
        <f t="shared" si="10"/>
        <v>10</v>
      </c>
      <c r="V18" s="508">
        <f t="shared" si="10"/>
        <v>2</v>
      </c>
      <c r="W18" s="508">
        <f t="shared" si="10"/>
        <v>3</v>
      </c>
      <c r="X18" s="508" t="str">
        <f t="shared" si="10"/>
        <v>-</v>
      </c>
      <c r="Y18" s="508" t="str">
        <f t="shared" si="10"/>
        <v>-</v>
      </c>
    </row>
    <row r="19" spans="1:25" ht="11.25">
      <c r="A19" s="103" t="s">
        <v>32</v>
      </c>
      <c r="B19" s="220" t="s">
        <v>72</v>
      </c>
      <c r="C19" s="538">
        <f t="shared" si="8"/>
        <v>13</v>
      </c>
      <c r="D19" s="539" t="s">
        <v>270</v>
      </c>
      <c r="E19" s="539" t="s">
        <v>270</v>
      </c>
      <c r="F19" s="539" t="s">
        <v>270</v>
      </c>
      <c r="G19" s="539" t="s">
        <v>270</v>
      </c>
      <c r="H19" s="539" t="s">
        <v>270</v>
      </c>
      <c r="I19" s="539" t="s">
        <v>270</v>
      </c>
      <c r="J19" s="539" t="s">
        <v>270</v>
      </c>
      <c r="K19" s="539" t="s">
        <v>270</v>
      </c>
      <c r="L19" s="539" t="s">
        <v>270</v>
      </c>
      <c r="M19" s="539" t="s">
        <v>270</v>
      </c>
      <c r="N19" s="539" t="s">
        <v>270</v>
      </c>
      <c r="O19" s="539" t="s">
        <v>270</v>
      </c>
      <c r="P19" s="539" t="s">
        <v>270</v>
      </c>
      <c r="Q19" s="539">
        <v>1</v>
      </c>
      <c r="R19" s="539">
        <v>1</v>
      </c>
      <c r="S19" s="539">
        <v>2</v>
      </c>
      <c r="T19" s="539">
        <v>4</v>
      </c>
      <c r="U19" s="539">
        <v>3</v>
      </c>
      <c r="V19" s="539" t="s">
        <v>270</v>
      </c>
      <c r="W19" s="539">
        <v>2</v>
      </c>
      <c r="X19" s="539" t="s">
        <v>270</v>
      </c>
      <c r="Y19" s="353" t="s">
        <v>270</v>
      </c>
    </row>
    <row r="20" spans="1:25" ht="11.25">
      <c r="A20" s="152"/>
      <c r="B20" s="225" t="s">
        <v>73</v>
      </c>
      <c r="C20" s="229">
        <f t="shared" si="8"/>
        <v>12</v>
      </c>
      <c r="D20" s="540" t="s">
        <v>270</v>
      </c>
      <c r="E20" s="540" t="s">
        <v>270</v>
      </c>
      <c r="F20" s="540" t="s">
        <v>270</v>
      </c>
      <c r="G20" s="540" t="s">
        <v>270</v>
      </c>
      <c r="H20" s="540" t="s">
        <v>270</v>
      </c>
      <c r="I20" s="540" t="s">
        <v>270</v>
      </c>
      <c r="J20" s="540" t="s">
        <v>270</v>
      </c>
      <c r="K20" s="540" t="s">
        <v>270</v>
      </c>
      <c r="L20" s="540" t="s">
        <v>270</v>
      </c>
      <c r="M20" s="540" t="s">
        <v>270</v>
      </c>
      <c r="N20" s="540" t="s">
        <v>270</v>
      </c>
      <c r="O20" s="540" t="s">
        <v>270</v>
      </c>
      <c r="P20" s="540" t="s">
        <v>270</v>
      </c>
      <c r="Q20" s="540">
        <v>1</v>
      </c>
      <c r="R20" s="540" t="s">
        <v>270</v>
      </c>
      <c r="S20" s="540">
        <v>1</v>
      </c>
      <c r="T20" s="540" t="s">
        <v>270</v>
      </c>
      <c r="U20" s="540">
        <v>7</v>
      </c>
      <c r="V20" s="540">
        <v>2</v>
      </c>
      <c r="W20" s="540">
        <v>1</v>
      </c>
      <c r="X20" s="540" t="s">
        <v>270</v>
      </c>
      <c r="Y20" s="355" t="s">
        <v>270</v>
      </c>
    </row>
    <row r="21" spans="1:25" ht="11.25">
      <c r="A21" s="230"/>
      <c r="B21" s="217" t="s">
        <v>70</v>
      </c>
      <c r="C21" s="229">
        <f t="shared" si="8"/>
        <v>12</v>
      </c>
      <c r="D21" s="508" t="str">
        <f t="shared" ref="D21:Y21" si="11">IF(SUM(D22:D23)=0,"-",SUM(D22:D23))</f>
        <v>-</v>
      </c>
      <c r="E21" s="508" t="str">
        <f t="shared" si="11"/>
        <v>-</v>
      </c>
      <c r="F21" s="508" t="str">
        <f t="shared" si="11"/>
        <v>-</v>
      </c>
      <c r="G21" s="508" t="str">
        <f t="shared" si="11"/>
        <v>-</v>
      </c>
      <c r="H21" s="508" t="str">
        <f t="shared" si="11"/>
        <v>-</v>
      </c>
      <c r="I21" s="508" t="str">
        <f t="shared" si="11"/>
        <v>-</v>
      </c>
      <c r="J21" s="508" t="str">
        <f t="shared" si="11"/>
        <v>-</v>
      </c>
      <c r="K21" s="508" t="str">
        <f t="shared" si="11"/>
        <v>-</v>
      </c>
      <c r="L21" s="508" t="str">
        <f t="shared" si="11"/>
        <v>-</v>
      </c>
      <c r="M21" s="508" t="str">
        <f t="shared" si="11"/>
        <v>-</v>
      </c>
      <c r="N21" s="508" t="str">
        <f t="shared" si="11"/>
        <v>-</v>
      </c>
      <c r="O21" s="508" t="str">
        <f t="shared" si="11"/>
        <v>-</v>
      </c>
      <c r="P21" s="508">
        <f t="shared" si="11"/>
        <v>1</v>
      </c>
      <c r="Q21" s="508" t="str">
        <f t="shared" si="11"/>
        <v>-</v>
      </c>
      <c r="R21" s="508" t="str">
        <f t="shared" si="11"/>
        <v>-</v>
      </c>
      <c r="S21" s="508">
        <f t="shared" si="11"/>
        <v>5</v>
      </c>
      <c r="T21" s="508">
        <f t="shared" si="11"/>
        <v>1</v>
      </c>
      <c r="U21" s="508">
        <f t="shared" si="11"/>
        <v>3</v>
      </c>
      <c r="V21" s="508">
        <f t="shared" si="11"/>
        <v>1</v>
      </c>
      <c r="W21" s="508">
        <f t="shared" si="11"/>
        <v>1</v>
      </c>
      <c r="X21" s="508" t="str">
        <f t="shared" si="11"/>
        <v>-</v>
      </c>
      <c r="Y21" s="508" t="str">
        <f t="shared" si="11"/>
        <v>-</v>
      </c>
    </row>
    <row r="22" spans="1:25" ht="11.25">
      <c r="A22" s="231" t="s">
        <v>33</v>
      </c>
      <c r="B22" s="220" t="s">
        <v>72</v>
      </c>
      <c r="C22" s="538">
        <f t="shared" si="8"/>
        <v>4</v>
      </c>
      <c r="D22" s="539" t="s">
        <v>270</v>
      </c>
      <c r="E22" s="539" t="s">
        <v>270</v>
      </c>
      <c r="F22" s="539" t="s">
        <v>270</v>
      </c>
      <c r="G22" s="539" t="s">
        <v>270</v>
      </c>
      <c r="H22" s="539" t="s">
        <v>270</v>
      </c>
      <c r="I22" s="539" t="s">
        <v>270</v>
      </c>
      <c r="J22" s="539" t="s">
        <v>270</v>
      </c>
      <c r="K22" s="539" t="s">
        <v>270</v>
      </c>
      <c r="L22" s="539" t="s">
        <v>270</v>
      </c>
      <c r="M22" s="539" t="s">
        <v>270</v>
      </c>
      <c r="N22" s="539" t="s">
        <v>270</v>
      </c>
      <c r="O22" s="539" t="s">
        <v>270</v>
      </c>
      <c r="P22" s="539" t="s">
        <v>270</v>
      </c>
      <c r="Q22" s="539" t="s">
        <v>270</v>
      </c>
      <c r="R22" s="539" t="s">
        <v>270</v>
      </c>
      <c r="S22" s="539">
        <v>3</v>
      </c>
      <c r="T22" s="539">
        <v>1</v>
      </c>
      <c r="U22" s="539" t="s">
        <v>270</v>
      </c>
      <c r="V22" s="539" t="s">
        <v>270</v>
      </c>
      <c r="W22" s="539" t="s">
        <v>270</v>
      </c>
      <c r="X22" s="539" t="s">
        <v>270</v>
      </c>
      <c r="Y22" s="353" t="s">
        <v>270</v>
      </c>
    </row>
    <row r="23" spans="1:25" ht="11.25">
      <c r="A23" s="232"/>
      <c r="B23" s="225" t="s">
        <v>73</v>
      </c>
      <c r="C23" s="229">
        <f t="shared" si="8"/>
        <v>8</v>
      </c>
      <c r="D23" s="540" t="s">
        <v>270</v>
      </c>
      <c r="E23" s="540" t="s">
        <v>270</v>
      </c>
      <c r="F23" s="540" t="s">
        <v>270</v>
      </c>
      <c r="G23" s="540" t="s">
        <v>270</v>
      </c>
      <c r="H23" s="540" t="s">
        <v>270</v>
      </c>
      <c r="I23" s="540" t="s">
        <v>270</v>
      </c>
      <c r="J23" s="540" t="s">
        <v>270</v>
      </c>
      <c r="K23" s="540" t="s">
        <v>270</v>
      </c>
      <c r="L23" s="540" t="s">
        <v>270</v>
      </c>
      <c r="M23" s="540" t="s">
        <v>270</v>
      </c>
      <c r="N23" s="540" t="s">
        <v>270</v>
      </c>
      <c r="O23" s="540" t="s">
        <v>270</v>
      </c>
      <c r="P23" s="540">
        <v>1</v>
      </c>
      <c r="Q23" s="540" t="s">
        <v>270</v>
      </c>
      <c r="R23" s="540" t="s">
        <v>270</v>
      </c>
      <c r="S23" s="540">
        <v>2</v>
      </c>
      <c r="T23" s="540" t="s">
        <v>270</v>
      </c>
      <c r="U23" s="540">
        <v>3</v>
      </c>
      <c r="V23" s="540">
        <v>1</v>
      </c>
      <c r="W23" s="540">
        <v>1</v>
      </c>
      <c r="X23" s="540" t="s">
        <v>270</v>
      </c>
      <c r="Y23" s="355" t="s">
        <v>270</v>
      </c>
    </row>
    <row r="24" spans="1:25" ht="11.25">
      <c r="A24" s="230"/>
      <c r="B24" s="217" t="s">
        <v>70</v>
      </c>
      <c r="C24" s="229">
        <f t="shared" si="8"/>
        <v>13</v>
      </c>
      <c r="D24" s="508" t="str">
        <f t="shared" ref="D24:Y24" si="12">IF(SUM(D25:D26)=0,"-",SUM(D25:D26))</f>
        <v>-</v>
      </c>
      <c r="E24" s="508" t="str">
        <f t="shared" si="12"/>
        <v>-</v>
      </c>
      <c r="F24" s="508" t="str">
        <f t="shared" si="12"/>
        <v>-</v>
      </c>
      <c r="G24" s="508" t="str">
        <f t="shared" si="12"/>
        <v>-</v>
      </c>
      <c r="H24" s="508" t="str">
        <f t="shared" si="12"/>
        <v>-</v>
      </c>
      <c r="I24" s="508" t="str">
        <f t="shared" si="12"/>
        <v>-</v>
      </c>
      <c r="J24" s="508" t="str">
        <f t="shared" si="12"/>
        <v>-</v>
      </c>
      <c r="K24" s="508" t="str">
        <f t="shared" si="12"/>
        <v>-</v>
      </c>
      <c r="L24" s="508" t="str">
        <f t="shared" si="12"/>
        <v>-</v>
      </c>
      <c r="M24" s="508" t="str">
        <f t="shared" si="12"/>
        <v>-</v>
      </c>
      <c r="N24" s="508" t="str">
        <f t="shared" si="12"/>
        <v>-</v>
      </c>
      <c r="O24" s="508" t="str">
        <f t="shared" si="12"/>
        <v>-</v>
      </c>
      <c r="P24" s="508" t="str">
        <f t="shared" si="12"/>
        <v>-</v>
      </c>
      <c r="Q24" s="508" t="str">
        <f t="shared" si="12"/>
        <v>-</v>
      </c>
      <c r="R24" s="508">
        <f t="shared" si="12"/>
        <v>2</v>
      </c>
      <c r="S24" s="508">
        <f t="shared" si="12"/>
        <v>2</v>
      </c>
      <c r="T24" s="508">
        <f t="shared" si="12"/>
        <v>4</v>
      </c>
      <c r="U24" s="508">
        <f t="shared" si="12"/>
        <v>2</v>
      </c>
      <c r="V24" s="508">
        <f t="shared" si="12"/>
        <v>1</v>
      </c>
      <c r="W24" s="508">
        <f t="shared" si="12"/>
        <v>1</v>
      </c>
      <c r="X24" s="508">
        <f t="shared" si="12"/>
        <v>1</v>
      </c>
      <c r="Y24" s="508" t="str">
        <f t="shared" si="12"/>
        <v>-</v>
      </c>
    </row>
    <row r="25" spans="1:25" ht="11.25">
      <c r="A25" s="231" t="s">
        <v>35</v>
      </c>
      <c r="B25" s="220" t="s">
        <v>72</v>
      </c>
      <c r="C25" s="538">
        <f t="shared" si="8"/>
        <v>7</v>
      </c>
      <c r="D25" s="539" t="s">
        <v>270</v>
      </c>
      <c r="E25" s="539" t="s">
        <v>270</v>
      </c>
      <c r="F25" s="539" t="s">
        <v>270</v>
      </c>
      <c r="G25" s="539" t="s">
        <v>270</v>
      </c>
      <c r="H25" s="539" t="s">
        <v>270</v>
      </c>
      <c r="I25" s="539" t="s">
        <v>270</v>
      </c>
      <c r="J25" s="539" t="s">
        <v>270</v>
      </c>
      <c r="K25" s="539" t="s">
        <v>270</v>
      </c>
      <c r="L25" s="539" t="s">
        <v>270</v>
      </c>
      <c r="M25" s="539" t="s">
        <v>270</v>
      </c>
      <c r="N25" s="539" t="s">
        <v>270</v>
      </c>
      <c r="O25" s="539" t="s">
        <v>270</v>
      </c>
      <c r="P25" s="539" t="s">
        <v>270</v>
      </c>
      <c r="Q25" s="539" t="s">
        <v>270</v>
      </c>
      <c r="R25" s="539">
        <v>1</v>
      </c>
      <c r="S25" s="539">
        <v>2</v>
      </c>
      <c r="T25" s="539">
        <v>3</v>
      </c>
      <c r="U25" s="539" t="s">
        <v>270</v>
      </c>
      <c r="V25" s="539" t="s">
        <v>270</v>
      </c>
      <c r="W25" s="539" t="s">
        <v>270</v>
      </c>
      <c r="X25" s="539">
        <v>1</v>
      </c>
      <c r="Y25" s="353" t="s">
        <v>270</v>
      </c>
    </row>
    <row r="26" spans="1:25" ht="11.25">
      <c r="A26" s="232"/>
      <c r="B26" s="225" t="s">
        <v>73</v>
      </c>
      <c r="C26" s="229">
        <f t="shared" si="8"/>
        <v>6</v>
      </c>
      <c r="D26" s="540" t="s">
        <v>270</v>
      </c>
      <c r="E26" s="540" t="s">
        <v>270</v>
      </c>
      <c r="F26" s="540" t="s">
        <v>270</v>
      </c>
      <c r="G26" s="540" t="s">
        <v>270</v>
      </c>
      <c r="H26" s="540" t="s">
        <v>270</v>
      </c>
      <c r="I26" s="540" t="s">
        <v>270</v>
      </c>
      <c r="J26" s="540" t="s">
        <v>270</v>
      </c>
      <c r="K26" s="540" t="s">
        <v>270</v>
      </c>
      <c r="L26" s="540" t="s">
        <v>270</v>
      </c>
      <c r="M26" s="540" t="s">
        <v>270</v>
      </c>
      <c r="N26" s="540" t="s">
        <v>270</v>
      </c>
      <c r="O26" s="540" t="s">
        <v>270</v>
      </c>
      <c r="P26" s="540" t="s">
        <v>270</v>
      </c>
      <c r="Q26" s="540" t="s">
        <v>270</v>
      </c>
      <c r="R26" s="540">
        <v>1</v>
      </c>
      <c r="S26" s="540" t="s">
        <v>270</v>
      </c>
      <c r="T26" s="540">
        <v>1</v>
      </c>
      <c r="U26" s="540">
        <v>2</v>
      </c>
      <c r="V26" s="540">
        <v>1</v>
      </c>
      <c r="W26" s="540">
        <v>1</v>
      </c>
      <c r="X26" s="540" t="s">
        <v>270</v>
      </c>
      <c r="Y26" s="355" t="s">
        <v>270</v>
      </c>
    </row>
    <row r="27" spans="1:25" ht="11.25">
      <c r="A27" s="230"/>
      <c r="B27" s="217" t="s">
        <v>70</v>
      </c>
      <c r="C27" s="229">
        <f t="shared" si="8"/>
        <v>15</v>
      </c>
      <c r="D27" s="508" t="str">
        <f t="shared" ref="D27:Y27" si="13">IF(SUM(D28:D29)=0,"-",SUM(D28:D29))</f>
        <v>-</v>
      </c>
      <c r="E27" s="508" t="str">
        <f t="shared" si="13"/>
        <v>-</v>
      </c>
      <c r="F27" s="508" t="str">
        <f t="shared" si="13"/>
        <v>-</v>
      </c>
      <c r="G27" s="508" t="str">
        <f t="shared" si="13"/>
        <v>-</v>
      </c>
      <c r="H27" s="508" t="str">
        <f t="shared" si="13"/>
        <v>-</v>
      </c>
      <c r="I27" s="508" t="str">
        <f t="shared" si="13"/>
        <v>-</v>
      </c>
      <c r="J27" s="508" t="str">
        <f t="shared" si="13"/>
        <v>-</v>
      </c>
      <c r="K27" s="508" t="str">
        <f t="shared" si="13"/>
        <v>-</v>
      </c>
      <c r="L27" s="508" t="str">
        <f t="shared" si="13"/>
        <v>-</v>
      </c>
      <c r="M27" s="508" t="str">
        <f t="shared" si="13"/>
        <v>-</v>
      </c>
      <c r="N27" s="508" t="str">
        <f t="shared" si="13"/>
        <v>-</v>
      </c>
      <c r="O27" s="508" t="str">
        <f t="shared" si="13"/>
        <v>-</v>
      </c>
      <c r="P27" s="508" t="str">
        <f t="shared" si="13"/>
        <v>-</v>
      </c>
      <c r="Q27" s="508" t="str">
        <f t="shared" si="13"/>
        <v>-</v>
      </c>
      <c r="R27" s="508" t="str">
        <f t="shared" si="13"/>
        <v>-</v>
      </c>
      <c r="S27" s="508">
        <f t="shared" si="13"/>
        <v>1</v>
      </c>
      <c r="T27" s="508">
        <f t="shared" si="13"/>
        <v>4</v>
      </c>
      <c r="U27" s="508">
        <f t="shared" si="13"/>
        <v>3</v>
      </c>
      <c r="V27" s="508">
        <f t="shared" si="13"/>
        <v>2</v>
      </c>
      <c r="W27" s="508">
        <f t="shared" si="13"/>
        <v>4</v>
      </c>
      <c r="X27" s="508">
        <f t="shared" si="13"/>
        <v>1</v>
      </c>
      <c r="Y27" s="508" t="str">
        <f t="shared" si="13"/>
        <v>-</v>
      </c>
    </row>
    <row r="28" spans="1:25" ht="11.25">
      <c r="A28" s="231" t="s">
        <v>36</v>
      </c>
      <c r="B28" s="220" t="s">
        <v>72</v>
      </c>
      <c r="C28" s="538">
        <f t="shared" si="8"/>
        <v>7</v>
      </c>
      <c r="D28" s="539" t="s">
        <v>270</v>
      </c>
      <c r="E28" s="539" t="s">
        <v>270</v>
      </c>
      <c r="F28" s="539" t="s">
        <v>270</v>
      </c>
      <c r="G28" s="539" t="s">
        <v>270</v>
      </c>
      <c r="H28" s="539" t="s">
        <v>270</v>
      </c>
      <c r="I28" s="539" t="s">
        <v>270</v>
      </c>
      <c r="J28" s="539" t="s">
        <v>270</v>
      </c>
      <c r="K28" s="539" t="s">
        <v>270</v>
      </c>
      <c r="L28" s="539" t="s">
        <v>270</v>
      </c>
      <c r="M28" s="539" t="s">
        <v>270</v>
      </c>
      <c r="N28" s="539" t="s">
        <v>270</v>
      </c>
      <c r="O28" s="539" t="s">
        <v>270</v>
      </c>
      <c r="P28" s="539" t="s">
        <v>270</v>
      </c>
      <c r="Q28" s="539" t="s">
        <v>270</v>
      </c>
      <c r="R28" s="539" t="s">
        <v>270</v>
      </c>
      <c r="S28" s="539">
        <v>1</v>
      </c>
      <c r="T28" s="539">
        <v>2</v>
      </c>
      <c r="U28" s="539">
        <v>1</v>
      </c>
      <c r="V28" s="539">
        <v>1</v>
      </c>
      <c r="W28" s="539">
        <v>2</v>
      </c>
      <c r="X28" s="539" t="s">
        <v>270</v>
      </c>
      <c r="Y28" s="353" t="s">
        <v>270</v>
      </c>
    </row>
    <row r="29" spans="1:25" ht="11.25">
      <c r="A29" s="232"/>
      <c r="B29" s="225" t="s">
        <v>73</v>
      </c>
      <c r="C29" s="229">
        <f t="shared" si="8"/>
        <v>8</v>
      </c>
      <c r="D29" s="540" t="s">
        <v>270</v>
      </c>
      <c r="E29" s="540" t="s">
        <v>270</v>
      </c>
      <c r="F29" s="540" t="s">
        <v>270</v>
      </c>
      <c r="G29" s="540" t="s">
        <v>270</v>
      </c>
      <c r="H29" s="540" t="s">
        <v>270</v>
      </c>
      <c r="I29" s="540" t="s">
        <v>270</v>
      </c>
      <c r="J29" s="540" t="s">
        <v>270</v>
      </c>
      <c r="K29" s="540" t="s">
        <v>270</v>
      </c>
      <c r="L29" s="540" t="s">
        <v>270</v>
      </c>
      <c r="M29" s="540" t="s">
        <v>270</v>
      </c>
      <c r="N29" s="540" t="s">
        <v>270</v>
      </c>
      <c r="O29" s="540" t="s">
        <v>270</v>
      </c>
      <c r="P29" s="540" t="s">
        <v>270</v>
      </c>
      <c r="Q29" s="540" t="s">
        <v>270</v>
      </c>
      <c r="R29" s="540" t="s">
        <v>270</v>
      </c>
      <c r="S29" s="540" t="s">
        <v>270</v>
      </c>
      <c r="T29" s="540">
        <v>2</v>
      </c>
      <c r="U29" s="540">
        <v>2</v>
      </c>
      <c r="V29" s="540">
        <v>1</v>
      </c>
      <c r="W29" s="540">
        <v>2</v>
      </c>
      <c r="X29" s="540">
        <v>1</v>
      </c>
      <c r="Y29" s="355" t="s">
        <v>270</v>
      </c>
    </row>
    <row r="30" spans="1:25" ht="11.25">
      <c r="A30" s="230"/>
      <c r="B30" s="217" t="s">
        <v>70</v>
      </c>
      <c r="C30" s="229">
        <f t="shared" si="8"/>
        <v>50</v>
      </c>
      <c r="D30" s="508" t="str">
        <f t="shared" ref="D30:Y30" si="14">IF(SUM(D31:D32)=0,"-",SUM(D31:D32))</f>
        <v>-</v>
      </c>
      <c r="E30" s="508" t="str">
        <f t="shared" si="14"/>
        <v>-</v>
      </c>
      <c r="F30" s="508" t="str">
        <f t="shared" si="14"/>
        <v>-</v>
      </c>
      <c r="G30" s="508" t="str">
        <f t="shared" si="14"/>
        <v>-</v>
      </c>
      <c r="H30" s="508" t="str">
        <f t="shared" si="14"/>
        <v>-</v>
      </c>
      <c r="I30" s="508">
        <f t="shared" si="14"/>
        <v>1</v>
      </c>
      <c r="J30" s="508" t="str">
        <f t="shared" si="14"/>
        <v>-</v>
      </c>
      <c r="K30" s="508" t="str">
        <f t="shared" si="14"/>
        <v>-</v>
      </c>
      <c r="L30" s="508" t="str">
        <f t="shared" si="14"/>
        <v>-</v>
      </c>
      <c r="M30" s="508">
        <f t="shared" si="14"/>
        <v>1</v>
      </c>
      <c r="N30" s="508" t="str">
        <f t="shared" si="14"/>
        <v>-</v>
      </c>
      <c r="O30" s="508" t="str">
        <f t="shared" si="14"/>
        <v>-</v>
      </c>
      <c r="P30" s="508">
        <f t="shared" si="14"/>
        <v>2</v>
      </c>
      <c r="Q30" s="508">
        <f t="shared" si="14"/>
        <v>6</v>
      </c>
      <c r="R30" s="508">
        <f t="shared" si="14"/>
        <v>5</v>
      </c>
      <c r="S30" s="508">
        <f t="shared" si="14"/>
        <v>5</v>
      </c>
      <c r="T30" s="508">
        <f t="shared" si="14"/>
        <v>6</v>
      </c>
      <c r="U30" s="508">
        <f t="shared" si="14"/>
        <v>9</v>
      </c>
      <c r="V30" s="508">
        <f t="shared" si="14"/>
        <v>11</v>
      </c>
      <c r="W30" s="508">
        <f t="shared" si="14"/>
        <v>3</v>
      </c>
      <c r="X30" s="508">
        <f t="shared" si="14"/>
        <v>1</v>
      </c>
      <c r="Y30" s="508" t="str">
        <f t="shared" si="14"/>
        <v>-</v>
      </c>
    </row>
    <row r="31" spans="1:25" ht="11.25">
      <c r="A31" s="231" t="s">
        <v>37</v>
      </c>
      <c r="B31" s="220" t="s">
        <v>72</v>
      </c>
      <c r="C31" s="538">
        <f t="shared" si="8"/>
        <v>26</v>
      </c>
      <c r="D31" s="539" t="s">
        <v>270</v>
      </c>
      <c r="E31" s="539" t="s">
        <v>270</v>
      </c>
      <c r="F31" s="539" t="s">
        <v>270</v>
      </c>
      <c r="G31" s="539" t="s">
        <v>270</v>
      </c>
      <c r="H31" s="539" t="s">
        <v>270</v>
      </c>
      <c r="I31" s="539">
        <v>1</v>
      </c>
      <c r="J31" s="539" t="s">
        <v>270</v>
      </c>
      <c r="K31" s="539" t="s">
        <v>270</v>
      </c>
      <c r="L31" s="539" t="s">
        <v>270</v>
      </c>
      <c r="M31" s="539">
        <v>1</v>
      </c>
      <c r="N31" s="539" t="s">
        <v>270</v>
      </c>
      <c r="O31" s="539" t="s">
        <v>270</v>
      </c>
      <c r="P31" s="539">
        <v>2</v>
      </c>
      <c r="Q31" s="539">
        <v>4</v>
      </c>
      <c r="R31" s="539">
        <v>3</v>
      </c>
      <c r="S31" s="539">
        <v>3</v>
      </c>
      <c r="T31" s="539">
        <v>3</v>
      </c>
      <c r="U31" s="539">
        <v>5</v>
      </c>
      <c r="V31" s="539">
        <v>3</v>
      </c>
      <c r="W31" s="539">
        <v>1</v>
      </c>
      <c r="X31" s="539" t="s">
        <v>270</v>
      </c>
      <c r="Y31" s="353" t="s">
        <v>270</v>
      </c>
    </row>
    <row r="32" spans="1:25" ht="11.25">
      <c r="A32" s="232"/>
      <c r="B32" s="225" t="s">
        <v>73</v>
      </c>
      <c r="C32" s="229">
        <f t="shared" si="8"/>
        <v>24</v>
      </c>
      <c r="D32" s="540" t="s">
        <v>270</v>
      </c>
      <c r="E32" s="540" t="s">
        <v>270</v>
      </c>
      <c r="F32" s="540" t="s">
        <v>270</v>
      </c>
      <c r="G32" s="540" t="s">
        <v>270</v>
      </c>
      <c r="H32" s="540" t="s">
        <v>270</v>
      </c>
      <c r="I32" s="540" t="s">
        <v>270</v>
      </c>
      <c r="J32" s="540" t="s">
        <v>270</v>
      </c>
      <c r="K32" s="540" t="s">
        <v>270</v>
      </c>
      <c r="L32" s="540" t="s">
        <v>270</v>
      </c>
      <c r="M32" s="540" t="s">
        <v>270</v>
      </c>
      <c r="N32" s="540" t="s">
        <v>270</v>
      </c>
      <c r="O32" s="540" t="s">
        <v>270</v>
      </c>
      <c r="P32" s="540" t="s">
        <v>270</v>
      </c>
      <c r="Q32" s="540">
        <v>2</v>
      </c>
      <c r="R32" s="540">
        <v>2</v>
      </c>
      <c r="S32" s="540">
        <v>2</v>
      </c>
      <c r="T32" s="540">
        <v>3</v>
      </c>
      <c r="U32" s="540">
        <v>4</v>
      </c>
      <c r="V32" s="540">
        <v>8</v>
      </c>
      <c r="W32" s="540">
        <v>2</v>
      </c>
      <c r="X32" s="540">
        <v>1</v>
      </c>
      <c r="Y32" s="355" t="s">
        <v>270</v>
      </c>
    </row>
    <row r="33" spans="1:25" ht="11.25">
      <c r="A33" s="230"/>
      <c r="B33" s="217" t="s">
        <v>70</v>
      </c>
      <c r="C33" s="229">
        <f t="shared" si="8"/>
        <v>8</v>
      </c>
      <c r="D33" s="508" t="str">
        <f t="shared" ref="D33:Y33" si="15">IF(SUM(D34:D35)=0,"-",SUM(D34:D35))</f>
        <v>-</v>
      </c>
      <c r="E33" s="508" t="str">
        <f t="shared" si="15"/>
        <v>-</v>
      </c>
      <c r="F33" s="508" t="str">
        <f t="shared" si="15"/>
        <v>-</v>
      </c>
      <c r="G33" s="508" t="str">
        <f t="shared" si="15"/>
        <v>-</v>
      </c>
      <c r="H33" s="508" t="str">
        <f t="shared" si="15"/>
        <v>-</v>
      </c>
      <c r="I33" s="508" t="str">
        <f t="shared" si="15"/>
        <v>-</v>
      </c>
      <c r="J33" s="508" t="str">
        <f t="shared" si="15"/>
        <v>-</v>
      </c>
      <c r="K33" s="508" t="str">
        <f t="shared" si="15"/>
        <v>-</v>
      </c>
      <c r="L33" s="508" t="str">
        <f t="shared" si="15"/>
        <v>-</v>
      </c>
      <c r="M33" s="508" t="str">
        <f t="shared" si="15"/>
        <v>-</v>
      </c>
      <c r="N33" s="508" t="str">
        <f t="shared" si="15"/>
        <v>-</v>
      </c>
      <c r="O33" s="508" t="str">
        <f t="shared" si="15"/>
        <v>-</v>
      </c>
      <c r="P33" s="508">
        <f t="shared" si="15"/>
        <v>1</v>
      </c>
      <c r="Q33" s="508" t="str">
        <f t="shared" si="15"/>
        <v>-</v>
      </c>
      <c r="R33" s="508" t="str">
        <f t="shared" si="15"/>
        <v>-</v>
      </c>
      <c r="S33" s="508">
        <f t="shared" si="15"/>
        <v>1</v>
      </c>
      <c r="T33" s="508" t="str">
        <f t="shared" si="15"/>
        <v>-</v>
      </c>
      <c r="U33" s="508">
        <f t="shared" si="15"/>
        <v>4</v>
      </c>
      <c r="V33" s="508">
        <f t="shared" si="15"/>
        <v>1</v>
      </c>
      <c r="W33" s="508">
        <f t="shared" si="15"/>
        <v>1</v>
      </c>
      <c r="X33" s="508" t="str">
        <f t="shared" si="15"/>
        <v>-</v>
      </c>
      <c r="Y33" s="508" t="str">
        <f t="shared" si="15"/>
        <v>-</v>
      </c>
    </row>
    <row r="34" spans="1:25" ht="11.25">
      <c r="A34" s="231" t="s">
        <v>38</v>
      </c>
      <c r="B34" s="220" t="s">
        <v>72</v>
      </c>
      <c r="C34" s="538">
        <f t="shared" si="8"/>
        <v>2</v>
      </c>
      <c r="D34" s="539" t="s">
        <v>270</v>
      </c>
      <c r="E34" s="539" t="s">
        <v>270</v>
      </c>
      <c r="F34" s="539" t="s">
        <v>270</v>
      </c>
      <c r="G34" s="539" t="s">
        <v>270</v>
      </c>
      <c r="H34" s="539" t="s">
        <v>270</v>
      </c>
      <c r="I34" s="539" t="s">
        <v>270</v>
      </c>
      <c r="J34" s="539" t="s">
        <v>270</v>
      </c>
      <c r="K34" s="539" t="s">
        <v>270</v>
      </c>
      <c r="L34" s="539" t="s">
        <v>270</v>
      </c>
      <c r="M34" s="539" t="s">
        <v>270</v>
      </c>
      <c r="N34" s="539" t="s">
        <v>270</v>
      </c>
      <c r="O34" s="539" t="s">
        <v>270</v>
      </c>
      <c r="P34" s="539">
        <v>1</v>
      </c>
      <c r="Q34" s="539" t="s">
        <v>270</v>
      </c>
      <c r="R34" s="539" t="s">
        <v>270</v>
      </c>
      <c r="S34" s="539" t="s">
        <v>270</v>
      </c>
      <c r="T34" s="539" t="s">
        <v>270</v>
      </c>
      <c r="U34" s="539">
        <v>1</v>
      </c>
      <c r="V34" s="539" t="s">
        <v>270</v>
      </c>
      <c r="W34" s="539" t="s">
        <v>270</v>
      </c>
      <c r="X34" s="539" t="s">
        <v>270</v>
      </c>
      <c r="Y34" s="539" t="s">
        <v>270</v>
      </c>
    </row>
    <row r="35" spans="1:25" ht="11.25">
      <c r="A35" s="232"/>
      <c r="B35" s="225" t="s">
        <v>73</v>
      </c>
      <c r="C35" s="229">
        <f t="shared" si="8"/>
        <v>6</v>
      </c>
      <c r="D35" s="540" t="s">
        <v>270</v>
      </c>
      <c r="E35" s="540" t="s">
        <v>270</v>
      </c>
      <c r="F35" s="540" t="s">
        <v>270</v>
      </c>
      <c r="G35" s="540" t="s">
        <v>270</v>
      </c>
      <c r="H35" s="540" t="s">
        <v>270</v>
      </c>
      <c r="I35" s="540" t="s">
        <v>270</v>
      </c>
      <c r="J35" s="540" t="s">
        <v>270</v>
      </c>
      <c r="K35" s="540" t="s">
        <v>270</v>
      </c>
      <c r="L35" s="540" t="s">
        <v>270</v>
      </c>
      <c r="M35" s="540" t="s">
        <v>270</v>
      </c>
      <c r="N35" s="540" t="s">
        <v>270</v>
      </c>
      <c r="O35" s="540" t="s">
        <v>270</v>
      </c>
      <c r="P35" s="540" t="s">
        <v>270</v>
      </c>
      <c r="Q35" s="540" t="s">
        <v>270</v>
      </c>
      <c r="R35" s="540" t="s">
        <v>270</v>
      </c>
      <c r="S35" s="540">
        <v>1</v>
      </c>
      <c r="T35" s="540" t="s">
        <v>270</v>
      </c>
      <c r="U35" s="540">
        <v>3</v>
      </c>
      <c r="V35" s="540">
        <v>1</v>
      </c>
      <c r="W35" s="540">
        <v>1</v>
      </c>
      <c r="X35" s="540" t="s">
        <v>270</v>
      </c>
      <c r="Y35" s="540" t="s">
        <v>270</v>
      </c>
    </row>
    <row r="36" spans="1:25" ht="11.25">
      <c r="A36" s="230"/>
      <c r="B36" s="217" t="s">
        <v>70</v>
      </c>
      <c r="C36" s="229">
        <f t="shared" si="8"/>
        <v>46</v>
      </c>
      <c r="D36" s="508" t="str">
        <f t="shared" ref="D36:Y36" si="16">IF(SUM(D37:D38)=0,"-",SUM(D37:D38))</f>
        <v>-</v>
      </c>
      <c r="E36" s="508" t="str">
        <f t="shared" si="16"/>
        <v>-</v>
      </c>
      <c r="F36" s="508" t="str">
        <f t="shared" si="16"/>
        <v>-</v>
      </c>
      <c r="G36" s="508" t="str">
        <f t="shared" si="16"/>
        <v>-</v>
      </c>
      <c r="H36" s="508" t="str">
        <f t="shared" si="16"/>
        <v>-</v>
      </c>
      <c r="I36" s="508" t="str">
        <f t="shared" si="16"/>
        <v>-</v>
      </c>
      <c r="J36" s="508" t="str">
        <f t="shared" si="16"/>
        <v>-</v>
      </c>
      <c r="K36" s="508" t="str">
        <f t="shared" si="16"/>
        <v>-</v>
      </c>
      <c r="L36" s="508">
        <f t="shared" si="16"/>
        <v>1</v>
      </c>
      <c r="M36" s="508" t="str">
        <f t="shared" si="16"/>
        <v>-</v>
      </c>
      <c r="N36" s="508">
        <f t="shared" si="16"/>
        <v>1</v>
      </c>
      <c r="O36" s="508" t="str">
        <f t="shared" si="16"/>
        <v>-</v>
      </c>
      <c r="P36" s="508">
        <f t="shared" si="16"/>
        <v>1</v>
      </c>
      <c r="Q36" s="508" t="str">
        <f t="shared" si="16"/>
        <v>-</v>
      </c>
      <c r="R36" s="508">
        <f t="shared" si="16"/>
        <v>2</v>
      </c>
      <c r="S36" s="508">
        <f t="shared" si="16"/>
        <v>5</v>
      </c>
      <c r="T36" s="508">
        <f t="shared" si="16"/>
        <v>8</v>
      </c>
      <c r="U36" s="508">
        <f t="shared" si="16"/>
        <v>7</v>
      </c>
      <c r="V36" s="508">
        <f t="shared" si="16"/>
        <v>17</v>
      </c>
      <c r="W36" s="508">
        <f t="shared" si="16"/>
        <v>4</v>
      </c>
      <c r="X36" s="508" t="str">
        <f t="shared" si="16"/>
        <v>-</v>
      </c>
      <c r="Y36" s="508" t="str">
        <f t="shared" si="16"/>
        <v>-</v>
      </c>
    </row>
    <row r="37" spans="1:25" ht="11.25">
      <c r="A37" s="231" t="s">
        <v>77</v>
      </c>
      <c r="B37" s="220" t="s">
        <v>72</v>
      </c>
      <c r="C37" s="538">
        <f t="shared" si="8"/>
        <v>16</v>
      </c>
      <c r="D37" s="539" t="s">
        <v>270</v>
      </c>
      <c r="E37" s="539" t="s">
        <v>270</v>
      </c>
      <c r="F37" s="539" t="s">
        <v>270</v>
      </c>
      <c r="G37" s="539" t="s">
        <v>270</v>
      </c>
      <c r="H37" s="539" t="s">
        <v>270</v>
      </c>
      <c r="I37" s="539" t="s">
        <v>270</v>
      </c>
      <c r="J37" s="539" t="s">
        <v>270</v>
      </c>
      <c r="K37" s="539" t="s">
        <v>270</v>
      </c>
      <c r="L37" s="539" t="s">
        <v>270</v>
      </c>
      <c r="M37" s="539" t="s">
        <v>270</v>
      </c>
      <c r="N37" s="539">
        <v>1</v>
      </c>
      <c r="O37" s="539" t="s">
        <v>270</v>
      </c>
      <c r="P37" s="539">
        <v>1</v>
      </c>
      <c r="Q37" s="539" t="s">
        <v>270</v>
      </c>
      <c r="R37" s="539">
        <v>1</v>
      </c>
      <c r="S37" s="539">
        <v>2</v>
      </c>
      <c r="T37" s="539">
        <v>1</v>
      </c>
      <c r="U37" s="539">
        <v>4</v>
      </c>
      <c r="V37" s="539">
        <v>6</v>
      </c>
      <c r="W37" s="539" t="s">
        <v>270</v>
      </c>
      <c r="X37" s="539" t="s">
        <v>270</v>
      </c>
      <c r="Y37" s="539" t="s">
        <v>270</v>
      </c>
    </row>
    <row r="38" spans="1:25" ht="11.25">
      <c r="A38" s="232"/>
      <c r="B38" s="225" t="s">
        <v>73</v>
      </c>
      <c r="C38" s="229">
        <f t="shared" si="8"/>
        <v>30</v>
      </c>
      <c r="D38" s="540" t="s">
        <v>270</v>
      </c>
      <c r="E38" s="540" t="s">
        <v>270</v>
      </c>
      <c r="F38" s="540" t="s">
        <v>270</v>
      </c>
      <c r="G38" s="540" t="s">
        <v>270</v>
      </c>
      <c r="H38" s="540" t="s">
        <v>270</v>
      </c>
      <c r="I38" s="540" t="s">
        <v>270</v>
      </c>
      <c r="J38" s="540" t="s">
        <v>270</v>
      </c>
      <c r="K38" s="540" t="s">
        <v>270</v>
      </c>
      <c r="L38" s="540">
        <v>1</v>
      </c>
      <c r="M38" s="540" t="s">
        <v>270</v>
      </c>
      <c r="N38" s="540" t="s">
        <v>270</v>
      </c>
      <c r="O38" s="540" t="s">
        <v>270</v>
      </c>
      <c r="P38" s="540" t="s">
        <v>270</v>
      </c>
      <c r="Q38" s="540" t="s">
        <v>270</v>
      </c>
      <c r="R38" s="540">
        <v>1</v>
      </c>
      <c r="S38" s="540">
        <v>3</v>
      </c>
      <c r="T38" s="540">
        <v>7</v>
      </c>
      <c r="U38" s="540">
        <v>3</v>
      </c>
      <c r="V38" s="540">
        <v>11</v>
      </c>
      <c r="W38" s="540">
        <v>4</v>
      </c>
      <c r="X38" s="540" t="s">
        <v>270</v>
      </c>
      <c r="Y38" s="540" t="s">
        <v>270</v>
      </c>
    </row>
    <row r="39" spans="1:25" ht="11.25">
      <c r="A39" s="541"/>
      <c r="B39" s="217" t="s">
        <v>70</v>
      </c>
      <c r="C39" s="229">
        <f t="shared" si="8"/>
        <v>588</v>
      </c>
      <c r="D39" s="508" t="str">
        <f t="shared" ref="D39:Y39" si="17">IF(SUM(D40:D41)=0,"-",SUM(D40:D41))</f>
        <v>-</v>
      </c>
      <c r="E39" s="508" t="str">
        <f t="shared" si="17"/>
        <v>-</v>
      </c>
      <c r="F39" s="508" t="str">
        <f t="shared" si="17"/>
        <v>-</v>
      </c>
      <c r="G39" s="508" t="str">
        <f t="shared" si="17"/>
        <v>-</v>
      </c>
      <c r="H39" s="508" t="str">
        <f t="shared" si="17"/>
        <v>-</v>
      </c>
      <c r="I39" s="508">
        <f t="shared" si="17"/>
        <v>2</v>
      </c>
      <c r="J39" s="508">
        <f t="shared" si="17"/>
        <v>1</v>
      </c>
      <c r="K39" s="508">
        <f t="shared" si="17"/>
        <v>2</v>
      </c>
      <c r="L39" s="508">
        <f t="shared" si="17"/>
        <v>4</v>
      </c>
      <c r="M39" s="508">
        <f t="shared" si="17"/>
        <v>3</v>
      </c>
      <c r="N39" s="508">
        <f t="shared" si="17"/>
        <v>7</v>
      </c>
      <c r="O39" s="508">
        <f t="shared" si="17"/>
        <v>14</v>
      </c>
      <c r="P39" s="508">
        <f t="shared" si="17"/>
        <v>26</v>
      </c>
      <c r="Q39" s="508">
        <f t="shared" si="17"/>
        <v>27</v>
      </c>
      <c r="R39" s="508">
        <f t="shared" si="17"/>
        <v>43</v>
      </c>
      <c r="S39" s="508">
        <f t="shared" si="17"/>
        <v>66</v>
      </c>
      <c r="T39" s="508">
        <f t="shared" si="17"/>
        <v>104</v>
      </c>
      <c r="U39" s="508">
        <f t="shared" si="17"/>
        <v>139</v>
      </c>
      <c r="V39" s="508">
        <f t="shared" si="17"/>
        <v>95</v>
      </c>
      <c r="W39" s="508">
        <f t="shared" si="17"/>
        <v>48</v>
      </c>
      <c r="X39" s="508">
        <f t="shared" si="17"/>
        <v>7</v>
      </c>
      <c r="Y39" s="508" t="str">
        <f t="shared" si="17"/>
        <v>-</v>
      </c>
    </row>
    <row r="40" spans="1:25" ht="11.25">
      <c r="A40" s="542" t="s">
        <v>40</v>
      </c>
      <c r="B40" s="220" t="s">
        <v>72</v>
      </c>
      <c r="C40" s="538">
        <f t="shared" si="8"/>
        <v>280</v>
      </c>
      <c r="D40" s="539" t="s">
        <v>270</v>
      </c>
      <c r="E40" s="539" t="s">
        <v>270</v>
      </c>
      <c r="F40" s="539" t="s">
        <v>270</v>
      </c>
      <c r="G40" s="539" t="s">
        <v>270</v>
      </c>
      <c r="H40" s="539" t="s">
        <v>270</v>
      </c>
      <c r="I40" s="539">
        <v>1</v>
      </c>
      <c r="J40" s="539" t="s">
        <v>270</v>
      </c>
      <c r="K40" s="539">
        <v>2</v>
      </c>
      <c r="L40" s="539">
        <v>2</v>
      </c>
      <c r="M40" s="539">
        <v>2</v>
      </c>
      <c r="N40" s="539">
        <v>7</v>
      </c>
      <c r="O40" s="539">
        <v>11</v>
      </c>
      <c r="P40" s="539">
        <v>19</v>
      </c>
      <c r="Q40" s="539">
        <v>18</v>
      </c>
      <c r="R40" s="539">
        <v>32</v>
      </c>
      <c r="S40" s="539">
        <v>32</v>
      </c>
      <c r="T40" s="539">
        <v>61</v>
      </c>
      <c r="U40" s="539">
        <v>50</v>
      </c>
      <c r="V40" s="539">
        <v>24</v>
      </c>
      <c r="W40" s="539">
        <v>15</v>
      </c>
      <c r="X40" s="539">
        <v>4</v>
      </c>
      <c r="Y40" s="353" t="s">
        <v>270</v>
      </c>
    </row>
    <row r="41" spans="1:25" ht="11.25">
      <c r="A41" s="543"/>
      <c r="B41" s="225" t="s">
        <v>73</v>
      </c>
      <c r="C41" s="229">
        <f t="shared" si="8"/>
        <v>308</v>
      </c>
      <c r="D41" s="540" t="s">
        <v>270</v>
      </c>
      <c r="E41" s="540" t="s">
        <v>270</v>
      </c>
      <c r="F41" s="540" t="s">
        <v>270</v>
      </c>
      <c r="G41" s="540" t="s">
        <v>270</v>
      </c>
      <c r="H41" s="540" t="s">
        <v>270</v>
      </c>
      <c r="I41" s="540">
        <v>1</v>
      </c>
      <c r="J41" s="540">
        <v>1</v>
      </c>
      <c r="K41" s="540" t="s">
        <v>270</v>
      </c>
      <c r="L41" s="540">
        <v>2</v>
      </c>
      <c r="M41" s="540">
        <v>1</v>
      </c>
      <c r="N41" s="540" t="s">
        <v>270</v>
      </c>
      <c r="O41" s="540">
        <v>3</v>
      </c>
      <c r="P41" s="540">
        <v>7</v>
      </c>
      <c r="Q41" s="540">
        <v>9</v>
      </c>
      <c r="R41" s="540">
        <v>11</v>
      </c>
      <c r="S41" s="540">
        <v>34</v>
      </c>
      <c r="T41" s="540">
        <v>43</v>
      </c>
      <c r="U41" s="540">
        <v>89</v>
      </c>
      <c r="V41" s="540">
        <v>71</v>
      </c>
      <c r="W41" s="540">
        <v>33</v>
      </c>
      <c r="X41" s="540">
        <v>3</v>
      </c>
      <c r="Y41" s="355" t="s">
        <v>270</v>
      </c>
    </row>
    <row r="42" spans="1:25" ht="11.25">
      <c r="A42" s="233" t="s">
        <v>78</v>
      </c>
      <c r="B42" s="234" t="s">
        <v>70</v>
      </c>
      <c r="C42" s="255">
        <f t="shared" si="8"/>
        <v>79</v>
      </c>
      <c r="D42" s="92" t="str">
        <f t="shared" ref="D42:Y44" si="18">D45</f>
        <v>-</v>
      </c>
      <c r="E42" s="92" t="str">
        <f t="shared" si="18"/>
        <v>-</v>
      </c>
      <c r="F42" s="92" t="str">
        <f t="shared" si="18"/>
        <v>-</v>
      </c>
      <c r="G42" s="92" t="str">
        <f t="shared" si="18"/>
        <v>-</v>
      </c>
      <c r="H42" s="92" t="str">
        <f t="shared" si="18"/>
        <v>-</v>
      </c>
      <c r="I42" s="92" t="str">
        <f t="shared" si="18"/>
        <v>-</v>
      </c>
      <c r="J42" s="92" t="str">
        <f t="shared" si="18"/>
        <v>-</v>
      </c>
      <c r="K42" s="92" t="str">
        <f t="shared" si="18"/>
        <v>-</v>
      </c>
      <c r="L42" s="92" t="str">
        <f t="shared" si="18"/>
        <v>-</v>
      </c>
      <c r="M42" s="92">
        <v>3</v>
      </c>
      <c r="N42" s="92">
        <f t="shared" si="18"/>
        <v>1</v>
      </c>
      <c r="O42" s="92">
        <f t="shared" si="18"/>
        <v>1</v>
      </c>
      <c r="P42" s="92">
        <f t="shared" si="18"/>
        <v>7</v>
      </c>
      <c r="Q42" s="92">
        <f t="shared" si="18"/>
        <v>7</v>
      </c>
      <c r="R42" s="92">
        <f t="shared" si="18"/>
        <v>8</v>
      </c>
      <c r="S42" s="92">
        <f t="shared" si="18"/>
        <v>10</v>
      </c>
      <c r="T42" s="92">
        <f t="shared" si="18"/>
        <v>10</v>
      </c>
      <c r="U42" s="92">
        <f t="shared" si="18"/>
        <v>16</v>
      </c>
      <c r="V42" s="92">
        <f t="shared" si="18"/>
        <v>12</v>
      </c>
      <c r="W42" s="92">
        <f t="shared" si="18"/>
        <v>4</v>
      </c>
      <c r="X42" s="92" t="str">
        <f t="shared" si="18"/>
        <v>-</v>
      </c>
      <c r="Y42" s="92" t="str">
        <f t="shared" si="18"/>
        <v>-</v>
      </c>
    </row>
    <row r="43" spans="1:25" ht="11.25">
      <c r="A43" s="233" t="s">
        <v>80</v>
      </c>
      <c r="B43" s="359" t="s">
        <v>72</v>
      </c>
      <c r="C43" s="209">
        <f t="shared" si="8"/>
        <v>31</v>
      </c>
      <c r="D43" s="203" t="str">
        <f t="shared" si="18"/>
        <v>-</v>
      </c>
      <c r="E43" s="203" t="str">
        <f t="shared" si="18"/>
        <v>-</v>
      </c>
      <c r="F43" s="203" t="str">
        <f t="shared" si="18"/>
        <v>-</v>
      </c>
      <c r="G43" s="203" t="str">
        <f t="shared" si="18"/>
        <v>-</v>
      </c>
      <c r="H43" s="203" t="str">
        <f t="shared" si="18"/>
        <v>-</v>
      </c>
      <c r="I43" s="203" t="str">
        <f t="shared" si="18"/>
        <v>-</v>
      </c>
      <c r="J43" s="203" t="str">
        <f t="shared" si="18"/>
        <v>-</v>
      </c>
      <c r="K43" s="203" t="str">
        <f t="shared" si="18"/>
        <v>-</v>
      </c>
      <c r="L43" s="203" t="str">
        <f t="shared" si="18"/>
        <v>-</v>
      </c>
      <c r="M43" s="203" t="str">
        <f t="shared" si="18"/>
        <v>-</v>
      </c>
      <c r="N43" s="203">
        <f t="shared" si="18"/>
        <v>1</v>
      </c>
      <c r="O43" s="203" t="str">
        <f t="shared" si="18"/>
        <v>-</v>
      </c>
      <c r="P43" s="203">
        <f t="shared" si="18"/>
        <v>3</v>
      </c>
      <c r="Q43" s="203">
        <f t="shared" si="18"/>
        <v>1</v>
      </c>
      <c r="R43" s="203">
        <f t="shared" si="18"/>
        <v>5</v>
      </c>
      <c r="S43" s="203">
        <f t="shared" si="18"/>
        <v>8</v>
      </c>
      <c r="T43" s="203">
        <f t="shared" si="18"/>
        <v>3</v>
      </c>
      <c r="U43" s="203">
        <f t="shared" si="18"/>
        <v>4</v>
      </c>
      <c r="V43" s="203">
        <f t="shared" si="18"/>
        <v>5</v>
      </c>
      <c r="W43" s="203">
        <f t="shared" si="18"/>
        <v>1</v>
      </c>
      <c r="X43" s="203" t="str">
        <f t="shared" si="18"/>
        <v>-</v>
      </c>
      <c r="Y43" s="203" t="str">
        <f t="shared" si="18"/>
        <v>-</v>
      </c>
    </row>
    <row r="44" spans="1:25" ht="11.25">
      <c r="A44" s="233" t="s">
        <v>76</v>
      </c>
      <c r="B44" s="360" t="s">
        <v>73</v>
      </c>
      <c r="C44" s="255">
        <f t="shared" si="8"/>
        <v>45</v>
      </c>
      <c r="D44" s="206" t="str">
        <f t="shared" si="18"/>
        <v>-</v>
      </c>
      <c r="E44" s="206" t="str">
        <f t="shared" si="18"/>
        <v>-</v>
      </c>
      <c r="F44" s="206" t="str">
        <f t="shared" si="18"/>
        <v>-</v>
      </c>
      <c r="G44" s="206" t="str">
        <f t="shared" si="18"/>
        <v>-</v>
      </c>
      <c r="H44" s="206" t="str">
        <f t="shared" si="18"/>
        <v>-</v>
      </c>
      <c r="I44" s="206" t="str">
        <f t="shared" si="18"/>
        <v>-</v>
      </c>
      <c r="J44" s="206" t="str">
        <f t="shared" si="18"/>
        <v>-</v>
      </c>
      <c r="K44" s="206" t="str">
        <f t="shared" si="18"/>
        <v>-</v>
      </c>
      <c r="L44" s="206" t="str">
        <f t="shared" si="18"/>
        <v>-</v>
      </c>
      <c r="M44" s="206" t="str">
        <f t="shared" si="18"/>
        <v>-</v>
      </c>
      <c r="N44" s="206" t="str">
        <f t="shared" si="18"/>
        <v>-</v>
      </c>
      <c r="O44" s="206">
        <f t="shared" si="18"/>
        <v>1</v>
      </c>
      <c r="P44" s="206">
        <f t="shared" si="18"/>
        <v>4</v>
      </c>
      <c r="Q44" s="206">
        <f t="shared" si="18"/>
        <v>6</v>
      </c>
      <c r="R44" s="206">
        <f t="shared" si="18"/>
        <v>3</v>
      </c>
      <c r="S44" s="206">
        <f t="shared" si="18"/>
        <v>2</v>
      </c>
      <c r="T44" s="206">
        <f t="shared" si="18"/>
        <v>7</v>
      </c>
      <c r="U44" s="206">
        <f t="shared" si="18"/>
        <v>12</v>
      </c>
      <c r="V44" s="206">
        <f t="shared" si="18"/>
        <v>7</v>
      </c>
      <c r="W44" s="206">
        <f t="shared" si="18"/>
        <v>3</v>
      </c>
      <c r="X44" s="206" t="str">
        <f t="shared" si="18"/>
        <v>-</v>
      </c>
      <c r="Y44" s="206" t="str">
        <f t="shared" si="18"/>
        <v>-</v>
      </c>
    </row>
    <row r="45" spans="1:25" ht="11.25">
      <c r="A45" s="237"/>
      <c r="B45" s="234" t="s">
        <v>70</v>
      </c>
      <c r="C45" s="255">
        <f t="shared" si="8"/>
        <v>76</v>
      </c>
      <c r="D45" s="214" t="str">
        <f t="shared" ref="D45:Y45" si="19">IF(SUM(D46:D47)=0,"-",SUM(D46:D47))</f>
        <v>-</v>
      </c>
      <c r="E45" s="214" t="str">
        <f t="shared" si="19"/>
        <v>-</v>
      </c>
      <c r="F45" s="214" t="str">
        <f t="shared" si="19"/>
        <v>-</v>
      </c>
      <c r="G45" s="214" t="str">
        <f t="shared" si="19"/>
        <v>-</v>
      </c>
      <c r="H45" s="214" t="str">
        <f t="shared" si="19"/>
        <v>-</v>
      </c>
      <c r="I45" s="214" t="str">
        <f t="shared" si="19"/>
        <v>-</v>
      </c>
      <c r="J45" s="214" t="str">
        <f t="shared" si="19"/>
        <v>-</v>
      </c>
      <c r="K45" s="214" t="str">
        <f t="shared" si="19"/>
        <v>-</v>
      </c>
      <c r="L45" s="214" t="str">
        <f t="shared" si="19"/>
        <v>-</v>
      </c>
      <c r="M45" s="214" t="str">
        <f t="shared" si="19"/>
        <v>-</v>
      </c>
      <c r="N45" s="214">
        <f t="shared" si="19"/>
        <v>1</v>
      </c>
      <c r="O45" s="214">
        <f t="shared" si="19"/>
        <v>1</v>
      </c>
      <c r="P45" s="214">
        <f t="shared" si="19"/>
        <v>7</v>
      </c>
      <c r="Q45" s="214">
        <f t="shared" si="19"/>
        <v>7</v>
      </c>
      <c r="R45" s="214">
        <f t="shared" si="19"/>
        <v>8</v>
      </c>
      <c r="S45" s="214">
        <f t="shared" si="19"/>
        <v>10</v>
      </c>
      <c r="T45" s="214">
        <f t="shared" si="19"/>
        <v>10</v>
      </c>
      <c r="U45" s="214">
        <f t="shared" si="19"/>
        <v>16</v>
      </c>
      <c r="V45" s="214">
        <f t="shared" si="19"/>
        <v>12</v>
      </c>
      <c r="W45" s="214">
        <f t="shared" si="19"/>
        <v>4</v>
      </c>
      <c r="X45" s="214" t="str">
        <f t="shared" si="19"/>
        <v>-</v>
      </c>
      <c r="Y45" s="214" t="str">
        <f t="shared" si="19"/>
        <v>-</v>
      </c>
    </row>
    <row r="46" spans="1:25" ht="11.25">
      <c r="A46" s="240" t="s">
        <v>42</v>
      </c>
      <c r="B46" s="359" t="s">
        <v>72</v>
      </c>
      <c r="C46" s="209">
        <f t="shared" si="8"/>
        <v>31</v>
      </c>
      <c r="D46" s="215" t="str">
        <f t="shared" ref="D46:Y47" si="20">IF(SUM(D49,D52,D55,D58,D61)=0,"-",SUM(D49,D52,D55,D58,D61))</f>
        <v>-</v>
      </c>
      <c r="E46" s="215" t="str">
        <f t="shared" si="20"/>
        <v>-</v>
      </c>
      <c r="F46" s="215" t="str">
        <f t="shared" si="20"/>
        <v>-</v>
      </c>
      <c r="G46" s="215" t="str">
        <f t="shared" si="20"/>
        <v>-</v>
      </c>
      <c r="H46" s="215" t="str">
        <f t="shared" si="20"/>
        <v>-</v>
      </c>
      <c r="I46" s="215" t="str">
        <f t="shared" si="20"/>
        <v>-</v>
      </c>
      <c r="J46" s="215" t="str">
        <f t="shared" si="20"/>
        <v>-</v>
      </c>
      <c r="K46" s="215" t="str">
        <f t="shared" si="20"/>
        <v>-</v>
      </c>
      <c r="L46" s="215" t="str">
        <f t="shared" si="20"/>
        <v>-</v>
      </c>
      <c r="M46" s="215" t="str">
        <f t="shared" si="20"/>
        <v>-</v>
      </c>
      <c r="N46" s="215">
        <f t="shared" si="20"/>
        <v>1</v>
      </c>
      <c r="O46" s="215" t="str">
        <f t="shared" si="20"/>
        <v>-</v>
      </c>
      <c r="P46" s="215">
        <f t="shared" si="20"/>
        <v>3</v>
      </c>
      <c r="Q46" s="215">
        <f t="shared" si="20"/>
        <v>1</v>
      </c>
      <c r="R46" s="215">
        <f t="shared" si="20"/>
        <v>5</v>
      </c>
      <c r="S46" s="215">
        <f t="shared" si="20"/>
        <v>8</v>
      </c>
      <c r="T46" s="215">
        <f t="shared" si="20"/>
        <v>3</v>
      </c>
      <c r="U46" s="215">
        <f t="shared" si="20"/>
        <v>4</v>
      </c>
      <c r="V46" s="215">
        <f t="shared" si="20"/>
        <v>5</v>
      </c>
      <c r="W46" s="215">
        <f t="shared" si="20"/>
        <v>1</v>
      </c>
      <c r="X46" s="215" t="str">
        <f t="shared" si="20"/>
        <v>-</v>
      </c>
      <c r="Y46" s="215" t="str">
        <f t="shared" si="20"/>
        <v>-</v>
      </c>
    </row>
    <row r="47" spans="1:25" ht="11.25">
      <c r="A47" s="241"/>
      <c r="B47" s="360" t="s">
        <v>73</v>
      </c>
      <c r="C47" s="255">
        <f t="shared" si="8"/>
        <v>45</v>
      </c>
      <c r="D47" s="206" t="str">
        <f t="shared" si="20"/>
        <v>-</v>
      </c>
      <c r="E47" s="206" t="str">
        <f t="shared" si="20"/>
        <v>-</v>
      </c>
      <c r="F47" s="206" t="str">
        <f t="shared" si="20"/>
        <v>-</v>
      </c>
      <c r="G47" s="206" t="str">
        <f t="shared" si="20"/>
        <v>-</v>
      </c>
      <c r="H47" s="206" t="str">
        <f t="shared" si="20"/>
        <v>-</v>
      </c>
      <c r="I47" s="206" t="str">
        <f t="shared" si="20"/>
        <v>-</v>
      </c>
      <c r="J47" s="206" t="str">
        <f t="shared" si="20"/>
        <v>-</v>
      </c>
      <c r="K47" s="206" t="str">
        <f t="shared" si="20"/>
        <v>-</v>
      </c>
      <c r="L47" s="206" t="str">
        <f t="shared" si="20"/>
        <v>-</v>
      </c>
      <c r="M47" s="206" t="str">
        <f t="shared" si="20"/>
        <v>-</v>
      </c>
      <c r="N47" s="206" t="str">
        <f t="shared" si="20"/>
        <v>-</v>
      </c>
      <c r="O47" s="206">
        <f t="shared" si="20"/>
        <v>1</v>
      </c>
      <c r="P47" s="206">
        <f t="shared" si="20"/>
        <v>4</v>
      </c>
      <c r="Q47" s="206">
        <f t="shared" si="20"/>
        <v>6</v>
      </c>
      <c r="R47" s="206">
        <f t="shared" si="20"/>
        <v>3</v>
      </c>
      <c r="S47" s="206">
        <f t="shared" si="20"/>
        <v>2</v>
      </c>
      <c r="T47" s="206">
        <f t="shared" si="20"/>
        <v>7</v>
      </c>
      <c r="U47" s="206">
        <f t="shared" si="20"/>
        <v>12</v>
      </c>
      <c r="V47" s="206">
        <f t="shared" si="20"/>
        <v>7</v>
      </c>
      <c r="W47" s="206">
        <f t="shared" si="20"/>
        <v>3</v>
      </c>
      <c r="X47" s="206" t="str">
        <f t="shared" si="20"/>
        <v>-</v>
      </c>
      <c r="Y47" s="206" t="str">
        <f t="shared" si="20"/>
        <v>-</v>
      </c>
    </row>
    <row r="48" spans="1:25" ht="11.25">
      <c r="A48" s="541"/>
      <c r="B48" s="217" t="s">
        <v>70</v>
      </c>
      <c r="C48" s="229">
        <f t="shared" si="8"/>
        <v>32</v>
      </c>
      <c r="D48" s="508" t="str">
        <f t="shared" ref="D48:Y48" si="21">IF(SUM(D49:D50)=0,"-",SUM(D49:D50))</f>
        <v>-</v>
      </c>
      <c r="E48" s="508" t="str">
        <f t="shared" si="21"/>
        <v>-</v>
      </c>
      <c r="F48" s="508" t="str">
        <f t="shared" si="21"/>
        <v>-</v>
      </c>
      <c r="G48" s="508" t="str">
        <f t="shared" si="21"/>
        <v>-</v>
      </c>
      <c r="H48" s="621" t="str">
        <f t="shared" si="21"/>
        <v>-</v>
      </c>
      <c r="I48" s="508" t="str">
        <f t="shared" si="21"/>
        <v>-</v>
      </c>
      <c r="J48" s="508" t="str">
        <f t="shared" si="21"/>
        <v>-</v>
      </c>
      <c r="K48" s="508" t="str">
        <f t="shared" si="21"/>
        <v>-</v>
      </c>
      <c r="L48" s="508" t="str">
        <f t="shared" si="21"/>
        <v>-</v>
      </c>
      <c r="M48" s="508" t="str">
        <f t="shared" si="21"/>
        <v>-</v>
      </c>
      <c r="N48" s="509" t="str">
        <f t="shared" si="21"/>
        <v>-</v>
      </c>
      <c r="O48" s="509">
        <f t="shared" si="21"/>
        <v>1</v>
      </c>
      <c r="P48" s="509">
        <f t="shared" si="21"/>
        <v>4</v>
      </c>
      <c r="Q48" s="509">
        <f t="shared" si="21"/>
        <v>5</v>
      </c>
      <c r="R48" s="509">
        <f t="shared" si="21"/>
        <v>1</v>
      </c>
      <c r="S48" s="509">
        <f t="shared" si="21"/>
        <v>3</v>
      </c>
      <c r="T48" s="509">
        <f t="shared" si="21"/>
        <v>5</v>
      </c>
      <c r="U48" s="509">
        <f t="shared" si="21"/>
        <v>5</v>
      </c>
      <c r="V48" s="509">
        <f t="shared" si="21"/>
        <v>5</v>
      </c>
      <c r="W48" s="509">
        <f t="shared" si="21"/>
        <v>3</v>
      </c>
      <c r="X48" s="509" t="str">
        <f t="shared" si="21"/>
        <v>-</v>
      </c>
      <c r="Y48" s="509" t="str">
        <f t="shared" si="21"/>
        <v>-</v>
      </c>
    </row>
    <row r="49" spans="1:25" ht="13.5">
      <c r="A49" s="542" t="s">
        <v>43</v>
      </c>
      <c r="B49" s="220" t="s">
        <v>72</v>
      </c>
      <c r="C49" s="538">
        <f t="shared" si="8"/>
        <v>13</v>
      </c>
      <c r="D49" s="506" t="s">
        <v>81</v>
      </c>
      <c r="E49" s="506" t="s">
        <v>81</v>
      </c>
      <c r="F49" s="506" t="s">
        <v>81</v>
      </c>
      <c r="G49" s="506" t="s">
        <v>81</v>
      </c>
      <c r="H49" s="506" t="s">
        <v>81</v>
      </c>
      <c r="I49" s="506" t="s">
        <v>81</v>
      </c>
      <c r="J49" s="506" t="s">
        <v>81</v>
      </c>
      <c r="K49" s="506" t="s">
        <v>81</v>
      </c>
      <c r="L49" s="506" t="s">
        <v>81</v>
      </c>
      <c r="M49" s="506" t="s">
        <v>81</v>
      </c>
      <c r="N49" s="506" t="s">
        <v>81</v>
      </c>
      <c r="O49" s="354" t="s">
        <v>81</v>
      </c>
      <c r="P49" s="354">
        <v>2</v>
      </c>
      <c r="Q49" s="354">
        <v>1</v>
      </c>
      <c r="R49" s="354" t="s">
        <v>81</v>
      </c>
      <c r="S49" s="354">
        <v>3</v>
      </c>
      <c r="T49" s="354">
        <v>1</v>
      </c>
      <c r="U49" s="354">
        <v>3</v>
      </c>
      <c r="V49" s="354">
        <v>2</v>
      </c>
      <c r="W49" s="354">
        <v>1</v>
      </c>
      <c r="X49" s="354" t="s">
        <v>81</v>
      </c>
      <c r="Y49" s="506" t="s">
        <v>81</v>
      </c>
    </row>
    <row r="50" spans="1:25" ht="13.5">
      <c r="A50" s="543"/>
      <c r="B50" s="225" t="s">
        <v>73</v>
      </c>
      <c r="C50" s="229">
        <f t="shared" si="8"/>
        <v>19</v>
      </c>
      <c r="D50" s="510" t="s">
        <v>81</v>
      </c>
      <c r="E50" s="510" t="s">
        <v>81</v>
      </c>
      <c r="F50" s="510" t="s">
        <v>81</v>
      </c>
      <c r="G50" s="510" t="s">
        <v>81</v>
      </c>
      <c r="H50" s="510" t="s">
        <v>81</v>
      </c>
      <c r="I50" s="510" t="s">
        <v>81</v>
      </c>
      <c r="J50" s="510" t="s">
        <v>81</v>
      </c>
      <c r="K50" s="510" t="s">
        <v>81</v>
      </c>
      <c r="L50" s="510" t="s">
        <v>81</v>
      </c>
      <c r="M50" s="510" t="s">
        <v>81</v>
      </c>
      <c r="N50" s="510" t="s">
        <v>81</v>
      </c>
      <c r="O50" s="356">
        <v>1</v>
      </c>
      <c r="P50" s="356">
        <v>2</v>
      </c>
      <c r="Q50" s="356">
        <v>4</v>
      </c>
      <c r="R50" s="356">
        <v>1</v>
      </c>
      <c r="S50" s="356" t="s">
        <v>81</v>
      </c>
      <c r="T50" s="356">
        <v>4</v>
      </c>
      <c r="U50" s="356">
        <v>2</v>
      </c>
      <c r="V50" s="356">
        <v>3</v>
      </c>
      <c r="W50" s="356">
        <v>2</v>
      </c>
      <c r="X50" s="356" t="s">
        <v>81</v>
      </c>
      <c r="Y50" s="510" t="s">
        <v>81</v>
      </c>
    </row>
    <row r="51" spans="1:25" ht="11.25">
      <c r="A51" s="541"/>
      <c r="B51" s="217" t="s">
        <v>70</v>
      </c>
      <c r="C51" s="229">
        <f t="shared" si="8"/>
        <v>13</v>
      </c>
      <c r="D51" s="508" t="str">
        <f t="shared" ref="D51:Y51" si="22">IF(SUM(D52:D53)=0,"-",SUM(D52:D53))</f>
        <v>-</v>
      </c>
      <c r="E51" s="508" t="str">
        <f t="shared" si="22"/>
        <v>-</v>
      </c>
      <c r="F51" s="508" t="str">
        <f t="shared" si="22"/>
        <v>-</v>
      </c>
      <c r="G51" s="508" t="str">
        <f t="shared" si="22"/>
        <v>-</v>
      </c>
      <c r="H51" s="621" t="str">
        <f t="shared" si="22"/>
        <v>-</v>
      </c>
      <c r="I51" s="509" t="str">
        <f t="shared" si="22"/>
        <v>-</v>
      </c>
      <c r="J51" s="509" t="str">
        <f t="shared" si="22"/>
        <v>-</v>
      </c>
      <c r="K51" s="509" t="str">
        <f t="shared" si="22"/>
        <v>-</v>
      </c>
      <c r="L51" s="509" t="str">
        <f t="shared" si="22"/>
        <v>-</v>
      </c>
      <c r="M51" s="509" t="str">
        <f t="shared" si="22"/>
        <v>-</v>
      </c>
      <c r="N51" s="509">
        <f t="shared" si="22"/>
        <v>1</v>
      </c>
      <c r="O51" s="509" t="str">
        <f t="shared" si="22"/>
        <v>-</v>
      </c>
      <c r="P51" s="509">
        <f t="shared" si="22"/>
        <v>1</v>
      </c>
      <c r="Q51" s="509" t="str">
        <f t="shared" si="22"/>
        <v>-</v>
      </c>
      <c r="R51" s="509">
        <f t="shared" si="22"/>
        <v>4</v>
      </c>
      <c r="S51" s="509">
        <f t="shared" si="22"/>
        <v>3</v>
      </c>
      <c r="T51" s="509">
        <f t="shared" si="22"/>
        <v>1</v>
      </c>
      <c r="U51" s="509">
        <f t="shared" si="22"/>
        <v>1</v>
      </c>
      <c r="V51" s="509">
        <f t="shared" si="22"/>
        <v>2</v>
      </c>
      <c r="W51" s="509" t="str">
        <f t="shared" si="22"/>
        <v>-</v>
      </c>
      <c r="X51" s="509" t="str">
        <f t="shared" si="22"/>
        <v>-</v>
      </c>
      <c r="Y51" s="509" t="str">
        <f t="shared" si="22"/>
        <v>-</v>
      </c>
    </row>
    <row r="52" spans="1:25" ht="13.5">
      <c r="A52" s="542" t="s">
        <v>45</v>
      </c>
      <c r="B52" s="220" t="s">
        <v>72</v>
      </c>
      <c r="C52" s="538">
        <f t="shared" si="8"/>
        <v>8</v>
      </c>
      <c r="D52" s="506" t="s">
        <v>82</v>
      </c>
      <c r="E52" s="506" t="s">
        <v>82</v>
      </c>
      <c r="F52" s="506" t="s">
        <v>82</v>
      </c>
      <c r="G52" s="506" t="s">
        <v>82</v>
      </c>
      <c r="H52" s="506" t="s">
        <v>82</v>
      </c>
      <c r="I52" s="506" t="s">
        <v>82</v>
      </c>
      <c r="J52" s="506" t="s">
        <v>82</v>
      </c>
      <c r="K52" s="506" t="s">
        <v>82</v>
      </c>
      <c r="L52" s="506" t="s">
        <v>82</v>
      </c>
      <c r="M52" s="506" t="s">
        <v>82</v>
      </c>
      <c r="N52" s="354">
        <v>1</v>
      </c>
      <c r="O52" s="354" t="s">
        <v>82</v>
      </c>
      <c r="P52" s="354" t="s">
        <v>82</v>
      </c>
      <c r="Q52" s="354" t="s">
        <v>82</v>
      </c>
      <c r="R52" s="354">
        <v>3</v>
      </c>
      <c r="S52" s="354">
        <v>2</v>
      </c>
      <c r="T52" s="354" t="s">
        <v>82</v>
      </c>
      <c r="U52" s="354" t="s">
        <v>82</v>
      </c>
      <c r="V52" s="354">
        <v>2</v>
      </c>
      <c r="W52" s="354" t="s">
        <v>82</v>
      </c>
      <c r="X52" s="506" t="s">
        <v>82</v>
      </c>
      <c r="Y52" s="506" t="s">
        <v>82</v>
      </c>
    </row>
    <row r="53" spans="1:25" ht="13.5">
      <c r="A53" s="543"/>
      <c r="B53" s="225" t="s">
        <v>73</v>
      </c>
      <c r="C53" s="229">
        <f t="shared" si="8"/>
        <v>5</v>
      </c>
      <c r="D53" s="510" t="s">
        <v>82</v>
      </c>
      <c r="E53" s="510" t="s">
        <v>82</v>
      </c>
      <c r="F53" s="510" t="s">
        <v>82</v>
      </c>
      <c r="G53" s="510" t="s">
        <v>82</v>
      </c>
      <c r="H53" s="510" t="s">
        <v>82</v>
      </c>
      <c r="I53" s="510" t="s">
        <v>82</v>
      </c>
      <c r="J53" s="510" t="s">
        <v>82</v>
      </c>
      <c r="K53" s="510" t="s">
        <v>82</v>
      </c>
      <c r="L53" s="510" t="s">
        <v>82</v>
      </c>
      <c r="M53" s="510" t="s">
        <v>82</v>
      </c>
      <c r="N53" s="356" t="s">
        <v>82</v>
      </c>
      <c r="O53" s="356" t="s">
        <v>82</v>
      </c>
      <c r="P53" s="356">
        <v>1</v>
      </c>
      <c r="Q53" s="356" t="s">
        <v>82</v>
      </c>
      <c r="R53" s="356">
        <v>1</v>
      </c>
      <c r="S53" s="356">
        <v>1</v>
      </c>
      <c r="T53" s="356">
        <v>1</v>
      </c>
      <c r="U53" s="356">
        <v>1</v>
      </c>
      <c r="V53" s="356" t="s">
        <v>82</v>
      </c>
      <c r="W53" s="356" t="s">
        <v>82</v>
      </c>
      <c r="X53" s="510" t="s">
        <v>82</v>
      </c>
      <c r="Y53" s="510" t="s">
        <v>82</v>
      </c>
    </row>
    <row r="54" spans="1:25" ht="11.25">
      <c r="A54" s="541"/>
      <c r="B54" s="217" t="s">
        <v>70</v>
      </c>
      <c r="C54" s="229">
        <f t="shared" si="8"/>
        <v>13</v>
      </c>
      <c r="D54" s="508" t="str">
        <f t="shared" ref="D54:Y54" si="23">IF(SUM(D55:D56)=0,"-",SUM(D55:D56))</f>
        <v>-</v>
      </c>
      <c r="E54" s="508" t="str">
        <f t="shared" si="23"/>
        <v>-</v>
      </c>
      <c r="F54" s="508" t="str">
        <f t="shared" si="23"/>
        <v>-</v>
      </c>
      <c r="G54" s="508" t="str">
        <f t="shared" si="23"/>
        <v>-</v>
      </c>
      <c r="H54" s="621" t="str">
        <f t="shared" si="23"/>
        <v>-</v>
      </c>
      <c r="I54" s="508" t="str">
        <f t="shared" si="23"/>
        <v>-</v>
      </c>
      <c r="J54" s="508" t="str">
        <f t="shared" si="23"/>
        <v>-</v>
      </c>
      <c r="K54" s="508" t="str">
        <f t="shared" si="23"/>
        <v>-</v>
      </c>
      <c r="L54" s="508" t="str">
        <f t="shared" si="23"/>
        <v>-</v>
      </c>
      <c r="M54" s="509" t="str">
        <f t="shared" si="23"/>
        <v>-</v>
      </c>
      <c r="N54" s="509" t="str">
        <f t="shared" si="23"/>
        <v>-</v>
      </c>
      <c r="O54" s="509" t="str">
        <f t="shared" si="23"/>
        <v>-</v>
      </c>
      <c r="P54" s="509" t="str">
        <f t="shared" si="23"/>
        <v>-</v>
      </c>
      <c r="Q54" s="509">
        <f t="shared" si="23"/>
        <v>1</v>
      </c>
      <c r="R54" s="509">
        <f t="shared" si="23"/>
        <v>2</v>
      </c>
      <c r="S54" s="509">
        <f t="shared" si="23"/>
        <v>3</v>
      </c>
      <c r="T54" s="509">
        <f t="shared" si="23"/>
        <v>2</v>
      </c>
      <c r="U54" s="509">
        <f t="shared" si="23"/>
        <v>4</v>
      </c>
      <c r="V54" s="509">
        <f t="shared" si="23"/>
        <v>1</v>
      </c>
      <c r="W54" s="509" t="str">
        <f t="shared" si="23"/>
        <v>-</v>
      </c>
      <c r="X54" s="508" t="str">
        <f t="shared" si="23"/>
        <v>-</v>
      </c>
      <c r="Y54" s="508" t="str">
        <f t="shared" si="23"/>
        <v>-</v>
      </c>
    </row>
    <row r="55" spans="1:25" ht="13.5">
      <c r="A55" s="542" t="s">
        <v>46</v>
      </c>
      <c r="B55" s="220" t="s">
        <v>72</v>
      </c>
      <c r="C55" s="538">
        <f t="shared" si="8"/>
        <v>6</v>
      </c>
      <c r="D55" s="506" t="s">
        <v>83</v>
      </c>
      <c r="E55" s="506" t="s">
        <v>83</v>
      </c>
      <c r="F55" s="506" t="s">
        <v>83</v>
      </c>
      <c r="G55" s="506" t="s">
        <v>83</v>
      </c>
      <c r="H55" s="506" t="s">
        <v>83</v>
      </c>
      <c r="I55" s="506" t="s">
        <v>83</v>
      </c>
      <c r="J55" s="506" t="s">
        <v>83</v>
      </c>
      <c r="K55" s="506" t="s">
        <v>83</v>
      </c>
      <c r="L55" s="506" t="s">
        <v>83</v>
      </c>
      <c r="M55" s="506" t="s">
        <v>83</v>
      </c>
      <c r="N55" s="506" t="s">
        <v>83</v>
      </c>
      <c r="O55" s="506" t="s">
        <v>83</v>
      </c>
      <c r="P55" s="506" t="s">
        <v>83</v>
      </c>
      <c r="Q55" s="354" t="s">
        <v>83</v>
      </c>
      <c r="R55" s="354">
        <v>2</v>
      </c>
      <c r="S55" s="354">
        <v>3</v>
      </c>
      <c r="T55" s="354" t="s">
        <v>83</v>
      </c>
      <c r="U55" s="354" t="s">
        <v>83</v>
      </c>
      <c r="V55" s="354">
        <v>1</v>
      </c>
      <c r="W55" s="506" t="s">
        <v>83</v>
      </c>
      <c r="X55" s="506" t="s">
        <v>83</v>
      </c>
      <c r="Y55" s="506" t="s">
        <v>83</v>
      </c>
    </row>
    <row r="56" spans="1:25" ht="13.5">
      <c r="A56" s="543"/>
      <c r="B56" s="225" t="s">
        <v>73</v>
      </c>
      <c r="C56" s="229">
        <f t="shared" si="8"/>
        <v>7</v>
      </c>
      <c r="D56" s="510" t="s">
        <v>83</v>
      </c>
      <c r="E56" s="510" t="s">
        <v>83</v>
      </c>
      <c r="F56" s="510" t="s">
        <v>83</v>
      </c>
      <c r="G56" s="510" t="s">
        <v>83</v>
      </c>
      <c r="H56" s="510" t="s">
        <v>83</v>
      </c>
      <c r="I56" s="510" t="s">
        <v>83</v>
      </c>
      <c r="J56" s="510" t="s">
        <v>83</v>
      </c>
      <c r="K56" s="510" t="s">
        <v>83</v>
      </c>
      <c r="L56" s="510" t="s">
        <v>83</v>
      </c>
      <c r="M56" s="510" t="s">
        <v>83</v>
      </c>
      <c r="N56" s="510" t="s">
        <v>83</v>
      </c>
      <c r="O56" s="510" t="s">
        <v>83</v>
      </c>
      <c r="P56" s="510" t="s">
        <v>83</v>
      </c>
      <c r="Q56" s="356">
        <v>1</v>
      </c>
      <c r="R56" s="356" t="s">
        <v>83</v>
      </c>
      <c r="S56" s="356" t="s">
        <v>83</v>
      </c>
      <c r="T56" s="356">
        <v>2</v>
      </c>
      <c r="U56" s="356">
        <v>4</v>
      </c>
      <c r="V56" s="356" t="s">
        <v>83</v>
      </c>
      <c r="W56" s="510" t="s">
        <v>83</v>
      </c>
      <c r="X56" s="510" t="s">
        <v>83</v>
      </c>
      <c r="Y56" s="510" t="s">
        <v>83</v>
      </c>
    </row>
    <row r="57" spans="1:25" ht="11.25">
      <c r="A57" s="547"/>
      <c r="B57" s="217" t="s">
        <v>70</v>
      </c>
      <c r="C57" s="229">
        <f t="shared" si="8"/>
        <v>13</v>
      </c>
      <c r="D57" s="508" t="str">
        <f t="shared" ref="D57:Y57" si="24">IF(SUM(D58:D59)=0,"-",SUM(D58:D59))</f>
        <v>-</v>
      </c>
      <c r="E57" s="508" t="str">
        <f t="shared" si="24"/>
        <v>-</v>
      </c>
      <c r="F57" s="508" t="str">
        <f t="shared" si="24"/>
        <v>-</v>
      </c>
      <c r="G57" s="508" t="str">
        <f t="shared" si="24"/>
        <v>-</v>
      </c>
      <c r="H57" s="621" t="str">
        <f t="shared" si="24"/>
        <v>-</v>
      </c>
      <c r="I57" s="508" t="str">
        <f t="shared" si="24"/>
        <v>-</v>
      </c>
      <c r="J57" s="508" t="str">
        <f t="shared" si="24"/>
        <v>-</v>
      </c>
      <c r="K57" s="508" t="str">
        <f t="shared" si="24"/>
        <v>-</v>
      </c>
      <c r="L57" s="508" t="str">
        <f t="shared" si="24"/>
        <v>-</v>
      </c>
      <c r="M57" s="508" t="str">
        <f t="shared" si="24"/>
        <v>-</v>
      </c>
      <c r="N57" s="508" t="str">
        <f t="shared" si="24"/>
        <v>-</v>
      </c>
      <c r="O57" s="509" t="str">
        <f t="shared" si="24"/>
        <v>-</v>
      </c>
      <c r="P57" s="509">
        <f t="shared" si="24"/>
        <v>2</v>
      </c>
      <c r="Q57" s="509">
        <f t="shared" si="24"/>
        <v>1</v>
      </c>
      <c r="R57" s="509">
        <f t="shared" si="24"/>
        <v>1</v>
      </c>
      <c r="S57" s="509">
        <f t="shared" si="24"/>
        <v>1</v>
      </c>
      <c r="T57" s="509">
        <f t="shared" si="24"/>
        <v>1</v>
      </c>
      <c r="U57" s="509">
        <f t="shared" si="24"/>
        <v>5</v>
      </c>
      <c r="V57" s="509">
        <f t="shared" si="24"/>
        <v>1</v>
      </c>
      <c r="W57" s="509">
        <f t="shared" si="24"/>
        <v>1</v>
      </c>
      <c r="X57" s="508" t="str">
        <f t="shared" si="24"/>
        <v>-</v>
      </c>
      <c r="Y57" s="508" t="str">
        <f t="shared" si="24"/>
        <v>-</v>
      </c>
    </row>
    <row r="58" spans="1:25" ht="13.5">
      <c r="A58" s="548" t="s">
        <v>47</v>
      </c>
      <c r="B58" s="220" t="s">
        <v>72</v>
      </c>
      <c r="C58" s="538">
        <f t="shared" si="8"/>
        <v>2</v>
      </c>
      <c r="D58" s="506" t="s">
        <v>84</v>
      </c>
      <c r="E58" s="506" t="s">
        <v>84</v>
      </c>
      <c r="F58" s="506" t="s">
        <v>84</v>
      </c>
      <c r="G58" s="506" t="s">
        <v>84</v>
      </c>
      <c r="H58" s="506" t="s">
        <v>84</v>
      </c>
      <c r="I58" s="506" t="s">
        <v>84</v>
      </c>
      <c r="J58" s="506" t="s">
        <v>84</v>
      </c>
      <c r="K58" s="506" t="s">
        <v>84</v>
      </c>
      <c r="L58" s="506" t="s">
        <v>84</v>
      </c>
      <c r="M58" s="506" t="s">
        <v>84</v>
      </c>
      <c r="N58" s="506" t="s">
        <v>84</v>
      </c>
      <c r="O58" s="506" t="s">
        <v>84</v>
      </c>
      <c r="P58" s="354">
        <v>1</v>
      </c>
      <c r="Q58" s="354" t="s">
        <v>84</v>
      </c>
      <c r="R58" s="354" t="s">
        <v>84</v>
      </c>
      <c r="S58" s="354" t="s">
        <v>84</v>
      </c>
      <c r="T58" s="354">
        <v>1</v>
      </c>
      <c r="U58" s="354" t="s">
        <v>84</v>
      </c>
      <c r="V58" s="354" t="s">
        <v>84</v>
      </c>
      <c r="W58" s="354" t="s">
        <v>84</v>
      </c>
      <c r="X58" s="506" t="s">
        <v>84</v>
      </c>
      <c r="Y58" s="506" t="s">
        <v>84</v>
      </c>
    </row>
    <row r="59" spans="1:25" ht="13.5">
      <c r="A59" s="550"/>
      <c r="B59" s="225" t="s">
        <v>73</v>
      </c>
      <c r="C59" s="229">
        <f t="shared" si="8"/>
        <v>11</v>
      </c>
      <c r="D59" s="510" t="s">
        <v>84</v>
      </c>
      <c r="E59" s="510" t="s">
        <v>84</v>
      </c>
      <c r="F59" s="510" t="s">
        <v>84</v>
      </c>
      <c r="G59" s="510" t="s">
        <v>84</v>
      </c>
      <c r="H59" s="510" t="s">
        <v>84</v>
      </c>
      <c r="I59" s="510" t="s">
        <v>84</v>
      </c>
      <c r="J59" s="510" t="s">
        <v>84</v>
      </c>
      <c r="K59" s="510" t="s">
        <v>84</v>
      </c>
      <c r="L59" s="510" t="s">
        <v>84</v>
      </c>
      <c r="M59" s="510" t="s">
        <v>84</v>
      </c>
      <c r="N59" s="510" t="s">
        <v>84</v>
      </c>
      <c r="O59" s="510" t="s">
        <v>84</v>
      </c>
      <c r="P59" s="356">
        <v>1</v>
      </c>
      <c r="Q59" s="356">
        <v>1</v>
      </c>
      <c r="R59" s="356">
        <v>1</v>
      </c>
      <c r="S59" s="356">
        <v>1</v>
      </c>
      <c r="T59" s="356" t="s">
        <v>84</v>
      </c>
      <c r="U59" s="356">
        <v>5</v>
      </c>
      <c r="V59" s="356">
        <v>1</v>
      </c>
      <c r="W59" s="356">
        <v>1</v>
      </c>
      <c r="X59" s="510" t="s">
        <v>84</v>
      </c>
      <c r="Y59" s="510" t="s">
        <v>84</v>
      </c>
    </row>
    <row r="60" spans="1:25" ht="11.25">
      <c r="A60" s="541"/>
      <c r="B60" s="217" t="s">
        <v>70</v>
      </c>
      <c r="C60" s="229">
        <f t="shared" si="8"/>
        <v>5</v>
      </c>
      <c r="D60" s="508" t="str">
        <f t="shared" ref="D60:Y60" si="25">IF(SUM(D61:D62)=0,"-",SUM(D61:D62))</f>
        <v>-</v>
      </c>
      <c r="E60" s="508" t="str">
        <f t="shared" si="25"/>
        <v>-</v>
      </c>
      <c r="F60" s="508" t="str">
        <f t="shared" si="25"/>
        <v>-</v>
      </c>
      <c r="G60" s="508" t="str">
        <f t="shared" si="25"/>
        <v>-</v>
      </c>
      <c r="H60" s="621" t="str">
        <f t="shared" si="25"/>
        <v>-</v>
      </c>
      <c r="I60" s="508" t="str">
        <f t="shared" si="25"/>
        <v>-</v>
      </c>
      <c r="J60" s="508" t="str">
        <f t="shared" si="25"/>
        <v>-</v>
      </c>
      <c r="K60" s="508" t="str">
        <f t="shared" si="25"/>
        <v>-</v>
      </c>
      <c r="L60" s="508" t="str">
        <f t="shared" si="25"/>
        <v>-</v>
      </c>
      <c r="M60" s="508" t="str">
        <f t="shared" si="25"/>
        <v>-</v>
      </c>
      <c r="N60" s="508" t="str">
        <f t="shared" si="25"/>
        <v>-</v>
      </c>
      <c r="O60" s="508" t="str">
        <f t="shared" si="25"/>
        <v>-</v>
      </c>
      <c r="P60" s="508" t="str">
        <f t="shared" si="25"/>
        <v>-</v>
      </c>
      <c r="Q60" s="508" t="str">
        <f t="shared" si="25"/>
        <v>-</v>
      </c>
      <c r="R60" s="509" t="str">
        <f t="shared" si="25"/>
        <v>-</v>
      </c>
      <c r="S60" s="509" t="str">
        <f t="shared" si="25"/>
        <v>-</v>
      </c>
      <c r="T60" s="509">
        <f t="shared" si="25"/>
        <v>1</v>
      </c>
      <c r="U60" s="509">
        <f t="shared" si="25"/>
        <v>1</v>
      </c>
      <c r="V60" s="509">
        <f t="shared" si="25"/>
        <v>3</v>
      </c>
      <c r="W60" s="508" t="str">
        <f t="shared" si="25"/>
        <v>-</v>
      </c>
      <c r="X60" s="508" t="str">
        <f t="shared" si="25"/>
        <v>-</v>
      </c>
      <c r="Y60" s="508" t="str">
        <f t="shared" si="25"/>
        <v>-</v>
      </c>
    </row>
    <row r="61" spans="1:25" ht="13.5">
      <c r="A61" s="542" t="s">
        <v>48</v>
      </c>
      <c r="B61" s="220" t="s">
        <v>72</v>
      </c>
      <c r="C61" s="538">
        <f t="shared" si="8"/>
        <v>2</v>
      </c>
      <c r="D61" s="506" t="s">
        <v>84</v>
      </c>
      <c r="E61" s="506" t="s">
        <v>84</v>
      </c>
      <c r="F61" s="506" t="s">
        <v>84</v>
      </c>
      <c r="G61" s="506" t="s">
        <v>84</v>
      </c>
      <c r="H61" s="506" t="s">
        <v>84</v>
      </c>
      <c r="I61" s="506" t="s">
        <v>84</v>
      </c>
      <c r="J61" s="506" t="s">
        <v>84</v>
      </c>
      <c r="K61" s="506" t="s">
        <v>84</v>
      </c>
      <c r="L61" s="506" t="s">
        <v>84</v>
      </c>
      <c r="M61" s="506" t="s">
        <v>84</v>
      </c>
      <c r="N61" s="506" t="s">
        <v>84</v>
      </c>
      <c r="O61" s="506" t="s">
        <v>84</v>
      </c>
      <c r="P61" s="506" t="s">
        <v>84</v>
      </c>
      <c r="Q61" s="506" t="s">
        <v>84</v>
      </c>
      <c r="R61" s="506" t="s">
        <v>84</v>
      </c>
      <c r="S61" s="506" t="s">
        <v>84</v>
      </c>
      <c r="T61" s="354">
        <v>1</v>
      </c>
      <c r="U61" s="354">
        <v>1</v>
      </c>
      <c r="V61" s="354" t="s">
        <v>84</v>
      </c>
      <c r="W61" s="506" t="s">
        <v>84</v>
      </c>
      <c r="X61" s="506" t="s">
        <v>84</v>
      </c>
      <c r="Y61" s="506" t="s">
        <v>84</v>
      </c>
    </row>
    <row r="62" spans="1:25" ht="13.5">
      <c r="A62" s="543"/>
      <c r="B62" s="225" t="s">
        <v>73</v>
      </c>
      <c r="C62" s="229">
        <f t="shared" si="8"/>
        <v>3</v>
      </c>
      <c r="D62" s="510" t="s">
        <v>84</v>
      </c>
      <c r="E62" s="510" t="s">
        <v>84</v>
      </c>
      <c r="F62" s="510" t="s">
        <v>84</v>
      </c>
      <c r="G62" s="510" t="s">
        <v>84</v>
      </c>
      <c r="H62" s="510" t="s">
        <v>84</v>
      </c>
      <c r="I62" s="510" t="s">
        <v>84</v>
      </c>
      <c r="J62" s="510" t="s">
        <v>84</v>
      </c>
      <c r="K62" s="510" t="s">
        <v>84</v>
      </c>
      <c r="L62" s="510" t="s">
        <v>84</v>
      </c>
      <c r="M62" s="510" t="s">
        <v>84</v>
      </c>
      <c r="N62" s="510" t="s">
        <v>84</v>
      </c>
      <c r="O62" s="510" t="s">
        <v>84</v>
      </c>
      <c r="P62" s="510" t="s">
        <v>84</v>
      </c>
      <c r="Q62" s="510" t="s">
        <v>84</v>
      </c>
      <c r="R62" s="510" t="s">
        <v>84</v>
      </c>
      <c r="S62" s="510" t="s">
        <v>84</v>
      </c>
      <c r="T62" s="356" t="s">
        <v>84</v>
      </c>
      <c r="U62" s="356" t="s">
        <v>84</v>
      </c>
      <c r="V62" s="356">
        <v>3</v>
      </c>
      <c r="W62" s="510" t="s">
        <v>84</v>
      </c>
      <c r="X62" s="510" t="s">
        <v>84</v>
      </c>
      <c r="Y62" s="510" t="s">
        <v>84</v>
      </c>
    </row>
    <row r="63" spans="1:25" ht="11.25">
      <c r="A63" s="237" t="s">
        <v>85</v>
      </c>
      <c r="B63" s="248" t="s">
        <v>86</v>
      </c>
      <c r="C63" s="249">
        <f t="shared" ref="C63:Y65" si="26">C66</f>
        <v>96</v>
      </c>
      <c r="D63" s="100" t="str">
        <f t="shared" si="26"/>
        <v>-</v>
      </c>
      <c r="E63" s="100" t="str">
        <f t="shared" si="26"/>
        <v>-</v>
      </c>
      <c r="F63" s="100" t="str">
        <f t="shared" si="26"/>
        <v>-</v>
      </c>
      <c r="G63" s="100" t="str">
        <f t="shared" si="26"/>
        <v>-</v>
      </c>
      <c r="H63" s="100" t="str">
        <f t="shared" si="26"/>
        <v>-</v>
      </c>
      <c r="I63" s="100" t="str">
        <f t="shared" si="26"/>
        <v>-</v>
      </c>
      <c r="J63" s="100">
        <f t="shared" si="26"/>
        <v>1</v>
      </c>
      <c r="K63" s="100" t="str">
        <f t="shared" si="26"/>
        <v>-</v>
      </c>
      <c r="L63" s="100" t="str">
        <f t="shared" si="26"/>
        <v>-</v>
      </c>
      <c r="M63" s="100" t="str">
        <f t="shared" si="26"/>
        <v>-</v>
      </c>
      <c r="N63" s="100">
        <f t="shared" si="26"/>
        <v>1</v>
      </c>
      <c r="O63" s="100" t="str">
        <f t="shared" si="26"/>
        <v>-</v>
      </c>
      <c r="P63" s="100">
        <f t="shared" si="26"/>
        <v>2</v>
      </c>
      <c r="Q63" s="100">
        <f t="shared" si="26"/>
        <v>6</v>
      </c>
      <c r="R63" s="100">
        <f t="shared" si="26"/>
        <v>5</v>
      </c>
      <c r="S63" s="100">
        <f t="shared" si="26"/>
        <v>13</v>
      </c>
      <c r="T63" s="100">
        <f t="shared" si="26"/>
        <v>14</v>
      </c>
      <c r="U63" s="100">
        <f t="shared" si="26"/>
        <v>24</v>
      </c>
      <c r="V63" s="100">
        <f t="shared" si="26"/>
        <v>17</v>
      </c>
      <c r="W63" s="100">
        <f t="shared" si="26"/>
        <v>10</v>
      </c>
      <c r="X63" s="100">
        <f t="shared" si="26"/>
        <v>3</v>
      </c>
      <c r="Y63" s="100" t="str">
        <f t="shared" si="26"/>
        <v>-</v>
      </c>
    </row>
    <row r="64" spans="1:25" ht="11.25">
      <c r="A64" s="250" t="s">
        <v>87</v>
      </c>
      <c r="B64" s="235" t="s">
        <v>72</v>
      </c>
      <c r="C64" s="384">
        <f>C67</f>
        <v>50</v>
      </c>
      <c r="D64" s="251" t="str">
        <f>D67</f>
        <v>-</v>
      </c>
      <c r="E64" s="251" t="str">
        <f t="shared" si="26"/>
        <v>-</v>
      </c>
      <c r="F64" s="251" t="str">
        <f t="shared" si="26"/>
        <v>-</v>
      </c>
      <c r="G64" s="251" t="str">
        <f t="shared" si="26"/>
        <v>-</v>
      </c>
      <c r="H64" s="251" t="str">
        <f t="shared" si="26"/>
        <v>-</v>
      </c>
      <c r="I64" s="251" t="str">
        <f t="shared" si="26"/>
        <v>-</v>
      </c>
      <c r="J64" s="251">
        <f t="shared" si="26"/>
        <v>1</v>
      </c>
      <c r="K64" s="251" t="str">
        <f t="shared" si="26"/>
        <v>-</v>
      </c>
      <c r="L64" s="251" t="str">
        <f t="shared" si="26"/>
        <v>-</v>
      </c>
      <c r="M64" s="251" t="str">
        <f t="shared" si="26"/>
        <v>-</v>
      </c>
      <c r="N64" s="251">
        <f t="shared" si="26"/>
        <v>1</v>
      </c>
      <c r="O64" s="251" t="str">
        <f t="shared" si="26"/>
        <v>-</v>
      </c>
      <c r="P64" s="251">
        <f t="shared" si="26"/>
        <v>1</v>
      </c>
      <c r="Q64" s="251">
        <f t="shared" si="26"/>
        <v>3</v>
      </c>
      <c r="R64" s="251">
        <f t="shared" si="26"/>
        <v>4</v>
      </c>
      <c r="S64" s="251">
        <f t="shared" si="26"/>
        <v>11</v>
      </c>
      <c r="T64" s="251">
        <f t="shared" si="26"/>
        <v>9</v>
      </c>
      <c r="U64" s="251">
        <f t="shared" si="26"/>
        <v>10</v>
      </c>
      <c r="V64" s="251">
        <f t="shared" si="26"/>
        <v>6</v>
      </c>
      <c r="W64" s="251">
        <f t="shared" si="26"/>
        <v>3</v>
      </c>
      <c r="X64" s="251">
        <f t="shared" si="26"/>
        <v>1</v>
      </c>
      <c r="Y64" s="251" t="str">
        <f t="shared" si="26"/>
        <v>-</v>
      </c>
    </row>
    <row r="65" spans="1:25" ht="11.25">
      <c r="A65" s="252" t="s">
        <v>88</v>
      </c>
      <c r="B65" s="236" t="s">
        <v>73</v>
      </c>
      <c r="C65" s="385">
        <f>C68</f>
        <v>46</v>
      </c>
      <c r="D65" s="253" t="str">
        <f>D68</f>
        <v>-</v>
      </c>
      <c r="E65" s="253" t="str">
        <f t="shared" si="26"/>
        <v>-</v>
      </c>
      <c r="F65" s="253" t="str">
        <f t="shared" si="26"/>
        <v>-</v>
      </c>
      <c r="G65" s="253" t="str">
        <f t="shared" si="26"/>
        <v>-</v>
      </c>
      <c r="H65" s="253" t="str">
        <f t="shared" si="26"/>
        <v>-</v>
      </c>
      <c r="I65" s="253" t="str">
        <f t="shared" si="26"/>
        <v>-</v>
      </c>
      <c r="J65" s="253" t="str">
        <f t="shared" si="26"/>
        <v>-</v>
      </c>
      <c r="K65" s="253" t="str">
        <f t="shared" si="26"/>
        <v>-</v>
      </c>
      <c r="L65" s="253" t="str">
        <f t="shared" si="26"/>
        <v>-</v>
      </c>
      <c r="M65" s="253" t="str">
        <f t="shared" si="26"/>
        <v>-</v>
      </c>
      <c r="N65" s="253" t="str">
        <f t="shared" si="26"/>
        <v>-</v>
      </c>
      <c r="O65" s="253" t="str">
        <f t="shared" si="26"/>
        <v>-</v>
      </c>
      <c r="P65" s="253">
        <f t="shared" si="26"/>
        <v>1</v>
      </c>
      <c r="Q65" s="253">
        <f t="shared" si="26"/>
        <v>3</v>
      </c>
      <c r="R65" s="253">
        <f t="shared" si="26"/>
        <v>1</v>
      </c>
      <c r="S65" s="253">
        <f t="shared" si="26"/>
        <v>2</v>
      </c>
      <c r="T65" s="253">
        <f t="shared" si="26"/>
        <v>5</v>
      </c>
      <c r="U65" s="253">
        <f t="shared" si="26"/>
        <v>14</v>
      </c>
      <c r="V65" s="253">
        <f t="shared" si="26"/>
        <v>11</v>
      </c>
      <c r="W65" s="253">
        <f t="shared" si="26"/>
        <v>7</v>
      </c>
      <c r="X65" s="253">
        <f t="shared" si="26"/>
        <v>2</v>
      </c>
      <c r="Y65" s="253" t="str">
        <f t="shared" si="26"/>
        <v>-</v>
      </c>
    </row>
    <row r="66" spans="1:25" ht="11.25">
      <c r="A66" s="254"/>
      <c r="B66" s="234" t="s">
        <v>70</v>
      </c>
      <c r="C66" s="238">
        <f t="shared" ref="C66:Y68" si="27">IF(SUM(C69,C72,C75,C78,)=0,"-",SUM(C69,C72,C75,C78,))</f>
        <v>96</v>
      </c>
      <c r="D66" s="203" t="str">
        <f t="shared" si="27"/>
        <v>-</v>
      </c>
      <c r="E66" s="203" t="str">
        <f t="shared" si="27"/>
        <v>-</v>
      </c>
      <c r="F66" s="203" t="str">
        <f t="shared" si="27"/>
        <v>-</v>
      </c>
      <c r="G66" s="203" t="str">
        <f t="shared" si="27"/>
        <v>-</v>
      </c>
      <c r="H66" s="203" t="str">
        <f t="shared" si="27"/>
        <v>-</v>
      </c>
      <c r="I66" s="203" t="str">
        <f t="shared" si="27"/>
        <v>-</v>
      </c>
      <c r="J66" s="203">
        <f t="shared" si="27"/>
        <v>1</v>
      </c>
      <c r="K66" s="203" t="str">
        <f t="shared" si="27"/>
        <v>-</v>
      </c>
      <c r="L66" s="203" t="str">
        <f t="shared" si="27"/>
        <v>-</v>
      </c>
      <c r="M66" s="203" t="str">
        <f t="shared" si="27"/>
        <v>-</v>
      </c>
      <c r="N66" s="203">
        <f t="shared" si="27"/>
        <v>1</v>
      </c>
      <c r="O66" s="203" t="str">
        <f t="shared" si="27"/>
        <v>-</v>
      </c>
      <c r="P66" s="203">
        <f t="shared" si="27"/>
        <v>2</v>
      </c>
      <c r="Q66" s="203">
        <f t="shared" si="27"/>
        <v>6</v>
      </c>
      <c r="R66" s="203">
        <f t="shared" si="27"/>
        <v>5</v>
      </c>
      <c r="S66" s="203">
        <f t="shared" si="27"/>
        <v>13</v>
      </c>
      <c r="T66" s="203">
        <f t="shared" si="27"/>
        <v>14</v>
      </c>
      <c r="U66" s="203">
        <f t="shared" si="27"/>
        <v>24</v>
      </c>
      <c r="V66" s="203">
        <f t="shared" si="27"/>
        <v>17</v>
      </c>
      <c r="W66" s="203">
        <f t="shared" si="27"/>
        <v>10</v>
      </c>
      <c r="X66" s="203">
        <f t="shared" si="27"/>
        <v>3</v>
      </c>
      <c r="Y66" s="203" t="str">
        <f t="shared" si="27"/>
        <v>-</v>
      </c>
    </row>
    <row r="67" spans="1:25" ht="11.25">
      <c r="A67" s="254" t="s">
        <v>50</v>
      </c>
      <c r="B67" s="359" t="s">
        <v>72</v>
      </c>
      <c r="C67" s="238">
        <f t="shared" si="27"/>
        <v>50</v>
      </c>
      <c r="D67" s="203" t="str">
        <f t="shared" si="27"/>
        <v>-</v>
      </c>
      <c r="E67" s="203" t="str">
        <f t="shared" si="27"/>
        <v>-</v>
      </c>
      <c r="F67" s="203" t="str">
        <f t="shared" si="27"/>
        <v>-</v>
      </c>
      <c r="G67" s="203" t="str">
        <f t="shared" si="27"/>
        <v>-</v>
      </c>
      <c r="H67" s="203" t="str">
        <f t="shared" si="27"/>
        <v>-</v>
      </c>
      <c r="I67" s="203" t="str">
        <f t="shared" si="27"/>
        <v>-</v>
      </c>
      <c r="J67" s="203">
        <f t="shared" si="27"/>
        <v>1</v>
      </c>
      <c r="K67" s="203" t="str">
        <f t="shared" si="27"/>
        <v>-</v>
      </c>
      <c r="L67" s="203" t="str">
        <f t="shared" si="27"/>
        <v>-</v>
      </c>
      <c r="M67" s="203" t="str">
        <f t="shared" si="27"/>
        <v>-</v>
      </c>
      <c r="N67" s="203">
        <f t="shared" si="27"/>
        <v>1</v>
      </c>
      <c r="O67" s="203" t="str">
        <f t="shared" si="27"/>
        <v>-</v>
      </c>
      <c r="P67" s="203">
        <f t="shared" si="27"/>
        <v>1</v>
      </c>
      <c r="Q67" s="203">
        <f t="shared" si="27"/>
        <v>3</v>
      </c>
      <c r="R67" s="203">
        <f t="shared" si="27"/>
        <v>4</v>
      </c>
      <c r="S67" s="203">
        <f t="shared" si="27"/>
        <v>11</v>
      </c>
      <c r="T67" s="203">
        <f t="shared" si="27"/>
        <v>9</v>
      </c>
      <c r="U67" s="203">
        <f t="shared" si="27"/>
        <v>10</v>
      </c>
      <c r="V67" s="203">
        <f t="shared" si="27"/>
        <v>6</v>
      </c>
      <c r="W67" s="203">
        <f t="shared" si="27"/>
        <v>3</v>
      </c>
      <c r="X67" s="203">
        <f t="shared" si="27"/>
        <v>1</v>
      </c>
      <c r="Y67" s="203" t="str">
        <f t="shared" si="27"/>
        <v>-</v>
      </c>
    </row>
    <row r="68" spans="1:25" ht="11.25">
      <c r="A68" s="257"/>
      <c r="B68" s="360" t="s">
        <v>73</v>
      </c>
      <c r="C68" s="255">
        <f t="shared" si="27"/>
        <v>46</v>
      </c>
      <c r="D68" s="206" t="str">
        <f t="shared" si="27"/>
        <v>-</v>
      </c>
      <c r="E68" s="206" t="str">
        <f t="shared" si="27"/>
        <v>-</v>
      </c>
      <c r="F68" s="206" t="str">
        <f t="shared" si="27"/>
        <v>-</v>
      </c>
      <c r="G68" s="206" t="str">
        <f t="shared" si="27"/>
        <v>-</v>
      </c>
      <c r="H68" s="206" t="str">
        <f t="shared" si="27"/>
        <v>-</v>
      </c>
      <c r="I68" s="206" t="str">
        <f t="shared" si="27"/>
        <v>-</v>
      </c>
      <c r="J68" s="206" t="str">
        <f t="shared" si="27"/>
        <v>-</v>
      </c>
      <c r="K68" s="206" t="str">
        <f t="shared" si="27"/>
        <v>-</v>
      </c>
      <c r="L68" s="206" t="str">
        <f t="shared" si="27"/>
        <v>-</v>
      </c>
      <c r="M68" s="206" t="str">
        <f t="shared" si="27"/>
        <v>-</v>
      </c>
      <c r="N68" s="206" t="str">
        <f t="shared" si="27"/>
        <v>-</v>
      </c>
      <c r="O68" s="206" t="str">
        <f t="shared" si="27"/>
        <v>-</v>
      </c>
      <c r="P68" s="206">
        <f t="shared" si="27"/>
        <v>1</v>
      </c>
      <c r="Q68" s="206">
        <f t="shared" si="27"/>
        <v>3</v>
      </c>
      <c r="R68" s="206">
        <f t="shared" si="27"/>
        <v>1</v>
      </c>
      <c r="S68" s="206">
        <f t="shared" si="27"/>
        <v>2</v>
      </c>
      <c r="T68" s="206">
        <f t="shared" si="27"/>
        <v>5</v>
      </c>
      <c r="U68" s="206">
        <f t="shared" si="27"/>
        <v>14</v>
      </c>
      <c r="V68" s="206">
        <f t="shared" si="27"/>
        <v>11</v>
      </c>
      <c r="W68" s="206">
        <f t="shared" si="27"/>
        <v>7</v>
      </c>
      <c r="X68" s="206">
        <f t="shared" si="27"/>
        <v>2</v>
      </c>
      <c r="Y68" s="206" t="str">
        <f t="shared" si="27"/>
        <v>-</v>
      </c>
    </row>
    <row r="69" spans="1:25" ht="11.25">
      <c r="A69" s="541"/>
      <c r="B69" s="217" t="s">
        <v>70</v>
      </c>
      <c r="C69" s="362">
        <f>IF(SUM(D69:Y69)=0,"-",SUM(D69:Y69))</f>
        <v>43</v>
      </c>
      <c r="D69" s="260" t="str">
        <f t="shared" ref="D69:Y69" si="28">IF(SUM(D70:D71)=0,"-",SUM(D70:D71))</f>
        <v>-</v>
      </c>
      <c r="E69" s="260" t="str">
        <f t="shared" si="28"/>
        <v>-</v>
      </c>
      <c r="F69" s="260" t="str">
        <f t="shared" si="28"/>
        <v>-</v>
      </c>
      <c r="G69" s="260" t="str">
        <f t="shared" si="28"/>
        <v>-</v>
      </c>
      <c r="H69" s="260" t="str">
        <f t="shared" si="28"/>
        <v>-</v>
      </c>
      <c r="I69" s="260" t="str">
        <f t="shared" si="28"/>
        <v>-</v>
      </c>
      <c r="J69" s="260">
        <f t="shared" si="28"/>
        <v>1</v>
      </c>
      <c r="K69" s="260" t="str">
        <f t="shared" si="28"/>
        <v>-</v>
      </c>
      <c r="L69" s="260" t="str">
        <f t="shared" si="28"/>
        <v>-</v>
      </c>
      <c r="M69" s="260" t="str">
        <f t="shared" si="28"/>
        <v>-</v>
      </c>
      <c r="N69" s="260">
        <f t="shared" si="28"/>
        <v>1</v>
      </c>
      <c r="O69" s="260" t="str">
        <f t="shared" si="28"/>
        <v>-</v>
      </c>
      <c r="P69" s="260">
        <f t="shared" si="28"/>
        <v>1</v>
      </c>
      <c r="Q69" s="260">
        <f t="shared" si="28"/>
        <v>5</v>
      </c>
      <c r="R69" s="260">
        <f t="shared" si="28"/>
        <v>2</v>
      </c>
      <c r="S69" s="260">
        <f t="shared" si="28"/>
        <v>3</v>
      </c>
      <c r="T69" s="260">
        <f t="shared" si="28"/>
        <v>7</v>
      </c>
      <c r="U69" s="260">
        <f t="shared" si="28"/>
        <v>9</v>
      </c>
      <c r="V69" s="260">
        <f t="shared" si="28"/>
        <v>7</v>
      </c>
      <c r="W69" s="260">
        <f t="shared" si="28"/>
        <v>5</v>
      </c>
      <c r="X69" s="260">
        <f t="shared" si="28"/>
        <v>2</v>
      </c>
      <c r="Y69" s="260" t="str">
        <f t="shared" si="28"/>
        <v>-</v>
      </c>
    </row>
    <row r="70" spans="1:25" ht="11.25">
      <c r="A70" s="103" t="s">
        <v>51</v>
      </c>
      <c r="B70" s="220" t="s">
        <v>72</v>
      </c>
      <c r="C70" s="538">
        <f t="shared" ref="C70:C80" si="29">IF(SUM(D70:Y70)=0,"-",SUM(D70:Y70))</f>
        <v>21</v>
      </c>
      <c r="D70" s="354" t="s">
        <v>274</v>
      </c>
      <c r="E70" s="354" t="s">
        <v>274</v>
      </c>
      <c r="F70" s="354" t="s">
        <v>274</v>
      </c>
      <c r="G70" s="354" t="s">
        <v>274</v>
      </c>
      <c r="H70" s="354" t="s">
        <v>274</v>
      </c>
      <c r="I70" s="354" t="s">
        <v>274</v>
      </c>
      <c r="J70" s="354">
        <v>1</v>
      </c>
      <c r="K70" s="354" t="s">
        <v>274</v>
      </c>
      <c r="L70" s="354" t="s">
        <v>274</v>
      </c>
      <c r="M70" s="354" t="s">
        <v>274</v>
      </c>
      <c r="N70" s="354">
        <v>1</v>
      </c>
      <c r="O70" s="354" t="s">
        <v>274</v>
      </c>
      <c r="P70" s="354">
        <v>1</v>
      </c>
      <c r="Q70" s="354">
        <v>2</v>
      </c>
      <c r="R70" s="354">
        <v>2</v>
      </c>
      <c r="S70" s="354">
        <v>3</v>
      </c>
      <c r="T70" s="354">
        <v>3</v>
      </c>
      <c r="U70" s="354">
        <v>4</v>
      </c>
      <c r="V70" s="354">
        <v>3</v>
      </c>
      <c r="W70" s="354">
        <v>1</v>
      </c>
      <c r="X70" s="354" t="s">
        <v>274</v>
      </c>
      <c r="Y70" s="354" t="s">
        <v>274</v>
      </c>
    </row>
    <row r="71" spans="1:25" ht="11.25">
      <c r="A71" s="152"/>
      <c r="B71" s="225" t="s">
        <v>73</v>
      </c>
      <c r="C71" s="229">
        <f>IF(SUM(D71:Y71)=0,"-",SUM(D71:Y71))</f>
        <v>22</v>
      </c>
      <c r="D71" s="356" t="s">
        <v>274</v>
      </c>
      <c r="E71" s="356" t="s">
        <v>274</v>
      </c>
      <c r="F71" s="356" t="s">
        <v>274</v>
      </c>
      <c r="G71" s="356" t="s">
        <v>274</v>
      </c>
      <c r="H71" s="356" t="s">
        <v>274</v>
      </c>
      <c r="I71" s="356" t="s">
        <v>274</v>
      </c>
      <c r="J71" s="356" t="s">
        <v>274</v>
      </c>
      <c r="K71" s="356" t="s">
        <v>274</v>
      </c>
      <c r="L71" s="356" t="s">
        <v>274</v>
      </c>
      <c r="M71" s="356" t="s">
        <v>274</v>
      </c>
      <c r="N71" s="356" t="s">
        <v>274</v>
      </c>
      <c r="O71" s="356" t="s">
        <v>274</v>
      </c>
      <c r="P71" s="356" t="s">
        <v>274</v>
      </c>
      <c r="Q71" s="356">
        <v>3</v>
      </c>
      <c r="R71" s="356" t="s">
        <v>274</v>
      </c>
      <c r="S71" s="356" t="s">
        <v>274</v>
      </c>
      <c r="T71" s="356">
        <v>4</v>
      </c>
      <c r="U71" s="356">
        <v>5</v>
      </c>
      <c r="V71" s="356">
        <v>4</v>
      </c>
      <c r="W71" s="356">
        <v>4</v>
      </c>
      <c r="X71" s="356">
        <v>2</v>
      </c>
      <c r="Y71" s="356" t="s">
        <v>274</v>
      </c>
    </row>
    <row r="72" spans="1:25" ht="11.25">
      <c r="A72" s="541"/>
      <c r="B72" s="217" t="s">
        <v>70</v>
      </c>
      <c r="C72" s="362">
        <f t="shared" si="29"/>
        <v>18</v>
      </c>
      <c r="D72" s="260" t="str">
        <f t="shared" ref="D72:Y72" si="30">IF(SUM(D73:D74)=0,"-",SUM(D73:D74))</f>
        <v>-</v>
      </c>
      <c r="E72" s="260" t="str">
        <f t="shared" si="30"/>
        <v>-</v>
      </c>
      <c r="F72" s="260" t="str">
        <f t="shared" si="30"/>
        <v>-</v>
      </c>
      <c r="G72" s="260" t="str">
        <f t="shared" si="30"/>
        <v>-</v>
      </c>
      <c r="H72" s="260" t="str">
        <f t="shared" si="30"/>
        <v>-</v>
      </c>
      <c r="I72" s="260" t="str">
        <f t="shared" si="30"/>
        <v>-</v>
      </c>
      <c r="J72" s="260" t="str">
        <f t="shared" si="30"/>
        <v>-</v>
      </c>
      <c r="K72" s="260" t="str">
        <f t="shared" si="30"/>
        <v>-</v>
      </c>
      <c r="L72" s="260" t="str">
        <f t="shared" si="30"/>
        <v>-</v>
      </c>
      <c r="M72" s="260" t="str">
        <f t="shared" si="30"/>
        <v>-</v>
      </c>
      <c r="N72" s="260" t="str">
        <f t="shared" si="30"/>
        <v>-</v>
      </c>
      <c r="O72" s="260" t="str">
        <f t="shared" si="30"/>
        <v>-</v>
      </c>
      <c r="P72" s="260">
        <f t="shared" si="30"/>
        <v>1</v>
      </c>
      <c r="Q72" s="260" t="str">
        <f t="shared" si="30"/>
        <v>-</v>
      </c>
      <c r="R72" s="260">
        <f t="shared" si="30"/>
        <v>2</v>
      </c>
      <c r="S72" s="260">
        <f t="shared" si="30"/>
        <v>3</v>
      </c>
      <c r="T72" s="260">
        <f t="shared" si="30"/>
        <v>3</v>
      </c>
      <c r="U72" s="260">
        <f t="shared" si="30"/>
        <v>4</v>
      </c>
      <c r="V72" s="260">
        <f t="shared" si="30"/>
        <v>5</v>
      </c>
      <c r="W72" s="260" t="str">
        <f t="shared" si="30"/>
        <v>-</v>
      </c>
      <c r="X72" s="260" t="str">
        <f t="shared" si="30"/>
        <v>-</v>
      </c>
      <c r="Y72" s="260" t="str">
        <f t="shared" si="30"/>
        <v>-</v>
      </c>
    </row>
    <row r="73" spans="1:25" ht="11.25">
      <c r="A73" s="103" t="s">
        <v>52</v>
      </c>
      <c r="B73" s="220" t="s">
        <v>72</v>
      </c>
      <c r="C73" s="538">
        <f t="shared" si="29"/>
        <v>9</v>
      </c>
      <c r="D73" s="354" t="s">
        <v>274</v>
      </c>
      <c r="E73" s="354" t="s">
        <v>274</v>
      </c>
      <c r="F73" s="354" t="s">
        <v>274</v>
      </c>
      <c r="G73" s="354" t="s">
        <v>274</v>
      </c>
      <c r="H73" s="354" t="s">
        <v>274</v>
      </c>
      <c r="I73" s="354" t="s">
        <v>274</v>
      </c>
      <c r="J73" s="354" t="s">
        <v>274</v>
      </c>
      <c r="K73" s="354" t="s">
        <v>274</v>
      </c>
      <c r="L73" s="354" t="s">
        <v>274</v>
      </c>
      <c r="M73" s="354" t="s">
        <v>274</v>
      </c>
      <c r="N73" s="354" t="s">
        <v>274</v>
      </c>
      <c r="O73" s="354" t="s">
        <v>274</v>
      </c>
      <c r="P73" s="354" t="s">
        <v>274</v>
      </c>
      <c r="Q73" s="354" t="s">
        <v>274</v>
      </c>
      <c r="R73" s="354">
        <v>2</v>
      </c>
      <c r="S73" s="354">
        <v>2</v>
      </c>
      <c r="T73" s="354">
        <v>3</v>
      </c>
      <c r="U73" s="354">
        <v>1</v>
      </c>
      <c r="V73" s="354">
        <v>1</v>
      </c>
      <c r="W73" s="354" t="s">
        <v>274</v>
      </c>
      <c r="X73" s="354" t="s">
        <v>274</v>
      </c>
      <c r="Y73" s="354" t="s">
        <v>274</v>
      </c>
    </row>
    <row r="74" spans="1:25" ht="11.25">
      <c r="A74" s="152" t="s">
        <v>275</v>
      </c>
      <c r="B74" s="225" t="s">
        <v>73</v>
      </c>
      <c r="C74" s="229">
        <f t="shared" si="29"/>
        <v>9</v>
      </c>
      <c r="D74" s="356" t="s">
        <v>274</v>
      </c>
      <c r="E74" s="356" t="s">
        <v>274</v>
      </c>
      <c r="F74" s="356" t="s">
        <v>274</v>
      </c>
      <c r="G74" s="356" t="s">
        <v>274</v>
      </c>
      <c r="H74" s="356" t="s">
        <v>274</v>
      </c>
      <c r="I74" s="356" t="s">
        <v>274</v>
      </c>
      <c r="J74" s="356" t="s">
        <v>274</v>
      </c>
      <c r="K74" s="356" t="s">
        <v>274</v>
      </c>
      <c r="L74" s="356" t="s">
        <v>274</v>
      </c>
      <c r="M74" s="356" t="s">
        <v>274</v>
      </c>
      <c r="N74" s="356" t="s">
        <v>274</v>
      </c>
      <c r="O74" s="356" t="s">
        <v>274</v>
      </c>
      <c r="P74" s="356">
        <v>1</v>
      </c>
      <c r="Q74" s="356" t="s">
        <v>274</v>
      </c>
      <c r="R74" s="356" t="s">
        <v>274</v>
      </c>
      <c r="S74" s="356">
        <v>1</v>
      </c>
      <c r="T74" s="356" t="s">
        <v>274</v>
      </c>
      <c r="U74" s="356">
        <v>3</v>
      </c>
      <c r="V74" s="356">
        <v>4</v>
      </c>
      <c r="W74" s="356" t="s">
        <v>274</v>
      </c>
      <c r="X74" s="356" t="s">
        <v>274</v>
      </c>
      <c r="Y74" s="356" t="s">
        <v>274</v>
      </c>
    </row>
    <row r="75" spans="1:25" ht="11.25">
      <c r="A75" s="541"/>
      <c r="B75" s="217" t="s">
        <v>70</v>
      </c>
      <c r="C75" s="362">
        <f t="shared" si="29"/>
        <v>10</v>
      </c>
      <c r="D75" s="260" t="str">
        <f t="shared" ref="D75:Y75" si="31">IF(SUM(D76:D77)=0,"-",SUM(D76:D77))</f>
        <v>-</v>
      </c>
      <c r="E75" s="260" t="str">
        <f t="shared" si="31"/>
        <v>-</v>
      </c>
      <c r="F75" s="260" t="str">
        <f t="shared" si="31"/>
        <v>-</v>
      </c>
      <c r="G75" s="260" t="str">
        <f t="shared" si="31"/>
        <v>-</v>
      </c>
      <c r="H75" s="260" t="str">
        <f t="shared" si="31"/>
        <v>-</v>
      </c>
      <c r="I75" s="260" t="str">
        <f t="shared" si="31"/>
        <v>-</v>
      </c>
      <c r="J75" s="260" t="str">
        <f t="shared" si="31"/>
        <v>-</v>
      </c>
      <c r="K75" s="260" t="str">
        <f t="shared" si="31"/>
        <v>-</v>
      </c>
      <c r="L75" s="260" t="str">
        <f t="shared" si="31"/>
        <v>-</v>
      </c>
      <c r="M75" s="260" t="str">
        <f t="shared" si="31"/>
        <v>-</v>
      </c>
      <c r="N75" s="260" t="str">
        <f t="shared" si="31"/>
        <v>-</v>
      </c>
      <c r="O75" s="260" t="str">
        <f t="shared" si="31"/>
        <v>-</v>
      </c>
      <c r="P75" s="260" t="str">
        <f t="shared" si="31"/>
        <v>-</v>
      </c>
      <c r="Q75" s="260">
        <f t="shared" si="31"/>
        <v>1</v>
      </c>
      <c r="R75" s="260" t="str">
        <f t="shared" si="31"/>
        <v>-</v>
      </c>
      <c r="S75" s="260">
        <f t="shared" si="31"/>
        <v>2</v>
      </c>
      <c r="T75" s="260" t="str">
        <f t="shared" si="31"/>
        <v>-</v>
      </c>
      <c r="U75" s="260">
        <f t="shared" si="31"/>
        <v>5</v>
      </c>
      <c r="V75" s="260">
        <f t="shared" si="31"/>
        <v>1</v>
      </c>
      <c r="W75" s="260">
        <f t="shared" si="31"/>
        <v>1</v>
      </c>
      <c r="X75" s="260" t="str">
        <f t="shared" si="31"/>
        <v>-</v>
      </c>
      <c r="Y75" s="260" t="str">
        <f t="shared" si="31"/>
        <v>-</v>
      </c>
    </row>
    <row r="76" spans="1:25" ht="11.25">
      <c r="A76" s="231" t="s">
        <v>53</v>
      </c>
      <c r="B76" s="220" t="s">
        <v>72</v>
      </c>
      <c r="C76" s="538">
        <f t="shared" si="29"/>
        <v>7</v>
      </c>
      <c r="D76" s="354" t="s">
        <v>274</v>
      </c>
      <c r="E76" s="354" t="s">
        <v>274</v>
      </c>
      <c r="F76" s="354" t="s">
        <v>274</v>
      </c>
      <c r="G76" s="354" t="s">
        <v>274</v>
      </c>
      <c r="H76" s="354" t="s">
        <v>274</v>
      </c>
      <c r="I76" s="354" t="s">
        <v>274</v>
      </c>
      <c r="J76" s="354" t="s">
        <v>274</v>
      </c>
      <c r="K76" s="354" t="s">
        <v>274</v>
      </c>
      <c r="L76" s="354" t="s">
        <v>274</v>
      </c>
      <c r="M76" s="354" t="s">
        <v>274</v>
      </c>
      <c r="N76" s="354" t="s">
        <v>274</v>
      </c>
      <c r="O76" s="354" t="s">
        <v>274</v>
      </c>
      <c r="P76" s="354" t="s">
        <v>274</v>
      </c>
      <c r="Q76" s="354">
        <v>1</v>
      </c>
      <c r="R76" s="354" t="s">
        <v>274</v>
      </c>
      <c r="S76" s="354">
        <v>2</v>
      </c>
      <c r="T76" s="354" t="s">
        <v>274</v>
      </c>
      <c r="U76" s="354">
        <v>3</v>
      </c>
      <c r="V76" s="354">
        <v>1</v>
      </c>
      <c r="W76" s="354" t="s">
        <v>274</v>
      </c>
      <c r="X76" s="354" t="s">
        <v>274</v>
      </c>
      <c r="Y76" s="354" t="s">
        <v>274</v>
      </c>
    </row>
    <row r="77" spans="1:25" ht="11.25">
      <c r="A77" s="232"/>
      <c r="B77" s="225" t="s">
        <v>73</v>
      </c>
      <c r="C77" s="229">
        <f t="shared" si="29"/>
        <v>3</v>
      </c>
      <c r="D77" s="356" t="s">
        <v>274</v>
      </c>
      <c r="E77" s="356" t="s">
        <v>274</v>
      </c>
      <c r="F77" s="356" t="s">
        <v>274</v>
      </c>
      <c r="G77" s="356" t="s">
        <v>274</v>
      </c>
      <c r="H77" s="356" t="s">
        <v>274</v>
      </c>
      <c r="I77" s="356" t="s">
        <v>274</v>
      </c>
      <c r="J77" s="356" t="s">
        <v>274</v>
      </c>
      <c r="K77" s="356" t="s">
        <v>274</v>
      </c>
      <c r="L77" s="356" t="s">
        <v>274</v>
      </c>
      <c r="M77" s="356" t="s">
        <v>274</v>
      </c>
      <c r="N77" s="356" t="s">
        <v>274</v>
      </c>
      <c r="O77" s="356" t="s">
        <v>274</v>
      </c>
      <c r="P77" s="356" t="s">
        <v>274</v>
      </c>
      <c r="Q77" s="356" t="s">
        <v>274</v>
      </c>
      <c r="R77" s="356" t="s">
        <v>274</v>
      </c>
      <c r="S77" s="356" t="s">
        <v>274</v>
      </c>
      <c r="T77" s="356" t="s">
        <v>274</v>
      </c>
      <c r="U77" s="356">
        <v>2</v>
      </c>
      <c r="V77" s="356" t="s">
        <v>274</v>
      </c>
      <c r="W77" s="356">
        <v>1</v>
      </c>
      <c r="X77" s="356" t="s">
        <v>274</v>
      </c>
      <c r="Y77" s="356" t="s">
        <v>274</v>
      </c>
    </row>
    <row r="78" spans="1:25" ht="11.25">
      <c r="A78" s="541"/>
      <c r="B78" s="217" t="s">
        <v>70</v>
      </c>
      <c r="C78" s="362">
        <f t="shared" si="29"/>
        <v>25</v>
      </c>
      <c r="D78" s="260" t="str">
        <f t="shared" ref="D78:Y78" si="32">IF(SUM(D79:D80)=0,"-",SUM(D79:D80))</f>
        <v>-</v>
      </c>
      <c r="E78" s="260" t="str">
        <f t="shared" si="32"/>
        <v>-</v>
      </c>
      <c r="F78" s="260" t="str">
        <f t="shared" si="32"/>
        <v>-</v>
      </c>
      <c r="G78" s="260" t="str">
        <f t="shared" si="32"/>
        <v>-</v>
      </c>
      <c r="H78" s="260" t="str">
        <f t="shared" si="32"/>
        <v>-</v>
      </c>
      <c r="I78" s="260" t="str">
        <f t="shared" si="32"/>
        <v>-</v>
      </c>
      <c r="J78" s="260" t="str">
        <f t="shared" si="32"/>
        <v>-</v>
      </c>
      <c r="K78" s="260" t="str">
        <f t="shared" si="32"/>
        <v>-</v>
      </c>
      <c r="L78" s="260" t="str">
        <f t="shared" si="32"/>
        <v>-</v>
      </c>
      <c r="M78" s="260" t="str">
        <f t="shared" si="32"/>
        <v>-</v>
      </c>
      <c r="N78" s="260" t="str">
        <f t="shared" si="32"/>
        <v>-</v>
      </c>
      <c r="O78" s="260" t="str">
        <f t="shared" si="32"/>
        <v>-</v>
      </c>
      <c r="P78" s="260" t="str">
        <f t="shared" si="32"/>
        <v>-</v>
      </c>
      <c r="Q78" s="260" t="str">
        <f t="shared" si="32"/>
        <v>-</v>
      </c>
      <c r="R78" s="260">
        <f t="shared" si="32"/>
        <v>1</v>
      </c>
      <c r="S78" s="260">
        <f t="shared" si="32"/>
        <v>5</v>
      </c>
      <c r="T78" s="260">
        <f t="shared" si="32"/>
        <v>4</v>
      </c>
      <c r="U78" s="260">
        <f t="shared" si="32"/>
        <v>6</v>
      </c>
      <c r="V78" s="260">
        <f t="shared" si="32"/>
        <v>4</v>
      </c>
      <c r="W78" s="260">
        <f t="shared" si="32"/>
        <v>4</v>
      </c>
      <c r="X78" s="260">
        <f t="shared" si="32"/>
        <v>1</v>
      </c>
      <c r="Y78" s="260" t="str">
        <f t="shared" si="32"/>
        <v>-</v>
      </c>
    </row>
    <row r="79" spans="1:25" ht="11.25">
      <c r="A79" s="231" t="s">
        <v>276</v>
      </c>
      <c r="B79" s="220" t="s">
        <v>72</v>
      </c>
      <c r="C79" s="538">
        <f t="shared" si="29"/>
        <v>13</v>
      </c>
      <c r="D79" s="354" t="s">
        <v>274</v>
      </c>
      <c r="E79" s="354" t="s">
        <v>274</v>
      </c>
      <c r="F79" s="354" t="s">
        <v>274</v>
      </c>
      <c r="G79" s="354" t="s">
        <v>274</v>
      </c>
      <c r="H79" s="354" t="s">
        <v>274</v>
      </c>
      <c r="I79" s="354" t="s">
        <v>274</v>
      </c>
      <c r="J79" s="354" t="s">
        <v>274</v>
      </c>
      <c r="K79" s="354" t="s">
        <v>274</v>
      </c>
      <c r="L79" s="354" t="s">
        <v>274</v>
      </c>
      <c r="M79" s="354" t="s">
        <v>274</v>
      </c>
      <c r="N79" s="354" t="s">
        <v>274</v>
      </c>
      <c r="O79" s="354" t="s">
        <v>274</v>
      </c>
      <c r="P79" s="354" t="s">
        <v>274</v>
      </c>
      <c r="Q79" s="354" t="s">
        <v>274</v>
      </c>
      <c r="R79" s="354" t="s">
        <v>274</v>
      </c>
      <c r="S79" s="354">
        <v>4</v>
      </c>
      <c r="T79" s="354">
        <v>3</v>
      </c>
      <c r="U79" s="354">
        <v>2</v>
      </c>
      <c r="V79" s="354">
        <v>1</v>
      </c>
      <c r="W79" s="354">
        <v>2</v>
      </c>
      <c r="X79" s="354">
        <v>1</v>
      </c>
      <c r="Y79" s="354" t="s">
        <v>274</v>
      </c>
    </row>
    <row r="80" spans="1:25" ht="11.25">
      <c r="A80" s="232"/>
      <c r="B80" s="225" t="s">
        <v>73</v>
      </c>
      <c r="C80" s="229">
        <f t="shared" si="29"/>
        <v>12</v>
      </c>
      <c r="D80" s="356" t="s">
        <v>274</v>
      </c>
      <c r="E80" s="356" t="s">
        <v>274</v>
      </c>
      <c r="F80" s="356" t="s">
        <v>274</v>
      </c>
      <c r="G80" s="356" t="s">
        <v>274</v>
      </c>
      <c r="H80" s="356" t="s">
        <v>274</v>
      </c>
      <c r="I80" s="356" t="s">
        <v>274</v>
      </c>
      <c r="J80" s="356" t="s">
        <v>274</v>
      </c>
      <c r="K80" s="356" t="s">
        <v>274</v>
      </c>
      <c r="L80" s="356" t="s">
        <v>274</v>
      </c>
      <c r="M80" s="356" t="s">
        <v>274</v>
      </c>
      <c r="N80" s="356" t="s">
        <v>274</v>
      </c>
      <c r="O80" s="356" t="s">
        <v>274</v>
      </c>
      <c r="P80" s="356" t="s">
        <v>274</v>
      </c>
      <c r="Q80" s="356" t="s">
        <v>274</v>
      </c>
      <c r="R80" s="356">
        <v>1</v>
      </c>
      <c r="S80" s="356">
        <v>1</v>
      </c>
      <c r="T80" s="356">
        <v>1</v>
      </c>
      <c r="U80" s="356">
        <v>4</v>
      </c>
      <c r="V80" s="356">
        <v>3</v>
      </c>
      <c r="W80" s="356">
        <v>2</v>
      </c>
      <c r="X80" s="356" t="s">
        <v>274</v>
      </c>
      <c r="Y80" s="356" t="s">
        <v>274</v>
      </c>
    </row>
    <row r="81" spans="1:25" s="625" customFormat="1" ht="10.5" customHeight="1">
      <c r="A81" s="622" t="s">
        <v>55</v>
      </c>
      <c r="B81" s="623"/>
      <c r="C81" s="62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</row>
    <row r="82" spans="1:25" ht="10.5" customHeight="1">
      <c r="A82" s="626"/>
      <c r="B82" s="627"/>
      <c r="C82" s="628"/>
      <c r="D82" s="628"/>
      <c r="E82" s="628"/>
      <c r="F82" s="628"/>
      <c r="G82" s="628"/>
      <c r="H82" s="628"/>
      <c r="I82" s="628"/>
      <c r="J82" s="628"/>
      <c r="K82" s="628"/>
      <c r="L82" s="628"/>
      <c r="M82" s="628"/>
      <c r="N82" s="628"/>
      <c r="O82" s="628"/>
      <c r="P82" s="628"/>
      <c r="Q82" s="628"/>
      <c r="R82" s="628"/>
      <c r="S82" s="628"/>
      <c r="T82" s="628"/>
      <c r="U82" s="628"/>
      <c r="V82" s="628"/>
      <c r="W82" s="628"/>
      <c r="X82" s="628"/>
      <c r="Y82" s="628"/>
    </row>
    <row r="83" spans="1:25" ht="10.5" customHeight="1">
      <c r="A83" s="626" t="s">
        <v>56</v>
      </c>
      <c r="B83" s="627"/>
      <c r="C83" s="628"/>
      <c r="D83" s="628"/>
      <c r="E83" s="628"/>
      <c r="F83" s="628"/>
      <c r="G83" s="628"/>
      <c r="H83" s="628"/>
      <c r="I83" s="628"/>
      <c r="J83" s="628"/>
      <c r="K83" s="628"/>
      <c r="L83" s="628"/>
      <c r="M83" s="628"/>
      <c r="N83" s="628"/>
      <c r="O83" s="628"/>
      <c r="P83" s="628"/>
      <c r="Q83" s="628"/>
      <c r="R83" s="628"/>
      <c r="S83" s="628"/>
      <c r="T83" s="628"/>
      <c r="U83" s="628"/>
      <c r="V83" s="628"/>
      <c r="W83" s="628"/>
      <c r="X83" s="628"/>
      <c r="Y83" s="628"/>
    </row>
    <row r="84" spans="1:25" ht="10.5" customHeight="1">
      <c r="A84" s="626" t="s">
        <v>89</v>
      </c>
      <c r="B84" s="627"/>
      <c r="C84" s="628"/>
      <c r="D84" s="628"/>
      <c r="E84" s="628"/>
      <c r="F84" s="628"/>
      <c r="G84" s="628"/>
      <c r="H84" s="628"/>
      <c r="I84" s="628"/>
      <c r="J84" s="628"/>
      <c r="K84" s="628"/>
      <c r="L84" s="628"/>
      <c r="M84" s="628"/>
      <c r="N84" s="628"/>
      <c r="O84" s="628"/>
      <c r="P84" s="628"/>
      <c r="Q84" s="628"/>
      <c r="R84" s="628"/>
      <c r="S84" s="628"/>
      <c r="T84" s="628"/>
      <c r="U84" s="628"/>
      <c r="V84" s="628"/>
      <c r="W84" s="628"/>
      <c r="X84" s="628"/>
      <c r="Y84" s="628"/>
    </row>
  </sheetData>
  <phoneticPr fontId="4"/>
  <pageMargins left="0.78740157480314965" right="0.78740157480314965" top="0.72" bottom="0.37" header="0" footer="0"/>
  <headerFooter alignWithMargins="0"/>
</worksheet>
</file>