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58-1" sheetId="1" r:id="rId1"/>
    <sheet name="58-2" sheetId="2" r:id="rId2"/>
    <sheet name="58-3" sheetId="3" r:id="rId3"/>
    <sheet name="59" sheetId="4" r:id="rId4"/>
    <sheet name="60" sheetId="5" r:id="rId5"/>
    <sheet name="61-1" sheetId="6" r:id="rId6"/>
    <sheet name="61-2" sheetId="7" r:id="rId7"/>
    <sheet name="61-3" sheetId="8" r:id="rId8"/>
  </sheets>
  <externalReferences>
    <externalReference r:id="rId9"/>
  </externalReferences>
  <definedNames>
    <definedName name="_xlnm.Print_Area" localSheetId="0">'58-1'!$A$1:$U$17</definedName>
    <definedName name="_xlnm.Print_Area" localSheetId="1">'58-2'!$A$1:$U$17</definedName>
    <definedName name="_xlnm.Print_Area" localSheetId="2">'58-3'!$A$1:$U$17</definedName>
    <definedName name="_xlnm.Print_Area" localSheetId="3">'59'!$A$1:$U$17</definedName>
    <definedName name="_xlnm.Print_Area" localSheetId="4">'60'!$A$1:$J$19</definedName>
    <definedName name="_xlnm.Print_Area" localSheetId="5">'61-1'!$A$1:$AH$36</definedName>
    <definedName name="_xlnm.Print_Area" localSheetId="6">'61-2'!$A$1:$AC$35</definedName>
    <definedName name="_xlnm.Print_Area" localSheetId="7">'61-3'!$A$1:$P$36</definedName>
    <definedName name="_xlnm.Print_Area">#REF!</definedName>
    <definedName name="_xlnm.Print_Titles" localSheetId="0">'58-1'!#REF!</definedName>
    <definedName name="_xlnm.Print_Titles" localSheetId="1">'58-2'!#REF!</definedName>
    <definedName name="_xlnm.Print_Titles" localSheetId="2">'58-3'!#REF!</definedName>
    <definedName name="_xlnm.Print_Titles" localSheetId="3">'59'!#REF!</definedName>
    <definedName name="_xlnm.Print_Titles" localSheetId="5">'61-1'!$A:$A,'61-1'!$1:$5</definedName>
    <definedName name="_xlnm.Print_Titles" localSheetId="6">'61-2'!$A:$A,'61-2'!#REF!</definedName>
    <definedName name="_xlnm.Print_Titles" localSheetId="7">'61-3'!$A:$A,'61-3'!#REF!</definedName>
    <definedName name="_xlnm.Print_Titles">#N/A</definedName>
    <definedName name="Z_293DF52C_1200_42BF_A78D_BB2AAB878329_.wvu.PrintArea" localSheetId="0" hidden="1">'58-1'!$A$1:$U$17</definedName>
    <definedName name="Z_293DF52C_1200_42BF_A78D_BB2AAB878329_.wvu.PrintArea" localSheetId="1" hidden="1">'58-2'!$A$1:$U$17</definedName>
    <definedName name="Z_293DF52C_1200_42BF_A78D_BB2AAB878329_.wvu.PrintArea" localSheetId="2" hidden="1">'58-3'!$A$1:$U$17</definedName>
    <definedName name="Z_293DF52C_1200_42BF_A78D_BB2AAB878329_.wvu.PrintArea" localSheetId="3" hidden="1">'59'!$A$1:$U$17</definedName>
    <definedName name="Z_293DF52C_1200_42BF_A78D_BB2AAB878329_.wvu.PrintArea" localSheetId="4" hidden="1">'60'!$A$1:$J$19</definedName>
    <definedName name="Z_293DF52C_1200_42BF_A78D_BB2AAB878329_.wvu.PrintArea" localSheetId="5" hidden="1">'61-1'!$A$1:$AS$36</definedName>
    <definedName name="Z_293DF52C_1200_42BF_A78D_BB2AAB878329_.wvu.PrintArea" localSheetId="6" hidden="1">'61-2'!$A$1:$AQ$35</definedName>
    <definedName name="Z_293DF52C_1200_42BF_A78D_BB2AAB878329_.wvu.PrintArea" localSheetId="7" hidden="1">'61-3'!$A$1:$AQ$10</definedName>
    <definedName name="Z_293DF52C_1200_42BF_A78D_BB2AAB878329_.wvu.PrintTitles" localSheetId="5" hidden="1">'61-1'!$A:$A,'61-1'!$1:$5</definedName>
    <definedName name="Z_56D0106B_CB90_4499_A8AC_183481DC4CD8_.wvu.PrintArea" localSheetId="0" hidden="1">'58-1'!$A$1:$U$17</definedName>
    <definedName name="Z_56D0106B_CB90_4499_A8AC_183481DC4CD8_.wvu.PrintArea" localSheetId="1" hidden="1">'58-2'!$A$1:$U$17</definedName>
    <definedName name="Z_56D0106B_CB90_4499_A8AC_183481DC4CD8_.wvu.PrintArea" localSheetId="2" hidden="1">'58-3'!$A$1:$U$17</definedName>
    <definedName name="Z_56D0106B_CB90_4499_A8AC_183481DC4CD8_.wvu.PrintArea" localSheetId="3" hidden="1">'59'!$A$1:$U$17</definedName>
    <definedName name="Z_56D0106B_CB90_4499_A8AC_183481DC4CD8_.wvu.PrintArea" localSheetId="4" hidden="1">'60'!$A$1:$J$19</definedName>
    <definedName name="Z_56D0106B_CB90_4499_A8AC_183481DC4CD8_.wvu.PrintArea" localSheetId="5" hidden="1">'61-1'!$A$1:$AS$36</definedName>
    <definedName name="Z_56D0106B_CB90_4499_A8AC_183481DC4CD8_.wvu.PrintArea" localSheetId="6" hidden="1">'61-2'!$A$1:$AQ$35</definedName>
    <definedName name="Z_56D0106B_CB90_4499_A8AC_183481DC4CD8_.wvu.PrintArea" localSheetId="7" hidden="1">'61-3'!$A$1:$AQ$10</definedName>
    <definedName name="Z_56D0106B_CB90_4499_A8AC_183481DC4CD8_.wvu.PrintTitles" localSheetId="5" hidden="1">'61-1'!$A:$A,'61-1'!$1:$5</definedName>
    <definedName name="Z_81642AB8_0225_4BC4_B7AE_9E8C6C06FBF4_.wvu.PrintArea" localSheetId="0" hidden="1">'58-1'!$A$1:$U$17</definedName>
    <definedName name="Z_81642AB8_0225_4BC4_B7AE_9E8C6C06FBF4_.wvu.PrintArea" localSheetId="1" hidden="1">'58-2'!$A$1:$U$17</definedName>
    <definedName name="Z_81642AB8_0225_4BC4_B7AE_9E8C6C06FBF4_.wvu.PrintArea" localSheetId="2" hidden="1">'58-3'!$A$1:$U$17</definedName>
    <definedName name="Z_81642AB8_0225_4BC4_B7AE_9E8C6C06FBF4_.wvu.PrintArea" localSheetId="3" hidden="1">'59'!$A$1:$U$17</definedName>
    <definedName name="Z_81642AB8_0225_4BC4_B7AE_9E8C6C06FBF4_.wvu.PrintArea" localSheetId="4" hidden="1">'60'!$A$1:$J$19</definedName>
    <definedName name="Z_81642AB8_0225_4BC4_B7AE_9E8C6C06FBF4_.wvu.PrintArea" localSheetId="5" hidden="1">'61-1'!$A$1:$AS$36</definedName>
    <definedName name="Z_81642AB8_0225_4BC4_B7AE_9E8C6C06FBF4_.wvu.PrintArea" localSheetId="6" hidden="1">'61-2'!$A$1:$AQ$35</definedName>
    <definedName name="Z_81642AB8_0225_4BC4_B7AE_9E8C6C06FBF4_.wvu.PrintArea" localSheetId="7" hidden="1">'61-3'!$A$1:$AQ$10</definedName>
    <definedName name="Z_81642AB8_0225_4BC4_B7AE_9E8C6C06FBF4_.wvu.PrintTitles" localSheetId="5" hidden="1">'61-1'!$A:$A,'61-1'!$1:$5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 l="1"/>
  <c r="C8" i="8"/>
  <c r="D8" i="8"/>
  <c r="E8" i="8"/>
  <c r="F8" i="8"/>
  <c r="G8" i="8"/>
  <c r="I8" i="8"/>
  <c r="J8" i="8"/>
  <c r="N8" i="8"/>
  <c r="P8" i="8"/>
  <c r="H9" i="8"/>
  <c r="H8" i="8" s="1"/>
  <c r="I9" i="8"/>
  <c r="J9" i="8"/>
  <c r="K9" i="8"/>
  <c r="K8" i="8" s="1"/>
  <c r="L9" i="8"/>
  <c r="L8" i="8" s="1"/>
  <c r="M9" i="8"/>
  <c r="M8" i="8" s="1"/>
  <c r="N9" i="8"/>
  <c r="O9" i="8"/>
  <c r="O8" i="8" s="1"/>
  <c r="P9" i="8"/>
  <c r="D20" i="8"/>
  <c r="H20" i="8"/>
  <c r="J20" i="8"/>
  <c r="L20" i="8"/>
  <c r="N20" i="8"/>
  <c r="P20" i="8"/>
  <c r="B21" i="8"/>
  <c r="B20" i="8" s="1"/>
  <c r="C21" i="8"/>
  <c r="C20" i="8" s="1"/>
  <c r="D21" i="8"/>
  <c r="E21" i="8"/>
  <c r="E20" i="8" s="1"/>
  <c r="F21" i="8"/>
  <c r="F20" i="8" s="1"/>
  <c r="G21" i="8"/>
  <c r="G20" i="8" s="1"/>
  <c r="H21" i="8"/>
  <c r="I21" i="8"/>
  <c r="I20" i="8" s="1"/>
  <c r="J21" i="8"/>
  <c r="K21" i="8"/>
  <c r="K20" i="8" s="1"/>
  <c r="L21" i="8"/>
  <c r="M21" i="8"/>
  <c r="M20" i="8" s="1"/>
  <c r="N21" i="8"/>
  <c r="O21" i="8"/>
  <c r="O20" i="8" s="1"/>
  <c r="P21" i="8"/>
  <c r="B27" i="8"/>
  <c r="F27" i="8"/>
  <c r="G27" i="8"/>
  <c r="J27" i="8"/>
  <c r="K27" i="8"/>
  <c r="L27" i="8"/>
  <c r="N27" i="8"/>
  <c r="P27" i="8"/>
  <c r="B28" i="8"/>
  <c r="C28" i="8"/>
  <c r="C27" i="8" s="1"/>
  <c r="D28" i="8"/>
  <c r="D27" i="8" s="1"/>
  <c r="E28" i="8"/>
  <c r="E27" i="8" s="1"/>
  <c r="F28" i="8"/>
  <c r="G28" i="8"/>
  <c r="H28" i="8"/>
  <c r="H27" i="8" s="1"/>
  <c r="I28" i="8"/>
  <c r="I27" i="8" s="1"/>
  <c r="J28" i="8"/>
  <c r="K28" i="8"/>
  <c r="L28" i="8"/>
  <c r="M28" i="8"/>
  <c r="M27" i="8" s="1"/>
  <c r="N28" i="8"/>
  <c r="O28" i="8"/>
  <c r="O27" i="8" s="1"/>
  <c r="P28" i="8"/>
  <c r="D7" i="7"/>
  <c r="H7" i="7"/>
  <c r="M7" i="7"/>
  <c r="N7" i="7"/>
  <c r="T7" i="7"/>
  <c r="X7" i="7"/>
  <c r="Y7" i="7"/>
  <c r="AB7" i="7"/>
  <c r="AC7" i="7"/>
  <c r="B8" i="7"/>
  <c r="I8" i="7" s="1"/>
  <c r="C8" i="7"/>
  <c r="C7" i="7" s="1"/>
  <c r="D8" i="7"/>
  <c r="E8" i="7"/>
  <c r="E7" i="7" s="1"/>
  <c r="F8" i="7"/>
  <c r="F7" i="7" s="1"/>
  <c r="G8" i="7"/>
  <c r="G7" i="7" s="1"/>
  <c r="H8" i="7"/>
  <c r="J8" i="7"/>
  <c r="J7" i="7" s="1"/>
  <c r="K8" i="7"/>
  <c r="K7" i="7" s="1"/>
  <c r="L8" i="7"/>
  <c r="L7" i="7" s="1"/>
  <c r="M8" i="7"/>
  <c r="N8" i="7"/>
  <c r="O8" i="7"/>
  <c r="O7" i="7" s="1"/>
  <c r="P8" i="7"/>
  <c r="Q8" i="7"/>
  <c r="Q7" i="7" s="1"/>
  <c r="R8" i="7"/>
  <c r="R7" i="7" s="1"/>
  <c r="S8" i="7"/>
  <c r="S7" i="7" s="1"/>
  <c r="T8" i="7"/>
  <c r="U8" i="7"/>
  <c r="U7" i="7" s="1"/>
  <c r="V8" i="7"/>
  <c r="V7" i="7" s="1"/>
  <c r="X8" i="7"/>
  <c r="Y8" i="7"/>
  <c r="Z8" i="7"/>
  <c r="Z7" i="7" s="1"/>
  <c r="AA8" i="7"/>
  <c r="AA7" i="7" s="1"/>
  <c r="AB8" i="7"/>
  <c r="AC8" i="7"/>
  <c r="I9" i="7"/>
  <c r="W9" i="7"/>
  <c r="I10" i="7"/>
  <c r="W10" i="7"/>
  <c r="I11" i="7"/>
  <c r="W11" i="7"/>
  <c r="I12" i="7"/>
  <c r="W12" i="7"/>
  <c r="I13" i="7"/>
  <c r="W13" i="7"/>
  <c r="I14" i="7"/>
  <c r="W14" i="7"/>
  <c r="I15" i="7"/>
  <c r="W15" i="7"/>
  <c r="I16" i="7"/>
  <c r="W16" i="7"/>
  <c r="I17" i="7"/>
  <c r="W17" i="7"/>
  <c r="I18" i="7"/>
  <c r="W18" i="7"/>
  <c r="D19" i="7"/>
  <c r="H19" i="7"/>
  <c r="M19" i="7"/>
  <c r="N19" i="7"/>
  <c r="R19" i="7"/>
  <c r="T19" i="7"/>
  <c r="X19" i="7"/>
  <c r="Y19" i="7"/>
  <c r="AB19" i="7"/>
  <c r="AC19" i="7"/>
  <c r="B20" i="7"/>
  <c r="B19" i="7" s="1"/>
  <c r="C20" i="7"/>
  <c r="C19" i="7" s="1"/>
  <c r="D20" i="7"/>
  <c r="E20" i="7"/>
  <c r="E19" i="7" s="1"/>
  <c r="F20" i="7"/>
  <c r="F19" i="7" s="1"/>
  <c r="G20" i="7"/>
  <c r="G19" i="7" s="1"/>
  <c r="H20" i="7"/>
  <c r="J20" i="7"/>
  <c r="J19" i="7" s="1"/>
  <c r="K20" i="7"/>
  <c r="K19" i="7" s="1"/>
  <c r="L20" i="7"/>
  <c r="L19" i="7" s="1"/>
  <c r="M20" i="7"/>
  <c r="N20" i="7"/>
  <c r="O20" i="7"/>
  <c r="O19" i="7" s="1"/>
  <c r="P20" i="7"/>
  <c r="Q20" i="7"/>
  <c r="Q19" i="7" s="1"/>
  <c r="R20" i="7"/>
  <c r="S20" i="7"/>
  <c r="S19" i="7" s="1"/>
  <c r="T20" i="7"/>
  <c r="U20" i="7"/>
  <c r="U19" i="7" s="1"/>
  <c r="V20" i="7"/>
  <c r="V19" i="7" s="1"/>
  <c r="X20" i="7"/>
  <c r="Y20" i="7"/>
  <c r="Z20" i="7"/>
  <c r="Z19" i="7" s="1"/>
  <c r="AA20" i="7"/>
  <c r="AA19" i="7" s="1"/>
  <c r="AB20" i="7"/>
  <c r="AC20" i="7"/>
  <c r="I21" i="7"/>
  <c r="W21" i="7"/>
  <c r="I22" i="7"/>
  <c r="W22" i="7"/>
  <c r="I23" i="7"/>
  <c r="W23" i="7"/>
  <c r="I24" i="7"/>
  <c r="W24" i="7"/>
  <c r="I25" i="7"/>
  <c r="W25" i="7"/>
  <c r="F26" i="7"/>
  <c r="J26" i="7"/>
  <c r="K26" i="7"/>
  <c r="N26" i="7"/>
  <c r="O26" i="7"/>
  <c r="V26" i="7"/>
  <c r="Z26" i="7"/>
  <c r="AA26" i="7"/>
  <c r="B27" i="7"/>
  <c r="C27" i="7"/>
  <c r="C26" i="7" s="1"/>
  <c r="D27" i="7"/>
  <c r="D26" i="7" s="1"/>
  <c r="E27" i="7"/>
  <c r="E26" i="7" s="1"/>
  <c r="F27" i="7"/>
  <c r="G27" i="7"/>
  <c r="G26" i="7" s="1"/>
  <c r="H27" i="7"/>
  <c r="H26" i="7" s="1"/>
  <c r="J27" i="7"/>
  <c r="K27" i="7"/>
  <c r="L27" i="7"/>
  <c r="L26" i="7" s="1"/>
  <c r="M27" i="7"/>
  <c r="M26" i="7" s="1"/>
  <c r="N27" i="7"/>
  <c r="O27" i="7"/>
  <c r="P27" i="7"/>
  <c r="P26" i="7" s="1"/>
  <c r="Q27" i="7"/>
  <c r="Q26" i="7" s="1"/>
  <c r="R27" i="7"/>
  <c r="R26" i="7" s="1"/>
  <c r="S27" i="7"/>
  <c r="S26" i="7" s="1"/>
  <c r="T27" i="7"/>
  <c r="T26" i="7" s="1"/>
  <c r="U27" i="7"/>
  <c r="U26" i="7" s="1"/>
  <c r="V27" i="7"/>
  <c r="X27" i="7"/>
  <c r="X26" i="7" s="1"/>
  <c r="Y27" i="7"/>
  <c r="Y26" i="7" s="1"/>
  <c r="Z27" i="7"/>
  <c r="AA27" i="7"/>
  <c r="AB27" i="7"/>
  <c r="AB26" i="7" s="1"/>
  <c r="AC27" i="7"/>
  <c r="AC26" i="7" s="1"/>
  <c r="I28" i="7"/>
  <c r="W28" i="7"/>
  <c r="I29" i="7"/>
  <c r="W29" i="7"/>
  <c r="I30" i="7"/>
  <c r="W30" i="7"/>
  <c r="I31" i="7"/>
  <c r="W31" i="7"/>
  <c r="I32" i="7"/>
  <c r="W32" i="7"/>
  <c r="I33" i="7"/>
  <c r="W33" i="7"/>
  <c r="D8" i="6"/>
  <c r="J8" i="6" s="1"/>
  <c r="F8" i="6"/>
  <c r="H8" i="6"/>
  <c r="L8" i="6"/>
  <c r="P8" i="6"/>
  <c r="T8" i="6"/>
  <c r="V8" i="6"/>
  <c r="X8" i="6"/>
  <c r="Z8" i="6"/>
  <c r="AD8" i="6"/>
  <c r="AE8" i="6"/>
  <c r="AF8" i="6"/>
  <c r="B9" i="6"/>
  <c r="B8" i="6" s="1"/>
  <c r="C9" i="6"/>
  <c r="C8" i="6" s="1"/>
  <c r="D9" i="6"/>
  <c r="E9" i="6"/>
  <c r="E8" i="6" s="1"/>
  <c r="F9" i="6"/>
  <c r="G9" i="6"/>
  <c r="G8" i="6" s="1"/>
  <c r="H9" i="6"/>
  <c r="I9" i="6"/>
  <c r="I8" i="6" s="1"/>
  <c r="K9" i="6"/>
  <c r="K8" i="6" s="1"/>
  <c r="L9" i="6"/>
  <c r="M9" i="6"/>
  <c r="M8" i="6" s="1"/>
  <c r="N9" i="6"/>
  <c r="N8" i="6" s="1"/>
  <c r="O9" i="6"/>
  <c r="O8" i="6" s="1"/>
  <c r="P9" i="6"/>
  <c r="Q9" i="6"/>
  <c r="Q8" i="6" s="1"/>
  <c r="R9" i="6"/>
  <c r="R8" i="6" s="1"/>
  <c r="S9" i="6"/>
  <c r="S8" i="6" s="1"/>
  <c r="T9" i="6"/>
  <c r="U9" i="6"/>
  <c r="U8" i="6" s="1"/>
  <c r="V9" i="6"/>
  <c r="W9" i="6"/>
  <c r="W8" i="6" s="1"/>
  <c r="X9" i="6"/>
  <c r="Y9" i="6"/>
  <c r="Y8" i="6" s="1"/>
  <c r="Z9" i="6"/>
  <c r="AA9" i="6"/>
  <c r="AA8" i="6" s="1"/>
  <c r="AC9" i="6"/>
  <c r="AC8" i="6" s="1"/>
  <c r="AD9" i="6"/>
  <c r="AE9" i="6"/>
  <c r="AF9" i="6"/>
  <c r="AG9" i="6"/>
  <c r="AG8" i="6" s="1"/>
  <c r="AH9" i="6"/>
  <c r="AH8" i="6" s="1"/>
  <c r="J10" i="6"/>
  <c r="AB10" i="6"/>
  <c r="AB9" i="6" s="1"/>
  <c r="J11" i="6"/>
  <c r="AB11" i="6"/>
  <c r="J12" i="6"/>
  <c r="AB12" i="6"/>
  <c r="J13" i="6"/>
  <c r="AB13" i="6"/>
  <c r="J14" i="6"/>
  <c r="AB14" i="6"/>
  <c r="J15" i="6"/>
  <c r="AB15" i="6"/>
  <c r="J16" i="6"/>
  <c r="AB16" i="6"/>
  <c r="J17" i="6"/>
  <c r="AB17" i="6"/>
  <c r="J18" i="6"/>
  <c r="AB18" i="6"/>
  <c r="J19" i="6"/>
  <c r="AB19" i="6"/>
  <c r="B20" i="6"/>
  <c r="D20" i="6"/>
  <c r="E20" i="6"/>
  <c r="F20" i="6"/>
  <c r="H20" i="6"/>
  <c r="I20" i="6"/>
  <c r="M20" i="6"/>
  <c r="N20" i="6"/>
  <c r="R20" i="6"/>
  <c r="U20" i="6"/>
  <c r="V20" i="6"/>
  <c r="Y20" i="6"/>
  <c r="Z20" i="6"/>
  <c r="AC20" i="6"/>
  <c r="AD20" i="6"/>
  <c r="AF20" i="6"/>
  <c r="AH20" i="6"/>
  <c r="B21" i="6"/>
  <c r="C21" i="6"/>
  <c r="D21" i="6"/>
  <c r="E21" i="6"/>
  <c r="F21" i="6"/>
  <c r="G21" i="6"/>
  <c r="G20" i="6" s="1"/>
  <c r="H21" i="6"/>
  <c r="I21" i="6"/>
  <c r="K21" i="6"/>
  <c r="K20" i="6" s="1"/>
  <c r="L21" i="6"/>
  <c r="L20" i="6" s="1"/>
  <c r="M21" i="6"/>
  <c r="N21" i="6"/>
  <c r="O21" i="6"/>
  <c r="O20" i="6" s="1"/>
  <c r="P21" i="6"/>
  <c r="P20" i="6" s="1"/>
  <c r="Q21" i="6"/>
  <c r="Q20" i="6" s="1"/>
  <c r="R21" i="6"/>
  <c r="S21" i="6"/>
  <c r="S20" i="6" s="1"/>
  <c r="T21" i="6"/>
  <c r="T20" i="6" s="1"/>
  <c r="U21" i="6"/>
  <c r="V21" i="6"/>
  <c r="W21" i="6"/>
  <c r="W20" i="6" s="1"/>
  <c r="X21" i="6"/>
  <c r="X20" i="6" s="1"/>
  <c r="Y21" i="6"/>
  <c r="Z21" i="6"/>
  <c r="AA21" i="6"/>
  <c r="AA20" i="6" s="1"/>
  <c r="AB21" i="6"/>
  <c r="AC21" i="6"/>
  <c r="AD21" i="6"/>
  <c r="AE21" i="6"/>
  <c r="AE20" i="6" s="1"/>
  <c r="AF21" i="6"/>
  <c r="AG21" i="6"/>
  <c r="AG20" i="6" s="1"/>
  <c r="AH21" i="6"/>
  <c r="J22" i="6"/>
  <c r="AB22" i="6"/>
  <c r="J23" i="6"/>
  <c r="AB23" i="6"/>
  <c r="J24" i="6"/>
  <c r="AB24" i="6"/>
  <c r="J25" i="6"/>
  <c r="AB25" i="6"/>
  <c r="J26" i="6"/>
  <c r="AB26" i="6"/>
  <c r="B27" i="6"/>
  <c r="E27" i="6"/>
  <c r="F27" i="6"/>
  <c r="I27" i="6"/>
  <c r="N27" i="6"/>
  <c r="P27" i="6"/>
  <c r="Q27" i="6"/>
  <c r="R27" i="6"/>
  <c r="T27" i="6"/>
  <c r="U27" i="6"/>
  <c r="V27" i="6"/>
  <c r="Z27" i="6"/>
  <c r="AD27" i="6"/>
  <c r="AH27" i="6"/>
  <c r="B28" i="6"/>
  <c r="C28" i="6"/>
  <c r="D28" i="6"/>
  <c r="D27" i="6" s="1"/>
  <c r="E28" i="6"/>
  <c r="F28" i="6"/>
  <c r="G28" i="6"/>
  <c r="G27" i="6" s="1"/>
  <c r="H28" i="6"/>
  <c r="H27" i="6" s="1"/>
  <c r="I28" i="6"/>
  <c r="K28" i="6"/>
  <c r="K27" i="6" s="1"/>
  <c r="L28" i="6"/>
  <c r="L27" i="6" s="1"/>
  <c r="M28" i="6"/>
  <c r="M27" i="6" s="1"/>
  <c r="N28" i="6"/>
  <c r="O28" i="6"/>
  <c r="O27" i="6" s="1"/>
  <c r="P28" i="6"/>
  <c r="Q28" i="6"/>
  <c r="R28" i="6"/>
  <c r="S28" i="6"/>
  <c r="S27" i="6" s="1"/>
  <c r="T28" i="6"/>
  <c r="U28" i="6"/>
  <c r="AB28" i="6" s="1"/>
  <c r="V28" i="6"/>
  <c r="W28" i="6"/>
  <c r="W27" i="6" s="1"/>
  <c r="X28" i="6"/>
  <c r="X27" i="6" s="1"/>
  <c r="Y28" i="6"/>
  <c r="Y27" i="6" s="1"/>
  <c r="Z28" i="6"/>
  <c r="AA28" i="6"/>
  <c r="AA27" i="6" s="1"/>
  <c r="AC28" i="6"/>
  <c r="AC27" i="6" s="1"/>
  <c r="AD28" i="6"/>
  <c r="AE28" i="6"/>
  <c r="AE27" i="6" s="1"/>
  <c r="AF28" i="6"/>
  <c r="AF27" i="6" s="1"/>
  <c r="AG28" i="6"/>
  <c r="AG27" i="6" s="1"/>
  <c r="AH28" i="6"/>
  <c r="J29" i="6"/>
  <c r="AB29" i="6"/>
  <c r="J30" i="6"/>
  <c r="AB30" i="6"/>
  <c r="J31" i="6"/>
  <c r="AB31" i="6"/>
  <c r="J32" i="6"/>
  <c r="AB32" i="6"/>
  <c r="J33" i="6"/>
  <c r="AB33" i="6"/>
  <c r="J34" i="6"/>
  <c r="AB34" i="6"/>
  <c r="B11" i="5"/>
  <c r="E11" i="5" s="1"/>
  <c r="C11" i="5"/>
  <c r="D11" i="5"/>
  <c r="F11" i="5"/>
  <c r="G11" i="5"/>
  <c r="H11" i="5" s="1"/>
  <c r="I11" i="5"/>
  <c r="E12" i="5"/>
  <c r="H12" i="5"/>
  <c r="E13" i="5"/>
  <c r="H13" i="5"/>
  <c r="J13" i="5"/>
  <c r="B14" i="5"/>
  <c r="C14" i="5"/>
  <c r="D14" i="5"/>
  <c r="E14" i="5"/>
  <c r="J14" i="5" s="1"/>
  <c r="F14" i="5"/>
  <c r="G14" i="5"/>
  <c r="H14" i="5" s="1"/>
  <c r="I14" i="5"/>
  <c r="E15" i="5"/>
  <c r="H15" i="5"/>
  <c r="B16" i="5"/>
  <c r="C16" i="5"/>
  <c r="D16" i="5"/>
  <c r="F16" i="5"/>
  <c r="G16" i="5"/>
  <c r="H16" i="5"/>
  <c r="I16" i="5"/>
  <c r="E17" i="5"/>
  <c r="J17" i="5" s="1"/>
  <c r="H17" i="5"/>
  <c r="D7" i="4"/>
  <c r="E7" i="4"/>
  <c r="F7" i="4"/>
  <c r="H7" i="4"/>
  <c r="I7" i="4"/>
  <c r="J7" i="4"/>
  <c r="L7" i="4"/>
  <c r="M7" i="4"/>
  <c r="N7" i="4"/>
  <c r="O7" i="4"/>
  <c r="P7" i="4"/>
  <c r="Q7" i="4"/>
  <c r="R7" i="4"/>
  <c r="S7" i="4"/>
  <c r="T7" i="4"/>
  <c r="U7" i="4"/>
  <c r="V7" i="4"/>
  <c r="C8" i="4"/>
  <c r="G8" i="4"/>
  <c r="B8" i="4" s="1"/>
  <c r="K8" i="4"/>
  <c r="G9" i="4"/>
  <c r="B9" i="4" s="1"/>
  <c r="C9" i="4" s="1"/>
  <c r="K9" i="4"/>
  <c r="D10" i="4"/>
  <c r="G10" i="4" s="1"/>
  <c r="B10" i="4" s="1"/>
  <c r="C10" i="4" s="1"/>
  <c r="E10" i="4"/>
  <c r="F10" i="4"/>
  <c r="H10" i="4"/>
  <c r="K10" i="4" s="1"/>
  <c r="I10" i="4"/>
  <c r="J10" i="4"/>
  <c r="L10" i="4"/>
  <c r="M10" i="4"/>
  <c r="N10" i="4"/>
  <c r="O10" i="4"/>
  <c r="P10" i="4"/>
  <c r="Q10" i="4"/>
  <c r="R10" i="4"/>
  <c r="S10" i="4"/>
  <c r="T10" i="4"/>
  <c r="U10" i="4"/>
  <c r="G11" i="4"/>
  <c r="B11" i="4" s="1"/>
  <c r="C11" i="4" s="1"/>
  <c r="K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G13" i="4"/>
  <c r="B13" i="4" s="1"/>
  <c r="C13" i="4" s="1"/>
  <c r="K13" i="4"/>
  <c r="BN16" i="4"/>
  <c r="BN19" i="4"/>
  <c r="BN21" i="4"/>
  <c r="BN27" i="4"/>
  <c r="BO29" i="4"/>
  <c r="BP29" i="4"/>
  <c r="BQ29" i="4"/>
  <c r="BR29" i="4"/>
  <c r="BS29" i="4"/>
  <c r="D7" i="3"/>
  <c r="G7" i="3" s="1"/>
  <c r="E7" i="3"/>
  <c r="F7" i="3"/>
  <c r="H7" i="3"/>
  <c r="I7" i="3"/>
  <c r="J7" i="3"/>
  <c r="L7" i="3"/>
  <c r="M7" i="3"/>
  <c r="N7" i="3"/>
  <c r="O7" i="3"/>
  <c r="P7" i="3"/>
  <c r="Q7" i="3"/>
  <c r="R7" i="3"/>
  <c r="S7" i="3"/>
  <c r="T7" i="3"/>
  <c r="U7" i="3"/>
  <c r="V7" i="3"/>
  <c r="G8" i="3"/>
  <c r="B8" i="3" s="1"/>
  <c r="C8" i="3" s="1"/>
  <c r="G9" i="3"/>
  <c r="B9" i="3" s="1"/>
  <c r="C9" i="3" s="1"/>
  <c r="K9" i="3"/>
  <c r="D10" i="3"/>
  <c r="E10" i="3"/>
  <c r="F10" i="3"/>
  <c r="H10" i="3"/>
  <c r="I10" i="3"/>
  <c r="J10" i="3"/>
  <c r="L10" i="3"/>
  <c r="M10" i="3"/>
  <c r="N10" i="3"/>
  <c r="O10" i="3"/>
  <c r="P10" i="3"/>
  <c r="Q10" i="3"/>
  <c r="R10" i="3"/>
  <c r="S10" i="3"/>
  <c r="T10" i="3"/>
  <c r="U10" i="3"/>
  <c r="G11" i="3"/>
  <c r="B11" i="3" s="1"/>
  <c r="C11" i="3" s="1"/>
  <c r="K11" i="3"/>
  <c r="D12" i="3"/>
  <c r="E12" i="3"/>
  <c r="F12" i="3"/>
  <c r="H12" i="3"/>
  <c r="I12" i="3"/>
  <c r="J12" i="3"/>
  <c r="L12" i="3"/>
  <c r="M12" i="3"/>
  <c r="N12" i="3"/>
  <c r="O12" i="3"/>
  <c r="P12" i="3"/>
  <c r="Q12" i="3"/>
  <c r="R12" i="3"/>
  <c r="S12" i="3"/>
  <c r="T12" i="3"/>
  <c r="U12" i="3"/>
  <c r="G13" i="3"/>
  <c r="B13" i="3" s="1"/>
  <c r="C13" i="3" s="1"/>
  <c r="K13" i="3"/>
  <c r="BN17" i="3"/>
  <c r="BN19" i="3"/>
  <c r="BN21" i="3"/>
  <c r="BN29" i="3" s="1"/>
  <c r="BN27" i="3"/>
  <c r="BO29" i="3"/>
  <c r="BP29" i="3"/>
  <c r="BQ29" i="3"/>
  <c r="BR29" i="3"/>
  <c r="BS29" i="3"/>
  <c r="D7" i="2"/>
  <c r="G7" i="2" s="1"/>
  <c r="B7" i="2" s="1"/>
  <c r="C7" i="2" s="1"/>
  <c r="E7" i="2"/>
  <c r="F7" i="2"/>
  <c r="H7" i="2"/>
  <c r="K7" i="2" s="1"/>
  <c r="I7" i="2"/>
  <c r="J7" i="2"/>
  <c r="L7" i="2"/>
  <c r="M7" i="2"/>
  <c r="N7" i="2"/>
  <c r="O7" i="2"/>
  <c r="P7" i="2"/>
  <c r="Q7" i="2"/>
  <c r="R7" i="2"/>
  <c r="S7" i="2"/>
  <c r="T7" i="2"/>
  <c r="U7" i="2"/>
  <c r="V7" i="2"/>
  <c r="G8" i="2"/>
  <c r="K8" i="2"/>
  <c r="B8" i="2" s="1"/>
  <c r="C8" i="2" s="1"/>
  <c r="C9" i="2"/>
  <c r="G9" i="2"/>
  <c r="K9" i="2"/>
  <c r="B9" i="2" s="1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G11" i="2"/>
  <c r="K11" i="2"/>
  <c r="B11" i="2" s="1"/>
  <c r="C11" i="2" s="1"/>
  <c r="D12" i="2"/>
  <c r="E12" i="2"/>
  <c r="G12" i="2" s="1"/>
  <c r="B12" i="2" s="1"/>
  <c r="C12" i="2" s="1"/>
  <c r="F12" i="2"/>
  <c r="H12" i="2"/>
  <c r="I12" i="2"/>
  <c r="K12" i="2" s="1"/>
  <c r="J12" i="2"/>
  <c r="L12" i="2"/>
  <c r="M12" i="2"/>
  <c r="N12" i="2"/>
  <c r="O12" i="2"/>
  <c r="P12" i="2"/>
  <c r="Q12" i="2"/>
  <c r="R12" i="2"/>
  <c r="S12" i="2"/>
  <c r="T12" i="2"/>
  <c r="U12" i="2"/>
  <c r="C13" i="2"/>
  <c r="G13" i="2"/>
  <c r="K13" i="2"/>
  <c r="B13" i="2" s="1"/>
  <c r="BN17" i="2"/>
  <c r="BN19" i="2"/>
  <c r="BN29" i="2" s="1"/>
  <c r="BN21" i="2"/>
  <c r="BN27" i="2"/>
  <c r="BO29" i="2"/>
  <c r="BP29" i="2"/>
  <c r="BQ29" i="2"/>
  <c r="BR29" i="2"/>
  <c r="BS29" i="2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B8" i="1"/>
  <c r="C8" i="1" s="1"/>
  <c r="K8" i="1"/>
  <c r="G9" i="1"/>
  <c r="B9" i="1" s="1"/>
  <c r="C9" i="1" s="1"/>
  <c r="K9" i="1"/>
  <c r="D10" i="1"/>
  <c r="E10" i="1"/>
  <c r="F10" i="1"/>
  <c r="H10" i="1"/>
  <c r="I10" i="1"/>
  <c r="J10" i="1"/>
  <c r="L10" i="1"/>
  <c r="M10" i="1"/>
  <c r="N10" i="1"/>
  <c r="O10" i="1"/>
  <c r="P10" i="1"/>
  <c r="Q10" i="1"/>
  <c r="R10" i="1"/>
  <c r="S10" i="1"/>
  <c r="T10" i="1"/>
  <c r="U10" i="1"/>
  <c r="G11" i="1"/>
  <c r="K11" i="1"/>
  <c r="D12" i="1"/>
  <c r="G12" i="1" s="1"/>
  <c r="B12" i="1" s="1"/>
  <c r="C12" i="1" s="1"/>
  <c r="E12" i="1"/>
  <c r="F12" i="1"/>
  <c r="H12" i="1"/>
  <c r="K12" i="1" s="1"/>
  <c r="I12" i="1"/>
  <c r="J12" i="1"/>
  <c r="L12" i="1"/>
  <c r="M12" i="1"/>
  <c r="N12" i="1"/>
  <c r="O12" i="1"/>
  <c r="P12" i="1"/>
  <c r="Q12" i="1"/>
  <c r="R12" i="1"/>
  <c r="S12" i="1"/>
  <c r="T12" i="1"/>
  <c r="U12" i="1"/>
  <c r="G13" i="1"/>
  <c r="K13" i="1"/>
  <c r="AB27" i="6" l="1"/>
  <c r="W26" i="7"/>
  <c r="B7" i="1"/>
  <c r="C7" i="1" s="1"/>
  <c r="J11" i="5"/>
  <c r="I20" i="7"/>
  <c r="I19" i="7" s="1"/>
  <c r="B12" i="4"/>
  <c r="C12" i="4" s="1"/>
  <c r="B10" i="2"/>
  <c r="C10" i="2" s="1"/>
  <c r="K7" i="3"/>
  <c r="B7" i="3" s="1"/>
  <c r="C7" i="3" s="1"/>
  <c r="BN29" i="4"/>
  <c r="G7" i="4"/>
  <c r="J15" i="5"/>
  <c r="J12" i="5"/>
  <c r="C20" i="6"/>
  <c r="J20" i="6" s="1"/>
  <c r="J21" i="6"/>
  <c r="G10" i="1"/>
  <c r="B10" i="1" s="1"/>
  <c r="C10" i="1" s="1"/>
  <c r="G12" i="3"/>
  <c r="G10" i="3"/>
  <c r="K7" i="4"/>
  <c r="E16" i="5"/>
  <c r="J16" i="5" s="1"/>
  <c r="AB20" i="6"/>
  <c r="J9" i="6"/>
  <c r="W27" i="7"/>
  <c r="B7" i="7"/>
  <c r="I7" i="7" s="1"/>
  <c r="B13" i="1"/>
  <c r="C13" i="1" s="1"/>
  <c r="K10" i="1"/>
  <c r="K12" i="3"/>
  <c r="K10" i="3"/>
  <c r="C27" i="6"/>
  <c r="J27" i="6" s="1"/>
  <c r="J28" i="6"/>
  <c r="AB8" i="6"/>
  <c r="I27" i="7"/>
  <c r="I26" i="7" s="1"/>
  <c r="W20" i="7"/>
  <c r="W8" i="7"/>
  <c r="B11" i="1"/>
  <c r="C11" i="1" s="1"/>
  <c r="B26" i="7"/>
  <c r="P19" i="7"/>
  <c r="W19" i="7" s="1"/>
  <c r="P7" i="7"/>
  <c r="W7" i="7" s="1"/>
  <c r="B7" i="4" l="1"/>
  <c r="C7" i="4" s="1"/>
  <c r="B10" i="3"/>
  <c r="C10" i="3" s="1"/>
  <c r="B12" i="3"/>
  <c r="C12" i="3" s="1"/>
</calcChain>
</file>

<file path=xl/sharedStrings.xml><?xml version="1.0" encoding="utf-8"?>
<sst xmlns="http://schemas.openxmlformats.org/spreadsheetml/2006/main" count="1531" uniqueCount="153">
  <si>
    <t>注　　「率　　人口千対」は、平成２４年１２月末現在住民基本台帳人口を用いた。</t>
    <rPh sb="0" eb="1">
      <t>チュウ</t>
    </rPh>
    <rPh sb="4" eb="5">
      <t>リツ</t>
    </rPh>
    <rPh sb="7" eb="9">
      <t>ジンコウ</t>
    </rPh>
    <rPh sb="9" eb="10">
      <t>セン</t>
    </rPh>
    <rPh sb="10" eb="11">
      <t>タイ</t>
    </rPh>
    <rPh sb="14" eb="16">
      <t>ヘイセイ</t>
    </rPh>
    <rPh sb="18" eb="19">
      <t>ネン</t>
    </rPh>
    <rPh sb="21" eb="23">
      <t>ガツマツ</t>
    </rPh>
    <rPh sb="23" eb="25">
      <t>ゲンザイ</t>
    </rPh>
    <rPh sb="25" eb="27">
      <t>ジュウミン</t>
    </rPh>
    <rPh sb="27" eb="29">
      <t>キホン</t>
    </rPh>
    <rPh sb="29" eb="31">
      <t>ダイチョウ</t>
    </rPh>
    <rPh sb="31" eb="33">
      <t>ジンコウ</t>
    </rPh>
    <rPh sb="34" eb="35">
      <t>モチ</t>
    </rPh>
    <phoneticPr fontId="4"/>
  </si>
  <si>
    <t>資料　北海道保健所把握精神障害者状況調査</t>
    <rPh sb="0" eb="2">
      <t>シリョウ</t>
    </rPh>
    <rPh sb="3" eb="6">
      <t>ホッカイドウ</t>
    </rPh>
    <rPh sb="6" eb="9">
      <t>ホケンショ</t>
    </rPh>
    <rPh sb="9" eb="11">
      <t>ハアク</t>
    </rPh>
    <rPh sb="11" eb="13">
      <t>セイシン</t>
    </rPh>
    <rPh sb="13" eb="16">
      <t>ショウガイシャ</t>
    </rPh>
    <rPh sb="16" eb="18">
      <t>ジョウキョウ</t>
    </rPh>
    <rPh sb="18" eb="20">
      <t>チョウサ</t>
    </rPh>
    <phoneticPr fontId="4"/>
  </si>
  <si>
    <t>-</t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</si>
  <si>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</si>
  <si>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</si>
  <si>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</si>
  <si>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</si>
  <si>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</si>
  <si>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</si>
  <si>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</si>
  <si>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  <rPh sb="0" eb="1">
      <t>ゼン</t>
    </rPh>
    <rPh sb="1" eb="2">
      <t>ミチ</t>
    </rPh>
    <phoneticPr fontId="4"/>
  </si>
  <si>
    <t>平成２４年１２月末現在住民基本台帳人口                                    （日本人人口）</t>
    <rPh sb="56" eb="59">
      <t>ニホンジン</t>
    </rPh>
    <rPh sb="59" eb="61">
      <t>ジンコウ</t>
    </rPh>
    <phoneticPr fontId="4"/>
  </si>
  <si>
    <t>小計</t>
    <rPh sb="0" eb="2">
      <t>ショウケイ</t>
    </rPh>
    <phoneticPr fontId="4"/>
  </si>
  <si>
    <t>その他</t>
    <rPh sb="2" eb="3">
      <t>タ</t>
    </rPh>
    <phoneticPr fontId="4"/>
  </si>
  <si>
    <t>覚せい剤使用</t>
    <rPh sb="0" eb="1">
      <t>カク</t>
    </rPh>
    <rPh sb="3" eb="4">
      <t>ザイ</t>
    </rPh>
    <rPh sb="4" eb="6">
      <t>シヨウ</t>
    </rPh>
    <phoneticPr fontId="4"/>
  </si>
  <si>
    <t>アルコール使用</t>
    <rPh sb="5" eb="7">
      <t>シヨウ</t>
    </rPh>
    <phoneticPr fontId="4"/>
  </si>
  <si>
    <t>血管性認知症</t>
    <rPh sb="0" eb="2">
      <t>ケッカン</t>
    </rPh>
    <rPh sb="2" eb="3">
      <t>セイ</t>
    </rPh>
    <rPh sb="3" eb="6">
      <t>ニンチショウ</t>
    </rPh>
    <phoneticPr fontId="4"/>
  </si>
  <si>
    <t>アルツハイマー病の認知症</t>
    <rPh sb="7" eb="8">
      <t>ビョウ</t>
    </rPh>
    <rPh sb="9" eb="12">
      <t>ニンチショウ</t>
    </rPh>
    <phoneticPr fontId="4"/>
  </si>
  <si>
    <t>Ｆ１５</t>
    <phoneticPr fontId="4"/>
  </si>
  <si>
    <t>Ｆ１０</t>
    <phoneticPr fontId="4"/>
  </si>
  <si>
    <t>Ｆ０１</t>
    <phoneticPr fontId="4"/>
  </si>
  <si>
    <t>Ｆ００</t>
    <phoneticPr fontId="4"/>
  </si>
  <si>
    <t>てんかん</t>
    <phoneticPr fontId="4"/>
  </si>
  <si>
    <t>小児期及び青年期の行動及び情緒障害、特定不能の精神障害</t>
    <rPh sb="0" eb="1">
      <t>ショウ</t>
    </rPh>
    <rPh sb="1" eb="2">
      <t>ジ</t>
    </rPh>
    <rPh sb="2" eb="3">
      <t>キ</t>
    </rPh>
    <rPh sb="3" eb="4">
      <t>オヨ</t>
    </rPh>
    <rPh sb="5" eb="8">
      <t>セイネンキ</t>
    </rPh>
    <rPh sb="9" eb="11">
      <t>コウドウ</t>
    </rPh>
    <rPh sb="11" eb="12">
      <t>オヨ</t>
    </rPh>
    <rPh sb="13" eb="15">
      <t>ジョウチョ</t>
    </rPh>
    <rPh sb="15" eb="17">
      <t>ショウガイ</t>
    </rPh>
    <rPh sb="18" eb="20">
      <t>トクテイ</t>
    </rPh>
    <rPh sb="20" eb="22">
      <t>フノウ</t>
    </rPh>
    <rPh sb="23" eb="25">
      <t>セイシン</t>
    </rPh>
    <rPh sb="25" eb="27">
      <t>ショウガイ</t>
    </rPh>
    <phoneticPr fontId="4"/>
  </si>
  <si>
    <t>心理的発達の障害</t>
    <rPh sb="0" eb="3">
      <t>シンリテキ</t>
    </rPh>
    <rPh sb="3" eb="5">
      <t>ハッタツ</t>
    </rPh>
    <rPh sb="6" eb="8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</si>
  <si>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</si>
  <si>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成人の人格及び行動の障害</t>
    <rPh sb="0" eb="2">
      <t>セイジン</t>
    </rPh>
    <rPh sb="3" eb="5">
      <t>ジンカク</t>
    </rPh>
    <rPh sb="5" eb="6">
      <t>オヨ</t>
    </rPh>
    <rPh sb="7" eb="9">
      <t>コウドウ</t>
    </rPh>
    <rPh sb="10" eb="12">
      <t>ショウガイ</t>
    </rPh>
    <phoneticPr fontId="4"/>
  </si>
  <si>
    <t>生理的障害及び身体的要因の
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4" eb="16">
      <t>コウドウ</t>
    </rPh>
    <rPh sb="16" eb="19">
      <t>ショウコウグン</t>
    </rPh>
    <phoneticPr fontId="4"/>
  </si>
  <si>
    <t>神経症性障害</t>
    <rPh sb="0" eb="3">
      <t>シンケイショウ</t>
    </rPh>
    <rPh sb="3" eb="4">
      <t>セイ</t>
    </rPh>
    <rPh sb="4" eb="6">
      <t>ショウガイ</t>
    </rPh>
    <phoneticPr fontId="4"/>
  </si>
  <si>
    <t>気分（感情）障害</t>
    <rPh sb="0" eb="2">
      <t>キブン</t>
    </rPh>
    <rPh sb="3" eb="5">
      <t>カンジョウ</t>
    </rPh>
    <rPh sb="6" eb="8">
      <t>ショウガイ</t>
    </rPh>
    <phoneticPr fontId="4"/>
  </si>
  <si>
    <t>統合失調症</t>
    <rPh sb="0" eb="2">
      <t>トウゴウ</t>
    </rPh>
    <rPh sb="2" eb="5">
      <t>シッチョウショウ</t>
    </rPh>
    <phoneticPr fontId="4"/>
  </si>
  <si>
    <t>精神作用物質による精神及び行動の障害</t>
    <rPh sb="0" eb="2">
      <t>セイシン</t>
    </rPh>
    <rPh sb="2" eb="4">
      <t>サヨウ</t>
    </rPh>
    <rPh sb="4" eb="6">
      <t>ブッシツ</t>
    </rPh>
    <rPh sb="9" eb="11">
      <t>セイシン</t>
    </rPh>
    <rPh sb="11" eb="12">
      <t>オヨ</t>
    </rPh>
    <rPh sb="13" eb="15">
      <t>コウドウ</t>
    </rPh>
    <rPh sb="16" eb="18">
      <t>ショウガイ</t>
    </rPh>
    <phoneticPr fontId="4"/>
  </si>
  <si>
    <t>脳器質性精神障害</t>
    <rPh sb="0" eb="1">
      <t>ノウ</t>
    </rPh>
    <rPh sb="1" eb="4">
      <t>キシツセイ</t>
    </rPh>
    <rPh sb="4" eb="6">
      <t>セイシン</t>
    </rPh>
    <rPh sb="6" eb="8">
      <t>ショウガイ</t>
    </rPh>
    <phoneticPr fontId="4"/>
  </si>
  <si>
    <t>率　　　　人口千対</t>
    <rPh sb="0" eb="1">
      <t>リツ</t>
    </rPh>
    <rPh sb="5" eb="7">
      <t>ジンコウ</t>
    </rPh>
    <rPh sb="7" eb="8">
      <t>セン</t>
    </rPh>
    <rPh sb="8" eb="9">
      <t>タイ</t>
    </rPh>
    <phoneticPr fontId="4"/>
  </si>
  <si>
    <t>合計</t>
    <rPh sb="0" eb="2">
      <t>ゴウケイ</t>
    </rPh>
    <phoneticPr fontId="4"/>
  </si>
  <si>
    <t>Ｇ</t>
    <phoneticPr fontId="4"/>
  </si>
  <si>
    <t>Ｆ９</t>
    <phoneticPr fontId="4"/>
  </si>
  <si>
    <t>Ｆ８</t>
    <phoneticPr fontId="4"/>
  </si>
  <si>
    <t>Ｆ７</t>
    <phoneticPr fontId="4"/>
  </si>
  <si>
    <t>Ｆ６</t>
    <phoneticPr fontId="4"/>
  </si>
  <si>
    <t>Ｆ５</t>
    <phoneticPr fontId="4"/>
  </si>
  <si>
    <t>Ｆ４</t>
    <phoneticPr fontId="4"/>
  </si>
  <si>
    <t>Ｆ３</t>
    <phoneticPr fontId="4"/>
  </si>
  <si>
    <t>Ｆ２</t>
    <phoneticPr fontId="4"/>
  </si>
  <si>
    <t>Ｆ１</t>
    <phoneticPr fontId="4"/>
  </si>
  <si>
    <t>Ｆ０</t>
    <phoneticPr fontId="4"/>
  </si>
  <si>
    <t>総数</t>
    <rPh sb="0" eb="2">
      <t>ソウスウ</t>
    </rPh>
    <phoneticPr fontId="4"/>
  </si>
  <si>
    <t>平成２４年末現在</t>
    <rPh sb="0" eb="2">
      <t>ヘイセイ</t>
    </rPh>
    <rPh sb="4" eb="5">
      <t>ネン</t>
    </rPh>
    <rPh sb="5" eb="6">
      <t>マツ</t>
    </rPh>
    <rPh sb="6" eb="8">
      <t>ゲンザイ</t>
    </rPh>
    <phoneticPr fontId="4"/>
  </si>
  <si>
    <t>第５８－１表　保健所把握精神障害者数（入院病類別）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ニュウイン</t>
    </rPh>
    <rPh sb="21" eb="22">
      <t>ビョウ</t>
    </rPh>
    <rPh sb="22" eb="23">
      <t>ルイ</t>
    </rPh>
    <rPh sb="23" eb="24">
      <t>ベツ</t>
    </rPh>
    <phoneticPr fontId="4"/>
  </si>
  <si>
    <t>計</t>
  </si>
  <si>
    <t>-</t>
    <phoneticPr fontId="4"/>
  </si>
  <si>
    <t>南渡島
第2次保健医療福祉圏</t>
    <rPh sb="0" eb="1">
      <t>ミナミ</t>
    </rPh>
    <rPh sb="1" eb="2">
      <t>ワタリ</t>
    </rPh>
    <rPh sb="2" eb="3">
      <t>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</si>
  <si>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平成２４年１２月末現在                 住民基本台帳人口                                    （日本人人口）</t>
    <rPh sb="73" eb="76">
      <t>ニホンジン</t>
    </rPh>
    <rPh sb="76" eb="78">
      <t>ジンコウ</t>
    </rPh>
    <phoneticPr fontId="4"/>
  </si>
  <si>
    <t>Ｆ１５</t>
    <phoneticPr fontId="4"/>
  </si>
  <si>
    <t>Ｆ１０</t>
    <phoneticPr fontId="4"/>
  </si>
  <si>
    <t>Ｆ０１</t>
    <phoneticPr fontId="4"/>
  </si>
  <si>
    <t>Ｆ００</t>
    <phoneticPr fontId="4"/>
  </si>
  <si>
    <t>てんかん</t>
    <phoneticPr fontId="4"/>
  </si>
  <si>
    <t>Ｇ</t>
    <phoneticPr fontId="4"/>
  </si>
  <si>
    <t>Ｆ９</t>
    <phoneticPr fontId="4"/>
  </si>
  <si>
    <t>Ｆ８</t>
    <phoneticPr fontId="4"/>
  </si>
  <si>
    <t>Ｆ７</t>
    <phoneticPr fontId="4"/>
  </si>
  <si>
    <t>Ｆ６</t>
    <phoneticPr fontId="4"/>
  </si>
  <si>
    <t>Ｆ５</t>
    <phoneticPr fontId="4"/>
  </si>
  <si>
    <t>Ｆ４</t>
    <phoneticPr fontId="4"/>
  </si>
  <si>
    <t>Ｆ３</t>
    <phoneticPr fontId="4"/>
  </si>
  <si>
    <t>Ｆ２</t>
    <phoneticPr fontId="4"/>
  </si>
  <si>
    <t>Ｆ１</t>
    <phoneticPr fontId="4"/>
  </si>
  <si>
    <t>Ｆ０</t>
    <phoneticPr fontId="4"/>
  </si>
  <si>
    <t>第５８－２表　保健所把握精神障害者数（通院病類別）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19" eb="21">
      <t>ツウイン</t>
    </rPh>
    <rPh sb="21" eb="22">
      <t>ビョウ</t>
    </rPh>
    <rPh sb="22" eb="23">
      <t>ルイ</t>
    </rPh>
    <rPh sb="23" eb="24">
      <t>ベツ</t>
    </rPh>
    <phoneticPr fontId="4"/>
  </si>
  <si>
    <t>平成２４年１２月末現在                    住民基本台帳人口                                    （日本人人口）</t>
    <rPh sb="76" eb="79">
      <t>ニホンジン</t>
    </rPh>
    <rPh sb="79" eb="81">
      <t>ジンコウ</t>
    </rPh>
    <phoneticPr fontId="4"/>
  </si>
  <si>
    <t>第５８－３表　保健所把握精神障害者数（その他病類別）</t>
    <rPh sb="0" eb="1">
      <t>ダイ</t>
    </rPh>
    <rPh sb="5" eb="6">
      <t>ヒョウ</t>
    </rPh>
    <rPh sb="7" eb="10">
      <t>ホケンジョ</t>
    </rPh>
    <rPh sb="10" eb="12">
      <t>ハアク</t>
    </rPh>
    <rPh sb="12" eb="14">
      <t>セイシン</t>
    </rPh>
    <rPh sb="14" eb="17">
      <t>ショウガイシャ</t>
    </rPh>
    <rPh sb="17" eb="18">
      <t>スウ</t>
    </rPh>
    <rPh sb="21" eb="22">
      <t>タ</t>
    </rPh>
    <rPh sb="22" eb="23">
      <t>ビョウ</t>
    </rPh>
    <rPh sb="23" eb="24">
      <t>ルイ</t>
    </rPh>
    <rPh sb="24" eb="25">
      <t>ベツ</t>
    </rPh>
    <phoneticPr fontId="4"/>
  </si>
  <si>
    <t>-</t>
    <phoneticPr fontId="4"/>
  </si>
  <si>
    <t>平成２４年１２月末現在                住民基本台帳人口                                    （日本人人口）</t>
    <rPh sb="72" eb="75">
      <t>ニホンジン</t>
    </rPh>
    <rPh sb="75" eb="77">
      <t>ジンコウ</t>
    </rPh>
    <phoneticPr fontId="4"/>
  </si>
  <si>
    <t>生理的障害及び身体的要因
の行動症候群</t>
    <rPh sb="0" eb="3">
      <t>セイリテキ</t>
    </rPh>
    <rPh sb="3" eb="5">
      <t>ショウガイ</t>
    </rPh>
    <rPh sb="5" eb="6">
      <t>オヨ</t>
    </rPh>
    <rPh sb="7" eb="10">
      <t>シンタイテキ</t>
    </rPh>
    <rPh sb="10" eb="12">
      <t>ヨウイン</t>
    </rPh>
    <rPh sb="14" eb="16">
      <t>コウドウ</t>
    </rPh>
    <rPh sb="16" eb="19">
      <t>ショウコウグン</t>
    </rPh>
    <phoneticPr fontId="4"/>
  </si>
  <si>
    <t>平成２４年</t>
    <rPh sb="0" eb="2">
      <t>ヘイセイ</t>
    </rPh>
    <rPh sb="4" eb="5">
      <t>ネン</t>
    </rPh>
    <phoneticPr fontId="4"/>
  </si>
  <si>
    <t>第５９表　保健所把握精神障害者数（新規）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シンキ</t>
    </rPh>
    <phoneticPr fontId="4"/>
  </si>
  <si>
    <t>小計</t>
    <rPh sb="0" eb="2">
      <t>ショウケイ</t>
    </rPh>
    <phoneticPr fontId="8"/>
  </si>
  <si>
    <t>その他の通院</t>
    <rPh sb="0" eb="3">
      <t>ソノタ</t>
    </rPh>
    <rPh sb="4" eb="6">
      <t>ツウイン</t>
    </rPh>
    <phoneticPr fontId="8"/>
  </si>
  <si>
    <t>自立支援医療による通院</t>
    <rPh sb="0" eb="2">
      <t>ジリツ</t>
    </rPh>
    <rPh sb="2" eb="4">
      <t>シエン</t>
    </rPh>
    <rPh sb="4" eb="6">
      <t>イリョウ</t>
    </rPh>
    <rPh sb="9" eb="11">
      <t>ツウイン</t>
    </rPh>
    <phoneticPr fontId="8"/>
  </si>
  <si>
    <t>その他の入院</t>
    <rPh sb="2" eb="3">
      <t>タ</t>
    </rPh>
    <rPh sb="4" eb="6">
      <t>ニュウイン</t>
    </rPh>
    <phoneticPr fontId="4"/>
  </si>
  <si>
    <t>医療保護入院</t>
    <rPh sb="0" eb="2">
      <t>イリョウ</t>
    </rPh>
    <rPh sb="2" eb="4">
      <t>ホゴ</t>
    </rPh>
    <rPh sb="4" eb="6">
      <t>ニュウイン</t>
    </rPh>
    <phoneticPr fontId="8"/>
  </si>
  <si>
    <t>措置入院</t>
    <rPh sb="0" eb="2">
      <t>ソチ</t>
    </rPh>
    <rPh sb="2" eb="4">
      <t>ニュウイン</t>
    </rPh>
    <phoneticPr fontId="8"/>
  </si>
  <si>
    <t>合計</t>
    <rPh sb="0" eb="2">
      <t>ゴウケイ</t>
    </rPh>
    <phoneticPr fontId="8"/>
  </si>
  <si>
    <t>その他</t>
    <rPh sb="0" eb="3">
      <t>ソノタ</t>
    </rPh>
    <phoneticPr fontId="8"/>
  </si>
  <si>
    <t>通院</t>
    <rPh sb="0" eb="1">
      <t>ツウ</t>
    </rPh>
    <rPh sb="1" eb="2">
      <t>イン</t>
    </rPh>
    <phoneticPr fontId="4"/>
  </si>
  <si>
    <t>入院</t>
    <rPh sb="0" eb="1">
      <t>イリ</t>
    </rPh>
    <rPh sb="1" eb="2">
      <t>イン</t>
    </rPh>
    <phoneticPr fontId="8"/>
  </si>
  <si>
    <t>第６０表　保健所把握精神障害者数（受療別）</t>
    <rPh sb="0" eb="1">
      <t>ダイ</t>
    </rPh>
    <rPh sb="3" eb="4">
      <t>ヒョウ</t>
    </rPh>
    <rPh sb="5" eb="8">
      <t>ホケンジョ</t>
    </rPh>
    <rPh sb="8" eb="10">
      <t>ハアク</t>
    </rPh>
    <rPh sb="10" eb="12">
      <t>セイシン</t>
    </rPh>
    <rPh sb="12" eb="15">
      <t>ショウガイシャ</t>
    </rPh>
    <rPh sb="15" eb="16">
      <t>スウ</t>
    </rPh>
    <rPh sb="17" eb="19">
      <t>ジュリョウ</t>
    </rPh>
    <rPh sb="19" eb="20">
      <t>ベツ</t>
    </rPh>
    <phoneticPr fontId="4"/>
  </si>
  <si>
    <t>資料　地域保健・健康増進事業報告、保健所集計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phoneticPr fontId="4"/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</si>
  <si>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</si>
  <si>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</si>
  <si>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</si>
  <si>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</si>
  <si>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</si>
  <si>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保健所活動</t>
    <rPh sb="0" eb="3">
      <t>ホケンショ</t>
    </rPh>
    <rPh sb="3" eb="5">
      <t>カツドウ</t>
    </rPh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</si>
  <si>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</si>
  <si>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</si>
  <si>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</si>
  <si>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</si>
  <si>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-</t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</si>
  <si>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</si>
  <si>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</si>
  <si>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</si>
  <si>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</si>
  <si>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</si>
  <si>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</si>
  <si>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</si>
  <si>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</si>
  <si>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</si>
  <si>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全道</t>
  </si>
  <si>
    <t>自殺者
の遺族</t>
    <rPh sb="0" eb="3">
      <t>ジサツシャ</t>
    </rPh>
    <rPh sb="5" eb="7">
      <t>イゾク</t>
    </rPh>
    <phoneticPr fontId="4"/>
  </si>
  <si>
    <t>発達障害</t>
    <rPh sb="0" eb="2">
      <t>ハッタツ</t>
    </rPh>
    <rPh sb="2" eb="4">
      <t>ショウガイ</t>
    </rPh>
    <phoneticPr fontId="4"/>
  </si>
  <si>
    <t>高次脳機能障害</t>
    <rPh sb="0" eb="2">
      <t>コウジ</t>
    </rPh>
    <rPh sb="2" eb="3">
      <t>ノウ</t>
    </rPh>
    <rPh sb="3" eb="5">
      <t>キノウ</t>
    </rPh>
    <rPh sb="5" eb="7">
      <t>ショウガイ</t>
    </rPh>
    <phoneticPr fontId="4"/>
  </si>
  <si>
    <t>犯罪被害</t>
    <rPh sb="0" eb="2">
      <t>ハンザイ</t>
    </rPh>
    <rPh sb="2" eb="4">
      <t>ヒガイ</t>
    </rPh>
    <phoneticPr fontId="4"/>
  </si>
  <si>
    <t>自殺関連</t>
    <rPh sb="0" eb="2">
      <t>ジサツ</t>
    </rPh>
    <rPh sb="2" eb="4">
      <t>カンレン</t>
    </rPh>
    <phoneticPr fontId="4"/>
  </si>
  <si>
    <t>ひきこもり</t>
    <phoneticPr fontId="4"/>
  </si>
  <si>
    <t>ひきこもりの（再掲）</t>
    <rPh sb="7" eb="9">
      <t>サイケイ</t>
    </rPh>
    <phoneticPr fontId="4"/>
  </si>
  <si>
    <t>計</t>
    <rPh sb="0" eb="1">
      <t>ケイ</t>
    </rPh>
    <phoneticPr fontId="4"/>
  </si>
  <si>
    <t>心の
健康づくり</t>
    <rPh sb="0" eb="1">
      <t>ココロ</t>
    </rPh>
    <rPh sb="3" eb="5">
      <t>ケンコウ</t>
    </rPh>
    <phoneticPr fontId="4"/>
  </si>
  <si>
    <t>思春期</t>
    <rPh sb="0" eb="3">
      <t>シシュンキ</t>
    </rPh>
    <phoneticPr fontId="4"/>
  </si>
  <si>
    <t>薬物</t>
    <rPh sb="0" eb="2">
      <t>ヤクブツ</t>
    </rPh>
    <phoneticPr fontId="4"/>
  </si>
  <si>
    <t>アルコール</t>
    <phoneticPr fontId="4"/>
  </si>
  <si>
    <t>社会復帰</t>
    <rPh sb="0" eb="2">
      <t>シャカイ</t>
    </rPh>
    <rPh sb="2" eb="4">
      <t>フッキ</t>
    </rPh>
    <phoneticPr fontId="4"/>
  </si>
  <si>
    <t>老人精神保健</t>
    <rPh sb="0" eb="2">
      <t>ロウジン</t>
    </rPh>
    <rPh sb="2" eb="4">
      <t>セイシン</t>
    </rPh>
    <rPh sb="4" eb="6">
      <t>ホケン</t>
    </rPh>
    <phoneticPr fontId="4"/>
  </si>
  <si>
    <t>延人員</t>
    <rPh sb="0" eb="1">
      <t>ノ</t>
    </rPh>
    <rPh sb="1" eb="3">
      <t>ジンイン</t>
    </rPh>
    <phoneticPr fontId="4"/>
  </si>
  <si>
    <t>実人員</t>
    <rPh sb="0" eb="3">
      <t>ジツジンイン</t>
    </rPh>
    <phoneticPr fontId="4"/>
  </si>
  <si>
    <t>訪問指導</t>
    <rPh sb="0" eb="2">
      <t>ホウモン</t>
    </rPh>
    <rPh sb="2" eb="4">
      <t>シドウ</t>
    </rPh>
    <phoneticPr fontId="4"/>
  </si>
  <si>
    <t>デイ・ケア</t>
    <phoneticPr fontId="4"/>
  </si>
  <si>
    <t>相談</t>
    <rPh sb="0" eb="2">
      <t>ソウダン</t>
    </rPh>
    <phoneticPr fontId="4"/>
  </si>
  <si>
    <t>平成２４年度</t>
    <phoneticPr fontId="4"/>
  </si>
  <si>
    <t>第６１表－１　精神保健事業（相談等）</t>
    <rPh sb="14" eb="16">
      <t>ソウダン</t>
    </rPh>
    <rPh sb="16" eb="17">
      <t>トウ</t>
    </rPh>
    <phoneticPr fontId="4"/>
  </si>
  <si>
    <t>自殺者の遺族</t>
    <rPh sb="0" eb="3">
      <t>ジサツシャ</t>
    </rPh>
    <rPh sb="4" eb="6">
      <t>イゾク</t>
    </rPh>
    <phoneticPr fontId="4"/>
  </si>
  <si>
    <t>高次脳機能
障害</t>
    <rPh sb="0" eb="2">
      <t>コウジ</t>
    </rPh>
    <rPh sb="2" eb="3">
      <t>ノウ</t>
    </rPh>
    <rPh sb="3" eb="5">
      <t>キノウ</t>
    </rPh>
    <rPh sb="6" eb="8">
      <t>ショウガイ</t>
    </rPh>
    <phoneticPr fontId="4"/>
  </si>
  <si>
    <t>電子メールによる相談</t>
    <rPh sb="0" eb="2">
      <t>デンシ</t>
    </rPh>
    <rPh sb="8" eb="10">
      <t>ソウダン</t>
    </rPh>
    <phoneticPr fontId="4"/>
  </si>
  <si>
    <t>電話による相談</t>
    <rPh sb="0" eb="2">
      <t>デンワ</t>
    </rPh>
    <rPh sb="5" eb="7">
      <t>ソウダン</t>
    </rPh>
    <phoneticPr fontId="4"/>
  </si>
  <si>
    <t>第６１表－２　精神保健事業（電話相談等）</t>
    <rPh sb="14" eb="16">
      <t>デンワ</t>
    </rPh>
    <rPh sb="16" eb="18">
      <t>ソウダン</t>
    </rPh>
    <rPh sb="18" eb="19">
      <t>トウ</t>
    </rPh>
    <phoneticPr fontId="4"/>
  </si>
  <si>
    <t>開催回数</t>
    <rPh sb="0" eb="2">
      <t>カイサイ</t>
    </rPh>
    <rPh sb="2" eb="4">
      <t>カイスウ</t>
    </rPh>
    <phoneticPr fontId="4"/>
  </si>
  <si>
    <t>うつ病に関する教室等（再掲）</t>
    <rPh sb="2" eb="3">
      <t>ビョウ</t>
    </rPh>
    <rPh sb="4" eb="5">
      <t>カン</t>
    </rPh>
    <rPh sb="7" eb="9">
      <t>キョウシツ</t>
    </rPh>
    <rPh sb="9" eb="10">
      <t>トウ</t>
    </rPh>
    <rPh sb="11" eb="13">
      <t>サイケイ</t>
    </rPh>
    <phoneticPr fontId="4"/>
  </si>
  <si>
    <t>３級</t>
  </si>
  <si>
    <t>２級</t>
  </si>
  <si>
    <t>１級</t>
  </si>
  <si>
    <t>新規交付数</t>
    <phoneticPr fontId="4"/>
  </si>
  <si>
    <t>手帳所持者数</t>
    <phoneticPr fontId="4"/>
  </si>
  <si>
    <t>訓練延日数</t>
    <phoneticPr fontId="4"/>
  </si>
  <si>
    <t>訓練者数</t>
  </si>
  <si>
    <t>委託事業者数</t>
    <rPh sb="0" eb="2">
      <t>イタク</t>
    </rPh>
    <rPh sb="2" eb="4">
      <t>ジギョウ</t>
    </rPh>
    <rPh sb="4" eb="5">
      <t>モノ</t>
    </rPh>
    <rPh sb="5" eb="6">
      <t>スウ</t>
    </rPh>
    <phoneticPr fontId="4"/>
  </si>
  <si>
    <t>地域住民と精神障害者との地域交流</t>
    <rPh sb="0" eb="2">
      <t>チイキ</t>
    </rPh>
    <rPh sb="2" eb="4">
      <t>ジュウミン</t>
    </rPh>
    <rPh sb="5" eb="7">
      <t>セイシン</t>
    </rPh>
    <rPh sb="7" eb="10">
      <t>ショウガイシャ</t>
    </rPh>
    <rPh sb="12" eb="14">
      <t>チイキ</t>
    </rPh>
    <rPh sb="14" eb="16">
      <t>コウリュウ</t>
    </rPh>
    <phoneticPr fontId="4"/>
  </si>
  <si>
    <t>精神障害者（家族）に対する教室等</t>
    <rPh sb="0" eb="2">
      <t>セイシン</t>
    </rPh>
    <rPh sb="2" eb="5">
      <t>ショウガイシャ</t>
    </rPh>
    <rPh sb="6" eb="8">
      <t>カゾク</t>
    </rPh>
    <rPh sb="10" eb="11">
      <t>タイ</t>
    </rPh>
    <rPh sb="13" eb="15">
      <t>キョウシツ</t>
    </rPh>
    <rPh sb="15" eb="16">
      <t>ナド</t>
    </rPh>
    <phoneticPr fontId="4"/>
  </si>
  <si>
    <t>精神障害者保健福祉手帳</t>
    <phoneticPr fontId="4"/>
  </si>
  <si>
    <t>職親事業</t>
    <phoneticPr fontId="4"/>
  </si>
  <si>
    <t>普及啓発</t>
    <rPh sb="0" eb="2">
      <t>フキュウ</t>
    </rPh>
    <rPh sb="2" eb="4">
      <t>ケイハツ</t>
    </rPh>
    <phoneticPr fontId="4"/>
  </si>
  <si>
    <t>平成２４年度</t>
    <phoneticPr fontId="4"/>
  </si>
  <si>
    <t>第６１表－３　精神保健事業（普及啓発等）</t>
    <rPh sb="14" eb="16">
      <t>フキュウ</t>
    </rPh>
    <rPh sb="16" eb="18">
      <t>ケイハツ</t>
    </rPh>
    <rPh sb="18" eb="19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</si>
</sst>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;[Red]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メイリオ"/>
      <family val="3"/>
      <charset val="128"/>
    </font>
    <font>
      <sz val="12"/>
      <name val="Arial"/>
      <family val="2"/>
    </font>
    <font>
      <sz val="11"/>
      <name val="メイリオ"/>
      <family val="3"/>
      <charset val="128"/>
    </font>
    <font>
      <sz val="6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6" fillId="0" borderId="0"/>
  </cellStyleXfs>
  <cellXfs count="277">
    <xf numFmtId="0" fontId="0" fillId="0" borderId="0" xfId="0">
      <alignment vertical="center"/>
    </xf>
    <xf numFmtId="38" fontId="2" fillId="0" borderId="0" xfId="2" applyFont="1" applyFill="1" applyAlignment="1">
      <alignment horizontal="right"/>
    </xf>
    <xf numFmtId="176" fontId="2" fillId="0" borderId="0" xfId="2" applyNumberFormat="1" applyFont="1" applyFill="1" applyAlignment="1">
      <alignment horizontal="center"/>
    </xf>
    <xf numFmtId="38" fontId="2" fillId="0" borderId="0" xfId="2" applyFont="1" applyFill="1" applyAlignment="1">
      <alignment horizontal="left"/>
    </xf>
    <xf numFmtId="177" fontId="2" fillId="0" borderId="0" xfId="2" applyNumberFormat="1" applyFont="1" applyFill="1"/>
    <xf numFmtId="177" fontId="2" fillId="0" borderId="0" xfId="2" applyNumberFormat="1" applyFont="1" applyFill="1" applyAlignment="1">
      <alignment horizontal="left"/>
    </xf>
    <xf numFmtId="38" fontId="2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center" vertical="center"/>
    </xf>
    <xf numFmtId="38" fontId="2" fillId="2" borderId="1" xfId="2" applyFont="1" applyFill="1" applyBorder="1" applyAlignment="1">
      <alignment horizontal="right" vertical="center"/>
    </xf>
    <xf numFmtId="176" fontId="2" fillId="3" borderId="1" xfId="2" applyNumberFormat="1" applyFont="1" applyFill="1" applyBorder="1" applyAlignment="1">
      <alignment horizontal="right" vertical="center"/>
    </xf>
    <xf numFmtId="38" fontId="2" fillId="3" borderId="1" xfId="2" applyFont="1" applyFill="1" applyBorder="1" applyAlignment="1">
      <alignment horizontal="right" vertical="center"/>
    </xf>
    <xf numFmtId="38" fontId="2" fillId="2" borderId="1" xfId="2" applyFont="1" applyFill="1" applyBorder="1" applyAlignment="1">
      <alignment horizontal="left" vertical="center"/>
    </xf>
    <xf numFmtId="38" fontId="2" fillId="3" borderId="1" xfId="2" applyFont="1" applyFill="1" applyBorder="1" applyAlignment="1">
      <alignment horizontal="left" vertical="center" wrapText="1"/>
    </xf>
    <xf numFmtId="38" fontId="2" fillId="4" borderId="1" xfId="2" applyFont="1" applyFill="1" applyBorder="1" applyAlignment="1">
      <alignment horizontal="right" vertical="center"/>
    </xf>
    <xf numFmtId="176" fontId="2" fillId="5" borderId="1" xfId="2" applyNumberFormat="1" applyFont="1" applyFill="1" applyBorder="1" applyAlignment="1">
      <alignment horizontal="right" vertical="center"/>
    </xf>
    <xf numFmtId="38" fontId="2" fillId="5" borderId="1" xfId="2" applyFont="1" applyFill="1" applyBorder="1" applyAlignment="1">
      <alignment horizontal="right" vertical="center"/>
    </xf>
    <xf numFmtId="38" fontId="2" fillId="4" borderId="1" xfId="2" applyFont="1" applyFill="1" applyBorder="1" applyAlignment="1">
      <alignment horizontal="left" vertical="center"/>
    </xf>
    <xf numFmtId="38" fontId="5" fillId="0" borderId="2" xfId="2" applyFont="1" applyFill="1" applyBorder="1" applyAlignment="1">
      <alignment horizontal="center" vertical="center"/>
    </xf>
    <xf numFmtId="38" fontId="2" fillId="6" borderId="1" xfId="2" applyFont="1" applyFill="1" applyBorder="1" applyAlignment="1">
      <alignment horizontal="right" vertical="center"/>
    </xf>
    <xf numFmtId="176" fontId="2" fillId="7" borderId="1" xfId="2" applyNumberFormat="1" applyFont="1" applyFill="1" applyBorder="1" applyAlignment="1">
      <alignment horizontal="right" vertical="center"/>
    </xf>
    <xf numFmtId="38" fontId="2" fillId="7" borderId="1" xfId="2" applyFont="1" applyFill="1" applyBorder="1" applyAlignment="1">
      <alignment horizontal="right" vertical="center"/>
    </xf>
    <xf numFmtId="38" fontId="2" fillId="6" borderId="1" xfId="2" applyFont="1" applyFill="1" applyBorder="1" applyAlignment="1">
      <alignment horizontal="left" vertical="center"/>
    </xf>
    <xf numFmtId="38" fontId="2" fillId="0" borderId="0" xfId="2" applyFont="1" applyFill="1" applyBorder="1" applyAlignment="1">
      <alignment horizontal="center" wrapText="1"/>
    </xf>
    <xf numFmtId="38" fontId="2" fillId="0" borderId="3" xfId="2" applyFont="1" applyFill="1" applyBorder="1" applyAlignment="1">
      <alignment horizontal="center" vertical="top" textRotation="255"/>
    </xf>
    <xf numFmtId="38" fontId="2" fillId="0" borderId="3" xfId="2" applyFont="1" applyFill="1" applyBorder="1" applyAlignment="1">
      <alignment horizontal="center" vertical="top" textRotation="255" wrapText="1"/>
    </xf>
    <xf numFmtId="0" fontId="2" fillId="0" borderId="3" xfId="3" applyFont="1" applyFill="1" applyBorder="1" applyAlignment="1">
      <alignment vertical="top" textRotation="255"/>
    </xf>
    <xf numFmtId="38" fontId="2" fillId="0" borderId="4" xfId="2" applyFont="1" applyFill="1" applyBorder="1" applyAlignment="1">
      <alignment horizontal="center" vertical="distributed" textRotation="255" justifyLastLine="1"/>
    </xf>
    <xf numFmtId="38" fontId="2" fillId="0" borderId="3" xfId="2" applyFont="1" applyFill="1" applyBorder="1" applyAlignment="1">
      <alignment horizontal="center" vertical="top" textRotation="255" justifyLastLine="1"/>
    </xf>
    <xf numFmtId="38" fontId="2" fillId="0" borderId="4" xfId="2" applyFont="1" applyFill="1" applyBorder="1" applyAlignment="1">
      <alignment horizontal="center" vertical="top" textRotation="255" justifyLastLine="1"/>
    </xf>
    <xf numFmtId="0" fontId="2" fillId="0" borderId="4" xfId="2" applyNumberFormat="1" applyFont="1" applyFill="1" applyBorder="1" applyAlignment="1">
      <alignment horizontal="center" vertical="top" textRotation="255"/>
    </xf>
    <xf numFmtId="49" fontId="2" fillId="0" borderId="4" xfId="2" applyNumberFormat="1" applyFont="1" applyFill="1" applyBorder="1" applyAlignment="1">
      <alignment horizontal="center" vertical="top" textRotation="255" wrapText="1"/>
    </xf>
    <xf numFmtId="176" fontId="2" fillId="0" borderId="3" xfId="2" applyNumberFormat="1" applyFont="1" applyFill="1" applyBorder="1" applyAlignment="1">
      <alignment horizontal="center" vertical="center" textRotation="255"/>
    </xf>
    <xf numFmtId="38" fontId="2" fillId="0" borderId="3" xfId="2" applyFont="1" applyFill="1" applyBorder="1" applyAlignment="1">
      <alignment horizontal="center" vertical="center" textRotation="255"/>
    </xf>
    <xf numFmtId="38" fontId="2" fillId="0" borderId="4" xfId="2" applyFont="1" applyFill="1" applyBorder="1" applyAlignment="1">
      <alignment horizontal="left"/>
    </xf>
    <xf numFmtId="38" fontId="2" fillId="0" borderId="0" xfId="2" applyFont="1" applyFill="1" applyBorder="1" applyAlignment="1">
      <alignment horizontal="right" vertical="center" wrapText="1"/>
    </xf>
    <xf numFmtId="38" fontId="2" fillId="0" borderId="4" xfId="2" applyFont="1" applyFill="1" applyBorder="1" applyAlignment="1">
      <alignment horizontal="center" vertical="top" textRotation="255"/>
    </xf>
    <xf numFmtId="38" fontId="2" fillId="0" borderId="4" xfId="2" applyFont="1" applyFill="1" applyBorder="1" applyAlignment="1">
      <alignment horizontal="center" vertical="top" textRotation="255" wrapText="1"/>
    </xf>
    <xf numFmtId="0" fontId="2" fillId="0" borderId="4" xfId="3" applyFont="1" applyFill="1" applyBorder="1" applyAlignment="1">
      <alignment vertical="top" textRotation="255"/>
    </xf>
    <xf numFmtId="38" fontId="2" fillId="0" borderId="2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 textRotation="255"/>
    </xf>
    <xf numFmtId="38" fontId="2" fillId="0" borderId="1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center" vertical="center" textRotation="255"/>
    </xf>
    <xf numFmtId="38" fontId="2" fillId="0" borderId="4" xfId="2" applyFont="1" applyFill="1" applyBorder="1" applyAlignment="1">
      <alignment horizontal="center" vertical="center" textRotation="255"/>
    </xf>
    <xf numFmtId="38" fontId="2" fillId="0" borderId="4" xfId="2" applyFont="1" applyFill="1" applyBorder="1" applyAlignment="1">
      <alignment horizontal="left" vertical="center"/>
    </xf>
    <xf numFmtId="38" fontId="2" fillId="0" borderId="0" xfId="2" applyFont="1" applyFill="1" applyBorder="1" applyAlignment="1">
      <alignment horizontal="right" wrapText="1"/>
    </xf>
    <xf numFmtId="38" fontId="2" fillId="0" borderId="6" xfId="2" applyFont="1" applyFill="1" applyBorder="1" applyAlignment="1">
      <alignment horizontal="center" vertical="top" textRotation="255"/>
    </xf>
    <xf numFmtId="38" fontId="2" fillId="0" borderId="6" xfId="2" applyFont="1" applyFill="1" applyBorder="1" applyAlignment="1">
      <alignment horizontal="center" vertical="top" textRotation="255" wrapText="1"/>
    </xf>
    <xf numFmtId="38" fontId="2" fillId="0" borderId="7" xfId="2" applyFont="1" applyFill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/>
    </xf>
    <xf numFmtId="176" fontId="2" fillId="0" borderId="6" xfId="2" applyNumberFormat="1" applyFont="1" applyFill="1" applyBorder="1" applyAlignment="1">
      <alignment horizontal="center" vertical="center" textRotation="255"/>
    </xf>
    <xf numFmtId="38" fontId="2" fillId="0" borderId="6" xfId="2" applyFont="1" applyFill="1" applyBorder="1" applyAlignment="1">
      <alignment horizontal="center" vertical="center" textRotation="255"/>
    </xf>
    <xf numFmtId="38" fontId="2" fillId="0" borderId="1" xfId="2" quotePrefix="1" applyFont="1" applyFill="1" applyBorder="1" applyAlignment="1">
      <alignment horizontal="center"/>
    </xf>
    <xf numFmtId="38" fontId="2" fillId="0" borderId="1" xfId="2" applyFont="1" applyFill="1" applyBorder="1" applyAlignment="1">
      <alignment horizontal="center"/>
    </xf>
    <xf numFmtId="38" fontId="2" fillId="0" borderId="5" xfId="2" applyFont="1" applyFill="1" applyBorder="1" applyAlignment="1">
      <alignment horizontal="center"/>
    </xf>
    <xf numFmtId="38" fontId="2" fillId="0" borderId="7" xfId="2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left"/>
    </xf>
    <xf numFmtId="38" fontId="7" fillId="0" borderId="0" xfId="2" applyFont="1" applyFill="1" applyAlignment="1">
      <alignment horizontal="right" vertical="top"/>
    </xf>
    <xf numFmtId="38" fontId="7" fillId="0" borderId="9" xfId="2" applyFont="1" applyFill="1" applyBorder="1" applyAlignment="1">
      <alignment horizontal="right" vertical="top"/>
    </xf>
    <xf numFmtId="38" fontId="7" fillId="0" borderId="0" xfId="2" applyFont="1" applyFill="1" applyBorder="1" applyAlignment="1">
      <alignment horizontal="right" vertical="top"/>
    </xf>
    <xf numFmtId="176" fontId="7" fillId="0" borderId="0" xfId="2" applyNumberFormat="1" applyFont="1" applyFill="1" applyBorder="1" applyAlignment="1">
      <alignment horizontal="center" vertical="top"/>
    </xf>
    <xf numFmtId="38" fontId="7" fillId="0" borderId="0" xfId="2" applyFont="1" applyFill="1" applyBorder="1" applyAlignment="1">
      <alignment horizontal="left" vertical="top"/>
    </xf>
    <xf numFmtId="0" fontId="2" fillId="0" borderId="4" xfId="2" applyNumberFormat="1" applyFont="1" applyFill="1" applyBorder="1" applyAlignment="1">
      <alignment horizontal="center" vertical="top" textRotation="255" justifyLastLine="1"/>
    </xf>
    <xf numFmtId="49" fontId="2" fillId="0" borderId="4" xfId="2" applyNumberFormat="1" applyFont="1" applyFill="1" applyBorder="1" applyAlignment="1">
      <alignment horizontal="center" vertical="top" textRotation="255" wrapText="1" justifyLastLine="1"/>
    </xf>
    <xf numFmtId="38" fontId="2" fillId="0" borderId="0" xfId="2" applyFont="1" applyFill="1" applyBorder="1" applyAlignment="1">
      <alignment horizontal="left"/>
    </xf>
    <xf numFmtId="38" fontId="2" fillId="0" borderId="3" xfId="2" applyFont="1" applyFill="1" applyBorder="1" applyAlignment="1">
      <alignment horizontal="center" vertical="top" textRotation="255" justifyLastLine="1"/>
    </xf>
    <xf numFmtId="38" fontId="2" fillId="0" borderId="3" xfId="2" applyFont="1" applyFill="1" applyBorder="1" applyAlignment="1">
      <alignment horizontal="center" vertical="top" textRotation="255" wrapText="1" justifyLastLine="1"/>
    </xf>
    <xf numFmtId="0" fontId="2" fillId="0" borderId="3" xfId="3" applyFont="1" applyFill="1" applyBorder="1" applyAlignment="1">
      <alignment vertical="top"/>
    </xf>
    <xf numFmtId="38" fontId="2" fillId="0" borderId="4" xfId="2" applyFont="1" applyFill="1" applyBorder="1" applyAlignment="1">
      <alignment horizontal="center" vertical="top" textRotation="255" justifyLastLine="1"/>
    </xf>
    <xf numFmtId="38" fontId="2" fillId="0" borderId="4" xfId="2" applyFont="1" applyFill="1" applyBorder="1" applyAlignment="1">
      <alignment horizontal="center" vertical="top" textRotation="255" wrapText="1" justifyLastLine="1"/>
    </xf>
    <xf numFmtId="0" fontId="2" fillId="0" borderId="4" xfId="3" applyFont="1" applyFill="1" applyBorder="1" applyAlignment="1">
      <alignment vertical="top"/>
    </xf>
    <xf numFmtId="38" fontId="2" fillId="0" borderId="6" xfId="2" applyFont="1" applyFill="1" applyBorder="1" applyAlignment="1">
      <alignment horizontal="center" vertical="top" textRotation="255" justifyLastLine="1"/>
    </xf>
    <xf numFmtId="38" fontId="2" fillId="0" borderId="6" xfId="2" applyFont="1" applyFill="1" applyBorder="1" applyAlignment="1">
      <alignment horizontal="center" vertical="top" textRotation="255" wrapText="1" justifyLastLine="1"/>
    </xf>
    <xf numFmtId="38" fontId="2" fillId="0" borderId="0" xfId="2" applyFont="1" applyFill="1" applyBorder="1" applyAlignment="1">
      <alignment horizontal="right"/>
    </xf>
    <xf numFmtId="38" fontId="2" fillId="0" borderId="0" xfId="2" applyFont="1" applyFill="1" applyAlignment="1">
      <alignment horizontal="center"/>
    </xf>
    <xf numFmtId="38" fontId="2" fillId="2" borderId="1" xfId="2" applyFont="1" applyFill="1" applyBorder="1" applyAlignment="1">
      <alignment horizontal="left"/>
    </xf>
    <xf numFmtId="38" fontId="2" fillId="3" borderId="1" xfId="2" applyFont="1" applyFill="1" applyBorder="1" applyAlignment="1">
      <alignment horizontal="left" wrapText="1"/>
    </xf>
    <xf numFmtId="38" fontId="2" fillId="4" borderId="1" xfId="2" applyFont="1" applyFill="1" applyBorder="1" applyAlignment="1">
      <alignment horizontal="left"/>
    </xf>
    <xf numFmtId="0" fontId="2" fillId="0" borderId="3" xfId="4" applyFont="1" applyFill="1" applyBorder="1" applyAlignment="1">
      <alignment horizontal="center" vertical="top" textRotation="255"/>
    </xf>
    <xf numFmtId="38" fontId="2" fillId="0" borderId="10" xfId="2" applyFont="1" applyFill="1" applyBorder="1" applyAlignment="1">
      <alignment horizontal="center" vertical="top" textRotation="255" shrinkToFit="1"/>
    </xf>
    <xf numFmtId="38" fontId="2" fillId="0" borderId="3" xfId="2" applyFont="1" applyFill="1" applyBorder="1" applyAlignment="1">
      <alignment horizontal="center" vertical="top" textRotation="255" wrapText="1" shrinkToFit="1"/>
    </xf>
    <xf numFmtId="38" fontId="2" fillId="0" borderId="11" xfId="2" applyFont="1" applyFill="1" applyBorder="1" applyAlignment="1">
      <alignment horizontal="center" vertical="top" textRotation="255"/>
    </xf>
    <xf numFmtId="38" fontId="2" fillId="0" borderId="3" xfId="2" applyFont="1" applyFill="1" applyBorder="1" applyAlignment="1">
      <alignment horizontal="center" vertical="top" textRotation="255" shrinkToFit="1"/>
    </xf>
    <xf numFmtId="38" fontId="2" fillId="0" borderId="3" xfId="2" applyFont="1" applyFill="1" applyBorder="1" applyAlignment="1">
      <alignment horizontal="left" vertical="top" textRotation="255"/>
    </xf>
    <xf numFmtId="0" fontId="2" fillId="0" borderId="4" xfId="4" applyFont="1" applyFill="1" applyBorder="1" applyAlignment="1">
      <alignment horizontal="center" vertical="top" textRotation="255"/>
    </xf>
    <xf numFmtId="38" fontId="2" fillId="0" borderId="12" xfId="2" applyFont="1" applyFill="1" applyBorder="1" applyAlignment="1">
      <alignment horizontal="center" vertical="top" textRotation="255" shrinkToFit="1"/>
    </xf>
    <xf numFmtId="38" fontId="2" fillId="0" borderId="4" xfId="2" applyFont="1" applyFill="1" applyBorder="1" applyAlignment="1">
      <alignment horizontal="center" vertical="top" textRotation="255" wrapText="1" shrinkToFit="1"/>
    </xf>
    <xf numFmtId="38" fontId="2" fillId="0" borderId="2" xfId="2" applyFont="1" applyFill="1" applyBorder="1" applyAlignment="1">
      <alignment horizontal="center" vertical="top" textRotation="255"/>
    </xf>
    <xf numFmtId="38" fontId="2" fillId="0" borderId="4" xfId="2" applyFont="1" applyFill="1" applyBorder="1" applyAlignment="1">
      <alignment horizontal="center" vertical="top" textRotation="255" shrinkToFit="1"/>
    </xf>
    <xf numFmtId="38" fontId="2" fillId="0" borderId="4" xfId="2" applyFont="1" applyFill="1" applyBorder="1" applyAlignment="1">
      <alignment horizontal="left" vertical="top" textRotation="255"/>
    </xf>
    <xf numFmtId="38" fontId="2" fillId="0" borderId="13" xfId="2" applyFont="1" applyFill="1" applyBorder="1" applyAlignment="1">
      <alignment horizontal="center" vertical="top" textRotation="255" shrinkToFit="1"/>
    </xf>
    <xf numFmtId="38" fontId="2" fillId="0" borderId="6" xfId="2" applyFont="1" applyFill="1" applyBorder="1" applyAlignment="1">
      <alignment horizontal="center" vertical="top" textRotation="255" wrapText="1" shrinkToFit="1"/>
    </xf>
    <xf numFmtId="38" fontId="2" fillId="0" borderId="14" xfId="2" applyFont="1" applyFill="1" applyBorder="1" applyAlignment="1">
      <alignment horizontal="center" vertical="top" textRotation="255"/>
    </xf>
    <xf numFmtId="38" fontId="2" fillId="0" borderId="6" xfId="2" applyFont="1" applyFill="1" applyBorder="1" applyAlignment="1">
      <alignment horizontal="center" vertical="top" textRotation="255" shrinkToFit="1"/>
    </xf>
    <xf numFmtId="38" fontId="2" fillId="0" borderId="7" xfId="2" applyFont="1" applyFill="1" applyBorder="1" applyAlignment="1">
      <alignment horizontal="distributed" vertical="center" indent="3"/>
    </xf>
    <xf numFmtId="38" fontId="2" fillId="0" borderId="8" xfId="2" applyFont="1" applyFill="1" applyBorder="1" applyAlignment="1">
      <alignment horizontal="distributed" vertical="center" indent="3"/>
    </xf>
    <xf numFmtId="38" fontId="2" fillId="0" borderId="5" xfId="2" applyFont="1" applyFill="1" applyBorder="1" applyAlignment="1">
      <alignment horizontal="distributed" vertical="center" indent="3"/>
    </xf>
    <xf numFmtId="38" fontId="2" fillId="0" borderId="7" xfId="2" applyFont="1" applyFill="1" applyBorder="1" applyAlignment="1">
      <alignment horizontal="distributed" vertical="center" indent="4"/>
    </xf>
    <xf numFmtId="38" fontId="2" fillId="0" borderId="8" xfId="2" applyFont="1" applyFill="1" applyBorder="1" applyAlignment="1">
      <alignment horizontal="distributed" vertical="center" indent="4"/>
    </xf>
    <xf numFmtId="38" fontId="2" fillId="0" borderId="5" xfId="2" applyFont="1" applyFill="1" applyBorder="1" applyAlignment="1">
      <alignment horizontal="distributed" vertical="center" indent="4"/>
    </xf>
    <xf numFmtId="38" fontId="2" fillId="0" borderId="6" xfId="2" applyFont="1" applyFill="1" applyBorder="1" applyAlignment="1">
      <alignment horizontal="left" vertical="top" textRotation="255"/>
    </xf>
    <xf numFmtId="38" fontId="7" fillId="0" borderId="0" xfId="2" applyFont="1" applyFill="1" applyBorder="1" applyAlignment="1">
      <alignment horizontal="center" vertical="top"/>
    </xf>
    <xf numFmtId="38" fontId="2" fillId="0" borderId="0" xfId="1" applyFont="1" applyFill="1" applyAlignment="1"/>
    <xf numFmtId="38" fontId="2" fillId="0" borderId="0" xfId="1" applyFont="1" applyFill="1" applyBorder="1" applyAlignment="1"/>
    <xf numFmtId="38" fontId="2" fillId="0" borderId="0" xfId="1" applyFont="1" applyFill="1" applyAlignment="1">
      <alignment horizontal="right"/>
    </xf>
    <xf numFmtId="38" fontId="2" fillId="0" borderId="0" xfId="1" applyFont="1" applyFill="1" applyAlignment="1">
      <alignment horizontal="left"/>
    </xf>
    <xf numFmtId="177" fontId="2" fillId="0" borderId="0" xfId="1" applyNumberFormat="1" applyFont="1" applyFill="1" applyAlignment="1"/>
    <xf numFmtId="38" fontId="2" fillId="0" borderId="0" xfId="1" applyFont="1" applyFill="1" applyBorder="1" applyAlignment="1">
      <alignment horizontal="left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4" borderId="3" xfId="1" applyFont="1" applyFill="1" applyBorder="1" applyAlignment="1">
      <alignment horizontal="right" vertical="center"/>
    </xf>
    <xf numFmtId="38" fontId="2" fillId="4" borderId="3" xfId="2" applyFont="1" applyFill="1" applyBorder="1" applyAlignment="1">
      <alignment horizontal="right" vertical="center"/>
    </xf>
    <xf numFmtId="38" fontId="2" fillId="4" borderId="3" xfId="2" applyFont="1" applyFill="1" applyBorder="1" applyAlignment="1">
      <alignment horizontal="left" vertical="center"/>
    </xf>
    <xf numFmtId="38" fontId="2" fillId="4" borderId="4" xfId="1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right" vertical="center"/>
    </xf>
    <xf numFmtId="38" fontId="2" fillId="4" borderId="4" xfId="1" applyFont="1" applyFill="1" applyBorder="1" applyAlignment="1">
      <alignment vertical="center"/>
    </xf>
    <xf numFmtId="38" fontId="2" fillId="4" borderId="4" xfId="2" applyFont="1" applyFill="1" applyBorder="1" applyAlignment="1">
      <alignment horizontal="lef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6" xfId="2" applyFont="1" applyFill="1" applyBorder="1" applyAlignment="1">
      <alignment horizontal="right" vertical="center"/>
    </xf>
    <xf numFmtId="38" fontId="2" fillId="2" borderId="6" xfId="1" applyFont="1" applyFill="1" applyBorder="1" applyAlignment="1">
      <alignment vertical="center"/>
    </xf>
    <xf numFmtId="38" fontId="2" fillId="2" borderId="6" xfId="2" applyFont="1" applyFill="1" applyBorder="1" applyAlignment="1">
      <alignment horizontal="left" vertical="center"/>
    </xf>
    <xf numFmtId="38" fontId="2" fillId="2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vertical="center"/>
    </xf>
    <xf numFmtId="38" fontId="2" fillId="4" borderId="3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vertical="center"/>
    </xf>
    <xf numFmtId="38" fontId="2" fillId="3" borderId="1" xfId="1" applyFont="1" applyFill="1" applyBorder="1" applyAlignment="1">
      <alignment horizontal="left" vertical="center" wrapText="1"/>
    </xf>
    <xf numFmtId="38" fontId="2" fillId="6" borderId="1" xfId="1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top" textRotation="255"/>
    </xf>
    <xf numFmtId="38" fontId="2" fillId="0" borderId="1" xfId="1" applyFont="1" applyFill="1" applyBorder="1" applyAlignment="1">
      <alignment horizontal="center" vertical="top" textRotation="255" wrapText="1"/>
    </xf>
    <xf numFmtId="38" fontId="2" fillId="0" borderId="1" xfId="1" applyFont="1" applyFill="1" applyBorder="1" applyAlignment="1">
      <alignment horizontal="center" vertical="center" wrapText="1" shrinkToFi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vertical="center" textRotation="255" wrapText="1"/>
    </xf>
    <xf numFmtId="38" fontId="2" fillId="0" borderId="1" xfId="1" applyFont="1" applyFill="1" applyBorder="1" applyAlignment="1">
      <alignment horizontal="center" vertical="center" textRotation="255"/>
    </xf>
    <xf numFmtId="38" fontId="2" fillId="0" borderId="3" xfId="1" applyFont="1" applyFill="1" applyBorder="1" applyAlignment="1">
      <alignment horizontal="center" vertical="center" textRotation="255" wrapText="1" shrinkToFit="1"/>
    </xf>
    <xf numFmtId="38" fontId="2" fillId="0" borderId="1" xfId="1" applyFont="1" applyFill="1" applyBorder="1" applyAlignment="1">
      <alignment vertical="top" textRotation="255" wrapText="1"/>
    </xf>
    <xf numFmtId="38" fontId="2" fillId="0" borderId="1" xfId="1" applyFont="1" applyFill="1" applyBorder="1" applyAlignment="1" applyProtection="1">
      <alignment horizontal="center" vertical="top" textRotation="255" wrapText="1"/>
      <protection locked="0"/>
    </xf>
    <xf numFmtId="0" fontId="0" fillId="0" borderId="11" xfId="0" applyBorder="1">
      <alignment vertical="center"/>
    </xf>
    <xf numFmtId="38" fontId="2" fillId="0" borderId="1" xfId="1" applyFont="1" applyFill="1" applyBorder="1" applyAlignment="1">
      <alignment vertical="center" textRotation="255"/>
    </xf>
    <xf numFmtId="38" fontId="2" fillId="0" borderId="3" xfId="1" applyFont="1" applyFill="1" applyBorder="1" applyAlignment="1">
      <alignment horizont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textRotation="255" wrapText="1" shrinkToFit="1"/>
    </xf>
    <xf numFmtId="38" fontId="2" fillId="0" borderId="3" xfId="1" applyFont="1" applyFill="1" applyBorder="1" applyAlignment="1">
      <alignment vertical="top" textRotation="255" wrapText="1"/>
    </xf>
    <xf numFmtId="0" fontId="0" fillId="0" borderId="2" xfId="0" applyBorder="1">
      <alignment vertical="center"/>
    </xf>
    <xf numFmtId="38" fontId="2" fillId="0" borderId="4" xfId="1" applyFont="1" applyFill="1" applyBorder="1" applyAlignment="1">
      <alignment horizontal="center"/>
    </xf>
    <xf numFmtId="38" fontId="2" fillId="0" borderId="0" xfId="1" applyFont="1" applyFill="1" applyAlignment="1">
      <alignment wrapText="1"/>
    </xf>
    <xf numFmtId="38" fontId="2" fillId="0" borderId="7" xfId="1" applyFont="1" applyFill="1" applyBorder="1" applyAlignment="1">
      <alignment horizontal="center"/>
    </xf>
    <xf numFmtId="38" fontId="2" fillId="0" borderId="8" xfId="1" applyFont="1" applyFill="1" applyBorder="1" applyAlignment="1">
      <alignment horizontal="center"/>
    </xf>
    <xf numFmtId="0" fontId="2" fillId="0" borderId="8" xfId="0" applyFont="1" applyFill="1" applyBorder="1">
      <alignment vertical="center"/>
    </xf>
    <xf numFmtId="38" fontId="2" fillId="0" borderId="15" xfId="1" applyFont="1" applyFill="1" applyBorder="1" applyAlignment="1">
      <alignment horizontal="center" vertical="center" wrapText="1"/>
    </xf>
    <xf numFmtId="38" fontId="2" fillId="0" borderId="5" xfId="1" applyFont="1" applyFill="1" applyBorder="1" applyAlignment="1">
      <alignment vertical="center" textRotation="255" wrapText="1"/>
    </xf>
    <xf numFmtId="0" fontId="2" fillId="0" borderId="12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10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38" fontId="2" fillId="0" borderId="8" xfId="1" applyFont="1" applyFill="1" applyBorder="1" applyAlignment="1">
      <alignment horizontal="center" vertical="top" textRotation="255" wrapText="1"/>
    </xf>
    <xf numFmtId="38" fontId="2" fillId="0" borderId="14" xfId="1" applyFont="1" applyFill="1" applyBorder="1" applyAlignment="1">
      <alignment vertical="center" textRotation="255" wrapText="1"/>
    </xf>
    <xf numFmtId="38" fontId="2" fillId="0" borderId="5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distributed" vertical="center" wrapText="1" indent="1"/>
    </xf>
    <xf numFmtId="38" fontId="2" fillId="0" borderId="14" xfId="1" applyFont="1" applyFill="1" applyBorder="1" applyAlignment="1">
      <alignment horizontal="distributed" vertical="center" wrapText="1" indent="1"/>
    </xf>
    <xf numFmtId="38" fontId="2" fillId="0" borderId="7" xfId="1" applyFont="1" applyFill="1" applyBorder="1" applyAlignment="1">
      <alignment horizontal="distributed" vertical="center" wrapText="1" indent="15"/>
    </xf>
    <xf numFmtId="38" fontId="2" fillId="0" borderId="8" xfId="1" applyFont="1" applyFill="1" applyBorder="1" applyAlignment="1">
      <alignment horizontal="distributed" vertical="center" wrapText="1" indent="15"/>
    </xf>
    <xf numFmtId="38" fontId="2" fillId="0" borderId="5" xfId="1" applyFont="1" applyFill="1" applyBorder="1" applyAlignment="1">
      <alignment horizontal="distributed" vertical="center" wrapText="1" indent="15"/>
    </xf>
    <xf numFmtId="38" fontId="2" fillId="0" borderId="7" xfId="1" applyFont="1" applyFill="1" applyBorder="1" applyAlignment="1">
      <alignment horizontal="center" wrapText="1"/>
    </xf>
    <xf numFmtId="38" fontId="2" fillId="0" borderId="8" xfId="1" applyFont="1" applyFill="1" applyBorder="1" applyAlignment="1">
      <alignment horizontal="center" wrapText="1"/>
    </xf>
    <xf numFmtId="0" fontId="2" fillId="0" borderId="5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distributed" vertical="center" indent="15"/>
    </xf>
    <xf numFmtId="38" fontId="2" fillId="0" borderId="8" xfId="1" applyFont="1" applyFill="1" applyBorder="1" applyAlignment="1">
      <alignment horizontal="distributed" vertical="center" indent="15"/>
    </xf>
    <xf numFmtId="38" fontId="2" fillId="0" borderId="5" xfId="1" applyFont="1" applyFill="1" applyBorder="1" applyAlignment="1">
      <alignment horizontal="distributed" vertical="center" indent="15"/>
    </xf>
    <xf numFmtId="38" fontId="2" fillId="0" borderId="6" xfId="1" applyFont="1" applyFill="1" applyBorder="1" applyAlignment="1">
      <alignment horizontal="center"/>
    </xf>
    <xf numFmtId="38" fontId="7" fillId="0" borderId="0" xfId="1" applyFont="1" applyFill="1" applyAlignment="1">
      <alignment vertical="top"/>
    </xf>
    <xf numFmtId="38" fontId="7" fillId="0" borderId="0" xfId="1" applyFont="1" applyFill="1" applyBorder="1" applyAlignment="1">
      <alignment vertical="top"/>
    </xf>
    <xf numFmtId="38" fontId="7" fillId="0" borderId="0" xfId="1" applyFont="1" applyFill="1" applyBorder="1" applyAlignment="1">
      <alignment horizontal="right" vertical="top"/>
    </xf>
    <xf numFmtId="38" fontId="7" fillId="0" borderId="0" xfId="1" applyFont="1" applyFill="1" applyAlignment="1">
      <alignment horizontal="right" vertical="top"/>
    </xf>
    <xf numFmtId="38" fontId="7" fillId="0" borderId="0" xfId="1" applyFont="1" applyFill="1" applyBorder="1" applyAlignment="1">
      <alignment horizontal="left" vertical="top"/>
    </xf>
    <xf numFmtId="177" fontId="2" fillId="0" borderId="0" xfId="1" applyNumberFormat="1" applyFont="1" applyFill="1" applyAlignment="1">
      <alignment vertical="center"/>
    </xf>
    <xf numFmtId="38" fontId="2" fillId="2" borderId="1" xfId="1" applyFont="1" applyFill="1" applyBorder="1" applyAlignment="1">
      <alignment horizontal="left" vertical="center"/>
    </xf>
    <xf numFmtId="0" fontId="2" fillId="0" borderId="0" xfId="3" applyNumberFormat="1" applyFont="1" applyFill="1" applyBorder="1" applyAlignment="1"/>
    <xf numFmtId="0" fontId="2" fillId="0" borderId="0" xfId="3" applyNumberFormat="1" applyFont="1" applyFill="1" applyAlignment="1"/>
    <xf numFmtId="38" fontId="2" fillId="0" borderId="3" xfId="1" applyFont="1" applyFill="1" applyBorder="1" applyAlignment="1">
      <alignment horizontal="center" vertical="center" textRotation="255" wrapText="1"/>
    </xf>
    <xf numFmtId="38" fontId="2" fillId="0" borderId="3" xfId="1" applyFont="1" applyFill="1" applyBorder="1" applyAlignment="1">
      <alignment horizontal="center" vertical="top" textRotation="255" wrapText="1"/>
    </xf>
    <xf numFmtId="0" fontId="2" fillId="0" borderId="1" xfId="0" applyFont="1" applyFill="1" applyBorder="1" applyAlignment="1">
      <alignment horizontal="left"/>
    </xf>
    <xf numFmtId="38" fontId="2" fillId="0" borderId="6" xfId="1" applyFont="1" applyFill="1" applyBorder="1" applyAlignment="1">
      <alignment horizontal="center" vertical="center" textRotation="255" wrapText="1"/>
    </xf>
    <xf numFmtId="38" fontId="2" fillId="0" borderId="4" xfId="1" applyFont="1" applyFill="1" applyBorder="1" applyAlignment="1">
      <alignment horizontal="center" vertical="top" textRotation="255" wrapText="1"/>
    </xf>
    <xf numFmtId="38" fontId="2" fillId="0" borderId="7" xfId="1" applyFont="1" applyFill="1" applyBorder="1" applyAlignment="1">
      <alignment horizontal="center" vertical="center" textRotation="255" wrapText="1"/>
    </xf>
    <xf numFmtId="38" fontId="2" fillId="0" borderId="5" xfId="1" applyFont="1" applyFill="1" applyBorder="1" applyAlignment="1">
      <alignment horizontal="center" vertical="center" textRotation="255" wrapText="1"/>
    </xf>
    <xf numFmtId="38" fontId="2" fillId="0" borderId="6" xfId="1" applyFont="1" applyFill="1" applyBorder="1" applyAlignment="1">
      <alignment horizontal="center" vertical="top" textRotation="255" wrapText="1"/>
    </xf>
    <xf numFmtId="0" fontId="2" fillId="0" borderId="3" xfId="0" applyFont="1" applyFill="1" applyBorder="1" applyAlignment="1">
      <alignment horizontal="left"/>
    </xf>
    <xf numFmtId="38" fontId="2" fillId="0" borderId="6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 vertical="top"/>
    </xf>
    <xf numFmtId="38" fontId="2" fillId="4" borderId="3" xfId="1" applyFont="1" applyFill="1" applyBorder="1" applyAlignment="1">
      <alignment horizontal="right"/>
    </xf>
    <xf numFmtId="38" fontId="2" fillId="4" borderId="10" xfId="1" applyFont="1" applyFill="1" applyBorder="1" applyAlignment="1">
      <alignment horizontal="right"/>
    </xf>
    <xf numFmtId="38" fontId="2" fillId="4" borderId="11" xfId="1" applyFont="1" applyFill="1" applyBorder="1" applyAlignment="1">
      <alignment horizontal="right"/>
    </xf>
    <xf numFmtId="38" fontId="2" fillId="4" borderId="4" xfId="1" applyFont="1" applyFill="1" applyBorder="1" applyAlignment="1">
      <alignment horizontal="right"/>
    </xf>
    <xf numFmtId="38" fontId="2" fillId="4" borderId="12" xfId="1" applyFont="1" applyFill="1" applyBorder="1" applyAlignment="1">
      <alignment horizontal="right"/>
    </xf>
    <xf numFmtId="38" fontId="2" fillId="4" borderId="2" xfId="1" applyFont="1" applyFill="1" applyBorder="1" applyAlignment="1">
      <alignment horizontal="right"/>
    </xf>
    <xf numFmtId="38" fontId="2" fillId="2" borderId="6" xfId="1" applyFont="1" applyFill="1" applyBorder="1" applyAlignment="1">
      <alignment horizontal="right"/>
    </xf>
    <xf numFmtId="38" fontId="2" fillId="2" borderId="14" xfId="1" applyFont="1" applyFill="1" applyBorder="1" applyAlignment="1">
      <alignment horizontal="right"/>
    </xf>
    <xf numFmtId="38" fontId="2" fillId="2" borderId="13" xfId="1" applyFont="1" applyFill="1" applyBorder="1" applyAlignment="1">
      <alignment horizontal="right"/>
    </xf>
    <xf numFmtId="38" fontId="2" fillId="2" borderId="1" xfId="2" applyFont="1" applyFill="1" applyBorder="1" applyAlignment="1">
      <alignment horizontal="right"/>
    </xf>
    <xf numFmtId="38" fontId="2" fillId="2" borderId="7" xfId="2" applyFont="1" applyFill="1" applyBorder="1" applyAlignment="1">
      <alignment horizontal="right"/>
    </xf>
    <xf numFmtId="38" fontId="2" fillId="2" borderId="5" xfId="2" applyFont="1" applyFill="1" applyBorder="1" applyAlignment="1">
      <alignment horizontal="right"/>
    </xf>
    <xf numFmtId="38" fontId="2" fillId="3" borderId="7" xfId="1" applyFont="1" applyFill="1" applyBorder="1" applyAlignment="1">
      <alignment horizontal="right" vertical="center"/>
    </xf>
    <xf numFmtId="38" fontId="2" fillId="3" borderId="3" xfId="2" applyFont="1" applyFill="1" applyBorder="1" applyAlignment="1">
      <alignment horizontal="left" vertical="center" wrapText="1"/>
    </xf>
    <xf numFmtId="38" fontId="2" fillId="2" borderId="1" xfId="1" applyFont="1" applyFill="1" applyBorder="1" applyAlignment="1">
      <alignment horizontal="right"/>
    </xf>
    <xf numFmtId="38" fontId="2" fillId="2" borderId="5" xfId="1" applyFont="1" applyFill="1" applyBorder="1" applyAlignment="1">
      <alignment horizontal="right"/>
    </xf>
    <xf numFmtId="38" fontId="2" fillId="2" borderId="7" xfId="1" applyFont="1" applyFill="1" applyBorder="1" applyAlignment="1">
      <alignment horizontal="right"/>
    </xf>
    <xf numFmtId="38" fontId="2" fillId="2" borderId="3" xfId="2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right"/>
    </xf>
    <xf numFmtId="38" fontId="2" fillId="2" borderId="2" xfId="1" applyFont="1" applyFill="1" applyBorder="1" applyAlignment="1">
      <alignment horizontal="right"/>
    </xf>
    <xf numFmtId="38" fontId="2" fillId="2" borderId="12" xfId="1" applyFont="1" applyFill="1" applyBorder="1" applyAlignment="1">
      <alignment horizontal="right"/>
    </xf>
    <xf numFmtId="38" fontId="2" fillId="3" borderId="7" xfId="2" applyFont="1" applyFill="1" applyBorder="1" applyAlignment="1">
      <alignment horizontal="right" vertical="center"/>
    </xf>
    <xf numFmtId="38" fontId="2" fillId="6" borderId="7" xfId="2" applyFont="1" applyFill="1" applyBorder="1" applyAlignment="1">
      <alignment horizontal="right" vertical="center"/>
    </xf>
    <xf numFmtId="38" fontId="2" fillId="6" borderId="5" xfId="1" applyFont="1" applyFill="1" applyBorder="1" applyAlignment="1">
      <alignment horizontal="right" vertical="center"/>
    </xf>
    <xf numFmtId="38" fontId="2" fillId="6" borderId="7" xfId="1" applyFont="1" applyFill="1" applyBorder="1" applyAlignment="1">
      <alignment horizontal="right" vertical="center"/>
    </xf>
    <xf numFmtId="38" fontId="2" fillId="6" borderId="3" xfId="1" applyFont="1" applyFill="1" applyBorder="1" applyAlignment="1">
      <alignment horizontal="left" vertical="center"/>
    </xf>
    <xf numFmtId="0" fontId="2" fillId="0" borderId="16" xfId="3" applyFont="1" applyFill="1" applyBorder="1" applyAlignment="1">
      <alignment vertical="top" textRotation="255" wrapText="1"/>
    </xf>
    <xf numFmtId="0" fontId="2" fillId="0" borderId="17" xfId="3" applyFont="1" applyFill="1" applyBorder="1" applyAlignment="1">
      <alignment vertical="top" textRotation="255" wrapText="1"/>
    </xf>
    <xf numFmtId="0" fontId="2" fillId="0" borderId="18" xfId="3" applyFont="1" applyFill="1" applyBorder="1" applyAlignment="1">
      <alignment vertical="top" textRotation="255"/>
    </xf>
    <xf numFmtId="38" fontId="2" fillId="0" borderId="5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left" wrapText="1"/>
    </xf>
    <xf numFmtId="38" fontId="2" fillId="0" borderId="19" xfId="1" applyFont="1" applyFill="1" applyBorder="1" applyAlignment="1">
      <alignment vertical="top" textRotation="255" wrapText="1"/>
    </xf>
    <xf numFmtId="38" fontId="2" fillId="0" borderId="20" xfId="1" applyFont="1" applyFill="1" applyBorder="1" applyAlignment="1">
      <alignment vertical="top" textRotation="255" wrapText="1"/>
    </xf>
    <xf numFmtId="38" fontId="2" fillId="0" borderId="21" xfId="1" applyFont="1" applyFill="1" applyBorder="1" applyAlignment="1">
      <alignment vertical="top" textRotation="255"/>
    </xf>
    <xf numFmtId="0" fontId="2" fillId="0" borderId="10" xfId="3" applyFont="1" applyFill="1" applyBorder="1" applyAlignment="1">
      <alignment horizontal="left" vertical="center" wrapText="1"/>
    </xf>
    <xf numFmtId="0" fontId="2" fillId="0" borderId="11" xfId="3" applyFont="1" applyFill="1" applyBorder="1" applyAlignment="1">
      <alignment horizontal="left" vertical="center" wrapText="1"/>
    </xf>
    <xf numFmtId="0" fontId="2" fillId="0" borderId="7" xfId="3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38" fontId="2" fillId="0" borderId="4" xfId="1" applyFont="1" applyFill="1" applyBorder="1" applyAlignment="1">
      <alignment horizontal="left" wrapText="1"/>
    </xf>
    <xf numFmtId="38" fontId="2" fillId="0" borderId="19" xfId="1" applyFont="1" applyFill="1" applyBorder="1" applyAlignment="1">
      <alignment horizontal="center" vertical="top" textRotation="255" wrapText="1"/>
    </xf>
    <xf numFmtId="38" fontId="2" fillId="0" borderId="20" xfId="1" applyFont="1" applyFill="1" applyBorder="1" applyAlignment="1">
      <alignment horizontal="center" vertical="top" textRotation="255" wrapText="1"/>
    </xf>
    <xf numFmtId="38" fontId="2" fillId="0" borderId="21" xfId="1" applyFont="1" applyFill="1" applyBorder="1" applyAlignment="1">
      <alignment horizontal="center" vertical="top" textRotation="255"/>
    </xf>
    <xf numFmtId="0" fontId="2" fillId="0" borderId="12" xfId="3" applyFont="1" applyFill="1" applyBorder="1" applyAlignment="1">
      <alignment horizontal="left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left"/>
    </xf>
    <xf numFmtId="38" fontId="2" fillId="0" borderId="6" xfId="1" applyFont="1" applyFill="1" applyBorder="1" applyAlignment="1">
      <alignment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top" textRotation="255" wrapText="1"/>
    </xf>
    <xf numFmtId="38" fontId="2" fillId="0" borderId="25" xfId="1" applyFont="1" applyFill="1" applyBorder="1" applyAlignment="1">
      <alignment horizontal="center" vertical="top" textRotation="255" wrapText="1"/>
    </xf>
    <xf numFmtId="38" fontId="2" fillId="0" borderId="26" xfId="1" applyFont="1" applyFill="1" applyBorder="1" applyAlignment="1">
      <alignment horizontal="center" vertical="top" textRotation="255"/>
    </xf>
    <xf numFmtId="0" fontId="2" fillId="0" borderId="13" xfId="3" applyFont="1" applyFill="1" applyBorder="1" applyAlignment="1">
      <alignment horizontal="left" vertical="center" wrapText="1"/>
    </xf>
    <xf numFmtId="0" fontId="2" fillId="0" borderId="14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 wrapText="1"/>
    </xf>
    <xf numFmtId="38" fontId="7" fillId="0" borderId="0" xfId="1" applyFont="1" applyFill="1" applyAlignment="1">
      <alignment vertical="top" wrapText="1"/>
    </xf>
    <xf numFmtId="38" fontId="7" fillId="0" borderId="9" xfId="1" applyFont="1" applyFill="1" applyBorder="1" applyAlignment="1">
      <alignment horizontal="right" vertical="top"/>
    </xf>
    <xf numFmtId="38" fontId="7" fillId="0" borderId="9" xfId="1" applyFont="1" applyFill="1" applyBorder="1" applyAlignment="1">
      <alignment vertical="top"/>
    </xf>
    <xf numFmtId="38" fontId="7" fillId="0" borderId="9" xfId="1" applyFont="1" applyFill="1" applyBorder="1" applyAlignment="1">
      <alignment horizontal="right" vertical="top"/>
    </xf>
    <xf numFmtId="38" fontId="7" fillId="0" borderId="9" xfId="1" applyFont="1" applyFill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改正案（精神保健57～61)後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5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2"/>
      <sheetName val="6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showGridLines="0" tabSelected="1" zoomScale="80" zoomScaleNormal="80" zoomScaleSheetLayoutView="80" workbookViewId="0"/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6.625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9.125" style="1" customWidth="1"/>
    <col min="23" max="16384" width="12.75" style="1"/>
  </cols>
  <sheetData>
    <row r="1" spans="1:23" s="63" customFormat="1" ht="18" customHeight="1" x14ac:dyDescent="0.15">
      <c r="A1" s="67" t="s">
        <v>48</v>
      </c>
      <c r="B1" s="65"/>
      <c r="C1" s="66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4" t="s">
        <v>47</v>
      </c>
      <c r="S1" s="64"/>
      <c r="T1" s="64"/>
      <c r="U1" s="64"/>
    </row>
    <row r="2" spans="1:23" ht="16.5" customHeight="1" x14ac:dyDescent="0.35">
      <c r="A2" s="62"/>
      <c r="B2" s="50" t="s">
        <v>46</v>
      </c>
      <c r="C2" s="59"/>
      <c r="D2" s="61" t="s">
        <v>45</v>
      </c>
      <c r="E2" s="52"/>
      <c r="F2" s="52"/>
      <c r="G2" s="51"/>
      <c r="H2" s="50" t="s">
        <v>44</v>
      </c>
      <c r="I2" s="60"/>
      <c r="J2" s="60"/>
      <c r="K2" s="59"/>
      <c r="L2" s="40" t="s">
        <v>43</v>
      </c>
      <c r="M2" s="40" t="s">
        <v>42</v>
      </c>
      <c r="N2" s="40" t="s">
        <v>41</v>
      </c>
      <c r="O2" s="58" t="s">
        <v>40</v>
      </c>
      <c r="P2" s="57" t="s">
        <v>39</v>
      </c>
      <c r="Q2" s="57" t="s">
        <v>38</v>
      </c>
      <c r="R2" s="57" t="s">
        <v>37</v>
      </c>
      <c r="S2" s="57" t="s">
        <v>36</v>
      </c>
      <c r="T2" s="56" t="s">
        <v>35</v>
      </c>
      <c r="U2" s="55"/>
    </row>
    <row r="3" spans="1:23" ht="16.5" customHeight="1" x14ac:dyDescent="0.35">
      <c r="A3" s="33"/>
      <c r="B3" s="54" t="s">
        <v>34</v>
      </c>
      <c r="C3" s="53" t="s">
        <v>33</v>
      </c>
      <c r="D3" s="50" t="s">
        <v>32</v>
      </c>
      <c r="E3" s="52"/>
      <c r="F3" s="52"/>
      <c r="G3" s="51"/>
      <c r="H3" s="50" t="s">
        <v>31</v>
      </c>
      <c r="I3" s="49"/>
      <c r="J3" s="49"/>
      <c r="K3" s="48"/>
      <c r="L3" s="46" t="s">
        <v>30</v>
      </c>
      <c r="M3" s="46" t="s">
        <v>29</v>
      </c>
      <c r="N3" s="46" t="s">
        <v>28</v>
      </c>
      <c r="O3" s="47" t="s">
        <v>27</v>
      </c>
      <c r="P3" s="46" t="s">
        <v>26</v>
      </c>
      <c r="Q3" s="46" t="s">
        <v>25</v>
      </c>
      <c r="R3" s="46" t="s">
        <v>24</v>
      </c>
      <c r="S3" s="47" t="s">
        <v>23</v>
      </c>
      <c r="T3" s="46" t="s">
        <v>22</v>
      </c>
      <c r="U3" s="46" t="s">
        <v>13</v>
      </c>
      <c r="V3" s="45"/>
    </row>
    <row r="4" spans="1:23" s="6" customFormat="1" ht="16.5" customHeight="1" x14ac:dyDescent="0.15">
      <c r="A4" s="44"/>
      <c r="B4" s="43"/>
      <c r="C4" s="42"/>
      <c r="D4" s="41" t="s">
        <v>21</v>
      </c>
      <c r="E4" s="40" t="s">
        <v>20</v>
      </c>
      <c r="F4" s="40"/>
      <c r="G4" s="38"/>
      <c r="H4" s="40" t="s">
        <v>19</v>
      </c>
      <c r="I4" s="40" t="s">
        <v>18</v>
      </c>
      <c r="J4" s="39"/>
      <c r="K4" s="38"/>
      <c r="L4" s="37"/>
      <c r="M4" s="37"/>
      <c r="N4" s="35"/>
      <c r="O4" s="36"/>
      <c r="P4" s="35"/>
      <c r="Q4" s="35"/>
      <c r="R4" s="35"/>
      <c r="S4" s="36"/>
      <c r="T4" s="35"/>
      <c r="U4" s="35"/>
      <c r="V4" s="34"/>
    </row>
    <row r="5" spans="1:23" ht="214.5" customHeight="1" x14ac:dyDescent="0.35">
      <c r="A5" s="33"/>
      <c r="B5" s="32"/>
      <c r="C5" s="31"/>
      <c r="D5" s="30" t="s">
        <v>17</v>
      </c>
      <c r="E5" s="29" t="s">
        <v>16</v>
      </c>
      <c r="F5" s="29" t="s">
        <v>13</v>
      </c>
      <c r="G5" s="26" t="s">
        <v>12</v>
      </c>
      <c r="H5" s="28" t="s">
        <v>15</v>
      </c>
      <c r="I5" s="28" t="s">
        <v>14</v>
      </c>
      <c r="J5" s="27" t="s">
        <v>13</v>
      </c>
      <c r="K5" s="26" t="s">
        <v>12</v>
      </c>
      <c r="L5" s="25"/>
      <c r="M5" s="25"/>
      <c r="N5" s="23"/>
      <c r="O5" s="24"/>
      <c r="P5" s="23"/>
      <c r="Q5" s="23"/>
      <c r="R5" s="23"/>
      <c r="S5" s="24"/>
      <c r="T5" s="23"/>
      <c r="U5" s="23"/>
      <c r="V5" s="22" t="s">
        <v>11</v>
      </c>
    </row>
    <row r="6" spans="1:23" ht="16.5" customHeight="1" x14ac:dyDescent="0.35">
      <c r="A6" s="21" t="s">
        <v>10</v>
      </c>
      <c r="B6" s="20">
        <v>12749</v>
      </c>
      <c r="C6" s="19">
        <v>2.3301702674733527</v>
      </c>
      <c r="D6" s="18">
        <v>2209</v>
      </c>
      <c r="E6" s="18">
        <v>742</v>
      </c>
      <c r="F6" s="18">
        <v>1518</v>
      </c>
      <c r="G6" s="18">
        <v>4469</v>
      </c>
      <c r="H6" s="18">
        <v>616</v>
      </c>
      <c r="I6" s="18">
        <v>30</v>
      </c>
      <c r="J6" s="18">
        <v>77</v>
      </c>
      <c r="K6" s="18">
        <v>723</v>
      </c>
      <c r="L6" s="18">
        <v>5386</v>
      </c>
      <c r="M6" s="18">
        <v>1154</v>
      </c>
      <c r="N6" s="18">
        <v>260</v>
      </c>
      <c r="O6" s="18">
        <v>25</v>
      </c>
      <c r="P6" s="18">
        <v>62</v>
      </c>
      <c r="Q6" s="18">
        <v>328</v>
      </c>
      <c r="R6" s="18">
        <v>67</v>
      </c>
      <c r="S6" s="18">
        <v>37</v>
      </c>
      <c r="T6" s="18">
        <v>119</v>
      </c>
      <c r="U6" s="18">
        <v>119</v>
      </c>
      <c r="V6" s="7">
        <v>5471274</v>
      </c>
      <c r="W6" s="6"/>
    </row>
    <row r="7" spans="1:23" ht="33" customHeight="1" x14ac:dyDescent="0.35">
      <c r="A7" s="12" t="s">
        <v>9</v>
      </c>
      <c r="B7" s="10">
        <f>IF(SUM(G7,K7,L7:U7)=0,"-",SUM(G7,K7,L7:U7))</f>
        <v>821</v>
      </c>
      <c r="C7" s="9">
        <f>IF(SUM(B7)=0,"-",B7/V7*1000)</f>
        <v>2.0545442715501925</v>
      </c>
      <c r="D7" s="10">
        <f>IF(SUM(D8,D9)=0,"-",SUM(D8,D9))</f>
        <v>143</v>
      </c>
      <c r="E7" s="10">
        <f>IF(SUM(E8,E9)=0,"-",SUM(E8,E9))</f>
        <v>46</v>
      </c>
      <c r="F7" s="10">
        <f>IF(SUM(F8,F9)=0,"-",SUM(F8,F9))</f>
        <v>73</v>
      </c>
      <c r="G7" s="10">
        <f>IF(SUM(D7:F7)=0,"-",SUM(D7:F7))</f>
        <v>262</v>
      </c>
      <c r="H7" s="10">
        <f>IF(SUM(H8,H9)=0,"-",SUM(H8,H9))</f>
        <v>28</v>
      </c>
      <c r="I7" s="10" t="str">
        <f>IF(SUM(I8,I9)=0,"-",SUM(I8,I9))</f>
        <v>-</v>
      </c>
      <c r="J7" s="10">
        <f>IF(SUM(J8,J9)=0,"-",SUM(J8,J9))</f>
        <v>1</v>
      </c>
      <c r="K7" s="10">
        <f>IF(SUM(H7:J7)=0,"-",SUM(H7:J7))</f>
        <v>29</v>
      </c>
      <c r="L7" s="10">
        <f>IF(SUM(L8,L9)=0,"-",SUM(L8,L9))</f>
        <v>383</v>
      </c>
      <c r="M7" s="10">
        <f>IF(SUM(M8,M9)=0,"-",SUM(M8,M9))</f>
        <v>83</v>
      </c>
      <c r="N7" s="10">
        <f>IF(SUM(N8,N9)=0,"-",SUM(N8,N9))</f>
        <v>15</v>
      </c>
      <c r="O7" s="10">
        <f>IF(SUM(O8,O9)=0,"-",SUM(O8,O9))</f>
        <v>2</v>
      </c>
      <c r="P7" s="10">
        <f>IF(SUM(P8,P9)=0,"-",SUM(P8,P9))</f>
        <v>3</v>
      </c>
      <c r="Q7" s="10">
        <f>IF(SUM(Q8,Q9)=0,"-",SUM(Q8,Q9))</f>
        <v>26</v>
      </c>
      <c r="R7" s="10">
        <f>IF(SUM(R8,R9)=0,"-",SUM(R8,R9))</f>
        <v>2</v>
      </c>
      <c r="S7" s="10">
        <f>IF(SUM(S8,S9)=0,"-",SUM(S8,S9))</f>
        <v>1</v>
      </c>
      <c r="T7" s="10">
        <f>IF(SUM(T8,T9)=0,"-",SUM(T8,T9))</f>
        <v>12</v>
      </c>
      <c r="U7" s="10">
        <f>IF(SUM(U8,U9)=0,"-",SUM(U8,U9))</f>
        <v>3</v>
      </c>
      <c r="V7" s="17">
        <f>IF(SUM(V8,V9)=0,"-",SUM(V8,V9))</f>
        <v>399602</v>
      </c>
      <c r="W7" s="6"/>
    </row>
    <row r="8" spans="1:23" ht="16.5" customHeight="1" x14ac:dyDescent="0.35">
      <c r="A8" s="11" t="s">
        <v>8</v>
      </c>
      <c r="B8" s="10">
        <f>IF(SUM(G8,K8,L8:U8)=0,"-",SUM(G8,K8,L8:U8))</f>
        <v>541</v>
      </c>
      <c r="C8" s="9">
        <f>IF(SUM(B8)=0,"-",B8/V8*1000)</f>
        <v>4.4015588515267146</v>
      </c>
      <c r="D8" s="8">
        <v>83</v>
      </c>
      <c r="E8" s="8">
        <v>36</v>
      </c>
      <c r="F8" s="8">
        <v>47</v>
      </c>
      <c r="G8" s="8">
        <v>166</v>
      </c>
      <c r="H8" s="8">
        <v>22</v>
      </c>
      <c r="I8" s="8" t="s">
        <v>2</v>
      </c>
      <c r="J8" s="8">
        <v>1</v>
      </c>
      <c r="K8" s="8">
        <f>IF(SUM(H8:J8)=0,"-",SUM(H8:J8))</f>
        <v>23</v>
      </c>
      <c r="L8" s="8">
        <v>237</v>
      </c>
      <c r="M8" s="8">
        <v>69</v>
      </c>
      <c r="N8" s="8">
        <v>13</v>
      </c>
      <c r="O8" s="8">
        <v>1</v>
      </c>
      <c r="P8" s="8">
        <v>2</v>
      </c>
      <c r="Q8" s="8">
        <v>18</v>
      </c>
      <c r="R8" s="8" t="s">
        <v>2</v>
      </c>
      <c r="S8" s="8" t="s">
        <v>2</v>
      </c>
      <c r="T8" s="8">
        <v>10</v>
      </c>
      <c r="U8" s="8">
        <v>2</v>
      </c>
      <c r="V8" s="7">
        <v>122911</v>
      </c>
      <c r="W8" s="6"/>
    </row>
    <row r="9" spans="1:23" ht="16.5" customHeight="1" x14ac:dyDescent="0.35">
      <c r="A9" s="16" t="s">
        <v>7</v>
      </c>
      <c r="B9" s="15">
        <f>IF(SUM(G9,K9,L9:U9)=0,"-",SUM(G9,K9,L9:U9))</f>
        <v>280</v>
      </c>
      <c r="C9" s="14">
        <f>IF(SUM(B9)=0,"-",B9/V9*1000)</f>
        <v>1.0119591891315582</v>
      </c>
      <c r="D9" s="13">
        <v>60</v>
      </c>
      <c r="E9" s="13">
        <v>10</v>
      </c>
      <c r="F9" s="13">
        <v>26</v>
      </c>
      <c r="G9" s="13">
        <f>IF(SUM(D9:F9)=0,"-",SUM(D9:F9))</f>
        <v>96</v>
      </c>
      <c r="H9" s="13">
        <v>6</v>
      </c>
      <c r="I9" s="13" t="s">
        <v>2</v>
      </c>
      <c r="J9" s="13" t="s">
        <v>2</v>
      </c>
      <c r="K9" s="13">
        <f>IF(SUM(H9:J9)=0,"-",SUM(H9:J9))</f>
        <v>6</v>
      </c>
      <c r="L9" s="13">
        <v>146</v>
      </c>
      <c r="M9" s="13">
        <v>14</v>
      </c>
      <c r="N9" s="13">
        <v>2</v>
      </c>
      <c r="O9" s="13">
        <v>1</v>
      </c>
      <c r="P9" s="13">
        <v>1</v>
      </c>
      <c r="Q9" s="13">
        <v>8</v>
      </c>
      <c r="R9" s="13">
        <v>2</v>
      </c>
      <c r="S9" s="13">
        <v>1</v>
      </c>
      <c r="T9" s="13">
        <v>2</v>
      </c>
      <c r="U9" s="13">
        <v>1</v>
      </c>
      <c r="V9" s="7">
        <v>276691</v>
      </c>
      <c r="W9" s="6"/>
    </row>
    <row r="10" spans="1:23" ht="33" customHeight="1" x14ac:dyDescent="0.35">
      <c r="A10" s="12" t="s">
        <v>6</v>
      </c>
      <c r="B10" s="10">
        <f>IF(SUM(G10,K10,L10:U10)=0,"-",SUM(G10,K10,L10:U10))</f>
        <v>75</v>
      </c>
      <c r="C10" s="9">
        <f>IF(SUM(B10)=0,"-",B10/V10*1000)</f>
        <v>1.8854169285301288</v>
      </c>
      <c r="D10" s="10">
        <f>D11</f>
        <v>9</v>
      </c>
      <c r="E10" s="10">
        <f>E11</f>
        <v>3</v>
      </c>
      <c r="F10" s="10">
        <f>F11</f>
        <v>6</v>
      </c>
      <c r="G10" s="10">
        <f>IF(SUM(D10:F10)=0,"-",SUM(D10:F10))</f>
        <v>18</v>
      </c>
      <c r="H10" s="10">
        <f>H11</f>
        <v>2</v>
      </c>
      <c r="I10" s="10" t="str">
        <f>I11</f>
        <v>-</v>
      </c>
      <c r="J10" s="10" t="str">
        <f>J11</f>
        <v>-</v>
      </c>
      <c r="K10" s="10">
        <f>IF(SUM(H10:J10)=0,"-",SUM(H10:J10))</f>
        <v>2</v>
      </c>
      <c r="L10" s="10">
        <f>L11</f>
        <v>36</v>
      </c>
      <c r="M10" s="10">
        <f>M11</f>
        <v>12</v>
      </c>
      <c r="N10" s="10">
        <f>N11</f>
        <v>1</v>
      </c>
      <c r="O10" s="10" t="str">
        <f>O11</f>
        <v>-</v>
      </c>
      <c r="P10" s="10" t="str">
        <f>P11</f>
        <v>-</v>
      </c>
      <c r="Q10" s="10">
        <f>Q11</f>
        <v>2</v>
      </c>
      <c r="R10" s="10" t="str">
        <f>R11</f>
        <v>-</v>
      </c>
      <c r="S10" s="10">
        <f>S11</f>
        <v>2</v>
      </c>
      <c r="T10" s="10">
        <f>T11</f>
        <v>2</v>
      </c>
      <c r="U10" s="10" t="str">
        <f>U11</f>
        <v>-</v>
      </c>
      <c r="V10" s="7">
        <v>39779</v>
      </c>
      <c r="W10" s="6"/>
    </row>
    <row r="11" spans="1:23" ht="16.5" customHeight="1" x14ac:dyDescent="0.35">
      <c r="A11" s="11" t="s">
        <v>5</v>
      </c>
      <c r="B11" s="10">
        <f>IF(SUM(G11,K11,L11:U11)=0,"-",SUM(G11,K11,L11:U11))</f>
        <v>75</v>
      </c>
      <c r="C11" s="9">
        <f>IF(SUM(B11)=0,"-",B11/V11*1000)</f>
        <v>1.8854169285301288</v>
      </c>
      <c r="D11" s="8">
        <v>9</v>
      </c>
      <c r="E11" s="8">
        <v>3</v>
      </c>
      <c r="F11" s="8">
        <v>6</v>
      </c>
      <c r="G11" s="8">
        <f>IF(SUM(D11:F11)=0,"-",SUM(D11:F11))</f>
        <v>18</v>
      </c>
      <c r="H11" s="8">
        <v>2</v>
      </c>
      <c r="I11" s="8" t="s">
        <v>2</v>
      </c>
      <c r="J11" s="8" t="s">
        <v>2</v>
      </c>
      <c r="K11" s="8">
        <f>IF(SUM(H11:J11)=0,"-",SUM(H11:J11))</f>
        <v>2</v>
      </c>
      <c r="L11" s="8">
        <v>36</v>
      </c>
      <c r="M11" s="8">
        <v>12</v>
      </c>
      <c r="N11" s="8">
        <v>1</v>
      </c>
      <c r="O11" s="8" t="s">
        <v>2</v>
      </c>
      <c r="P11" s="8" t="s">
        <v>2</v>
      </c>
      <c r="Q11" s="8">
        <v>2</v>
      </c>
      <c r="R11" s="8" t="s">
        <v>2</v>
      </c>
      <c r="S11" s="8">
        <v>2</v>
      </c>
      <c r="T11" s="8">
        <v>2</v>
      </c>
      <c r="U11" s="8" t="s">
        <v>2</v>
      </c>
      <c r="V11" s="7">
        <v>39779</v>
      </c>
      <c r="W11" s="6"/>
    </row>
    <row r="12" spans="1:23" ht="33" customHeight="1" x14ac:dyDescent="0.35">
      <c r="A12" s="12" t="s">
        <v>4</v>
      </c>
      <c r="B12" s="10">
        <f>IF(SUM(G12,K12,L12:U12)=0,"-",SUM(G12,K12,L12:U12))</f>
        <v>225</v>
      </c>
      <c r="C12" s="9">
        <f>IF(SUM(B12)=0,"-",B12/V12*1000)</f>
        <v>8.6246550137994475</v>
      </c>
      <c r="D12" s="10">
        <f>D13</f>
        <v>37</v>
      </c>
      <c r="E12" s="10">
        <f>E13</f>
        <v>23</v>
      </c>
      <c r="F12" s="10">
        <f>F13</f>
        <v>57</v>
      </c>
      <c r="G12" s="10">
        <f>IF(SUM(D12:F12)=0,"-",SUM(D12:F12))</f>
        <v>117</v>
      </c>
      <c r="H12" s="10">
        <f>H13</f>
        <v>16</v>
      </c>
      <c r="I12" s="10" t="str">
        <f>I13</f>
        <v>-</v>
      </c>
      <c r="J12" s="10">
        <f>J13</f>
        <v>1</v>
      </c>
      <c r="K12" s="10">
        <f>IF(SUM(H12:J12)=0,"-",SUM(H12:J12))</f>
        <v>17</v>
      </c>
      <c r="L12" s="10">
        <f>L13</f>
        <v>52</v>
      </c>
      <c r="M12" s="10">
        <f>M13</f>
        <v>18</v>
      </c>
      <c r="N12" s="10">
        <f>N13</f>
        <v>8</v>
      </c>
      <c r="O12" s="10" t="str">
        <f>O13</f>
        <v>-</v>
      </c>
      <c r="P12" s="10">
        <f>P13</f>
        <v>1</v>
      </c>
      <c r="Q12" s="10">
        <f>Q13</f>
        <v>4</v>
      </c>
      <c r="R12" s="10" t="str">
        <f>R13</f>
        <v>-</v>
      </c>
      <c r="S12" s="10">
        <f>S13</f>
        <v>1</v>
      </c>
      <c r="T12" s="10">
        <f>T13</f>
        <v>7</v>
      </c>
      <c r="U12" s="10" t="str">
        <f>U13</f>
        <v>-</v>
      </c>
      <c r="V12" s="7">
        <v>26088</v>
      </c>
      <c r="W12" s="6"/>
    </row>
    <row r="13" spans="1:23" ht="16.5" customHeight="1" x14ac:dyDescent="0.35">
      <c r="A13" s="11" t="s">
        <v>3</v>
      </c>
      <c r="B13" s="10">
        <f>IF(SUM(G13,K13,L13:U13)=0,"-",SUM(G13,K13,L13:U13))</f>
        <v>225</v>
      </c>
      <c r="C13" s="9">
        <f>IF(SUM(B13)=0,"-",B13/V13*1000)</f>
        <v>8.6246550137994475</v>
      </c>
      <c r="D13" s="8">
        <v>37</v>
      </c>
      <c r="E13" s="8">
        <v>23</v>
      </c>
      <c r="F13" s="8">
        <v>57</v>
      </c>
      <c r="G13" s="8">
        <f>IF(SUM(D13:F13)=0,"-",SUM(D13:F13))</f>
        <v>117</v>
      </c>
      <c r="H13" s="8">
        <v>16</v>
      </c>
      <c r="I13" s="8" t="s">
        <v>2</v>
      </c>
      <c r="J13" s="8">
        <v>1</v>
      </c>
      <c r="K13" s="8">
        <f>IF(SUM(H13:J13)=0,"-",SUM(H13:J13))</f>
        <v>17</v>
      </c>
      <c r="L13" s="8">
        <v>52</v>
      </c>
      <c r="M13" s="8">
        <v>18</v>
      </c>
      <c r="N13" s="8">
        <v>8</v>
      </c>
      <c r="O13" s="8" t="s">
        <v>2</v>
      </c>
      <c r="P13" s="8">
        <v>1</v>
      </c>
      <c r="Q13" s="8">
        <v>4</v>
      </c>
      <c r="R13" s="8" t="s">
        <v>2</v>
      </c>
      <c r="S13" s="8">
        <v>1</v>
      </c>
      <c r="T13" s="8">
        <v>7</v>
      </c>
      <c r="U13" s="8" t="s">
        <v>2</v>
      </c>
      <c r="V13" s="7">
        <v>26088</v>
      </c>
      <c r="W13" s="6"/>
    </row>
    <row r="14" spans="1:23" ht="16.5" customHeight="1" x14ac:dyDescent="0.35">
      <c r="A14" s="3" t="s">
        <v>1</v>
      </c>
      <c r="V14" s="6"/>
      <c r="W14" s="6"/>
    </row>
    <row r="15" spans="1:23" ht="16.5" customHeight="1" x14ac:dyDescent="0.35">
      <c r="V15" s="6"/>
      <c r="W15" s="6"/>
    </row>
    <row r="16" spans="1:23" ht="16.5" customHeight="1" x14ac:dyDescent="0.35">
      <c r="A16" s="3" t="s">
        <v>0</v>
      </c>
    </row>
    <row r="17" spans="1:1" ht="16.5" customHeight="1" x14ac:dyDescent="0.35"/>
    <row r="22" spans="1:1" s="4" customFormat="1" ht="15" customHeight="1" x14ac:dyDescent="0.35">
      <c r="A22" s="5"/>
    </row>
    <row r="23" spans="1:1" s="4" customFormat="1" ht="15" customHeight="1" x14ac:dyDescent="0.35">
      <c r="A23" s="5"/>
    </row>
    <row r="24" spans="1:1" s="4" customFormat="1" ht="15" customHeight="1" x14ac:dyDescent="0.35">
      <c r="A24" s="5"/>
    </row>
    <row r="25" spans="1:1" s="4" customFormat="1" ht="15" customHeight="1" x14ac:dyDescent="0.35">
      <c r="A25" s="5"/>
    </row>
  </sheetData>
  <mergeCells count="18">
    <mergeCell ref="N3:N5"/>
    <mergeCell ref="O3:O5"/>
    <mergeCell ref="R1:U1"/>
    <mergeCell ref="T3:T5"/>
    <mergeCell ref="U3:U5"/>
    <mergeCell ref="P3:P5"/>
    <mergeCell ref="Q3:Q5"/>
    <mergeCell ref="S3:S5"/>
    <mergeCell ref="R3:R5"/>
    <mergeCell ref="L3:L5"/>
    <mergeCell ref="M3:M5"/>
    <mergeCell ref="B2:C2"/>
    <mergeCell ref="D2:G2"/>
    <mergeCell ref="H2:K2"/>
    <mergeCell ref="B3:B5"/>
    <mergeCell ref="C3:C5"/>
    <mergeCell ref="D3:G3"/>
    <mergeCell ref="H3:K3"/>
  </mergeCells>
  <phoneticPr fontId="3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2" min="137" max="167" man="1"/>
    <brk id="146" min="217" max="239" man="1"/>
    <brk id="15330" min="285" max="37458" man="1"/>
    <brk id="16342" min="289" max="38334" man="1"/>
    <brk id="16826" min="293" max="365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9"/>
  <sheetViews>
    <sheetView showGridLines="0" topLeftCell="D1" zoomScaleNormal="100" zoomScaleSheetLayoutView="80" workbookViewId="0"/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6.625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9.125" style="1" customWidth="1"/>
    <col min="23" max="16384" width="12.75" style="1"/>
  </cols>
  <sheetData>
    <row r="1" spans="1:22" s="63" customFormat="1" ht="18" customHeight="1" x14ac:dyDescent="0.15">
      <c r="A1" s="67" t="s">
        <v>69</v>
      </c>
      <c r="B1" s="65"/>
      <c r="C1" s="66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4" t="s">
        <v>47</v>
      </c>
      <c r="S1" s="64"/>
      <c r="T1" s="64"/>
      <c r="U1" s="64"/>
    </row>
    <row r="2" spans="1:22" ht="16.5" customHeight="1" x14ac:dyDescent="0.35">
      <c r="A2" s="62"/>
      <c r="B2" s="50" t="s">
        <v>46</v>
      </c>
      <c r="C2" s="59"/>
      <c r="D2" s="61" t="s">
        <v>68</v>
      </c>
      <c r="E2" s="52"/>
      <c r="F2" s="52"/>
      <c r="G2" s="51"/>
      <c r="H2" s="50" t="s">
        <v>67</v>
      </c>
      <c r="I2" s="60"/>
      <c r="J2" s="60"/>
      <c r="K2" s="59"/>
      <c r="L2" s="40" t="s">
        <v>66</v>
      </c>
      <c r="M2" s="40" t="s">
        <v>65</v>
      </c>
      <c r="N2" s="40" t="s">
        <v>64</v>
      </c>
      <c r="O2" s="58" t="s">
        <v>63</v>
      </c>
      <c r="P2" s="57" t="s">
        <v>62</v>
      </c>
      <c r="Q2" s="57" t="s">
        <v>61</v>
      </c>
      <c r="R2" s="57" t="s">
        <v>60</v>
      </c>
      <c r="S2" s="57" t="s">
        <v>59</v>
      </c>
      <c r="T2" s="56" t="s">
        <v>58</v>
      </c>
      <c r="U2" s="55"/>
    </row>
    <row r="3" spans="1:22" ht="16.5" customHeight="1" x14ac:dyDescent="0.35">
      <c r="A3" s="33"/>
      <c r="B3" s="54" t="s">
        <v>34</v>
      </c>
      <c r="C3" s="53" t="s">
        <v>33</v>
      </c>
      <c r="D3" s="50" t="s">
        <v>32</v>
      </c>
      <c r="E3" s="52"/>
      <c r="F3" s="52"/>
      <c r="G3" s="51"/>
      <c r="H3" s="50" t="s">
        <v>31</v>
      </c>
      <c r="I3" s="49"/>
      <c r="J3" s="49"/>
      <c r="K3" s="48"/>
      <c r="L3" s="46" t="s">
        <v>30</v>
      </c>
      <c r="M3" s="46" t="s">
        <v>29</v>
      </c>
      <c r="N3" s="46" t="s">
        <v>28</v>
      </c>
      <c r="O3" s="47" t="s">
        <v>27</v>
      </c>
      <c r="P3" s="46" t="s">
        <v>26</v>
      </c>
      <c r="Q3" s="46" t="s">
        <v>25</v>
      </c>
      <c r="R3" s="46" t="s">
        <v>24</v>
      </c>
      <c r="S3" s="47" t="s">
        <v>23</v>
      </c>
      <c r="T3" s="46" t="s">
        <v>57</v>
      </c>
      <c r="U3" s="46" t="s">
        <v>13</v>
      </c>
      <c r="V3" s="45"/>
    </row>
    <row r="4" spans="1:22" s="6" customFormat="1" ht="16.5" customHeight="1" x14ac:dyDescent="0.15">
      <c r="A4" s="44"/>
      <c r="B4" s="43"/>
      <c r="C4" s="42"/>
      <c r="D4" s="41" t="s">
        <v>56</v>
      </c>
      <c r="E4" s="40" t="s">
        <v>55</v>
      </c>
      <c r="F4" s="40"/>
      <c r="G4" s="38"/>
      <c r="H4" s="40" t="s">
        <v>54</v>
      </c>
      <c r="I4" s="40" t="s">
        <v>53</v>
      </c>
      <c r="J4" s="39"/>
      <c r="K4" s="38"/>
      <c r="L4" s="37"/>
      <c r="M4" s="37"/>
      <c r="N4" s="35"/>
      <c r="O4" s="36"/>
      <c r="P4" s="35"/>
      <c r="Q4" s="35"/>
      <c r="R4" s="35"/>
      <c r="S4" s="36"/>
      <c r="T4" s="35"/>
      <c r="U4" s="35"/>
      <c r="V4" s="34"/>
    </row>
    <row r="5" spans="1:22" ht="214.5" customHeight="1" x14ac:dyDescent="0.35">
      <c r="A5" s="33"/>
      <c r="B5" s="32"/>
      <c r="C5" s="31"/>
      <c r="D5" s="69" t="s">
        <v>17</v>
      </c>
      <c r="E5" s="68" t="s">
        <v>16</v>
      </c>
      <c r="F5" s="68" t="s">
        <v>13</v>
      </c>
      <c r="G5" s="26" t="s">
        <v>12</v>
      </c>
      <c r="H5" s="28" t="s">
        <v>15</v>
      </c>
      <c r="I5" s="28" t="s">
        <v>14</v>
      </c>
      <c r="J5" s="27" t="s">
        <v>13</v>
      </c>
      <c r="K5" s="26" t="s">
        <v>12</v>
      </c>
      <c r="L5" s="25"/>
      <c r="M5" s="25"/>
      <c r="N5" s="23"/>
      <c r="O5" s="24"/>
      <c r="P5" s="23"/>
      <c r="Q5" s="23"/>
      <c r="R5" s="23"/>
      <c r="S5" s="24"/>
      <c r="T5" s="23"/>
      <c r="U5" s="23"/>
      <c r="V5" s="22" t="s">
        <v>52</v>
      </c>
    </row>
    <row r="6" spans="1:22" ht="16.5" customHeight="1" x14ac:dyDescent="0.35">
      <c r="A6" s="21" t="s">
        <v>10</v>
      </c>
      <c r="B6" s="20">
        <v>104405</v>
      </c>
      <c r="C6" s="19">
        <v>19.082392875955399</v>
      </c>
      <c r="D6" s="18">
        <v>2440</v>
      </c>
      <c r="E6" s="18">
        <v>652</v>
      </c>
      <c r="F6" s="18">
        <v>2131</v>
      </c>
      <c r="G6" s="18">
        <v>5223</v>
      </c>
      <c r="H6" s="18">
        <v>2241</v>
      </c>
      <c r="I6" s="18">
        <v>363</v>
      </c>
      <c r="J6" s="18">
        <v>309</v>
      </c>
      <c r="K6" s="18">
        <v>2913</v>
      </c>
      <c r="L6" s="18">
        <v>31583</v>
      </c>
      <c r="M6" s="18">
        <v>43158</v>
      </c>
      <c r="N6" s="18">
        <v>6151</v>
      </c>
      <c r="O6" s="18">
        <v>267</v>
      </c>
      <c r="P6" s="18">
        <v>530</v>
      </c>
      <c r="Q6" s="18">
        <v>998</v>
      </c>
      <c r="R6" s="18">
        <v>2255</v>
      </c>
      <c r="S6" s="18">
        <v>835</v>
      </c>
      <c r="T6" s="18">
        <v>9269</v>
      </c>
      <c r="U6" s="18">
        <v>1223</v>
      </c>
      <c r="V6" s="7">
        <v>5471274</v>
      </c>
    </row>
    <row r="7" spans="1:22" ht="33" customHeight="1" x14ac:dyDescent="0.35">
      <c r="A7" s="12" t="s">
        <v>51</v>
      </c>
      <c r="B7" s="10">
        <f>IF(SUM(G7,K7,L7:U7)=0,"-",SUM(G7,K7,L7:U7))</f>
        <v>6693</v>
      </c>
      <c r="C7" s="9">
        <f>IF(SUM(B7)=0,"-",B7/V7*1000)</f>
        <v>16.749165419592497</v>
      </c>
      <c r="D7" s="10">
        <f>IF(SUM(D8,D9)=0,"-",SUM(D8,D9))</f>
        <v>124</v>
      </c>
      <c r="E7" s="10">
        <f>IF(SUM(E8,E9)=0,"-",SUM(E8,E9))</f>
        <v>48</v>
      </c>
      <c r="F7" s="10">
        <f>IF(SUM(F8,F9)=0,"-",SUM(F8,F9))</f>
        <v>108</v>
      </c>
      <c r="G7" s="10">
        <f>IF(SUM(D7:F7)=0,"-",SUM(D7:F7))</f>
        <v>280</v>
      </c>
      <c r="H7" s="10">
        <f>IF(SUM(H8,H9)=0,"-",SUM(H8,H9))</f>
        <v>137</v>
      </c>
      <c r="I7" s="10">
        <f>IF(SUM(I8,I9)=0,"-",SUM(I8,I9))</f>
        <v>12</v>
      </c>
      <c r="J7" s="10">
        <f>IF(SUM(J8,J9)=0,"-",SUM(J8,J9))</f>
        <v>11</v>
      </c>
      <c r="K7" s="10">
        <f>IF(SUM(H7:J7)=0,"-",SUM(H7:J7))</f>
        <v>160</v>
      </c>
      <c r="L7" s="10">
        <f>IF(SUM(L8,L9)=0,"-",SUM(L8,L9))</f>
        <v>2250</v>
      </c>
      <c r="M7" s="10">
        <f>IF(SUM(M8,M9)=0,"-",SUM(M8,M9))</f>
        <v>2976</v>
      </c>
      <c r="N7" s="10">
        <f>IF(SUM(N8,N9)=0,"-",SUM(N8,N9))</f>
        <v>320</v>
      </c>
      <c r="O7" s="10">
        <f>IF(SUM(O8,O9)=0,"-",SUM(O8,O9))</f>
        <v>11</v>
      </c>
      <c r="P7" s="10">
        <f>IF(SUM(P8,P9)=0,"-",SUM(P8,P9))</f>
        <v>33</v>
      </c>
      <c r="Q7" s="10">
        <f>IF(SUM(Q8,Q9)=0,"-",SUM(Q8,Q9))</f>
        <v>60</v>
      </c>
      <c r="R7" s="10">
        <f>IF(SUM(R8,R9)=0,"-",SUM(R8,R9))</f>
        <v>52</v>
      </c>
      <c r="S7" s="10">
        <f>IF(SUM(S8,S9)=0,"-",SUM(S8,S9))</f>
        <v>23</v>
      </c>
      <c r="T7" s="10">
        <f>IF(SUM(T8,T9)=0,"-",SUM(T8,T9))</f>
        <v>466</v>
      </c>
      <c r="U7" s="10">
        <f>IF(SUM(U8,U9)=0,"-",SUM(U8,U9))</f>
        <v>62</v>
      </c>
      <c r="V7" s="17">
        <f>IF(SUM(V8,V9)=0,"-",SUM(V8,V9))</f>
        <v>399602</v>
      </c>
    </row>
    <row r="8" spans="1:22" ht="16.5" customHeight="1" x14ac:dyDescent="0.35">
      <c r="A8" s="11" t="s">
        <v>8</v>
      </c>
      <c r="B8" s="10">
        <f>IF(SUM(G8,K8,L8:U8)=0,"-",SUM(G8,K8,L8:U8))</f>
        <v>1780</v>
      </c>
      <c r="C8" s="9">
        <f>IF(SUM(B8)=0,"-",B8/V8*1000)</f>
        <v>14.48202357803614</v>
      </c>
      <c r="D8" s="8">
        <v>46</v>
      </c>
      <c r="E8" s="8">
        <v>26</v>
      </c>
      <c r="F8" s="8">
        <v>35</v>
      </c>
      <c r="G8" s="8">
        <f>IF(SUM(D8:F8)=0,"-",SUM(D8:F8))</f>
        <v>107</v>
      </c>
      <c r="H8" s="8">
        <v>52</v>
      </c>
      <c r="I8" s="8">
        <v>2</v>
      </c>
      <c r="J8" s="8" t="s">
        <v>50</v>
      </c>
      <c r="K8" s="8">
        <f>IF(SUM(H8:J8)=0,"-",SUM(H8:J8))</f>
        <v>54</v>
      </c>
      <c r="L8" s="8">
        <v>587</v>
      </c>
      <c r="M8" s="8">
        <v>716</v>
      </c>
      <c r="N8" s="8">
        <v>87</v>
      </c>
      <c r="O8" s="8">
        <v>2</v>
      </c>
      <c r="P8" s="8">
        <v>9</v>
      </c>
      <c r="Q8" s="8">
        <v>22</v>
      </c>
      <c r="R8" s="8">
        <v>8</v>
      </c>
      <c r="S8" s="8">
        <v>8</v>
      </c>
      <c r="T8" s="8">
        <v>180</v>
      </c>
      <c r="U8" s="8" t="s">
        <v>50</v>
      </c>
      <c r="V8" s="7">
        <v>122911</v>
      </c>
    </row>
    <row r="9" spans="1:22" ht="16.5" customHeight="1" x14ac:dyDescent="0.35">
      <c r="A9" s="16" t="s">
        <v>7</v>
      </c>
      <c r="B9" s="15">
        <f>IF(SUM(G9,K9,L9:U9)=0,"-",SUM(G9,K9,L9:U9))</f>
        <v>4913</v>
      </c>
      <c r="C9" s="14">
        <f>IF(SUM(B9)=0,"-",B9/V9*1000)</f>
        <v>17.756269629297663</v>
      </c>
      <c r="D9" s="13">
        <v>78</v>
      </c>
      <c r="E9" s="13">
        <v>22</v>
      </c>
      <c r="F9" s="13">
        <v>73</v>
      </c>
      <c r="G9" s="13">
        <f>IF(SUM(D9:F9)=0,"-",SUM(D9:F9))</f>
        <v>173</v>
      </c>
      <c r="H9" s="13">
        <v>85</v>
      </c>
      <c r="I9" s="13">
        <v>10</v>
      </c>
      <c r="J9" s="13">
        <v>11</v>
      </c>
      <c r="K9" s="13">
        <f>IF(SUM(H9:J9)=0,"-",SUM(H9:J9))</f>
        <v>106</v>
      </c>
      <c r="L9" s="13">
        <v>1663</v>
      </c>
      <c r="M9" s="13">
        <v>2260</v>
      </c>
      <c r="N9" s="13">
        <v>233</v>
      </c>
      <c r="O9" s="13">
        <v>9</v>
      </c>
      <c r="P9" s="13">
        <v>24</v>
      </c>
      <c r="Q9" s="13">
        <v>38</v>
      </c>
      <c r="R9" s="13">
        <v>44</v>
      </c>
      <c r="S9" s="13">
        <v>15</v>
      </c>
      <c r="T9" s="13">
        <v>286</v>
      </c>
      <c r="U9" s="13">
        <v>62</v>
      </c>
      <c r="V9" s="7">
        <v>276691</v>
      </c>
    </row>
    <row r="10" spans="1:22" ht="33" customHeight="1" x14ac:dyDescent="0.35">
      <c r="A10" s="12" t="s">
        <v>6</v>
      </c>
      <c r="B10" s="10">
        <f>IF(SUM(G10,K10,L10:U10)=0,"-",SUM(G10,K10,L10:U10))</f>
        <v>274</v>
      </c>
      <c r="C10" s="9">
        <f>IF(SUM(B10)=0,"-",B10/V10*1000)</f>
        <v>6.8880565122300705</v>
      </c>
      <c r="D10" s="10">
        <f>D11</f>
        <v>1</v>
      </c>
      <c r="E10" s="10">
        <f>E11</f>
        <v>2</v>
      </c>
      <c r="F10" s="10">
        <f>F11</f>
        <v>6</v>
      </c>
      <c r="G10" s="10">
        <f>IF(SUM(D10:F10)=0,"-",SUM(D10:F10))</f>
        <v>9</v>
      </c>
      <c r="H10" s="10">
        <f>H11</f>
        <v>5</v>
      </c>
      <c r="I10" s="10" t="str">
        <f>I11</f>
        <v>-</v>
      </c>
      <c r="J10" s="10" t="str">
        <f>J11</f>
        <v>-</v>
      </c>
      <c r="K10" s="10">
        <f>IF(SUM(H10:J10)=0,"-",SUM(H10:J10))</f>
        <v>5</v>
      </c>
      <c r="L10" s="10">
        <f>L11</f>
        <v>145</v>
      </c>
      <c r="M10" s="10">
        <f>M11</f>
        <v>63</v>
      </c>
      <c r="N10" s="10">
        <f>N11</f>
        <v>4</v>
      </c>
      <c r="O10" s="10">
        <f>O11</f>
        <v>3</v>
      </c>
      <c r="P10" s="10" t="str">
        <f>P11</f>
        <v>-</v>
      </c>
      <c r="Q10" s="10">
        <f>Q11</f>
        <v>4</v>
      </c>
      <c r="R10" s="10">
        <f>R11</f>
        <v>1</v>
      </c>
      <c r="S10" s="10" t="str">
        <f>S11</f>
        <v>-</v>
      </c>
      <c r="T10" s="10">
        <f>T11</f>
        <v>40</v>
      </c>
      <c r="U10" s="10" t="str">
        <f>U11</f>
        <v>-</v>
      </c>
      <c r="V10" s="7">
        <v>39779</v>
      </c>
    </row>
    <row r="11" spans="1:22" ht="16.5" customHeight="1" x14ac:dyDescent="0.35">
      <c r="A11" s="11" t="s">
        <v>5</v>
      </c>
      <c r="B11" s="10">
        <f>IF(SUM(G11,K11,L11:U11)=0,"-",SUM(G11,K11,L11:U11))</f>
        <v>274</v>
      </c>
      <c r="C11" s="9">
        <f>IF(SUM(B11)=0,"-",B11/V11*1000)</f>
        <v>6.8880565122300705</v>
      </c>
      <c r="D11" s="8">
        <v>1</v>
      </c>
      <c r="E11" s="8">
        <v>2</v>
      </c>
      <c r="F11" s="8">
        <v>6</v>
      </c>
      <c r="G11" s="8">
        <f>IF(SUM(D11:F11)=0,"-",SUM(D11:F11))</f>
        <v>9</v>
      </c>
      <c r="H11" s="8">
        <v>5</v>
      </c>
      <c r="I11" s="8" t="s">
        <v>50</v>
      </c>
      <c r="J11" s="8" t="s">
        <v>50</v>
      </c>
      <c r="K11" s="8">
        <f>IF(SUM(H11:J11)=0,"-",SUM(H11:J11))</f>
        <v>5</v>
      </c>
      <c r="L11" s="8">
        <v>145</v>
      </c>
      <c r="M11" s="8">
        <v>63</v>
      </c>
      <c r="N11" s="8">
        <v>4</v>
      </c>
      <c r="O11" s="8">
        <v>3</v>
      </c>
      <c r="P11" s="8" t="s">
        <v>50</v>
      </c>
      <c r="Q11" s="8">
        <v>4</v>
      </c>
      <c r="R11" s="8">
        <v>1</v>
      </c>
      <c r="S11" s="8" t="s">
        <v>50</v>
      </c>
      <c r="T11" s="8">
        <v>40</v>
      </c>
      <c r="U11" s="8" t="s">
        <v>50</v>
      </c>
      <c r="V11" s="7">
        <v>39779</v>
      </c>
    </row>
    <row r="12" spans="1:22" ht="33" customHeight="1" x14ac:dyDescent="0.35">
      <c r="A12" s="12" t="s">
        <v>4</v>
      </c>
      <c r="B12" s="10">
        <f>IF(SUM(G12,K12,L12:U12)=0,"-",SUM(G12,K12,L12:U12))</f>
        <v>419</v>
      </c>
      <c r="C12" s="9">
        <f>IF(SUM(B12)=0,"-",B12/V12*1000)</f>
        <v>16.061024225697636</v>
      </c>
      <c r="D12" s="10">
        <f>D13</f>
        <v>10</v>
      </c>
      <c r="E12" s="10">
        <f>E13</f>
        <v>8</v>
      </c>
      <c r="F12" s="10">
        <f>F13</f>
        <v>16</v>
      </c>
      <c r="G12" s="10">
        <f>IF(SUM(D12:F12)=0,"-",SUM(D12:F12))</f>
        <v>34</v>
      </c>
      <c r="H12" s="10">
        <f>H13</f>
        <v>16</v>
      </c>
      <c r="I12" s="10" t="str">
        <f>I13</f>
        <v>-</v>
      </c>
      <c r="J12" s="10">
        <f>J13</f>
        <v>2</v>
      </c>
      <c r="K12" s="10">
        <f>IF(SUM(H12:J12)=0,"-",SUM(H12:J12))</f>
        <v>18</v>
      </c>
      <c r="L12" s="10">
        <f>L13</f>
        <v>128</v>
      </c>
      <c r="M12" s="10">
        <f>M13</f>
        <v>144</v>
      </c>
      <c r="N12" s="10">
        <f>N13</f>
        <v>33</v>
      </c>
      <c r="O12" s="10" t="str">
        <f>O13</f>
        <v>-</v>
      </c>
      <c r="P12" s="10">
        <f>P13</f>
        <v>2</v>
      </c>
      <c r="Q12" s="10">
        <f>Q13</f>
        <v>13</v>
      </c>
      <c r="R12" s="10">
        <f>R13</f>
        <v>1</v>
      </c>
      <c r="S12" s="10">
        <f>S13</f>
        <v>2</v>
      </c>
      <c r="T12" s="10">
        <f>T13</f>
        <v>43</v>
      </c>
      <c r="U12" s="10">
        <f>U13</f>
        <v>1</v>
      </c>
      <c r="V12" s="7">
        <v>26088</v>
      </c>
    </row>
    <row r="13" spans="1:22" ht="16.5" customHeight="1" x14ac:dyDescent="0.35">
      <c r="A13" s="11" t="s">
        <v>3</v>
      </c>
      <c r="B13" s="10">
        <f>IF(SUM(G13,K13,L13:U13)=0,"-",SUM(G13,K13,L13:U13))</f>
        <v>419</v>
      </c>
      <c r="C13" s="9">
        <f>IF(SUM(B13)=0,"-",B13/V13*1000)</f>
        <v>16.061024225697636</v>
      </c>
      <c r="D13" s="8">
        <v>10</v>
      </c>
      <c r="E13" s="8">
        <v>8</v>
      </c>
      <c r="F13" s="8">
        <v>16</v>
      </c>
      <c r="G13" s="8">
        <f>IF(SUM(D13:F13)=0,"-",SUM(D13:F13))</f>
        <v>34</v>
      </c>
      <c r="H13" s="8">
        <v>16</v>
      </c>
      <c r="I13" s="8" t="s">
        <v>50</v>
      </c>
      <c r="J13" s="8">
        <v>2</v>
      </c>
      <c r="K13" s="8">
        <f>IF(SUM(H13:J13)=0,"-",SUM(H13:J13))</f>
        <v>18</v>
      </c>
      <c r="L13" s="8">
        <v>128</v>
      </c>
      <c r="M13" s="8">
        <v>144</v>
      </c>
      <c r="N13" s="8">
        <v>33</v>
      </c>
      <c r="O13" s="8" t="s">
        <v>50</v>
      </c>
      <c r="P13" s="8">
        <v>2</v>
      </c>
      <c r="Q13" s="8">
        <v>13</v>
      </c>
      <c r="R13" s="8">
        <v>1</v>
      </c>
      <c r="S13" s="8">
        <v>2</v>
      </c>
      <c r="T13" s="8">
        <v>43</v>
      </c>
      <c r="U13" s="8">
        <v>1</v>
      </c>
      <c r="V13" s="7">
        <v>26088</v>
      </c>
    </row>
    <row r="14" spans="1:22" ht="16.5" customHeight="1" x14ac:dyDescent="0.35">
      <c r="A14" s="3" t="s">
        <v>1</v>
      </c>
      <c r="V14" s="6"/>
    </row>
    <row r="15" spans="1:22" ht="16.5" customHeight="1" x14ac:dyDescent="0.35">
      <c r="V15" s="6"/>
    </row>
    <row r="16" spans="1:22" ht="16.5" customHeight="1" x14ac:dyDescent="0.35">
      <c r="A16" s="3" t="s">
        <v>0</v>
      </c>
    </row>
    <row r="17" spans="1:71" ht="16.5" customHeight="1" x14ac:dyDescent="0.35">
      <c r="BN17" s="1">
        <f>SUM(BO17:BS17)</f>
        <v>0</v>
      </c>
    </row>
    <row r="19" spans="1:71" x14ac:dyDescent="0.35">
      <c r="BN19" s="1">
        <f>SUM(BO19:BS19)</f>
        <v>0</v>
      </c>
    </row>
    <row r="21" spans="1:71" x14ac:dyDescent="0.35">
      <c r="BN21" s="1">
        <f>SUM(BO21:BS21)</f>
        <v>0</v>
      </c>
    </row>
    <row r="22" spans="1:71" s="4" customFormat="1" ht="15" customHeight="1" x14ac:dyDescent="0.35">
      <c r="A22" s="5"/>
    </row>
    <row r="23" spans="1:71" s="4" customFormat="1" ht="15" customHeight="1" x14ac:dyDescent="0.35">
      <c r="A23" s="5"/>
    </row>
    <row r="24" spans="1:71" s="4" customFormat="1" ht="15" customHeight="1" x14ac:dyDescent="0.35">
      <c r="A24" s="5"/>
    </row>
    <row r="25" spans="1:71" s="4" customFormat="1" ht="15" customHeight="1" x14ac:dyDescent="0.35">
      <c r="A25" s="5"/>
    </row>
    <row r="27" spans="1:71" x14ac:dyDescent="0.35">
      <c r="BN27" s="1">
        <f>SUM(BO27:BS27)</f>
        <v>0</v>
      </c>
    </row>
    <row r="29" spans="1:71" x14ac:dyDescent="0.35">
      <c r="BM29" s="1" t="s">
        <v>49</v>
      </c>
      <c r="BN29" s="1">
        <f>SUM(BN1:BN27)</f>
        <v>0</v>
      </c>
      <c r="BO29" s="1">
        <f>SUM(BO1:BO27)</f>
        <v>0</v>
      </c>
      <c r="BP29" s="1">
        <f>SUM(BP1:BP27)</f>
        <v>0</v>
      </c>
      <c r="BQ29" s="1">
        <f>SUM(BQ1:BQ27)</f>
        <v>0</v>
      </c>
      <c r="BR29" s="1">
        <f>SUM(BR1:BR27)</f>
        <v>0</v>
      </c>
      <c r="BS29" s="1">
        <f>SUM(BS1:BS27)</f>
        <v>0</v>
      </c>
    </row>
  </sheetData>
  <mergeCells count="18">
    <mergeCell ref="O3:O5"/>
    <mergeCell ref="R3:R5"/>
    <mergeCell ref="H3:K3"/>
    <mergeCell ref="T3:T5"/>
    <mergeCell ref="U3:U5"/>
    <mergeCell ref="S3:S5"/>
    <mergeCell ref="P3:P5"/>
    <mergeCell ref="Q3:Q5"/>
    <mergeCell ref="R1:U1"/>
    <mergeCell ref="D3:G3"/>
    <mergeCell ref="L3:L5"/>
    <mergeCell ref="M3:M5"/>
    <mergeCell ref="N3:N5"/>
    <mergeCell ref="B2:C2"/>
    <mergeCell ref="D2:G2"/>
    <mergeCell ref="H2:K2"/>
    <mergeCell ref="B3:B5"/>
    <mergeCell ref="C3:C5"/>
  </mergeCells>
  <phoneticPr fontId="3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2" min="137" max="167" man="1"/>
    <brk id="146" min="217" max="239" man="1"/>
    <brk id="15330" min="285" max="37458" man="1"/>
    <brk id="16342" min="289" max="38334" man="1"/>
    <brk id="16826" min="293" max="3654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9"/>
  <sheetViews>
    <sheetView showGridLines="0" topLeftCell="K1" zoomScaleNormal="100" zoomScaleSheetLayoutView="80" workbookViewId="0"/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6.625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9.125" style="1" customWidth="1"/>
    <col min="23" max="16384" width="12.75" style="1"/>
  </cols>
  <sheetData>
    <row r="1" spans="1:22" s="63" customFormat="1" ht="18" customHeight="1" x14ac:dyDescent="0.15">
      <c r="A1" s="67" t="s">
        <v>71</v>
      </c>
      <c r="B1" s="65"/>
      <c r="C1" s="66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4" t="s">
        <v>47</v>
      </c>
      <c r="S1" s="64"/>
      <c r="T1" s="64"/>
      <c r="U1" s="64"/>
    </row>
    <row r="2" spans="1:22" ht="16.5" customHeight="1" x14ac:dyDescent="0.35">
      <c r="A2" s="62"/>
      <c r="B2" s="50" t="s">
        <v>46</v>
      </c>
      <c r="C2" s="59"/>
      <c r="D2" s="61" t="s">
        <v>68</v>
      </c>
      <c r="E2" s="52"/>
      <c r="F2" s="52"/>
      <c r="G2" s="51"/>
      <c r="H2" s="50" t="s">
        <v>67</v>
      </c>
      <c r="I2" s="60"/>
      <c r="J2" s="60"/>
      <c r="K2" s="59"/>
      <c r="L2" s="40" t="s">
        <v>66</v>
      </c>
      <c r="M2" s="40" t="s">
        <v>65</v>
      </c>
      <c r="N2" s="40" t="s">
        <v>64</v>
      </c>
      <c r="O2" s="58" t="s">
        <v>63</v>
      </c>
      <c r="P2" s="57" t="s">
        <v>62</v>
      </c>
      <c r="Q2" s="57" t="s">
        <v>61</v>
      </c>
      <c r="R2" s="57" t="s">
        <v>60</v>
      </c>
      <c r="S2" s="57" t="s">
        <v>59</v>
      </c>
      <c r="T2" s="56" t="s">
        <v>58</v>
      </c>
      <c r="U2" s="55"/>
    </row>
    <row r="3" spans="1:22" ht="16.5" customHeight="1" x14ac:dyDescent="0.35">
      <c r="A3" s="33"/>
      <c r="B3" s="54" t="s">
        <v>34</v>
      </c>
      <c r="C3" s="53" t="s">
        <v>33</v>
      </c>
      <c r="D3" s="50" t="s">
        <v>32</v>
      </c>
      <c r="E3" s="52"/>
      <c r="F3" s="52"/>
      <c r="G3" s="51"/>
      <c r="H3" s="50" t="s">
        <v>31</v>
      </c>
      <c r="I3" s="49"/>
      <c r="J3" s="49"/>
      <c r="K3" s="48"/>
      <c r="L3" s="46" t="s">
        <v>30</v>
      </c>
      <c r="M3" s="46" t="s">
        <v>29</v>
      </c>
      <c r="N3" s="46" t="s">
        <v>28</v>
      </c>
      <c r="O3" s="47" t="s">
        <v>27</v>
      </c>
      <c r="P3" s="46" t="s">
        <v>26</v>
      </c>
      <c r="Q3" s="46" t="s">
        <v>25</v>
      </c>
      <c r="R3" s="46" t="s">
        <v>24</v>
      </c>
      <c r="S3" s="47" t="s">
        <v>23</v>
      </c>
      <c r="T3" s="46" t="s">
        <v>57</v>
      </c>
      <c r="U3" s="46" t="s">
        <v>13</v>
      </c>
      <c r="V3" s="45"/>
    </row>
    <row r="4" spans="1:22" s="6" customFormat="1" ht="16.5" customHeight="1" x14ac:dyDescent="0.15">
      <c r="A4" s="44"/>
      <c r="B4" s="43"/>
      <c r="C4" s="42"/>
      <c r="D4" s="41" t="s">
        <v>56</v>
      </c>
      <c r="E4" s="40" t="s">
        <v>55</v>
      </c>
      <c r="F4" s="40"/>
      <c r="G4" s="38"/>
      <c r="H4" s="40" t="s">
        <v>54</v>
      </c>
      <c r="I4" s="40" t="s">
        <v>53</v>
      </c>
      <c r="J4" s="39"/>
      <c r="K4" s="38"/>
      <c r="L4" s="37"/>
      <c r="M4" s="37"/>
      <c r="N4" s="35"/>
      <c r="O4" s="36"/>
      <c r="P4" s="35"/>
      <c r="Q4" s="35"/>
      <c r="R4" s="35"/>
      <c r="S4" s="36"/>
      <c r="T4" s="35"/>
      <c r="U4" s="35"/>
      <c r="V4" s="34"/>
    </row>
    <row r="5" spans="1:22" ht="214.5" customHeight="1" x14ac:dyDescent="0.35">
      <c r="A5" s="33"/>
      <c r="B5" s="32"/>
      <c r="C5" s="31"/>
      <c r="D5" s="69" t="s">
        <v>17</v>
      </c>
      <c r="E5" s="68" t="s">
        <v>16</v>
      </c>
      <c r="F5" s="68" t="s">
        <v>13</v>
      </c>
      <c r="G5" s="26" t="s">
        <v>12</v>
      </c>
      <c r="H5" s="28" t="s">
        <v>15</v>
      </c>
      <c r="I5" s="28" t="s">
        <v>14</v>
      </c>
      <c r="J5" s="27" t="s">
        <v>13</v>
      </c>
      <c r="K5" s="26" t="s">
        <v>12</v>
      </c>
      <c r="L5" s="25"/>
      <c r="M5" s="25"/>
      <c r="N5" s="23"/>
      <c r="O5" s="24"/>
      <c r="P5" s="23"/>
      <c r="Q5" s="23"/>
      <c r="R5" s="23"/>
      <c r="S5" s="24"/>
      <c r="T5" s="23"/>
      <c r="U5" s="23"/>
      <c r="V5" s="22" t="s">
        <v>70</v>
      </c>
    </row>
    <row r="6" spans="1:22" ht="16.5" customHeight="1" x14ac:dyDescent="0.35">
      <c r="A6" s="21" t="s">
        <v>10</v>
      </c>
      <c r="B6" s="20">
        <v>19228</v>
      </c>
      <c r="C6" s="19">
        <v>3.5143551575007943</v>
      </c>
      <c r="D6" s="18">
        <v>964</v>
      </c>
      <c r="E6" s="18">
        <v>336</v>
      </c>
      <c r="F6" s="18">
        <v>811</v>
      </c>
      <c r="G6" s="18">
        <v>2111</v>
      </c>
      <c r="H6" s="18">
        <v>779</v>
      </c>
      <c r="I6" s="18">
        <v>59</v>
      </c>
      <c r="J6" s="18">
        <v>115</v>
      </c>
      <c r="K6" s="18">
        <v>953</v>
      </c>
      <c r="L6" s="18">
        <v>3779</v>
      </c>
      <c r="M6" s="18">
        <v>7102</v>
      </c>
      <c r="N6" s="18">
        <v>1533</v>
      </c>
      <c r="O6" s="18">
        <v>71</v>
      </c>
      <c r="P6" s="18">
        <v>111</v>
      </c>
      <c r="Q6" s="18">
        <v>301</v>
      </c>
      <c r="R6" s="18">
        <v>367</v>
      </c>
      <c r="S6" s="18">
        <v>261</v>
      </c>
      <c r="T6" s="18">
        <v>1780</v>
      </c>
      <c r="U6" s="18">
        <v>859</v>
      </c>
      <c r="V6" s="7">
        <v>5471274</v>
      </c>
    </row>
    <row r="7" spans="1:22" ht="33" customHeight="1" x14ac:dyDescent="0.35">
      <c r="A7" s="12" t="s">
        <v>9</v>
      </c>
      <c r="B7" s="10">
        <f>IF(SUM(G7,K7,L7:U7)=0,"-",SUM(G7,K7,L7:U7))</f>
        <v>920</v>
      </c>
      <c r="C7" s="9" t="e">
        <f>IF(SUM(B7)=0,"-",B7/#REF!*1000)</f>
        <v>#REF!</v>
      </c>
      <c r="D7" s="10">
        <f>IF(SUM(D8,D9)=0,"-",SUM(D8,D9))</f>
        <v>49</v>
      </c>
      <c r="E7" s="10">
        <f>IF(SUM(E8,E9)=0,"-",SUM(E8,E9))</f>
        <v>17</v>
      </c>
      <c r="F7" s="10">
        <f>IF(SUM(F8,F9)=0,"-",SUM(F8,F9))</f>
        <v>36</v>
      </c>
      <c r="G7" s="10">
        <f>IF(SUM(D7:F7)=0,"-",SUM(D7:F7))</f>
        <v>102</v>
      </c>
      <c r="H7" s="10">
        <f>IF(SUM(H8,H9)=0,"-",SUM(H8,H9))</f>
        <v>36</v>
      </c>
      <c r="I7" s="10">
        <f>IF(SUM(I8,I9)=0,"-",SUM(I8,I9))</f>
        <v>1</v>
      </c>
      <c r="J7" s="10">
        <f>IF(SUM(J8,J9)=0,"-",SUM(J8,J9))</f>
        <v>4</v>
      </c>
      <c r="K7" s="10">
        <f>IF(SUM(H7:J7)=0,"-",SUM(H7:J7))</f>
        <v>41</v>
      </c>
      <c r="L7" s="10">
        <f>IF(SUM(L8,L9)=0,"-",SUM(L8,L9))</f>
        <v>210</v>
      </c>
      <c r="M7" s="10">
        <f>IF(SUM(M8,M9)=0,"-",SUM(M8,M9))</f>
        <v>374</v>
      </c>
      <c r="N7" s="10">
        <f>IF(SUM(N8,N9)=0,"-",SUM(N8,N9))</f>
        <v>57</v>
      </c>
      <c r="O7" s="10">
        <f>IF(SUM(O8,O9)=0,"-",SUM(O8,O9))</f>
        <v>1</v>
      </c>
      <c r="P7" s="10">
        <f>IF(SUM(P8,P9)=0,"-",SUM(P8,P9))</f>
        <v>7</v>
      </c>
      <c r="Q7" s="10">
        <f>IF(SUM(Q8,Q9)=0,"-",SUM(Q8,Q9))</f>
        <v>11</v>
      </c>
      <c r="R7" s="10">
        <f>IF(SUM(R8,R9)=0,"-",SUM(R8,R9))</f>
        <v>15</v>
      </c>
      <c r="S7" s="10">
        <f>IF(SUM(S8,S9)=0,"-",SUM(S8,S9))</f>
        <v>8</v>
      </c>
      <c r="T7" s="10">
        <f>IF(SUM(T8,T9)=0,"-",SUM(T8,T9))</f>
        <v>79</v>
      </c>
      <c r="U7" s="10">
        <f>IF(SUM(U8,U9)=0,"-",SUM(U8,U9))</f>
        <v>15</v>
      </c>
      <c r="V7" s="17">
        <f>IF(SUM(V8,V9)=0,"-",SUM(V8,V9))</f>
        <v>399602</v>
      </c>
    </row>
    <row r="8" spans="1:22" ht="16.5" customHeight="1" x14ac:dyDescent="0.35">
      <c r="A8" s="11" t="s">
        <v>8</v>
      </c>
      <c r="B8" s="10">
        <f>IF(SUM(G8,K8,L8:U8)=0,"-",SUM(G8,K8,L8:U8))</f>
        <v>833</v>
      </c>
      <c r="C8" s="9" t="e">
        <f>IF(SUM(B8)=0,"-",B8/#REF!*1000)</f>
        <v>#REF!</v>
      </c>
      <c r="D8" s="8">
        <v>27</v>
      </c>
      <c r="E8" s="8">
        <v>14</v>
      </c>
      <c r="F8" s="8">
        <v>24</v>
      </c>
      <c r="G8" s="8">
        <f>IF(SUM(D8:F8)=0,"-",SUM(D8:F8))</f>
        <v>65</v>
      </c>
      <c r="H8" s="8">
        <v>36</v>
      </c>
      <c r="I8" s="8">
        <v>1</v>
      </c>
      <c r="J8" s="8">
        <v>4</v>
      </c>
      <c r="K8" s="8">
        <v>41</v>
      </c>
      <c r="L8" s="8">
        <v>180</v>
      </c>
      <c r="M8" s="8">
        <v>366</v>
      </c>
      <c r="N8" s="8">
        <v>51</v>
      </c>
      <c r="O8" s="8" t="s">
        <v>50</v>
      </c>
      <c r="P8" s="8">
        <v>5</v>
      </c>
      <c r="Q8" s="8">
        <v>10</v>
      </c>
      <c r="R8" s="8">
        <v>15</v>
      </c>
      <c r="S8" s="8">
        <v>7</v>
      </c>
      <c r="T8" s="8">
        <v>78</v>
      </c>
      <c r="U8" s="8">
        <v>15</v>
      </c>
      <c r="V8" s="7">
        <v>122911</v>
      </c>
    </row>
    <row r="9" spans="1:22" ht="16.5" customHeight="1" x14ac:dyDescent="0.35">
      <c r="A9" s="16" t="s">
        <v>7</v>
      </c>
      <c r="B9" s="15">
        <f>IF(SUM(G9,K9,L9:U9)=0,"-",SUM(G9,K9,L9:U9))</f>
        <v>87</v>
      </c>
      <c r="C9" s="14" t="e">
        <f>IF(SUM(B9)=0,"-",B9/#REF!*1000)</f>
        <v>#REF!</v>
      </c>
      <c r="D9" s="13">
        <v>22</v>
      </c>
      <c r="E9" s="13">
        <v>3</v>
      </c>
      <c r="F9" s="13">
        <v>12</v>
      </c>
      <c r="G9" s="13">
        <f>IF(SUM(D9:F9)=0,"-",SUM(D9:F9))</f>
        <v>37</v>
      </c>
      <c r="H9" s="13" t="s">
        <v>50</v>
      </c>
      <c r="I9" s="13" t="s">
        <v>50</v>
      </c>
      <c r="J9" s="13" t="s">
        <v>50</v>
      </c>
      <c r="K9" s="13" t="str">
        <f>IF(SUM(H9:J9)=0,"-",SUM(H9:J9))</f>
        <v>-</v>
      </c>
      <c r="L9" s="13">
        <v>30</v>
      </c>
      <c r="M9" s="13">
        <v>8</v>
      </c>
      <c r="N9" s="13">
        <v>6</v>
      </c>
      <c r="O9" s="13">
        <v>1</v>
      </c>
      <c r="P9" s="13">
        <v>2</v>
      </c>
      <c r="Q9" s="13">
        <v>1</v>
      </c>
      <c r="R9" s="13" t="s">
        <v>50</v>
      </c>
      <c r="S9" s="13">
        <v>1</v>
      </c>
      <c r="T9" s="13">
        <v>1</v>
      </c>
      <c r="U9" s="13" t="s">
        <v>50</v>
      </c>
      <c r="V9" s="7">
        <v>276691</v>
      </c>
    </row>
    <row r="10" spans="1:22" ht="33" customHeight="1" x14ac:dyDescent="0.35">
      <c r="A10" s="12" t="s">
        <v>6</v>
      </c>
      <c r="B10" s="10">
        <f>IF(SUM(G10,K10,L10:U10)=0,"-",SUM(G10,K10,L10:U10))</f>
        <v>560</v>
      </c>
      <c r="C10" s="9" t="e">
        <f>IF(SUM(B10)=0,"-",B10/#REF!*1000)</f>
        <v>#REF!</v>
      </c>
      <c r="D10" s="10">
        <f>D11</f>
        <v>2</v>
      </c>
      <c r="E10" s="10">
        <f>E11</f>
        <v>2</v>
      </c>
      <c r="F10" s="10">
        <f>F11</f>
        <v>10</v>
      </c>
      <c r="G10" s="10">
        <f>IF(SUM(D10:F10)=0,"-",SUM(D10:F10))</f>
        <v>14</v>
      </c>
      <c r="H10" s="10">
        <f>H11</f>
        <v>18</v>
      </c>
      <c r="I10" s="10" t="str">
        <f>I11</f>
        <v>-</v>
      </c>
      <c r="J10" s="10">
        <f>J11</f>
        <v>1</v>
      </c>
      <c r="K10" s="10">
        <f>IF(SUM(H10:J10)=0,"-",SUM(H10:J10))</f>
        <v>19</v>
      </c>
      <c r="L10" s="10">
        <f>L11</f>
        <v>154</v>
      </c>
      <c r="M10" s="10">
        <f>M11</f>
        <v>178</v>
      </c>
      <c r="N10" s="10">
        <f>N11</f>
        <v>21</v>
      </c>
      <c r="O10" s="10">
        <f>O11</f>
        <v>10</v>
      </c>
      <c r="P10" s="10" t="str">
        <f>P11</f>
        <v>-</v>
      </c>
      <c r="Q10" s="10">
        <f>Q11</f>
        <v>14</v>
      </c>
      <c r="R10" s="10">
        <f>R11</f>
        <v>4</v>
      </c>
      <c r="S10" s="10">
        <f>S11</f>
        <v>25</v>
      </c>
      <c r="T10" s="10">
        <f>T11</f>
        <v>50</v>
      </c>
      <c r="U10" s="10">
        <f>U11</f>
        <v>71</v>
      </c>
      <c r="V10" s="7">
        <v>39779</v>
      </c>
    </row>
    <row r="11" spans="1:22" ht="16.5" customHeight="1" x14ac:dyDescent="0.35">
      <c r="A11" s="11" t="s">
        <v>5</v>
      </c>
      <c r="B11" s="10">
        <f>IF(SUM(G11,K11,L11:U11)=0,"-",SUM(G11,K11,L11:U11))</f>
        <v>560</v>
      </c>
      <c r="C11" s="9" t="e">
        <f>IF(SUM(B11)=0,"-",B11/#REF!*1000)</f>
        <v>#REF!</v>
      </c>
      <c r="D11" s="8">
        <v>2</v>
      </c>
      <c r="E11" s="8">
        <v>2</v>
      </c>
      <c r="F11" s="8">
        <v>10</v>
      </c>
      <c r="G11" s="8">
        <f>IF(SUM(D11:F11)=0,"-",SUM(D11:F11))</f>
        <v>14</v>
      </c>
      <c r="H11" s="8">
        <v>18</v>
      </c>
      <c r="I11" s="8" t="s">
        <v>50</v>
      </c>
      <c r="J11" s="8">
        <v>1</v>
      </c>
      <c r="K11" s="8">
        <f>IF(SUM(H11:J11)=0,"-",SUM(H11:J11))</f>
        <v>19</v>
      </c>
      <c r="L11" s="8">
        <v>154</v>
      </c>
      <c r="M11" s="8">
        <v>178</v>
      </c>
      <c r="N11" s="8">
        <v>21</v>
      </c>
      <c r="O11" s="8">
        <v>10</v>
      </c>
      <c r="P11" s="8" t="s">
        <v>50</v>
      </c>
      <c r="Q11" s="8">
        <v>14</v>
      </c>
      <c r="R11" s="8">
        <v>4</v>
      </c>
      <c r="S11" s="8">
        <v>25</v>
      </c>
      <c r="T11" s="8">
        <v>50</v>
      </c>
      <c r="U11" s="8">
        <v>71</v>
      </c>
      <c r="V11" s="7">
        <v>39779</v>
      </c>
    </row>
    <row r="12" spans="1:22" ht="33" customHeight="1" x14ac:dyDescent="0.35">
      <c r="A12" s="12" t="s">
        <v>4</v>
      </c>
      <c r="B12" s="10">
        <f>IF(SUM(G12,K12,L12:U12)=0,"-",SUM(G12,K12,L12:U12))</f>
        <v>179</v>
      </c>
      <c r="C12" s="9" t="e">
        <f>IF(SUM(B12)=0,"-",B12/#REF!*1000)</f>
        <v>#REF!</v>
      </c>
      <c r="D12" s="10">
        <f>D13</f>
        <v>3</v>
      </c>
      <c r="E12" s="10">
        <f>E13</f>
        <v>5</v>
      </c>
      <c r="F12" s="10">
        <f>F13</f>
        <v>7</v>
      </c>
      <c r="G12" s="10">
        <f>IF(SUM(D12:F12)=0,"-",SUM(D12:F12))</f>
        <v>15</v>
      </c>
      <c r="H12" s="10">
        <f>H13</f>
        <v>13</v>
      </c>
      <c r="I12" s="10" t="str">
        <f>I13</f>
        <v>-</v>
      </c>
      <c r="J12" s="10">
        <f>J13</f>
        <v>1</v>
      </c>
      <c r="K12" s="10">
        <f>IF(SUM(H12:J12)=0,"-",SUM(H12:J12))</f>
        <v>14</v>
      </c>
      <c r="L12" s="10">
        <f>L13</f>
        <v>42</v>
      </c>
      <c r="M12" s="10">
        <f>M13</f>
        <v>60</v>
      </c>
      <c r="N12" s="10">
        <f>N13</f>
        <v>16</v>
      </c>
      <c r="O12" s="10" t="str">
        <f>O13</f>
        <v>-</v>
      </c>
      <c r="P12" s="10">
        <f>P13</f>
        <v>1</v>
      </c>
      <c r="Q12" s="10">
        <f>Q13</f>
        <v>5</v>
      </c>
      <c r="R12" s="10">
        <f>R13</f>
        <v>1</v>
      </c>
      <c r="S12" s="10">
        <f>S13</f>
        <v>1</v>
      </c>
      <c r="T12" s="10">
        <f>T13</f>
        <v>16</v>
      </c>
      <c r="U12" s="10">
        <f>U13</f>
        <v>8</v>
      </c>
      <c r="V12" s="7">
        <v>26088</v>
      </c>
    </row>
    <row r="13" spans="1:22" ht="16.5" customHeight="1" x14ac:dyDescent="0.35">
      <c r="A13" s="11" t="s">
        <v>3</v>
      </c>
      <c r="B13" s="10">
        <f>IF(SUM(G13,K13,L13:U13)=0,"-",SUM(G13,K13,L13:U13))</f>
        <v>179</v>
      </c>
      <c r="C13" s="9" t="e">
        <f>IF(SUM(B13)=0,"-",B13/#REF!*1000)</f>
        <v>#REF!</v>
      </c>
      <c r="D13" s="8">
        <v>3</v>
      </c>
      <c r="E13" s="8">
        <v>5</v>
      </c>
      <c r="F13" s="8">
        <v>7</v>
      </c>
      <c r="G13" s="8">
        <f>IF(SUM(D13:F13)=0,"-",SUM(D13:F13))</f>
        <v>15</v>
      </c>
      <c r="H13" s="8">
        <v>13</v>
      </c>
      <c r="I13" s="8" t="s">
        <v>2</v>
      </c>
      <c r="J13" s="8">
        <v>1</v>
      </c>
      <c r="K13" s="8">
        <f>IF(SUM(H13:J13)=0,"-",SUM(H13:J13))</f>
        <v>14</v>
      </c>
      <c r="L13" s="8">
        <v>42</v>
      </c>
      <c r="M13" s="8">
        <v>60</v>
      </c>
      <c r="N13" s="8">
        <v>16</v>
      </c>
      <c r="O13" s="8" t="s">
        <v>2</v>
      </c>
      <c r="P13" s="8">
        <v>1</v>
      </c>
      <c r="Q13" s="8">
        <v>5</v>
      </c>
      <c r="R13" s="8">
        <v>1</v>
      </c>
      <c r="S13" s="8">
        <v>1</v>
      </c>
      <c r="T13" s="8">
        <v>16</v>
      </c>
      <c r="U13" s="8">
        <v>8</v>
      </c>
      <c r="V13" s="7">
        <v>26088</v>
      </c>
    </row>
    <row r="14" spans="1:22" ht="16.5" customHeight="1" x14ac:dyDescent="0.35">
      <c r="A14" s="3" t="s">
        <v>1</v>
      </c>
      <c r="V14" s="6"/>
    </row>
    <row r="15" spans="1:22" ht="16.5" customHeight="1" x14ac:dyDescent="0.35">
      <c r="V15" s="6"/>
    </row>
    <row r="16" spans="1:22" ht="16.5" customHeight="1" x14ac:dyDescent="0.35">
      <c r="A16" s="3" t="s">
        <v>0</v>
      </c>
    </row>
    <row r="17" spans="1:71" ht="16.5" customHeight="1" x14ac:dyDescent="0.35">
      <c r="BN17" s="1">
        <f>SUM(BO17:BS17)</f>
        <v>0</v>
      </c>
    </row>
    <row r="19" spans="1:71" x14ac:dyDescent="0.35">
      <c r="BN19" s="1">
        <f>SUM(BO19:BS19)</f>
        <v>0</v>
      </c>
    </row>
    <row r="21" spans="1:71" x14ac:dyDescent="0.35">
      <c r="BN21" s="1">
        <f>SUM(BO21:BS21)</f>
        <v>0</v>
      </c>
    </row>
    <row r="22" spans="1:71" s="4" customFormat="1" ht="15" customHeight="1" x14ac:dyDescent="0.35">
      <c r="A22" s="5"/>
    </row>
    <row r="23" spans="1:71" s="4" customFormat="1" ht="15" customHeight="1" x14ac:dyDescent="0.35">
      <c r="A23" s="5"/>
    </row>
    <row r="24" spans="1:71" s="4" customFormat="1" ht="15" customHeight="1" x14ac:dyDescent="0.35">
      <c r="A24" s="5"/>
    </row>
    <row r="25" spans="1:71" s="4" customFormat="1" ht="15" customHeight="1" x14ac:dyDescent="0.35">
      <c r="A25" s="5"/>
    </row>
    <row r="27" spans="1:71" x14ac:dyDescent="0.35">
      <c r="BN27" s="1">
        <f>SUM(BO27:BS27)</f>
        <v>0</v>
      </c>
    </row>
    <row r="29" spans="1:71" x14ac:dyDescent="0.35">
      <c r="BM29" s="1" t="s">
        <v>49</v>
      </c>
      <c r="BN29" s="1">
        <f>SUM(BN1:BN27)</f>
        <v>0</v>
      </c>
      <c r="BO29" s="1">
        <f>SUM(BO1:BO27)</f>
        <v>0</v>
      </c>
      <c r="BP29" s="1">
        <f>SUM(BP1:BP27)</f>
        <v>0</v>
      </c>
      <c r="BQ29" s="1">
        <f>SUM(BQ1:BQ27)</f>
        <v>0</v>
      </c>
      <c r="BR29" s="1">
        <f>SUM(BR1:BR27)</f>
        <v>0</v>
      </c>
      <c r="BS29" s="1">
        <f>SUM(BS1:BS27)</f>
        <v>0</v>
      </c>
    </row>
  </sheetData>
  <mergeCells count="18">
    <mergeCell ref="O3:O5"/>
    <mergeCell ref="R3:R5"/>
    <mergeCell ref="H3:K3"/>
    <mergeCell ref="T3:T5"/>
    <mergeCell ref="U3:U5"/>
    <mergeCell ref="S3:S5"/>
    <mergeCell ref="P3:P5"/>
    <mergeCell ref="Q3:Q5"/>
    <mergeCell ref="R1:U1"/>
    <mergeCell ref="D3:G3"/>
    <mergeCell ref="L3:L5"/>
    <mergeCell ref="M3:M5"/>
    <mergeCell ref="N3:N5"/>
    <mergeCell ref="B2:C2"/>
    <mergeCell ref="D2:G2"/>
    <mergeCell ref="H2:K2"/>
    <mergeCell ref="B3:B5"/>
    <mergeCell ref="C3:C5"/>
  </mergeCells>
  <phoneticPr fontId="3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2" min="137" max="167" man="1"/>
    <brk id="146" min="217" max="239" man="1"/>
    <brk id="15330" min="285" max="37458" man="1"/>
    <brk id="16342" min="289" max="38334" man="1"/>
    <brk id="16826" min="293" max="3654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9"/>
  <sheetViews>
    <sheetView showGridLines="0" topLeftCell="C4" zoomScaleNormal="100" zoomScaleSheetLayoutView="80" workbookViewId="0"/>
  </sheetViews>
  <sheetFormatPr defaultColWidth="12.75" defaultRowHeight="15" x14ac:dyDescent="0.35"/>
  <cols>
    <col min="1" max="1" width="16.625" style="3" customWidth="1"/>
    <col min="2" max="2" width="8.625" style="1" customWidth="1"/>
    <col min="3" max="3" width="6.625" style="2" customWidth="1"/>
    <col min="4" max="6" width="6.625" style="1" customWidth="1"/>
    <col min="7" max="7" width="8.625" style="1" customWidth="1"/>
    <col min="8" max="10" width="7.125" style="1" customWidth="1"/>
    <col min="11" max="11" width="8.625" style="1" customWidth="1"/>
    <col min="12" max="21" width="6.625" style="1" customWidth="1"/>
    <col min="22" max="22" width="19.125" style="1" customWidth="1"/>
    <col min="23" max="16384" width="12.75" style="1"/>
  </cols>
  <sheetData>
    <row r="1" spans="1:66" s="63" customFormat="1" ht="18" customHeight="1" x14ac:dyDescent="0.15">
      <c r="A1" s="67" t="s">
        <v>76</v>
      </c>
      <c r="B1" s="65"/>
      <c r="C1" s="66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4" t="s">
        <v>75</v>
      </c>
      <c r="T1" s="64"/>
      <c r="U1" s="64"/>
    </row>
    <row r="2" spans="1:66" ht="16.5" customHeight="1" x14ac:dyDescent="0.35">
      <c r="A2" s="62"/>
      <c r="B2" s="50" t="s">
        <v>46</v>
      </c>
      <c r="C2" s="59"/>
      <c r="D2" s="61" t="s">
        <v>45</v>
      </c>
      <c r="E2" s="52"/>
      <c r="F2" s="52"/>
      <c r="G2" s="51"/>
      <c r="H2" s="50" t="s">
        <v>44</v>
      </c>
      <c r="I2" s="60"/>
      <c r="J2" s="60"/>
      <c r="K2" s="59"/>
      <c r="L2" s="40" t="s">
        <v>43</v>
      </c>
      <c r="M2" s="40" t="s">
        <v>42</v>
      </c>
      <c r="N2" s="40" t="s">
        <v>41</v>
      </c>
      <c r="O2" s="58" t="s">
        <v>40</v>
      </c>
      <c r="P2" s="57" t="s">
        <v>39</v>
      </c>
      <c r="Q2" s="57" t="s">
        <v>38</v>
      </c>
      <c r="R2" s="57" t="s">
        <v>37</v>
      </c>
      <c r="S2" s="57" t="s">
        <v>36</v>
      </c>
      <c r="T2" s="56" t="s">
        <v>35</v>
      </c>
      <c r="U2" s="55"/>
    </row>
    <row r="3" spans="1:66" ht="16.5" customHeight="1" x14ac:dyDescent="0.35">
      <c r="A3" s="33"/>
      <c r="B3" s="54" t="s">
        <v>34</v>
      </c>
      <c r="C3" s="53" t="s">
        <v>33</v>
      </c>
      <c r="D3" s="50" t="s">
        <v>32</v>
      </c>
      <c r="E3" s="52"/>
      <c r="F3" s="52"/>
      <c r="G3" s="51"/>
      <c r="H3" s="50" t="s">
        <v>31</v>
      </c>
      <c r="I3" s="49"/>
      <c r="J3" s="49"/>
      <c r="K3" s="48"/>
      <c r="L3" s="77" t="s">
        <v>30</v>
      </c>
      <c r="M3" s="77" t="s">
        <v>29</v>
      </c>
      <c r="N3" s="77" t="s">
        <v>28</v>
      </c>
      <c r="O3" s="78" t="s">
        <v>74</v>
      </c>
      <c r="P3" s="77" t="s">
        <v>26</v>
      </c>
      <c r="Q3" s="77" t="s">
        <v>25</v>
      </c>
      <c r="R3" s="77" t="s">
        <v>24</v>
      </c>
      <c r="S3" s="78" t="s">
        <v>23</v>
      </c>
      <c r="T3" s="77" t="s">
        <v>22</v>
      </c>
      <c r="U3" s="77" t="s">
        <v>13</v>
      </c>
      <c r="V3" s="45"/>
    </row>
    <row r="4" spans="1:66" s="6" customFormat="1" ht="16.5" customHeight="1" x14ac:dyDescent="0.15">
      <c r="A4" s="44"/>
      <c r="B4" s="43"/>
      <c r="C4" s="42"/>
      <c r="D4" s="41" t="s">
        <v>21</v>
      </c>
      <c r="E4" s="40" t="s">
        <v>20</v>
      </c>
      <c r="F4" s="40"/>
      <c r="G4" s="38"/>
      <c r="H4" s="40" t="s">
        <v>19</v>
      </c>
      <c r="I4" s="40" t="s">
        <v>18</v>
      </c>
      <c r="J4" s="39"/>
      <c r="K4" s="38"/>
      <c r="L4" s="76"/>
      <c r="M4" s="76"/>
      <c r="N4" s="74"/>
      <c r="O4" s="75"/>
      <c r="P4" s="74"/>
      <c r="Q4" s="74"/>
      <c r="R4" s="74"/>
      <c r="S4" s="75"/>
      <c r="T4" s="74"/>
      <c r="U4" s="74"/>
      <c r="V4" s="34"/>
    </row>
    <row r="5" spans="1:66" ht="214.5" customHeight="1" x14ac:dyDescent="0.35">
      <c r="A5" s="33"/>
      <c r="B5" s="32"/>
      <c r="C5" s="31"/>
      <c r="D5" s="69" t="s">
        <v>17</v>
      </c>
      <c r="E5" s="68" t="s">
        <v>16</v>
      </c>
      <c r="F5" s="68" t="s">
        <v>13</v>
      </c>
      <c r="G5" s="26" t="s">
        <v>12</v>
      </c>
      <c r="H5" s="28" t="s">
        <v>15</v>
      </c>
      <c r="I5" s="28" t="s">
        <v>14</v>
      </c>
      <c r="J5" s="27" t="s">
        <v>13</v>
      </c>
      <c r="K5" s="26" t="s">
        <v>12</v>
      </c>
      <c r="L5" s="73"/>
      <c r="M5" s="73"/>
      <c r="N5" s="71"/>
      <c r="O5" s="72"/>
      <c r="P5" s="71"/>
      <c r="Q5" s="71"/>
      <c r="R5" s="71"/>
      <c r="S5" s="72"/>
      <c r="T5" s="71"/>
      <c r="U5" s="71"/>
      <c r="V5" s="22" t="s">
        <v>73</v>
      </c>
    </row>
    <row r="6" spans="1:66" ht="16.5" customHeight="1" x14ac:dyDescent="0.35">
      <c r="A6" s="21" t="s">
        <v>10</v>
      </c>
      <c r="B6" s="20">
        <v>14163</v>
      </c>
      <c r="C6" s="19">
        <v>2.5886109889579649</v>
      </c>
      <c r="D6" s="18">
        <v>1376</v>
      </c>
      <c r="E6" s="18">
        <v>281</v>
      </c>
      <c r="F6" s="18">
        <v>711</v>
      </c>
      <c r="G6" s="18">
        <v>2368</v>
      </c>
      <c r="H6" s="18">
        <v>314</v>
      </c>
      <c r="I6" s="18">
        <v>76</v>
      </c>
      <c r="J6" s="18">
        <v>81</v>
      </c>
      <c r="K6" s="18">
        <v>471</v>
      </c>
      <c r="L6" s="18">
        <v>2467</v>
      </c>
      <c r="M6" s="18">
        <v>5372</v>
      </c>
      <c r="N6" s="18">
        <v>1141</v>
      </c>
      <c r="O6" s="18">
        <v>48</v>
      </c>
      <c r="P6" s="18">
        <v>114</v>
      </c>
      <c r="Q6" s="18">
        <v>186</v>
      </c>
      <c r="R6" s="18">
        <v>601</v>
      </c>
      <c r="S6" s="18">
        <v>248</v>
      </c>
      <c r="T6" s="18">
        <v>712</v>
      </c>
      <c r="U6" s="18">
        <v>435</v>
      </c>
      <c r="V6" s="7">
        <v>5471274</v>
      </c>
    </row>
    <row r="7" spans="1:66" ht="33" customHeight="1" x14ac:dyDescent="0.35">
      <c r="A7" s="12" t="s">
        <v>9</v>
      </c>
      <c r="B7" s="10">
        <f>IF(SUM(G7,K7,L7:U7)=0,"-",SUM(G7,K7,L7:U7))</f>
        <v>858</v>
      </c>
      <c r="C7" s="9" t="e">
        <f>IF(SUM(B7)=0,"-",B7/#REF!*1000)</f>
        <v>#REF!</v>
      </c>
      <c r="D7" s="10">
        <f>IF(SUM(D8,D9)=0,"-",SUM(D8,D9))</f>
        <v>115</v>
      </c>
      <c r="E7" s="10">
        <f>IF(SUM(E8,E9)=0,"-",SUM(E8,E9))</f>
        <v>18</v>
      </c>
      <c r="F7" s="10">
        <f>IF(SUM(F8,F9)=0,"-",SUM(F8,F9))</f>
        <v>50</v>
      </c>
      <c r="G7" s="10">
        <f>IF(SUM(D7:F7)=0,"-",SUM(D7:F7))</f>
        <v>183</v>
      </c>
      <c r="H7" s="10">
        <f>IF(SUM(H8,H9)=0,"-",SUM(H8,H9))</f>
        <v>19</v>
      </c>
      <c r="I7" s="10">
        <f>IF(SUM(I8,I9)=0,"-",SUM(I8,I9))</f>
        <v>4</v>
      </c>
      <c r="J7" s="10">
        <f>IF(SUM(J8,J9)=0,"-",SUM(J8,J9))</f>
        <v>2</v>
      </c>
      <c r="K7" s="10">
        <f>IF(SUM(H7:J7)=0,"-",SUM(H7:J7))</f>
        <v>25</v>
      </c>
      <c r="L7" s="10">
        <f>IF(SUM(L8,L9)=0,"-",SUM(L8,L9))</f>
        <v>164</v>
      </c>
      <c r="M7" s="10">
        <f>IF(SUM(M8,M9)=0,"-",SUM(M8,M9))</f>
        <v>333</v>
      </c>
      <c r="N7" s="10">
        <f>IF(SUM(N8,N9)=0,"-",SUM(N8,N9))</f>
        <v>37</v>
      </c>
      <c r="O7" s="10">
        <f>IF(SUM(O8,O9)=0,"-",SUM(O8,O9))</f>
        <v>2</v>
      </c>
      <c r="P7" s="10">
        <f>IF(SUM(P8,P9)=0,"-",SUM(P8,P9))</f>
        <v>4</v>
      </c>
      <c r="Q7" s="10">
        <f>IF(SUM(Q8,Q9)=0,"-",SUM(Q8,Q9))</f>
        <v>17</v>
      </c>
      <c r="R7" s="10">
        <f>IF(SUM(R8,R9)=0,"-",SUM(R8,R9))</f>
        <v>13</v>
      </c>
      <c r="S7" s="10">
        <f>IF(SUM(S8,S9)=0,"-",SUM(S8,S9))</f>
        <v>6</v>
      </c>
      <c r="T7" s="10">
        <f>IF(SUM(T8,T9)=0,"-",SUM(T8,T9))</f>
        <v>39</v>
      </c>
      <c r="U7" s="10">
        <f>IF(SUM(U8,U9)=0,"-",SUM(U8,U9))</f>
        <v>35</v>
      </c>
      <c r="V7" s="17">
        <f>IF(SUM(V8,V9)=0,"-",SUM(V8,V9))</f>
        <v>399602</v>
      </c>
    </row>
    <row r="8" spans="1:66" ht="16.5" customHeight="1" x14ac:dyDescent="0.35">
      <c r="A8" s="11" t="s">
        <v>8</v>
      </c>
      <c r="B8" s="10">
        <f>IF(SUM(G8,K8,L8:U8)=0,"-",SUM(G8,K8,L8:U8))</f>
        <v>223</v>
      </c>
      <c r="C8" s="9" t="e">
        <f>IF(SUM(B8)=0,"-",B8/#REF!*1000)</f>
        <v>#REF!</v>
      </c>
      <c r="D8" s="8">
        <v>37</v>
      </c>
      <c r="E8" s="8">
        <v>5</v>
      </c>
      <c r="F8" s="8">
        <v>7</v>
      </c>
      <c r="G8" s="8">
        <f>IF(SUM(D8:F8)=0,"-",SUM(D8:F8))</f>
        <v>49</v>
      </c>
      <c r="H8" s="8" t="s">
        <v>50</v>
      </c>
      <c r="I8" s="8">
        <v>1</v>
      </c>
      <c r="J8" s="8" t="s">
        <v>50</v>
      </c>
      <c r="K8" s="8">
        <f>IF(SUM(H8:J8)=0,"-",SUM(H8:J8))</f>
        <v>1</v>
      </c>
      <c r="L8" s="8">
        <v>29</v>
      </c>
      <c r="M8" s="8">
        <v>99</v>
      </c>
      <c r="N8" s="8">
        <v>10</v>
      </c>
      <c r="O8" s="8" t="s">
        <v>50</v>
      </c>
      <c r="P8" s="8">
        <v>1</v>
      </c>
      <c r="Q8" s="8">
        <v>5</v>
      </c>
      <c r="R8" s="8">
        <v>5</v>
      </c>
      <c r="S8" s="8">
        <v>2</v>
      </c>
      <c r="T8" s="8">
        <v>20</v>
      </c>
      <c r="U8" s="8">
        <v>2</v>
      </c>
      <c r="V8" s="7">
        <v>122911</v>
      </c>
    </row>
    <row r="9" spans="1:66" ht="16.5" customHeight="1" x14ac:dyDescent="0.35">
      <c r="A9" s="16" t="s">
        <v>7</v>
      </c>
      <c r="B9" s="15">
        <f>IF(SUM(G9,K9,L9:U9)=0,"-",SUM(G9,K9,L9:U9))</f>
        <v>635</v>
      </c>
      <c r="C9" s="14" t="e">
        <f>IF(SUM(B9)=0,"-",B9/#REF!*1000)</f>
        <v>#REF!</v>
      </c>
      <c r="D9" s="13">
        <v>78</v>
      </c>
      <c r="E9" s="13">
        <v>13</v>
      </c>
      <c r="F9" s="13">
        <v>43</v>
      </c>
      <c r="G9" s="13">
        <f>IF(SUM(D9:F9)=0,"-",SUM(D9:F9))</f>
        <v>134</v>
      </c>
      <c r="H9" s="13">
        <v>19</v>
      </c>
      <c r="I9" s="13">
        <v>3</v>
      </c>
      <c r="J9" s="13">
        <v>2</v>
      </c>
      <c r="K9" s="13">
        <f>IF(SUM(H9:J9)=0,"-",SUM(H9:J9))</f>
        <v>24</v>
      </c>
      <c r="L9" s="13">
        <v>135</v>
      </c>
      <c r="M9" s="13">
        <v>234</v>
      </c>
      <c r="N9" s="13">
        <v>27</v>
      </c>
      <c r="O9" s="13">
        <v>2</v>
      </c>
      <c r="P9" s="13">
        <v>3</v>
      </c>
      <c r="Q9" s="13">
        <v>12</v>
      </c>
      <c r="R9" s="13">
        <v>8</v>
      </c>
      <c r="S9" s="13">
        <v>4</v>
      </c>
      <c r="T9" s="13">
        <v>19</v>
      </c>
      <c r="U9" s="13">
        <v>33</v>
      </c>
      <c r="V9" s="7">
        <v>276691</v>
      </c>
    </row>
    <row r="10" spans="1:66" ht="33" customHeight="1" x14ac:dyDescent="0.35">
      <c r="A10" s="12" t="s">
        <v>6</v>
      </c>
      <c r="B10" s="10">
        <f>IF(SUM(G10,K10,L10:U10)=0,"-",SUM(G10,K10,L10:U10))</f>
        <v>52</v>
      </c>
      <c r="C10" s="9" t="e">
        <f>IF(SUM(B10)=0,"-",B10/#REF!*1000)</f>
        <v>#REF!</v>
      </c>
      <c r="D10" s="10">
        <f>D11</f>
        <v>6</v>
      </c>
      <c r="E10" s="10">
        <f>E11</f>
        <v>1</v>
      </c>
      <c r="F10" s="10">
        <f>F11</f>
        <v>4</v>
      </c>
      <c r="G10" s="10">
        <f>IF(SUM(D10:F10)=0,"-",SUM(D10:F10))</f>
        <v>11</v>
      </c>
      <c r="H10" s="10">
        <f>H11</f>
        <v>1</v>
      </c>
      <c r="I10" s="10" t="str">
        <f>I11</f>
        <v>-</v>
      </c>
      <c r="J10" s="10" t="str">
        <f>J11</f>
        <v>-</v>
      </c>
      <c r="K10" s="10">
        <f>IF(SUM(H10:J10)=0,"-",SUM(H10:J10))</f>
        <v>1</v>
      </c>
      <c r="L10" s="10">
        <f>L11</f>
        <v>7</v>
      </c>
      <c r="M10" s="10">
        <f>M11</f>
        <v>21</v>
      </c>
      <c r="N10" s="10">
        <f>N11</f>
        <v>1</v>
      </c>
      <c r="O10" s="10" t="str">
        <f>O11</f>
        <v>-</v>
      </c>
      <c r="P10" s="10" t="str">
        <f>P11</f>
        <v>-</v>
      </c>
      <c r="Q10" s="10">
        <f>Q11</f>
        <v>4</v>
      </c>
      <c r="R10" s="10" t="str">
        <f>R11</f>
        <v>-</v>
      </c>
      <c r="S10" s="10" t="str">
        <f>S11</f>
        <v>-</v>
      </c>
      <c r="T10" s="10">
        <f>T11</f>
        <v>7</v>
      </c>
      <c r="U10" s="10" t="str">
        <f>U11</f>
        <v>-</v>
      </c>
      <c r="V10" s="7">
        <v>39779</v>
      </c>
    </row>
    <row r="11" spans="1:66" ht="16.5" customHeight="1" x14ac:dyDescent="0.35">
      <c r="A11" s="11" t="s">
        <v>5</v>
      </c>
      <c r="B11" s="10">
        <f>IF(SUM(G11,K11,L11:U11)=0,"-",SUM(G11,K11,L11:U11))</f>
        <v>52</v>
      </c>
      <c r="C11" s="9" t="e">
        <f>IF(SUM(B11)=0,"-",B11/#REF!*1000)</f>
        <v>#REF!</v>
      </c>
      <c r="D11" s="8">
        <v>6</v>
      </c>
      <c r="E11" s="8">
        <v>1</v>
      </c>
      <c r="F11" s="8">
        <v>4</v>
      </c>
      <c r="G11" s="8">
        <f>IF(SUM(D11:F11)=0,"-",SUM(D11:F11))</f>
        <v>11</v>
      </c>
      <c r="H11" s="8">
        <v>1</v>
      </c>
      <c r="I11" s="8" t="s">
        <v>2</v>
      </c>
      <c r="J11" s="8" t="s">
        <v>2</v>
      </c>
      <c r="K11" s="8">
        <f>IF(SUM(H11:J11)=0,"-",SUM(H11:J11))</f>
        <v>1</v>
      </c>
      <c r="L11" s="8">
        <v>7</v>
      </c>
      <c r="M11" s="8">
        <v>21</v>
      </c>
      <c r="N11" s="8">
        <v>1</v>
      </c>
      <c r="O11" s="8" t="s">
        <v>2</v>
      </c>
      <c r="P11" s="8" t="s">
        <v>2</v>
      </c>
      <c r="Q11" s="8">
        <v>4</v>
      </c>
      <c r="R11" s="8" t="s">
        <v>2</v>
      </c>
      <c r="S11" s="8" t="s">
        <v>2</v>
      </c>
      <c r="T11" s="8">
        <v>7</v>
      </c>
      <c r="U11" s="8" t="s">
        <v>2</v>
      </c>
      <c r="V11" s="7">
        <v>39779</v>
      </c>
    </row>
    <row r="12" spans="1:66" ht="33" customHeight="1" x14ac:dyDescent="0.35">
      <c r="A12" s="12" t="s">
        <v>4</v>
      </c>
      <c r="B12" s="10">
        <f>IF(SUM(G12,K12,L12:U12)=0,"-",SUM(G12,K12,L12:U12))</f>
        <v>53</v>
      </c>
      <c r="C12" s="9" t="e">
        <f>IF(SUM(B12)=0,"-",B12/#REF!*1000)</f>
        <v>#REF!</v>
      </c>
      <c r="D12" s="10">
        <f>D13</f>
        <v>5</v>
      </c>
      <c r="E12" s="10">
        <f>E13</f>
        <v>6</v>
      </c>
      <c r="F12" s="10">
        <f>F13</f>
        <v>3</v>
      </c>
      <c r="G12" s="10">
        <f>IF(SUM(D12:F12)=0,"-",SUM(D12:F12))</f>
        <v>14</v>
      </c>
      <c r="H12" s="10">
        <f>H13</f>
        <v>2</v>
      </c>
      <c r="I12" s="10" t="str">
        <f>I13</f>
        <v>-</v>
      </c>
      <c r="J12" s="10">
        <f>J13</f>
        <v>2</v>
      </c>
      <c r="K12" s="10">
        <f>IF(SUM(H12:J12)=0,"-",SUM(H12:J12))</f>
        <v>4</v>
      </c>
      <c r="L12" s="10">
        <f>L13</f>
        <v>12</v>
      </c>
      <c r="M12" s="10">
        <f>M13</f>
        <v>11</v>
      </c>
      <c r="N12" s="10">
        <f>N13</f>
        <v>2</v>
      </c>
      <c r="O12" s="10" t="str">
        <f>O13</f>
        <v>-</v>
      </c>
      <c r="P12" s="10">
        <f>P13</f>
        <v>1</v>
      </c>
      <c r="Q12" s="10">
        <f>Q13</f>
        <v>2</v>
      </c>
      <c r="R12" s="10">
        <f>R13</f>
        <v>1</v>
      </c>
      <c r="S12" s="10" t="str">
        <f>S13</f>
        <v>-</v>
      </c>
      <c r="T12" s="10">
        <f>T13</f>
        <v>4</v>
      </c>
      <c r="U12" s="10">
        <f>U13</f>
        <v>2</v>
      </c>
      <c r="V12" s="7">
        <v>26088</v>
      </c>
    </row>
    <row r="13" spans="1:66" ht="16.5" customHeight="1" x14ac:dyDescent="0.35">
      <c r="A13" s="11" t="s">
        <v>3</v>
      </c>
      <c r="B13" s="10">
        <f>IF(SUM(G13,K13,L13:U13)=0,"-",SUM(G13,K13,L13:U13))</f>
        <v>53</v>
      </c>
      <c r="C13" s="9" t="e">
        <f>IF(SUM(B13)=0,"-",B13/#REF!*1000)</f>
        <v>#REF!</v>
      </c>
      <c r="D13" s="8">
        <v>5</v>
      </c>
      <c r="E13" s="8">
        <v>6</v>
      </c>
      <c r="F13" s="8">
        <v>3</v>
      </c>
      <c r="G13" s="8">
        <f>IF(SUM(D13:F13)=0,"-",SUM(D13:F13))</f>
        <v>14</v>
      </c>
      <c r="H13" s="8">
        <v>2</v>
      </c>
      <c r="I13" s="8" t="s">
        <v>72</v>
      </c>
      <c r="J13" s="8">
        <v>2</v>
      </c>
      <c r="K13" s="8">
        <f>IF(SUM(H13:J13)=0,"-",SUM(H13:J13))</f>
        <v>4</v>
      </c>
      <c r="L13" s="8">
        <v>12</v>
      </c>
      <c r="M13" s="8">
        <v>11</v>
      </c>
      <c r="N13" s="8">
        <v>2</v>
      </c>
      <c r="O13" s="8" t="s">
        <v>72</v>
      </c>
      <c r="P13" s="8">
        <v>1</v>
      </c>
      <c r="Q13" s="8">
        <v>2</v>
      </c>
      <c r="R13" s="8">
        <v>1</v>
      </c>
      <c r="S13" s="8" t="s">
        <v>72</v>
      </c>
      <c r="T13" s="8">
        <v>4</v>
      </c>
      <c r="U13" s="8">
        <v>2</v>
      </c>
      <c r="V13" s="7">
        <v>26088</v>
      </c>
    </row>
    <row r="14" spans="1:66" ht="16.5" customHeight="1" x14ac:dyDescent="0.35">
      <c r="A14" s="70" t="s">
        <v>1</v>
      </c>
      <c r="V14" s="6"/>
    </row>
    <row r="15" spans="1:66" ht="16.5" customHeight="1" x14ac:dyDescent="0.35">
      <c r="A15" s="70"/>
      <c r="V15" s="6"/>
    </row>
    <row r="16" spans="1:66" ht="16.5" customHeight="1" x14ac:dyDescent="0.35">
      <c r="A16" s="3" t="s">
        <v>0</v>
      </c>
      <c r="BN16" s="1">
        <f>SUM(BO16:BS16)</f>
        <v>0</v>
      </c>
    </row>
    <row r="17" spans="1:71" ht="16.5" customHeight="1" x14ac:dyDescent="0.35"/>
    <row r="19" spans="1:71" x14ac:dyDescent="0.35">
      <c r="BN19" s="1">
        <f>SUM(BO19:BS19)</f>
        <v>0</v>
      </c>
    </row>
    <row r="21" spans="1:71" ht="20.100000000000001" customHeight="1" x14ac:dyDescent="0.35">
      <c r="BN21" s="1">
        <f>SUM(BO21:BS21)</f>
        <v>0</v>
      </c>
    </row>
    <row r="22" spans="1:71" s="4" customFormat="1" ht="20.100000000000001" customHeight="1" x14ac:dyDescent="0.35">
      <c r="A22" s="5"/>
    </row>
    <row r="23" spans="1:71" s="4" customFormat="1" ht="15" customHeight="1" x14ac:dyDescent="0.35">
      <c r="A23" s="5"/>
    </row>
    <row r="24" spans="1:71" s="4" customFormat="1" ht="15" customHeight="1" x14ac:dyDescent="0.35">
      <c r="A24" s="5"/>
    </row>
    <row r="25" spans="1:71" s="4" customFormat="1" ht="15" customHeight="1" x14ac:dyDescent="0.35">
      <c r="A25" s="5"/>
    </row>
    <row r="27" spans="1:71" x14ac:dyDescent="0.35">
      <c r="BN27" s="1">
        <f>SUM(BO27:BS27)</f>
        <v>0</v>
      </c>
    </row>
    <row r="29" spans="1:71" x14ac:dyDescent="0.35">
      <c r="BM29" s="1" t="s">
        <v>49</v>
      </c>
      <c r="BN29" s="1">
        <f>SUM(BN1:BN27)</f>
        <v>0</v>
      </c>
      <c r="BO29" s="1">
        <f>SUM(BO1:BO27)</f>
        <v>0</v>
      </c>
      <c r="BP29" s="1">
        <f>SUM(BP1:BP27)</f>
        <v>0</v>
      </c>
      <c r="BQ29" s="1">
        <f>SUM(BQ1:BQ27)</f>
        <v>0</v>
      </c>
      <c r="BR29" s="1">
        <f>SUM(BR1:BR27)</f>
        <v>0</v>
      </c>
      <c r="BS29" s="1">
        <f>SUM(BS1:BS27)</f>
        <v>0</v>
      </c>
    </row>
  </sheetData>
  <mergeCells count="18">
    <mergeCell ref="O3:O5"/>
    <mergeCell ref="R3:R5"/>
    <mergeCell ref="H3:K3"/>
    <mergeCell ref="T3:T5"/>
    <mergeCell ref="U3:U5"/>
    <mergeCell ref="S3:S5"/>
    <mergeCell ref="P3:P5"/>
    <mergeCell ref="Q3:Q5"/>
    <mergeCell ref="S1:U1"/>
    <mergeCell ref="D3:G3"/>
    <mergeCell ref="L3:L5"/>
    <mergeCell ref="M3:M5"/>
    <mergeCell ref="N3:N5"/>
    <mergeCell ref="B2:C2"/>
    <mergeCell ref="D2:G2"/>
    <mergeCell ref="H2:K2"/>
    <mergeCell ref="B3:B5"/>
    <mergeCell ref="C3:C5"/>
  </mergeCells>
  <phoneticPr fontId="3"/>
  <printOptions horizontalCentered="1"/>
  <pageMargins left="0.29527559055118113" right="0.29527559055118113" top="0.78740157480314965" bottom="0.78740157480314965" header="0" footer="0"/>
  <headerFooter alignWithMargins="0"/>
  <rowBreaks count="5" manualBreakCount="5">
    <brk id="64" min="139" max="169" man="1"/>
    <brk id="148" min="219" max="241" man="1"/>
    <brk id="52323" min="298" max="8863" man="1"/>
    <brk id="53979" min="302" max="10387" man="1"/>
    <brk id="54299" min="306" max="86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zoomScaleNormal="100" zoomScaleSheetLayoutView="80" workbookViewId="0"/>
  </sheetViews>
  <sheetFormatPr defaultRowHeight="15" x14ac:dyDescent="0.35"/>
  <cols>
    <col min="1" max="1" width="16.625" style="3" customWidth="1"/>
    <col min="2" max="10" width="7.625" style="1" customWidth="1"/>
    <col min="11" max="16384" width="9" style="1"/>
  </cols>
  <sheetData>
    <row r="1" spans="1:22" s="63" customFormat="1" ht="18" customHeight="1" x14ac:dyDescent="0.15">
      <c r="A1" s="67" t="s">
        <v>87</v>
      </c>
      <c r="B1" s="107"/>
      <c r="C1" s="107"/>
      <c r="D1" s="107"/>
      <c r="E1" s="107"/>
      <c r="F1" s="107"/>
      <c r="G1" s="107"/>
      <c r="H1" s="64" t="s">
        <v>75</v>
      </c>
      <c r="I1" s="64"/>
      <c r="J1" s="64"/>
    </row>
    <row r="2" spans="1:22" ht="16.5" customHeight="1" x14ac:dyDescent="0.35">
      <c r="A2" s="106"/>
      <c r="B2" s="105" t="s">
        <v>86</v>
      </c>
      <c r="C2" s="104"/>
      <c r="D2" s="104"/>
      <c r="E2" s="103"/>
      <c r="F2" s="102" t="s">
        <v>85</v>
      </c>
      <c r="G2" s="101"/>
      <c r="H2" s="100"/>
      <c r="I2" s="46" t="s">
        <v>84</v>
      </c>
      <c r="J2" s="46" t="s">
        <v>83</v>
      </c>
      <c r="K2" s="79"/>
    </row>
    <row r="3" spans="1:22" ht="16.5" customHeight="1" x14ac:dyDescent="0.35">
      <c r="A3" s="95"/>
      <c r="B3" s="46" t="s">
        <v>82</v>
      </c>
      <c r="C3" s="99" t="s">
        <v>81</v>
      </c>
      <c r="D3" s="99" t="s">
        <v>80</v>
      </c>
      <c r="E3" s="98" t="s">
        <v>77</v>
      </c>
      <c r="F3" s="97" t="s">
        <v>79</v>
      </c>
      <c r="G3" s="96" t="s">
        <v>78</v>
      </c>
      <c r="H3" s="46" t="s">
        <v>77</v>
      </c>
      <c r="I3" s="35"/>
      <c r="J3" s="90"/>
      <c r="K3" s="79"/>
    </row>
    <row r="4" spans="1:22" ht="16.5" customHeight="1" x14ac:dyDescent="0.35">
      <c r="A4" s="95"/>
      <c r="B4" s="35"/>
      <c r="C4" s="94"/>
      <c r="D4" s="94"/>
      <c r="E4" s="93"/>
      <c r="F4" s="92"/>
      <c r="G4" s="91"/>
      <c r="H4" s="35"/>
      <c r="I4" s="35"/>
      <c r="J4" s="90"/>
      <c r="K4" s="79"/>
    </row>
    <row r="5" spans="1:22" ht="16.5" customHeight="1" x14ac:dyDescent="0.35">
      <c r="A5" s="95"/>
      <c r="B5" s="35"/>
      <c r="C5" s="94"/>
      <c r="D5" s="94"/>
      <c r="E5" s="93"/>
      <c r="F5" s="92"/>
      <c r="G5" s="91"/>
      <c r="H5" s="35"/>
      <c r="I5" s="35"/>
      <c r="J5" s="90"/>
      <c r="K5" s="79"/>
    </row>
    <row r="6" spans="1:22" ht="16.5" customHeight="1" x14ac:dyDescent="0.35">
      <c r="A6" s="95"/>
      <c r="B6" s="35"/>
      <c r="C6" s="94"/>
      <c r="D6" s="94"/>
      <c r="E6" s="93"/>
      <c r="F6" s="92"/>
      <c r="G6" s="91"/>
      <c r="H6" s="35"/>
      <c r="I6" s="35"/>
      <c r="J6" s="90"/>
      <c r="K6" s="79"/>
    </row>
    <row r="7" spans="1:22" ht="16.5" customHeight="1" x14ac:dyDescent="0.35">
      <c r="A7" s="95"/>
      <c r="B7" s="35"/>
      <c r="C7" s="94"/>
      <c r="D7" s="94"/>
      <c r="E7" s="93"/>
      <c r="F7" s="92"/>
      <c r="G7" s="91"/>
      <c r="H7" s="35"/>
      <c r="I7" s="35"/>
      <c r="J7" s="90"/>
      <c r="K7" s="79"/>
    </row>
    <row r="8" spans="1:22" ht="16.5" customHeight="1" x14ac:dyDescent="0.35">
      <c r="A8" s="95"/>
      <c r="B8" s="35"/>
      <c r="C8" s="94"/>
      <c r="D8" s="94"/>
      <c r="E8" s="93"/>
      <c r="F8" s="92"/>
      <c r="G8" s="91"/>
      <c r="H8" s="35"/>
      <c r="I8" s="35"/>
      <c r="J8" s="90"/>
      <c r="K8" s="79"/>
    </row>
    <row r="9" spans="1:22" ht="16.5" customHeight="1" x14ac:dyDescent="0.35">
      <c r="A9" s="89"/>
      <c r="B9" s="23"/>
      <c r="C9" s="88"/>
      <c r="D9" s="88"/>
      <c r="E9" s="87"/>
      <c r="F9" s="86"/>
      <c r="G9" s="85"/>
      <c r="H9" s="23"/>
      <c r="I9" s="23"/>
      <c r="J9" s="84"/>
      <c r="K9" s="79"/>
    </row>
    <row r="10" spans="1:22" ht="16.5" customHeight="1" x14ac:dyDescent="0.35">
      <c r="A10" s="21" t="s">
        <v>10</v>
      </c>
      <c r="B10" s="18">
        <v>70</v>
      </c>
      <c r="C10" s="18">
        <v>8900</v>
      </c>
      <c r="D10" s="18">
        <v>3779</v>
      </c>
      <c r="E10" s="18">
        <v>12749</v>
      </c>
      <c r="F10" s="18">
        <v>95858</v>
      </c>
      <c r="G10" s="18">
        <v>8547</v>
      </c>
      <c r="H10" s="18">
        <v>104405</v>
      </c>
      <c r="I10" s="18">
        <v>19228</v>
      </c>
      <c r="J10" s="18">
        <v>136382</v>
      </c>
    </row>
    <row r="11" spans="1:22" ht="33" customHeight="1" x14ac:dyDescent="0.35">
      <c r="A11" s="12" t="s">
        <v>9</v>
      </c>
      <c r="B11" s="10">
        <f>IF(SUM(B12,B13)=0,"-",SUM(B12,B13))</f>
        <v>5</v>
      </c>
      <c r="C11" s="10">
        <f>IF(SUM(C12,C13)=0,"-",SUM(C12,C13))</f>
        <v>452</v>
      </c>
      <c r="D11" s="10">
        <f>IF(SUM(D12,D13)=0,"-",SUM(D12,D13))</f>
        <v>364</v>
      </c>
      <c r="E11" s="10">
        <f>IF(SUM(B11:D11)=0,"-",SUM(B11:D11))</f>
        <v>821</v>
      </c>
      <c r="F11" s="10">
        <f>IF(SUM(F12,F13)=0,"-",SUM(F12,F13))</f>
        <v>6296</v>
      </c>
      <c r="G11" s="10">
        <f>IF(SUM(G12,G13)=0,"-",SUM(G12,G13))</f>
        <v>397</v>
      </c>
      <c r="H11" s="10">
        <f>IF(SUM(F11:G11)=0,"-",SUM(F11:G11))</f>
        <v>6693</v>
      </c>
      <c r="I11" s="10">
        <f>IF(SUM(I12,I13)=0,"-",SUM(I12,I13))</f>
        <v>920</v>
      </c>
      <c r="J11" s="10">
        <f>IF(SUM(E11,H11,I11)=0,"-",SUM(E11,H11,I11))</f>
        <v>8434</v>
      </c>
    </row>
    <row r="12" spans="1:22" ht="16.5" customHeight="1" x14ac:dyDescent="0.35">
      <c r="A12" s="81" t="s">
        <v>8</v>
      </c>
      <c r="B12" s="8">
        <v>1</v>
      </c>
      <c r="C12" s="8">
        <v>231</v>
      </c>
      <c r="D12" s="8">
        <v>309</v>
      </c>
      <c r="E12" s="8">
        <f>IF(SUM(B12:D12)=0,"-",SUM(B12:D12))</f>
        <v>541</v>
      </c>
      <c r="F12" s="8">
        <v>1565</v>
      </c>
      <c r="G12" s="8">
        <v>215</v>
      </c>
      <c r="H12" s="8">
        <f>IF(SUM(F12:G12)=0,"-",SUM(F12:G12))</f>
        <v>1780</v>
      </c>
      <c r="I12" s="8">
        <v>833</v>
      </c>
      <c r="J12" s="8">
        <f>IF(SUM(E12,H12,I12)=0,"-",SUM(E12,H12,I12))</f>
        <v>3154</v>
      </c>
    </row>
    <row r="13" spans="1:22" ht="16.5" customHeight="1" x14ac:dyDescent="0.35">
      <c r="A13" s="83" t="s">
        <v>7</v>
      </c>
      <c r="B13" s="13">
        <v>4</v>
      </c>
      <c r="C13" s="13">
        <v>221</v>
      </c>
      <c r="D13" s="13">
        <v>55</v>
      </c>
      <c r="E13" s="13">
        <f>IF(SUM(B13:D13)=0,"-",SUM(B13:D13))</f>
        <v>280</v>
      </c>
      <c r="F13" s="13">
        <v>4731</v>
      </c>
      <c r="G13" s="13">
        <v>182</v>
      </c>
      <c r="H13" s="13">
        <f>IF(SUM(F13:G13)=0,"-",SUM(F13:G13))</f>
        <v>4913</v>
      </c>
      <c r="I13" s="13">
        <v>87</v>
      </c>
      <c r="J13" s="13">
        <f>IF(SUM(E13,H13,I13)=0,"-",SUM(E13,H13,I13))</f>
        <v>5280</v>
      </c>
      <c r="V13" s="79"/>
    </row>
    <row r="14" spans="1:22" ht="33" customHeight="1" x14ac:dyDescent="0.35">
      <c r="A14" s="82" t="s">
        <v>6</v>
      </c>
      <c r="B14" s="10" t="str">
        <f>B15</f>
        <v>-</v>
      </c>
      <c r="C14" s="10">
        <f>C15</f>
        <v>51</v>
      </c>
      <c r="D14" s="10">
        <f>D15</f>
        <v>24</v>
      </c>
      <c r="E14" s="10">
        <f>IF(SUM(B14:D14)=0,"-",SUM(B14:D14))</f>
        <v>75</v>
      </c>
      <c r="F14" s="10">
        <f>F15</f>
        <v>256</v>
      </c>
      <c r="G14" s="10">
        <f>G15</f>
        <v>18</v>
      </c>
      <c r="H14" s="10">
        <f>IF(SUM(F14:G14)=0,"-",SUM(F14:G14))</f>
        <v>274</v>
      </c>
      <c r="I14" s="10">
        <f>I15</f>
        <v>490</v>
      </c>
      <c r="J14" s="10">
        <f>IF(SUM(E14,H14,I14)=0,"-",SUM(E14,H14,I14))</f>
        <v>839</v>
      </c>
      <c r="V14" s="79"/>
    </row>
    <row r="15" spans="1:22" ht="16.5" customHeight="1" x14ac:dyDescent="0.35">
      <c r="A15" s="81" t="s">
        <v>5</v>
      </c>
      <c r="B15" s="8" t="s">
        <v>50</v>
      </c>
      <c r="C15" s="8">
        <v>51</v>
      </c>
      <c r="D15" s="8">
        <v>24</v>
      </c>
      <c r="E15" s="8">
        <f>IF(SUM(B15:D15)=0,"-",SUM(B15:D15))</f>
        <v>75</v>
      </c>
      <c r="F15" s="8">
        <v>256</v>
      </c>
      <c r="G15" s="8">
        <v>18</v>
      </c>
      <c r="H15" s="8">
        <f>IF(SUM(F15:G15)=0,"-",SUM(F15:G15))</f>
        <v>274</v>
      </c>
      <c r="I15" s="8">
        <v>490</v>
      </c>
      <c r="J15" s="8">
        <f>IF(SUM(E15,H15,I15)=0,"-",SUM(E15,H15,I15))</f>
        <v>839</v>
      </c>
    </row>
    <row r="16" spans="1:22" ht="33" customHeight="1" x14ac:dyDescent="0.35">
      <c r="A16" s="82" t="s">
        <v>4</v>
      </c>
      <c r="B16" s="10" t="str">
        <f>B17</f>
        <v>-</v>
      </c>
      <c r="C16" s="10">
        <f>C17</f>
        <v>176</v>
      </c>
      <c r="D16" s="10">
        <f>D17</f>
        <v>49</v>
      </c>
      <c r="E16" s="10">
        <f>IF(SUM(B16:D16)=0,"-",SUM(B16:D16))</f>
        <v>225</v>
      </c>
      <c r="F16" s="10">
        <f>F17</f>
        <v>352</v>
      </c>
      <c r="G16" s="10">
        <f>G17</f>
        <v>67</v>
      </c>
      <c r="H16" s="10">
        <f>IF(SUM(F16:G16)=0,"-",SUM(F16:G16))</f>
        <v>419</v>
      </c>
      <c r="I16" s="10">
        <f>I17</f>
        <v>179</v>
      </c>
      <c r="J16" s="10">
        <f>IF(SUM(E16,H16,I16)=0,"-",SUM(E16,H16,I16))</f>
        <v>823</v>
      </c>
    </row>
    <row r="17" spans="1:22" ht="16.5" customHeight="1" x14ac:dyDescent="0.35">
      <c r="A17" s="81" t="s">
        <v>3</v>
      </c>
      <c r="B17" s="8" t="s">
        <v>50</v>
      </c>
      <c r="C17" s="8">
        <v>176</v>
      </c>
      <c r="D17" s="8">
        <v>49</v>
      </c>
      <c r="E17" s="8">
        <f>IF(SUM(B17:D17)=0,"-",SUM(B17:D17))</f>
        <v>225</v>
      </c>
      <c r="F17" s="8">
        <v>352</v>
      </c>
      <c r="G17" s="8">
        <v>67</v>
      </c>
      <c r="H17" s="8">
        <f>IF(SUM(F17:G17)=0,"-",SUM(F17:G17))</f>
        <v>419</v>
      </c>
      <c r="I17" s="8">
        <v>179</v>
      </c>
      <c r="J17" s="8">
        <f>IF(SUM(E17,H17,I17)=0,"-",SUM(E17,H17,I17))</f>
        <v>823</v>
      </c>
    </row>
    <row r="18" spans="1:22" ht="16.5" customHeight="1" x14ac:dyDescent="0.35">
      <c r="A18" s="3" t="s">
        <v>1</v>
      </c>
      <c r="D18" s="80"/>
      <c r="V18" s="79"/>
    </row>
    <row r="19" spans="1:22" ht="16.5" customHeight="1" x14ac:dyDescent="0.35"/>
  </sheetData>
  <mergeCells count="13">
    <mergeCell ref="H3:H9"/>
    <mergeCell ref="A2:A9"/>
    <mergeCell ref="B2:E2"/>
    <mergeCell ref="I2:I9"/>
    <mergeCell ref="H1:J1"/>
    <mergeCell ref="J2:J9"/>
    <mergeCell ref="B3:B9"/>
    <mergeCell ref="C3:C9"/>
    <mergeCell ref="D3:D9"/>
    <mergeCell ref="E3:E9"/>
    <mergeCell ref="F3:F9"/>
    <mergeCell ref="F2:H2"/>
    <mergeCell ref="G3:G9"/>
  </mergeCells>
  <phoneticPr fontId="3"/>
  <printOptions horizontalCentered="1"/>
  <pageMargins left="0.78740157480314965" right="0.78740157480314965" top="0.78740157480314965" bottom="0.78740157480314965" header="0" footer="0"/>
  <headerFooter alignWithMargins="0"/>
  <rowBreaks count="5" manualBreakCount="5">
    <brk id="72" min="137" max="167" man="1"/>
    <brk id="156" min="221" max="243" man="1"/>
    <brk id="5552" min="320" max="23228" man="1"/>
    <brk id="13068" min="316" max="32432" man="1"/>
    <brk id="20324" min="312" max="3976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showGridLines="0" zoomScaleNormal="100" zoomScaleSheetLayoutView="8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10" defaultRowHeight="15" x14ac:dyDescent="0.35"/>
  <cols>
    <col min="1" max="1" width="16.625" style="111" customWidth="1"/>
    <col min="2" max="2" width="6.625" style="108" customWidth="1"/>
    <col min="3" max="3" width="6.625" style="110" customWidth="1"/>
    <col min="4" max="34" width="6.625" style="108" customWidth="1"/>
    <col min="35" max="36" width="9.625" style="108" customWidth="1"/>
    <col min="37" max="38" width="5.125" style="108" customWidth="1"/>
    <col min="39" max="39" width="6.5" style="108" customWidth="1"/>
    <col min="40" max="40" width="5.375" style="108" customWidth="1"/>
    <col min="41" max="41" width="6.125" style="108" customWidth="1"/>
    <col min="42" max="44" width="5.375" style="108" customWidth="1"/>
    <col min="45" max="45" width="5.375" style="109" customWidth="1"/>
    <col min="46" max="47" width="10" style="109" customWidth="1"/>
    <col min="48" max="16384" width="10" style="108"/>
  </cols>
  <sheetData>
    <row r="1" spans="1:47" s="183" customFormat="1" ht="18" customHeight="1" x14ac:dyDescent="0.15">
      <c r="A1" s="187" t="s">
        <v>130</v>
      </c>
      <c r="B1" s="184"/>
      <c r="C1" s="186"/>
      <c r="Q1" s="67"/>
      <c r="AH1" s="185" t="s">
        <v>129</v>
      </c>
      <c r="AS1" s="184"/>
      <c r="AT1" s="184"/>
    </row>
    <row r="2" spans="1:47" ht="16.5" customHeight="1" x14ac:dyDescent="0.35">
      <c r="A2" s="182"/>
      <c r="B2" s="181" t="s">
        <v>128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79"/>
      <c r="Q2" s="177" t="s">
        <v>127</v>
      </c>
      <c r="R2" s="177"/>
      <c r="S2" s="177"/>
      <c r="T2" s="178" t="s">
        <v>126</v>
      </c>
      <c r="U2" s="178"/>
      <c r="V2" s="178"/>
      <c r="W2" s="178"/>
      <c r="X2" s="177"/>
      <c r="Y2" s="177"/>
      <c r="Z2" s="177"/>
      <c r="AA2" s="177"/>
      <c r="AB2" s="177"/>
      <c r="AC2" s="177"/>
      <c r="AD2" s="177"/>
      <c r="AE2" s="177"/>
      <c r="AF2" s="176"/>
      <c r="AG2" s="175"/>
      <c r="AH2" s="174"/>
      <c r="AS2" s="108"/>
      <c r="AT2" s="108"/>
      <c r="AU2" s="108"/>
    </row>
    <row r="3" spans="1:47" ht="16.5" customHeight="1" x14ac:dyDescent="0.35">
      <c r="A3" s="155"/>
      <c r="B3" s="148" t="s">
        <v>125</v>
      </c>
      <c r="C3" s="173" t="s">
        <v>124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1"/>
      <c r="Q3" s="143" t="s">
        <v>125</v>
      </c>
      <c r="R3" s="170" t="s">
        <v>124</v>
      </c>
      <c r="S3" s="169"/>
      <c r="T3" s="143" t="s">
        <v>125</v>
      </c>
      <c r="U3" s="168" t="s">
        <v>124</v>
      </c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8"/>
      <c r="AH3" s="157"/>
      <c r="AI3" s="156"/>
      <c r="AS3" s="108"/>
      <c r="AT3" s="108"/>
      <c r="AU3" s="108"/>
    </row>
    <row r="4" spans="1:47" ht="16.5" customHeight="1" x14ac:dyDescent="0.35">
      <c r="A4" s="155"/>
      <c r="B4" s="148"/>
      <c r="C4" s="138" t="s">
        <v>123</v>
      </c>
      <c r="D4" s="138" t="s">
        <v>122</v>
      </c>
      <c r="E4" s="138" t="s">
        <v>121</v>
      </c>
      <c r="F4" s="138" t="s">
        <v>120</v>
      </c>
      <c r="G4" s="138" t="s">
        <v>119</v>
      </c>
      <c r="H4" s="138" t="s">
        <v>118</v>
      </c>
      <c r="I4" s="138" t="s">
        <v>13</v>
      </c>
      <c r="J4" s="167" t="s">
        <v>117</v>
      </c>
      <c r="K4" s="166"/>
      <c r="L4" s="166"/>
      <c r="M4" s="166"/>
      <c r="N4" s="165"/>
      <c r="O4" s="165"/>
      <c r="P4" s="164"/>
      <c r="Q4" s="143"/>
      <c r="R4" s="163"/>
      <c r="S4" s="162"/>
      <c r="T4" s="143"/>
      <c r="U4" s="138" t="s">
        <v>123</v>
      </c>
      <c r="V4" s="138" t="s">
        <v>122</v>
      </c>
      <c r="W4" s="138" t="s">
        <v>121</v>
      </c>
      <c r="X4" s="138" t="s">
        <v>120</v>
      </c>
      <c r="Y4" s="138" t="s">
        <v>119</v>
      </c>
      <c r="Z4" s="138" t="s">
        <v>118</v>
      </c>
      <c r="AA4" s="138" t="s">
        <v>13</v>
      </c>
      <c r="AB4" s="161" t="s">
        <v>117</v>
      </c>
      <c r="AC4" s="160"/>
      <c r="AD4" s="159"/>
      <c r="AE4" s="159"/>
      <c r="AF4" s="159"/>
      <c r="AG4" s="158"/>
      <c r="AH4" s="157"/>
      <c r="AI4" s="156"/>
      <c r="AS4" s="108"/>
      <c r="AT4" s="108"/>
      <c r="AU4" s="108"/>
    </row>
    <row r="5" spans="1:47" ht="16.5" customHeight="1" x14ac:dyDescent="0.35">
      <c r="A5" s="155"/>
      <c r="B5" s="148"/>
      <c r="C5" s="138"/>
      <c r="D5" s="138"/>
      <c r="E5" s="138"/>
      <c r="F5" s="138"/>
      <c r="G5" s="138"/>
      <c r="H5" s="138"/>
      <c r="I5" s="138"/>
      <c r="J5" s="154"/>
      <c r="K5" s="141" t="s">
        <v>115</v>
      </c>
      <c r="L5" s="151" t="s">
        <v>114</v>
      </c>
      <c r="M5" s="150"/>
      <c r="N5" s="138" t="s">
        <v>113</v>
      </c>
      <c r="O5" s="146" t="s">
        <v>112</v>
      </c>
      <c r="P5" s="138" t="s">
        <v>111</v>
      </c>
      <c r="Q5" s="143"/>
      <c r="R5" s="153"/>
      <c r="S5" s="152" t="s">
        <v>116</v>
      </c>
      <c r="T5" s="143"/>
      <c r="U5" s="138"/>
      <c r="V5" s="138"/>
      <c r="W5" s="138"/>
      <c r="X5" s="138"/>
      <c r="Y5" s="138"/>
      <c r="Z5" s="138"/>
      <c r="AA5" s="138"/>
      <c r="AB5" s="142"/>
      <c r="AC5" s="141" t="s">
        <v>115</v>
      </c>
      <c r="AD5" s="151" t="s">
        <v>114</v>
      </c>
      <c r="AE5" s="150"/>
      <c r="AF5" s="138" t="s">
        <v>113</v>
      </c>
      <c r="AG5" s="138" t="s">
        <v>112</v>
      </c>
      <c r="AH5" s="137" t="s">
        <v>111</v>
      </c>
      <c r="AS5" s="108"/>
      <c r="AT5" s="108"/>
      <c r="AU5" s="108"/>
    </row>
    <row r="6" spans="1:47" ht="82.5" customHeight="1" x14ac:dyDescent="0.35">
      <c r="A6" s="149"/>
      <c r="B6" s="148"/>
      <c r="C6" s="138"/>
      <c r="D6" s="138"/>
      <c r="E6" s="138"/>
      <c r="F6" s="138"/>
      <c r="G6" s="138"/>
      <c r="H6" s="138"/>
      <c r="I6" s="138"/>
      <c r="J6" s="147"/>
      <c r="K6" s="141"/>
      <c r="L6" s="140"/>
      <c r="M6" s="139" t="s">
        <v>110</v>
      </c>
      <c r="N6" s="138"/>
      <c r="O6" s="146"/>
      <c r="P6" s="138"/>
      <c r="Q6" s="143"/>
      <c r="R6" s="145"/>
      <c r="S6" s="144"/>
      <c r="T6" s="143"/>
      <c r="U6" s="138"/>
      <c r="V6" s="138"/>
      <c r="W6" s="138"/>
      <c r="X6" s="138"/>
      <c r="Y6" s="138"/>
      <c r="Z6" s="138"/>
      <c r="AA6" s="138"/>
      <c r="AB6" s="142"/>
      <c r="AC6" s="141"/>
      <c r="AD6" s="140"/>
      <c r="AE6" s="139" t="s">
        <v>110</v>
      </c>
      <c r="AF6" s="138"/>
      <c r="AG6" s="137"/>
      <c r="AH6" s="137"/>
      <c r="AS6" s="108"/>
      <c r="AT6" s="108"/>
      <c r="AU6" s="108"/>
    </row>
    <row r="7" spans="1:47" s="114" customFormat="1" ht="16.5" customHeight="1" x14ac:dyDescent="0.15">
      <c r="A7" s="136" t="s">
        <v>109</v>
      </c>
      <c r="B7" s="135">
        <v>9318</v>
      </c>
      <c r="C7" s="135">
        <v>1891</v>
      </c>
      <c r="D7" s="135">
        <v>5137</v>
      </c>
      <c r="E7" s="135">
        <v>1287</v>
      </c>
      <c r="F7" s="135">
        <v>200</v>
      </c>
      <c r="G7" s="135">
        <v>561</v>
      </c>
      <c r="H7" s="135">
        <v>3906</v>
      </c>
      <c r="I7" s="135">
        <v>13454</v>
      </c>
      <c r="J7" s="18">
        <v>26436</v>
      </c>
      <c r="K7" s="135">
        <v>731</v>
      </c>
      <c r="L7" s="135">
        <v>742</v>
      </c>
      <c r="M7" s="135">
        <v>121</v>
      </c>
      <c r="N7" s="135">
        <v>19</v>
      </c>
      <c r="O7" s="135">
        <v>380</v>
      </c>
      <c r="P7" s="135">
        <v>605</v>
      </c>
      <c r="Q7" s="135">
        <v>404</v>
      </c>
      <c r="R7" s="135">
        <v>4141</v>
      </c>
      <c r="S7" s="135">
        <v>601</v>
      </c>
      <c r="T7" s="135">
        <v>5197</v>
      </c>
      <c r="U7" s="135">
        <v>2239</v>
      </c>
      <c r="V7" s="135">
        <v>3582</v>
      </c>
      <c r="W7" s="135">
        <v>581</v>
      </c>
      <c r="X7" s="135">
        <v>44</v>
      </c>
      <c r="Y7" s="135">
        <v>155</v>
      </c>
      <c r="Z7" s="135">
        <v>954</v>
      </c>
      <c r="AA7" s="135">
        <v>6053</v>
      </c>
      <c r="AB7" s="135">
        <v>13608</v>
      </c>
      <c r="AC7" s="135">
        <v>564</v>
      </c>
      <c r="AD7" s="135">
        <v>311</v>
      </c>
      <c r="AE7" s="135">
        <v>49</v>
      </c>
      <c r="AF7" s="135">
        <v>2</v>
      </c>
      <c r="AG7" s="135">
        <v>195</v>
      </c>
      <c r="AH7" s="135">
        <v>172</v>
      </c>
    </row>
    <row r="8" spans="1:47" s="114" customFormat="1" ht="33" customHeight="1" x14ac:dyDescent="0.15">
      <c r="A8" s="134" t="s">
        <v>9</v>
      </c>
      <c r="B8" s="10">
        <f>IF(SUM(B9,B19)=0,"-",SUM(B9,B19))</f>
        <v>677</v>
      </c>
      <c r="C8" s="10">
        <f>IF(SUM(C9,C19)=0,"-",SUM(C9,C19))</f>
        <v>50</v>
      </c>
      <c r="D8" s="10">
        <f>IF(SUM(D9,D19)=0,"-",SUM(D9,D19))</f>
        <v>314</v>
      </c>
      <c r="E8" s="10">
        <f>IF(SUM(E9,E19)=0,"-",SUM(E9,E19))</f>
        <v>25</v>
      </c>
      <c r="F8" s="10">
        <f>IF(SUM(F9,F19)=0,"-",SUM(F9,F19))</f>
        <v>3</v>
      </c>
      <c r="G8" s="10">
        <f>IF(SUM(G9,G19)=0,"-",SUM(G9,G19))</f>
        <v>4</v>
      </c>
      <c r="H8" s="10">
        <f>IF(SUM(H9,H19)=0,"-",SUM(H9,H19))</f>
        <v>154</v>
      </c>
      <c r="I8" s="10">
        <f>IF(SUM(I9,I19)=0,"-",SUM(I9,I19))</f>
        <v>751</v>
      </c>
      <c r="J8" s="10">
        <f>IF(SUM(C8:I8)=0,"-",SUM(C8:I8))</f>
        <v>1301</v>
      </c>
      <c r="K8" s="10">
        <f>IF(SUM(K9,K19)=0,"-",SUM(K9,K19))</f>
        <v>24</v>
      </c>
      <c r="L8" s="10">
        <f>IF(SUM(L9,L19)=0,"-",SUM(L9,L19))</f>
        <v>50</v>
      </c>
      <c r="M8" s="10">
        <f>IF(SUM(M9,M19)=0,"-",SUM(M9,M19))</f>
        <v>8</v>
      </c>
      <c r="N8" s="10" t="str">
        <f>IF(SUM(N9,N19)=0,"-",SUM(N9,N19))</f>
        <v>-</v>
      </c>
      <c r="O8" s="10">
        <f>IF(SUM(O9,O19)=0,"-",SUM(O9,O19))</f>
        <v>15</v>
      </c>
      <c r="P8" s="10">
        <f>IF(SUM(P9,P19)=0,"-",SUM(P9,P19))</f>
        <v>22</v>
      </c>
      <c r="Q8" s="10" t="str">
        <f>IF(SUM(Q9,Q19)=0,"-",SUM(Q9,Q19))</f>
        <v>-</v>
      </c>
      <c r="R8" s="10" t="str">
        <f>IF(SUM(R9,R19)=0,"-",SUM(R9,R19))</f>
        <v>-</v>
      </c>
      <c r="S8" s="10" t="str">
        <f>IF(SUM(S9,S19)=0,"-",SUM(S9,S19))</f>
        <v>-</v>
      </c>
      <c r="T8" s="10">
        <f>IF(SUM(T9,T19)=0,"-",SUM(T9,T19))</f>
        <v>515</v>
      </c>
      <c r="U8" s="10">
        <f>IF(SUM(U9,U19)=0,"-",SUM(U9,U19))</f>
        <v>84</v>
      </c>
      <c r="V8" s="10">
        <f>IF(SUM(V9,V19)=0,"-",SUM(V9,V19))</f>
        <v>432</v>
      </c>
      <c r="W8" s="10">
        <f>IF(SUM(W9,W19)=0,"-",SUM(W9,W19))</f>
        <v>50</v>
      </c>
      <c r="X8" s="10">
        <f>IF(SUM(X9,X19)=0,"-",SUM(X9,X19))</f>
        <v>2</v>
      </c>
      <c r="Y8" s="10" t="str">
        <f>IF(SUM(Y9,Y19)=0,"-",SUM(Y9,Y19))</f>
        <v>-</v>
      </c>
      <c r="Z8" s="10">
        <f>IF(SUM(Z9,Z19)=0,"-",SUM(Z9,Z19))</f>
        <v>60</v>
      </c>
      <c r="AA8" s="10">
        <f>IF(SUM(AA9,AA19)=0,"-",SUM(AA9,AA19))</f>
        <v>649</v>
      </c>
      <c r="AB8" s="10">
        <f>IF(SUM(U8:AA8)=0,"-",SUM(U8:AA8))</f>
        <v>1277</v>
      </c>
      <c r="AC8" s="10">
        <f>IF(SUM(AC9,AC19)=0,"-",SUM(AC9,AC19))</f>
        <v>61</v>
      </c>
      <c r="AD8" s="10">
        <f>IF(SUM(AD9,AD19)=0,"-",SUM(AD9,AD19))</f>
        <v>23</v>
      </c>
      <c r="AE8" s="10">
        <f>IF(SUM(AE9,AE19)=0,"-",SUM(AE9,AE19))</f>
        <v>9</v>
      </c>
      <c r="AF8" s="10" t="str">
        <f>IF(SUM(AF9,AF19)=0,"-",SUM(AF9,AF19))</f>
        <v>-</v>
      </c>
      <c r="AG8" s="10">
        <f>IF(SUM(AG9,AG19)=0,"-",SUM(AG9,AG19))</f>
        <v>18</v>
      </c>
      <c r="AH8" s="10">
        <f>IF(SUM(AH9,AH19)=0,"-",SUM(AH9,AH19))</f>
        <v>19</v>
      </c>
      <c r="AI8" s="133"/>
    </row>
    <row r="9" spans="1:47" s="114" customFormat="1" ht="16.5" customHeight="1" x14ac:dyDescent="0.15">
      <c r="A9" s="11" t="s">
        <v>8</v>
      </c>
      <c r="B9" s="8">
        <f>IF(SUM(B10:B18)=0,"-",SUM(B10:B18))</f>
        <v>310</v>
      </c>
      <c r="C9" s="8">
        <f>IF(SUM(C10:C18)=0,"-",SUM(C10:C18))</f>
        <v>41</v>
      </c>
      <c r="D9" s="8">
        <f>IF(SUM(D10:D18)=0,"-",SUM(D10:D18))</f>
        <v>41</v>
      </c>
      <c r="E9" s="8">
        <f>IF(SUM(E10:E18)=0,"-",SUM(E10:E18))</f>
        <v>20</v>
      </c>
      <c r="F9" s="8">
        <f>IF(SUM(F10:F18)=0,"-",SUM(F10:F18))</f>
        <v>3</v>
      </c>
      <c r="G9" s="8">
        <f>IF(SUM(G10:G18)=0,"-",SUM(G10:G18))</f>
        <v>4</v>
      </c>
      <c r="H9" s="8">
        <f>IF(SUM(H10:H18)=0,"-",SUM(H10:H18))</f>
        <v>110</v>
      </c>
      <c r="I9" s="8">
        <f>IF(SUM(I10:I18)=0,"-",SUM(I10:I18))</f>
        <v>589</v>
      </c>
      <c r="J9" s="8">
        <f>IF(SUM(J10:J18)=0,"-",SUM(J10:J18))</f>
        <v>808</v>
      </c>
      <c r="K9" s="8">
        <f>IF(SUM(K10:K18)=0,"-",SUM(K10:K18))</f>
        <v>24</v>
      </c>
      <c r="L9" s="8">
        <f>IF(SUM(L10:L18)=0,"-",SUM(L10:L18))</f>
        <v>46</v>
      </c>
      <c r="M9" s="8">
        <f>IF(SUM(M10:M18)=0,"-",SUM(M10:M18))</f>
        <v>8</v>
      </c>
      <c r="N9" s="8" t="str">
        <f>IF(SUM(N10:N18)=0,"-",SUM(N10:N18))</f>
        <v>-</v>
      </c>
      <c r="O9" s="8">
        <f>IF(SUM(O10:O18)=0,"-",SUM(O10:O18))</f>
        <v>12</v>
      </c>
      <c r="P9" s="8">
        <f>IF(SUM(P10:P18)=0,"-",SUM(P10:P18))</f>
        <v>20</v>
      </c>
      <c r="Q9" s="8" t="str">
        <f>IF(SUM(Q10:Q18)=0,"-",SUM(Q10:Q18))</f>
        <v>-</v>
      </c>
      <c r="R9" s="8" t="str">
        <f>IF(SUM(R10:R18)=0,"-",SUM(R10:R18))</f>
        <v>-</v>
      </c>
      <c r="S9" s="8" t="str">
        <f>IF(SUM(S10:S18)=0,"-",SUM(S10:S18))</f>
        <v>-</v>
      </c>
      <c r="T9" s="8">
        <f>IF(SUM(T10:T18)=0,"-",SUM(T10:T18))</f>
        <v>295</v>
      </c>
      <c r="U9" s="8">
        <f>IF(SUM(U10:U18)=0,"-",SUM(U10:U18))</f>
        <v>68</v>
      </c>
      <c r="V9" s="8">
        <f>IF(SUM(V10:V18)=0,"-",SUM(V10:V18))</f>
        <v>144</v>
      </c>
      <c r="W9" s="8">
        <f>IF(SUM(W10:W18)=0,"-",SUM(W10:W18))</f>
        <v>46</v>
      </c>
      <c r="X9" s="8">
        <f>IF(SUM(X10:X18)=0,"-",SUM(X10:X18))</f>
        <v>2</v>
      </c>
      <c r="Y9" s="8" t="str">
        <f>IF(SUM(Y10:Y18)=0,"-",SUM(Y10:Y18))</f>
        <v>-</v>
      </c>
      <c r="Z9" s="8">
        <f>IF(SUM(Z10:Z18)=0,"-",SUM(Z10:Z18))</f>
        <v>30</v>
      </c>
      <c r="AA9" s="8">
        <f>IF(SUM(AA10:AA18)=0,"-",SUM(AA10:AA18))</f>
        <v>493</v>
      </c>
      <c r="AB9" s="8">
        <f>IF(SUM(AB10:AB18)=0,"-",SUM(AB10:AB18))</f>
        <v>783</v>
      </c>
      <c r="AC9" s="8">
        <f>IF(SUM(AC10:AC18)=0,"-",SUM(AC10:AC18))</f>
        <v>58</v>
      </c>
      <c r="AD9" s="8">
        <f>IF(SUM(AD10:AD18)=0,"-",SUM(AD10:AD18))</f>
        <v>23</v>
      </c>
      <c r="AE9" s="8">
        <f>IF(SUM(AE10:AE18)=0,"-",SUM(AE10:AE18))</f>
        <v>9</v>
      </c>
      <c r="AF9" s="8" t="str">
        <f>IF(SUM(AF10:AF18)=0,"-",SUM(AF10:AF18))</f>
        <v>-</v>
      </c>
      <c r="AG9" s="8">
        <f>IF(SUM(AG10:AG18)=0,"-",SUM(AG10:AG18))</f>
        <v>17</v>
      </c>
      <c r="AH9" s="8">
        <f>IF(SUM(AH10:AH18)=0,"-",SUM(AH10:AH18))</f>
        <v>12</v>
      </c>
    </row>
    <row r="10" spans="1:47" s="114" customFormat="1" ht="16.5" customHeight="1" x14ac:dyDescent="0.15">
      <c r="A10" s="132" t="s">
        <v>94</v>
      </c>
      <c r="B10" s="124">
        <v>157</v>
      </c>
      <c r="C10" s="124">
        <v>5</v>
      </c>
      <c r="D10" s="124">
        <v>7</v>
      </c>
      <c r="E10" s="124">
        <v>13</v>
      </c>
      <c r="F10" s="124">
        <v>2</v>
      </c>
      <c r="G10" s="124" t="s">
        <v>99</v>
      </c>
      <c r="H10" s="124">
        <v>13</v>
      </c>
      <c r="I10" s="124">
        <v>442</v>
      </c>
      <c r="J10" s="124">
        <f>IF(SUM(C10:I10)=0,"-",SUM(C10:I10))</f>
        <v>482</v>
      </c>
      <c r="K10" s="124">
        <v>8</v>
      </c>
      <c r="L10" s="124">
        <v>29</v>
      </c>
      <c r="M10" s="124">
        <v>3</v>
      </c>
      <c r="N10" s="124" t="s">
        <v>99</v>
      </c>
      <c r="O10" s="124">
        <v>12</v>
      </c>
      <c r="P10" s="124">
        <v>20</v>
      </c>
      <c r="Q10" s="124" t="s">
        <v>99</v>
      </c>
      <c r="R10" s="124" t="s">
        <v>99</v>
      </c>
      <c r="S10" s="124" t="s">
        <v>99</v>
      </c>
      <c r="T10" s="124">
        <v>138</v>
      </c>
      <c r="U10" s="124" t="s">
        <v>99</v>
      </c>
      <c r="V10" s="124">
        <v>57</v>
      </c>
      <c r="W10" s="124">
        <v>26</v>
      </c>
      <c r="X10" s="124">
        <v>2</v>
      </c>
      <c r="Y10" s="124" t="s">
        <v>99</v>
      </c>
      <c r="Z10" s="124">
        <v>5</v>
      </c>
      <c r="AA10" s="126">
        <v>231</v>
      </c>
      <c r="AB10" s="125">
        <f>IF(SUM(U10:AA10)=0,"-",SUM(U10:AA10))</f>
        <v>321</v>
      </c>
      <c r="AC10" s="124">
        <v>4</v>
      </c>
      <c r="AD10" s="124">
        <v>11</v>
      </c>
      <c r="AE10" s="124">
        <v>4</v>
      </c>
      <c r="AF10" s="124" t="s">
        <v>99</v>
      </c>
      <c r="AG10" s="124">
        <v>17</v>
      </c>
      <c r="AH10" s="124">
        <v>12</v>
      </c>
      <c r="AI10" s="116"/>
      <c r="AJ10" s="116"/>
      <c r="AK10" s="116"/>
      <c r="AL10" s="116"/>
      <c r="AM10" s="116"/>
      <c r="AN10" s="116"/>
      <c r="AO10" s="116"/>
      <c r="AP10" s="116"/>
      <c r="AQ10" s="116"/>
      <c r="AR10" s="115"/>
    </row>
    <row r="11" spans="1:47" s="114" customFormat="1" ht="16.5" customHeight="1" x14ac:dyDescent="0.15">
      <c r="A11" s="123" t="s">
        <v>108</v>
      </c>
      <c r="B11" s="120">
        <v>62</v>
      </c>
      <c r="C11" s="120">
        <v>24</v>
      </c>
      <c r="D11" s="120">
        <v>2</v>
      </c>
      <c r="E11" s="120">
        <v>2</v>
      </c>
      <c r="F11" s="120">
        <v>1</v>
      </c>
      <c r="G11" s="120" t="s">
        <v>99</v>
      </c>
      <c r="H11" s="120">
        <v>59</v>
      </c>
      <c r="I11" s="120">
        <v>44</v>
      </c>
      <c r="J11" s="120">
        <f>IF(SUM(C11:I11)=0,"-",SUM(C11:I11))</f>
        <v>132</v>
      </c>
      <c r="K11" s="120" t="s">
        <v>99</v>
      </c>
      <c r="L11" s="120" t="s">
        <v>99</v>
      </c>
      <c r="M11" s="120" t="s">
        <v>99</v>
      </c>
      <c r="N11" s="120" t="s">
        <v>99</v>
      </c>
      <c r="O11" s="120" t="s">
        <v>99</v>
      </c>
      <c r="P11" s="120" t="s">
        <v>99</v>
      </c>
      <c r="Q11" s="120" t="s">
        <v>99</v>
      </c>
      <c r="R11" s="120" t="s">
        <v>99</v>
      </c>
      <c r="S11" s="120" t="s">
        <v>99</v>
      </c>
      <c r="T11" s="120">
        <v>20</v>
      </c>
      <c r="U11" s="120">
        <v>11</v>
      </c>
      <c r="V11" s="120" t="s">
        <v>99</v>
      </c>
      <c r="W11" s="120">
        <v>4</v>
      </c>
      <c r="X11" s="120" t="s">
        <v>99</v>
      </c>
      <c r="Y11" s="120" t="s">
        <v>99</v>
      </c>
      <c r="Z11" s="120">
        <v>6</v>
      </c>
      <c r="AA11" s="122">
        <v>11</v>
      </c>
      <c r="AB11" s="121">
        <f>IF(SUM(U11:AA11)=0,"-",SUM(U11:AA11))</f>
        <v>32</v>
      </c>
      <c r="AC11" s="120" t="s">
        <v>99</v>
      </c>
      <c r="AD11" s="120" t="s">
        <v>99</v>
      </c>
      <c r="AE11" s="120" t="s">
        <v>99</v>
      </c>
      <c r="AF11" s="120" t="s">
        <v>99</v>
      </c>
      <c r="AG11" s="120" t="s">
        <v>99</v>
      </c>
      <c r="AH11" s="120" t="s">
        <v>99</v>
      </c>
      <c r="AI11" s="116"/>
      <c r="AJ11" s="116"/>
      <c r="AK11" s="116"/>
      <c r="AL11" s="116"/>
      <c r="AM11" s="116"/>
      <c r="AN11" s="116"/>
      <c r="AO11" s="116"/>
      <c r="AP11" s="116"/>
      <c r="AQ11" s="116"/>
      <c r="AR11" s="115"/>
    </row>
    <row r="12" spans="1:47" s="114" customFormat="1" ht="16.5" customHeight="1" x14ac:dyDescent="0.15">
      <c r="A12" s="123" t="s">
        <v>107</v>
      </c>
      <c r="B12" s="120">
        <v>5</v>
      </c>
      <c r="C12" s="120" t="s">
        <v>99</v>
      </c>
      <c r="D12" s="120" t="s">
        <v>99</v>
      </c>
      <c r="E12" s="120" t="s">
        <v>99</v>
      </c>
      <c r="F12" s="120" t="s">
        <v>99</v>
      </c>
      <c r="G12" s="120" t="s">
        <v>99</v>
      </c>
      <c r="H12" s="120" t="s">
        <v>99</v>
      </c>
      <c r="I12" s="120">
        <v>14</v>
      </c>
      <c r="J12" s="120">
        <f>IF(SUM(C12:I12)=0,"-",SUM(C12:I12))</f>
        <v>14</v>
      </c>
      <c r="K12" s="120">
        <v>6</v>
      </c>
      <c r="L12" s="120" t="s">
        <v>99</v>
      </c>
      <c r="M12" s="120" t="s">
        <v>99</v>
      </c>
      <c r="N12" s="120" t="s">
        <v>99</v>
      </c>
      <c r="O12" s="120" t="s">
        <v>99</v>
      </c>
      <c r="P12" s="120" t="s">
        <v>99</v>
      </c>
      <c r="Q12" s="120" t="s">
        <v>99</v>
      </c>
      <c r="R12" s="120" t="s">
        <v>99</v>
      </c>
      <c r="S12" s="120" t="s">
        <v>99</v>
      </c>
      <c r="T12" s="120">
        <v>5</v>
      </c>
      <c r="U12" s="120">
        <v>4</v>
      </c>
      <c r="V12" s="120" t="s">
        <v>99</v>
      </c>
      <c r="W12" s="120" t="s">
        <v>99</v>
      </c>
      <c r="X12" s="120" t="s">
        <v>99</v>
      </c>
      <c r="Y12" s="120" t="s">
        <v>99</v>
      </c>
      <c r="Z12" s="120" t="s">
        <v>99</v>
      </c>
      <c r="AA12" s="122">
        <v>9</v>
      </c>
      <c r="AB12" s="121">
        <f>IF(SUM(U12:AA12)=0,"-",SUM(U12:AA12))</f>
        <v>13</v>
      </c>
      <c r="AC12" s="120">
        <v>5</v>
      </c>
      <c r="AD12" s="120" t="s">
        <v>99</v>
      </c>
      <c r="AE12" s="120" t="s">
        <v>99</v>
      </c>
      <c r="AF12" s="120" t="s">
        <v>99</v>
      </c>
      <c r="AG12" s="120" t="s">
        <v>99</v>
      </c>
      <c r="AH12" s="120" t="s">
        <v>99</v>
      </c>
      <c r="AI12" s="116"/>
      <c r="AJ12" s="116"/>
      <c r="AK12" s="116"/>
      <c r="AL12" s="116"/>
      <c r="AM12" s="116"/>
      <c r="AN12" s="116"/>
      <c r="AO12" s="116"/>
      <c r="AP12" s="116"/>
      <c r="AQ12" s="116"/>
      <c r="AR12" s="115"/>
    </row>
    <row r="13" spans="1:47" s="114" customFormat="1" ht="16.5" customHeight="1" x14ac:dyDescent="0.15">
      <c r="A13" s="123" t="s">
        <v>106</v>
      </c>
      <c r="B13" s="120">
        <v>1</v>
      </c>
      <c r="C13" s="120" t="s">
        <v>99</v>
      </c>
      <c r="D13" s="120" t="s">
        <v>99</v>
      </c>
      <c r="E13" s="120" t="s">
        <v>99</v>
      </c>
      <c r="F13" s="120" t="s">
        <v>99</v>
      </c>
      <c r="G13" s="120" t="s">
        <v>99</v>
      </c>
      <c r="H13" s="120" t="s">
        <v>99</v>
      </c>
      <c r="I13" s="120">
        <v>16</v>
      </c>
      <c r="J13" s="120">
        <f>IF(SUM(C13:I13)=0,"-",SUM(C13:I13))</f>
        <v>16</v>
      </c>
      <c r="K13" s="120" t="s">
        <v>99</v>
      </c>
      <c r="L13" s="120" t="s">
        <v>99</v>
      </c>
      <c r="M13" s="120" t="s">
        <v>99</v>
      </c>
      <c r="N13" s="120" t="s">
        <v>99</v>
      </c>
      <c r="O13" s="120" t="s">
        <v>99</v>
      </c>
      <c r="P13" s="120" t="s">
        <v>99</v>
      </c>
      <c r="Q13" s="120" t="s">
        <v>99</v>
      </c>
      <c r="R13" s="120" t="s">
        <v>99</v>
      </c>
      <c r="S13" s="120" t="s">
        <v>99</v>
      </c>
      <c r="T13" s="120">
        <v>3</v>
      </c>
      <c r="U13" s="120" t="s">
        <v>99</v>
      </c>
      <c r="V13" s="120" t="s">
        <v>99</v>
      </c>
      <c r="W13" s="120">
        <v>1</v>
      </c>
      <c r="X13" s="120" t="s">
        <v>99</v>
      </c>
      <c r="Y13" s="120" t="s">
        <v>99</v>
      </c>
      <c r="Z13" s="120" t="s">
        <v>99</v>
      </c>
      <c r="AA13" s="120">
        <v>2</v>
      </c>
      <c r="AB13" s="121">
        <f>IF(SUM(U13:AA13)=0,"-",SUM(U13:AA13))</f>
        <v>3</v>
      </c>
      <c r="AC13" s="120" t="s">
        <v>99</v>
      </c>
      <c r="AD13" s="120" t="s">
        <v>99</v>
      </c>
      <c r="AE13" s="120" t="s">
        <v>99</v>
      </c>
      <c r="AF13" s="120" t="s">
        <v>99</v>
      </c>
      <c r="AG13" s="120" t="s">
        <v>99</v>
      </c>
      <c r="AH13" s="120" t="s">
        <v>99</v>
      </c>
      <c r="AI13" s="116"/>
      <c r="AJ13" s="116"/>
      <c r="AK13" s="116"/>
      <c r="AL13" s="116"/>
      <c r="AM13" s="116"/>
      <c r="AN13" s="116"/>
      <c r="AO13" s="116"/>
      <c r="AP13" s="116"/>
      <c r="AQ13" s="116"/>
      <c r="AR13" s="115"/>
    </row>
    <row r="14" spans="1:47" s="114" customFormat="1" ht="16.5" customHeight="1" x14ac:dyDescent="0.15">
      <c r="A14" s="123" t="s">
        <v>105</v>
      </c>
      <c r="B14" s="120">
        <v>10</v>
      </c>
      <c r="C14" s="120">
        <v>4</v>
      </c>
      <c r="D14" s="120">
        <v>30</v>
      </c>
      <c r="E14" s="120">
        <v>1</v>
      </c>
      <c r="F14" s="120" t="s">
        <v>99</v>
      </c>
      <c r="G14" s="120" t="s">
        <v>99</v>
      </c>
      <c r="H14" s="120">
        <v>21</v>
      </c>
      <c r="I14" s="120" t="s">
        <v>99</v>
      </c>
      <c r="J14" s="120">
        <f>IF(SUM(C14:I14)=0,"-",SUM(C14:I14))</f>
        <v>56</v>
      </c>
      <c r="K14" s="120" t="s">
        <v>99</v>
      </c>
      <c r="L14" s="120">
        <v>2</v>
      </c>
      <c r="M14" s="120" t="s">
        <v>99</v>
      </c>
      <c r="N14" s="120" t="s">
        <v>99</v>
      </c>
      <c r="O14" s="120" t="s">
        <v>99</v>
      </c>
      <c r="P14" s="120" t="s">
        <v>99</v>
      </c>
      <c r="Q14" s="120" t="s">
        <v>99</v>
      </c>
      <c r="R14" s="120" t="s">
        <v>99</v>
      </c>
      <c r="S14" s="120" t="s">
        <v>99</v>
      </c>
      <c r="T14" s="120">
        <v>11</v>
      </c>
      <c r="U14" s="120" t="s">
        <v>99</v>
      </c>
      <c r="V14" s="120">
        <v>70</v>
      </c>
      <c r="W14" s="120">
        <v>12</v>
      </c>
      <c r="X14" s="120" t="s">
        <v>99</v>
      </c>
      <c r="Y14" s="120" t="s">
        <v>99</v>
      </c>
      <c r="Z14" s="120">
        <v>9</v>
      </c>
      <c r="AA14" s="120">
        <v>26</v>
      </c>
      <c r="AB14" s="121">
        <f>IF(SUM(U14:AA14)=0,"-",SUM(U14:AA14))</f>
        <v>117</v>
      </c>
      <c r="AC14" s="120">
        <v>44</v>
      </c>
      <c r="AD14" s="120">
        <v>2</v>
      </c>
      <c r="AE14" s="120" t="s">
        <v>99</v>
      </c>
      <c r="AF14" s="120" t="s">
        <v>99</v>
      </c>
      <c r="AG14" s="120" t="s">
        <v>99</v>
      </c>
      <c r="AH14" s="120" t="s">
        <v>99</v>
      </c>
      <c r="AI14" s="116"/>
      <c r="AJ14" s="116"/>
      <c r="AK14" s="116"/>
      <c r="AL14" s="116"/>
      <c r="AM14" s="116"/>
      <c r="AN14" s="116"/>
      <c r="AO14" s="116"/>
      <c r="AP14" s="116"/>
      <c r="AQ14" s="116"/>
      <c r="AR14" s="115"/>
    </row>
    <row r="15" spans="1:47" s="114" customFormat="1" ht="16.5" customHeight="1" x14ac:dyDescent="0.15">
      <c r="A15" s="123" t="s">
        <v>104</v>
      </c>
      <c r="B15" s="120">
        <v>9</v>
      </c>
      <c r="C15" s="120" t="s">
        <v>99</v>
      </c>
      <c r="D15" s="120" t="s">
        <v>99</v>
      </c>
      <c r="E15" s="120">
        <v>4</v>
      </c>
      <c r="F15" s="120" t="s">
        <v>99</v>
      </c>
      <c r="G15" s="120" t="s">
        <v>99</v>
      </c>
      <c r="H15" s="120">
        <v>9</v>
      </c>
      <c r="I15" s="120" t="s">
        <v>99</v>
      </c>
      <c r="J15" s="120">
        <f>IF(SUM(C15:I15)=0,"-",SUM(C15:I15))</f>
        <v>13</v>
      </c>
      <c r="K15" s="120" t="s">
        <v>99</v>
      </c>
      <c r="L15" s="120" t="s">
        <v>99</v>
      </c>
      <c r="M15" s="120" t="s">
        <v>99</v>
      </c>
      <c r="N15" s="120" t="s">
        <v>99</v>
      </c>
      <c r="O15" s="120" t="s">
        <v>99</v>
      </c>
      <c r="P15" s="120" t="s">
        <v>99</v>
      </c>
      <c r="Q15" s="120" t="s">
        <v>99</v>
      </c>
      <c r="R15" s="120" t="s">
        <v>99</v>
      </c>
      <c r="S15" s="120" t="s">
        <v>99</v>
      </c>
      <c r="T15" s="120">
        <v>5</v>
      </c>
      <c r="U15" s="120" t="s">
        <v>99</v>
      </c>
      <c r="V15" s="120" t="s">
        <v>99</v>
      </c>
      <c r="W15" s="120">
        <v>2</v>
      </c>
      <c r="X15" s="120" t="s">
        <v>99</v>
      </c>
      <c r="Y15" s="120" t="s">
        <v>99</v>
      </c>
      <c r="Z15" s="120">
        <v>4</v>
      </c>
      <c r="AA15" s="120" t="s">
        <v>99</v>
      </c>
      <c r="AB15" s="121">
        <f>IF(SUM(U15:AA15)=0,"-",SUM(U15:AA15))</f>
        <v>6</v>
      </c>
      <c r="AC15" s="120" t="s">
        <v>99</v>
      </c>
      <c r="AD15" s="120" t="s">
        <v>99</v>
      </c>
      <c r="AE15" s="120" t="s">
        <v>99</v>
      </c>
      <c r="AF15" s="120" t="s">
        <v>99</v>
      </c>
      <c r="AG15" s="120" t="s">
        <v>99</v>
      </c>
      <c r="AH15" s="120" t="s">
        <v>99</v>
      </c>
      <c r="AI15" s="116"/>
      <c r="AJ15" s="116"/>
      <c r="AK15" s="116"/>
      <c r="AL15" s="116"/>
      <c r="AM15" s="116"/>
      <c r="AN15" s="116"/>
      <c r="AO15" s="116"/>
      <c r="AP15" s="116"/>
      <c r="AQ15" s="116"/>
      <c r="AR15" s="115"/>
    </row>
    <row r="16" spans="1:47" s="114" customFormat="1" ht="16.5" customHeight="1" x14ac:dyDescent="0.15">
      <c r="A16" s="123" t="s">
        <v>103</v>
      </c>
      <c r="B16" s="120">
        <v>17</v>
      </c>
      <c r="C16" s="120">
        <v>2</v>
      </c>
      <c r="D16" s="120">
        <v>2</v>
      </c>
      <c r="E16" s="120" t="s">
        <v>99</v>
      </c>
      <c r="F16" s="120" t="s">
        <v>99</v>
      </c>
      <c r="G16" s="120" t="s">
        <v>99</v>
      </c>
      <c r="H16" s="120" t="s">
        <v>99</v>
      </c>
      <c r="I16" s="120">
        <v>28</v>
      </c>
      <c r="J16" s="120">
        <f>IF(SUM(C16:I16)=0,"-",SUM(C16:I16))</f>
        <v>32</v>
      </c>
      <c r="K16" s="120">
        <v>4</v>
      </c>
      <c r="L16" s="120">
        <v>4</v>
      </c>
      <c r="M16" s="120" t="s">
        <v>99</v>
      </c>
      <c r="N16" s="120" t="s">
        <v>99</v>
      </c>
      <c r="O16" s="120" t="s">
        <v>99</v>
      </c>
      <c r="P16" s="120" t="s">
        <v>99</v>
      </c>
      <c r="Q16" s="120" t="s">
        <v>99</v>
      </c>
      <c r="R16" s="120" t="s">
        <v>99</v>
      </c>
      <c r="S16" s="120" t="s">
        <v>99</v>
      </c>
      <c r="T16" s="120">
        <v>77</v>
      </c>
      <c r="U16" s="120">
        <v>4</v>
      </c>
      <c r="V16" s="120">
        <v>2</v>
      </c>
      <c r="W16" s="120" t="s">
        <v>99</v>
      </c>
      <c r="X16" s="120" t="s">
        <v>99</v>
      </c>
      <c r="Y16" s="120" t="s">
        <v>99</v>
      </c>
      <c r="Z16" s="120" t="s">
        <v>99</v>
      </c>
      <c r="AA16" s="122">
        <v>202</v>
      </c>
      <c r="AB16" s="121">
        <f>IF(SUM(U16:AA16)=0,"-",SUM(U16:AA16))</f>
        <v>208</v>
      </c>
      <c r="AC16" s="120">
        <v>3</v>
      </c>
      <c r="AD16" s="120">
        <v>5</v>
      </c>
      <c r="AE16" s="120" t="s">
        <v>99</v>
      </c>
      <c r="AF16" s="120" t="s">
        <v>99</v>
      </c>
      <c r="AG16" s="120" t="s">
        <v>99</v>
      </c>
      <c r="AH16" s="120" t="s">
        <v>99</v>
      </c>
      <c r="AI16" s="116"/>
      <c r="AJ16" s="116"/>
      <c r="AK16" s="116"/>
      <c r="AL16" s="116"/>
      <c r="AM16" s="116"/>
      <c r="AN16" s="116"/>
      <c r="AO16" s="116"/>
      <c r="AP16" s="116"/>
      <c r="AQ16" s="116"/>
      <c r="AR16" s="115"/>
    </row>
    <row r="17" spans="1:44" s="114" customFormat="1" ht="16.5" customHeight="1" x14ac:dyDescent="0.15">
      <c r="A17" s="123" t="s">
        <v>102</v>
      </c>
      <c r="B17" s="120">
        <v>39</v>
      </c>
      <c r="C17" s="120">
        <v>6</v>
      </c>
      <c r="D17" s="120" t="s">
        <v>99</v>
      </c>
      <c r="E17" s="120" t="s">
        <v>99</v>
      </c>
      <c r="F17" s="120" t="s">
        <v>99</v>
      </c>
      <c r="G17" s="120" t="s">
        <v>99</v>
      </c>
      <c r="H17" s="120" t="s">
        <v>99</v>
      </c>
      <c r="I17" s="120">
        <v>35</v>
      </c>
      <c r="J17" s="120">
        <f>IF(SUM(C17:I17)=0,"-",SUM(C17:I17))</f>
        <v>41</v>
      </c>
      <c r="K17" s="120" t="s">
        <v>99</v>
      </c>
      <c r="L17" s="120" t="s">
        <v>99</v>
      </c>
      <c r="M17" s="120" t="s">
        <v>99</v>
      </c>
      <c r="N17" s="120" t="s">
        <v>99</v>
      </c>
      <c r="O17" s="120" t="s">
        <v>99</v>
      </c>
      <c r="P17" s="120" t="s">
        <v>99</v>
      </c>
      <c r="Q17" s="120" t="s">
        <v>99</v>
      </c>
      <c r="R17" s="120" t="s">
        <v>99</v>
      </c>
      <c r="S17" s="120" t="s">
        <v>99</v>
      </c>
      <c r="T17" s="120">
        <v>24</v>
      </c>
      <c r="U17" s="120">
        <v>49</v>
      </c>
      <c r="V17" s="120" t="s">
        <v>99</v>
      </c>
      <c r="W17" s="120" t="s">
        <v>99</v>
      </c>
      <c r="X17" s="120" t="s">
        <v>99</v>
      </c>
      <c r="Y17" s="120" t="s">
        <v>99</v>
      </c>
      <c r="Z17" s="120" t="s">
        <v>99</v>
      </c>
      <c r="AA17" s="122">
        <v>2</v>
      </c>
      <c r="AB17" s="121">
        <f>IF(SUM(U17:AA17)=0,"-",SUM(U17:AA17))</f>
        <v>51</v>
      </c>
      <c r="AC17" s="120" t="s">
        <v>99</v>
      </c>
      <c r="AD17" s="120" t="s">
        <v>99</v>
      </c>
      <c r="AE17" s="120" t="s">
        <v>99</v>
      </c>
      <c r="AF17" s="120" t="s">
        <v>99</v>
      </c>
      <c r="AG17" s="120" t="s">
        <v>99</v>
      </c>
      <c r="AH17" s="120" t="s">
        <v>99</v>
      </c>
      <c r="AI17" s="116"/>
      <c r="AJ17" s="116"/>
      <c r="AK17" s="116"/>
      <c r="AL17" s="116"/>
      <c r="AM17" s="116"/>
      <c r="AN17" s="116"/>
      <c r="AO17" s="116"/>
      <c r="AP17" s="116"/>
      <c r="AQ17" s="116"/>
      <c r="AR17" s="115"/>
    </row>
    <row r="18" spans="1:44" s="114" customFormat="1" ht="16.5" customHeight="1" x14ac:dyDescent="0.15">
      <c r="A18" s="123" t="s">
        <v>101</v>
      </c>
      <c r="B18" s="120">
        <v>10</v>
      </c>
      <c r="C18" s="120" t="s">
        <v>99</v>
      </c>
      <c r="D18" s="120" t="s">
        <v>99</v>
      </c>
      <c r="E18" s="120" t="s">
        <v>99</v>
      </c>
      <c r="F18" s="120" t="s">
        <v>99</v>
      </c>
      <c r="G18" s="120">
        <v>4</v>
      </c>
      <c r="H18" s="120">
        <v>8</v>
      </c>
      <c r="I18" s="120">
        <v>10</v>
      </c>
      <c r="J18" s="120">
        <f>IF(SUM(C18:I18)=0,"-",SUM(C18:I18))</f>
        <v>22</v>
      </c>
      <c r="K18" s="120">
        <v>6</v>
      </c>
      <c r="L18" s="120">
        <v>11</v>
      </c>
      <c r="M18" s="120">
        <v>5</v>
      </c>
      <c r="N18" s="120" t="s">
        <v>99</v>
      </c>
      <c r="O18" s="120" t="s">
        <v>99</v>
      </c>
      <c r="P18" s="120" t="s">
        <v>99</v>
      </c>
      <c r="Q18" s="120" t="s">
        <v>99</v>
      </c>
      <c r="R18" s="120" t="s">
        <v>99</v>
      </c>
      <c r="S18" s="120" t="s">
        <v>99</v>
      </c>
      <c r="T18" s="120">
        <v>12</v>
      </c>
      <c r="U18" s="120" t="s">
        <v>99</v>
      </c>
      <c r="V18" s="120">
        <v>15</v>
      </c>
      <c r="W18" s="120">
        <v>1</v>
      </c>
      <c r="X18" s="120" t="s">
        <v>99</v>
      </c>
      <c r="Y18" s="120" t="s">
        <v>99</v>
      </c>
      <c r="Z18" s="120">
        <v>6</v>
      </c>
      <c r="AA18" s="120">
        <v>10</v>
      </c>
      <c r="AB18" s="121">
        <f>IF(SUM(U18:AA18)=0,"-",SUM(U18:AA18))</f>
        <v>32</v>
      </c>
      <c r="AC18" s="120">
        <v>2</v>
      </c>
      <c r="AD18" s="120">
        <v>5</v>
      </c>
      <c r="AE18" s="120">
        <v>5</v>
      </c>
      <c r="AF18" s="120" t="s">
        <v>99</v>
      </c>
      <c r="AG18" s="120" t="s">
        <v>99</v>
      </c>
      <c r="AH18" s="120" t="s">
        <v>99</v>
      </c>
      <c r="AI18" s="116"/>
      <c r="AJ18" s="116"/>
      <c r="AK18" s="116"/>
      <c r="AL18" s="116"/>
      <c r="AM18" s="116"/>
      <c r="AN18" s="116"/>
      <c r="AO18" s="116"/>
      <c r="AP18" s="116"/>
      <c r="AQ18" s="116"/>
      <c r="AR18" s="115"/>
    </row>
    <row r="19" spans="1:44" s="114" customFormat="1" ht="16.5" customHeight="1" x14ac:dyDescent="0.15">
      <c r="A19" s="11" t="s">
        <v>100</v>
      </c>
      <c r="B19" s="128">
        <v>367</v>
      </c>
      <c r="C19" s="128">
        <v>9</v>
      </c>
      <c r="D19" s="128">
        <v>273</v>
      </c>
      <c r="E19" s="128">
        <v>5</v>
      </c>
      <c r="F19" s="128" t="s">
        <v>99</v>
      </c>
      <c r="G19" s="128" t="s">
        <v>99</v>
      </c>
      <c r="H19" s="128">
        <v>44</v>
      </c>
      <c r="I19" s="128">
        <v>162</v>
      </c>
      <c r="J19" s="128">
        <f>IF(SUM(C19:I19)=0,"-",SUM(C19:I19))</f>
        <v>493</v>
      </c>
      <c r="K19" s="128" t="s">
        <v>99</v>
      </c>
      <c r="L19" s="128">
        <v>4</v>
      </c>
      <c r="M19" s="128" t="s">
        <v>99</v>
      </c>
      <c r="N19" s="128" t="s">
        <v>99</v>
      </c>
      <c r="O19" s="128">
        <v>3</v>
      </c>
      <c r="P19" s="128">
        <v>2</v>
      </c>
      <c r="Q19" s="128" t="s">
        <v>99</v>
      </c>
      <c r="R19" s="128" t="s">
        <v>99</v>
      </c>
      <c r="S19" s="128" t="s">
        <v>99</v>
      </c>
      <c r="T19" s="128">
        <v>220</v>
      </c>
      <c r="U19" s="128">
        <v>16</v>
      </c>
      <c r="V19" s="128">
        <v>288</v>
      </c>
      <c r="W19" s="128">
        <v>4</v>
      </c>
      <c r="X19" s="128" t="s">
        <v>99</v>
      </c>
      <c r="Y19" s="128" t="s">
        <v>99</v>
      </c>
      <c r="Z19" s="128">
        <v>30</v>
      </c>
      <c r="AA19" s="131">
        <v>156</v>
      </c>
      <c r="AB19" s="8">
        <f>IF(SUM(U19:AA19)=0,"-",SUM(U19:AA19))</f>
        <v>494</v>
      </c>
      <c r="AC19" s="128">
        <v>3</v>
      </c>
      <c r="AD19" s="128" t="s">
        <v>99</v>
      </c>
      <c r="AE19" s="128" t="s">
        <v>99</v>
      </c>
      <c r="AF19" s="128" t="s">
        <v>99</v>
      </c>
      <c r="AG19" s="128">
        <v>1</v>
      </c>
      <c r="AH19" s="128">
        <v>7</v>
      </c>
      <c r="AI19" s="116"/>
      <c r="AJ19" s="116"/>
      <c r="AK19" s="116"/>
      <c r="AL19" s="116"/>
      <c r="AM19" s="116"/>
      <c r="AN19" s="116"/>
      <c r="AO19" s="116"/>
      <c r="AP19" s="116"/>
      <c r="AQ19" s="116"/>
      <c r="AR19" s="115"/>
    </row>
    <row r="20" spans="1:44" s="114" customFormat="1" ht="33" customHeight="1" x14ac:dyDescent="0.15">
      <c r="A20" s="12" t="s">
        <v>6</v>
      </c>
      <c r="B20" s="129">
        <f>B21</f>
        <v>132</v>
      </c>
      <c r="C20" s="129">
        <f>C21</f>
        <v>43</v>
      </c>
      <c r="D20" s="129">
        <f>D21</f>
        <v>84</v>
      </c>
      <c r="E20" s="129">
        <f>E21</f>
        <v>9</v>
      </c>
      <c r="F20" s="129" t="str">
        <f>F21</f>
        <v>-</v>
      </c>
      <c r="G20" s="129">
        <f>G21</f>
        <v>7</v>
      </c>
      <c r="H20" s="129">
        <f>H21</f>
        <v>25</v>
      </c>
      <c r="I20" s="129">
        <f>I21</f>
        <v>422</v>
      </c>
      <c r="J20" s="129">
        <f>IF(SUM(C20:I20)=0,"-",SUM(C20:I20))</f>
        <v>590</v>
      </c>
      <c r="K20" s="129">
        <f>K21</f>
        <v>3</v>
      </c>
      <c r="L20" s="129">
        <f>L21</f>
        <v>42</v>
      </c>
      <c r="M20" s="129" t="str">
        <f>M21</f>
        <v>-</v>
      </c>
      <c r="N20" s="129">
        <f>N21</f>
        <v>15</v>
      </c>
      <c r="O20" s="129" t="str">
        <f>O21</f>
        <v>-</v>
      </c>
      <c r="P20" s="129" t="str">
        <f>P21</f>
        <v>-</v>
      </c>
      <c r="Q20" s="129" t="str">
        <f>Q21</f>
        <v>-</v>
      </c>
      <c r="R20" s="129" t="str">
        <f>R21</f>
        <v>-</v>
      </c>
      <c r="S20" s="129" t="str">
        <f>S21</f>
        <v>-</v>
      </c>
      <c r="T20" s="129">
        <f>T21</f>
        <v>262</v>
      </c>
      <c r="U20" s="129">
        <f>U21</f>
        <v>100</v>
      </c>
      <c r="V20" s="129">
        <f>V21</f>
        <v>139</v>
      </c>
      <c r="W20" s="129">
        <f>W21</f>
        <v>18</v>
      </c>
      <c r="X20" s="129" t="str">
        <f>X21</f>
        <v>-</v>
      </c>
      <c r="Y20" s="129">
        <f>Y21</f>
        <v>13</v>
      </c>
      <c r="Z20" s="129">
        <f>Z21</f>
        <v>5</v>
      </c>
      <c r="AA20" s="129">
        <f>AA21</f>
        <v>294</v>
      </c>
      <c r="AB20" s="10">
        <f>IF(SUM(U20:AA20)=0,"-",SUM(U20:AA20))</f>
        <v>569</v>
      </c>
      <c r="AC20" s="129">
        <f>AC21</f>
        <v>2</v>
      </c>
      <c r="AD20" s="129">
        <f>AD21</f>
        <v>9</v>
      </c>
      <c r="AE20" s="129" t="str">
        <f>AE21</f>
        <v>-</v>
      </c>
      <c r="AF20" s="129" t="str">
        <f>AF21</f>
        <v>-</v>
      </c>
      <c r="AG20" s="129" t="str">
        <f>AG21</f>
        <v>-</v>
      </c>
      <c r="AH20" s="129" t="str">
        <f>AH21</f>
        <v>-</v>
      </c>
      <c r="AI20" s="116"/>
      <c r="AJ20" s="116"/>
      <c r="AK20" s="116"/>
      <c r="AL20" s="116"/>
      <c r="AM20" s="116"/>
      <c r="AN20" s="116"/>
      <c r="AO20" s="116"/>
      <c r="AP20" s="116"/>
      <c r="AQ20" s="116"/>
      <c r="AR20" s="115"/>
    </row>
    <row r="21" spans="1:44" s="114" customFormat="1" ht="16.5" customHeight="1" x14ac:dyDescent="0.15">
      <c r="A21" s="11" t="s">
        <v>5</v>
      </c>
      <c r="B21" s="8">
        <f>IF(SUM(B22:B26)=0,"-",SUM(B22:B26))</f>
        <v>132</v>
      </c>
      <c r="C21" s="8">
        <f>IF(SUM(C22:C26)=0,"-",SUM(C22:C26))</f>
        <v>43</v>
      </c>
      <c r="D21" s="8">
        <f>IF(SUM(D22:D26)=0,"-",SUM(D22:D26))</f>
        <v>84</v>
      </c>
      <c r="E21" s="8">
        <f>IF(SUM(E22:E26)=0,"-",SUM(E22:E26))</f>
        <v>9</v>
      </c>
      <c r="F21" s="8" t="str">
        <f>IF(SUM(F22:F26)=0,"-",SUM(F22:F26))</f>
        <v>-</v>
      </c>
      <c r="G21" s="8">
        <f>IF(SUM(G22:G26)=0,"-",SUM(G22:G26))</f>
        <v>7</v>
      </c>
      <c r="H21" s="8">
        <f>IF(SUM(H22:H26)=0,"-",SUM(H22:H26))</f>
        <v>25</v>
      </c>
      <c r="I21" s="8">
        <f>IF(SUM(I22:I26)=0,"-",SUM(I22:I26))</f>
        <v>422</v>
      </c>
      <c r="J21" s="128">
        <f>IF(SUM(C21:I21)=0,"-",SUM(C21:I21))</f>
        <v>590</v>
      </c>
      <c r="K21" s="8">
        <f>IF(SUM(K22:K26)=0,"-",SUM(K22:K26))</f>
        <v>3</v>
      </c>
      <c r="L21" s="8">
        <f>IF(SUM(L22:L26)=0,"-",SUM(L22:L26))</f>
        <v>42</v>
      </c>
      <c r="M21" s="8" t="str">
        <f>IF(SUM(M22:M26)=0,"-",SUM(M22:M26))</f>
        <v>-</v>
      </c>
      <c r="N21" s="8">
        <f>IF(SUM(N22:N26)=0,"-",SUM(N22:N26))</f>
        <v>15</v>
      </c>
      <c r="O21" s="8" t="str">
        <f>IF(SUM(O22:O26)=0,"-",SUM(O22:O26))</f>
        <v>-</v>
      </c>
      <c r="P21" s="128" t="str">
        <f>IF(SUM(P22:P26)=0,"-",SUM(P22:P26))</f>
        <v>-</v>
      </c>
      <c r="Q21" s="8" t="str">
        <f>IF(SUM(Q22:Q26)=0,"-",SUM(Q22:Q26))</f>
        <v>-</v>
      </c>
      <c r="R21" s="8" t="str">
        <f>IF(SUM(R22:R26)=0,"-",SUM(R22:R26))</f>
        <v>-</v>
      </c>
      <c r="S21" s="8" t="str">
        <f>IF(SUM(S22:S26)=0,"-",SUM(S22:S26))</f>
        <v>-</v>
      </c>
      <c r="T21" s="8">
        <f>IF(SUM(T22:T26)=0,"-",SUM(T22:T26))</f>
        <v>262</v>
      </c>
      <c r="U21" s="8">
        <f>IF(SUM(U22:U26)=0,"-",SUM(U22:U26))</f>
        <v>100</v>
      </c>
      <c r="V21" s="8">
        <f>IF(SUM(V22:V26)=0,"-",SUM(V22:V26))</f>
        <v>139</v>
      </c>
      <c r="W21" s="8">
        <f>IF(SUM(W22:W26)=0,"-",SUM(W22:W26))</f>
        <v>18</v>
      </c>
      <c r="X21" s="8" t="str">
        <f>IF(SUM(X22:X26)=0,"-",SUM(X22:X26))</f>
        <v>-</v>
      </c>
      <c r="Y21" s="8">
        <f>IF(SUM(Y22:Y26)=0,"-",SUM(Y22:Y26))</f>
        <v>13</v>
      </c>
      <c r="Z21" s="8">
        <f>IF(SUM(Z22:Z26)=0,"-",SUM(Z22:Z26))</f>
        <v>5</v>
      </c>
      <c r="AA21" s="8">
        <f>IF(SUM(AA22:AA26)=0,"-",SUM(AA22:AA26))</f>
        <v>294</v>
      </c>
      <c r="AB21" s="8">
        <f>IF(SUM(U21:AA21)=0,"-",SUM(U21:AA21))</f>
        <v>569</v>
      </c>
      <c r="AC21" s="8">
        <f>IF(SUM(AC22:AC26)=0,"-",SUM(AC22:AC26))</f>
        <v>2</v>
      </c>
      <c r="AD21" s="8">
        <f>IF(SUM(AD22:AD26)=0,"-",SUM(AD22:AD26))</f>
        <v>9</v>
      </c>
      <c r="AE21" s="8" t="str">
        <f>IF(SUM(AE22:AE26)=0,"-",SUM(AE22:AE26))</f>
        <v>-</v>
      </c>
      <c r="AF21" s="8" t="str">
        <f>IF(SUM(AF22:AF26)=0,"-",SUM(AF22:AF26))</f>
        <v>-</v>
      </c>
      <c r="AG21" s="8" t="str">
        <f>IF(SUM(AG22:AG26)=0,"-",SUM(AG22:AG26))</f>
        <v>-</v>
      </c>
      <c r="AH21" s="128" t="str">
        <f>IF(SUM(AH22:AH26)=0,"-",SUM(AH22:AH26))</f>
        <v>-</v>
      </c>
    </row>
    <row r="22" spans="1:44" s="114" customFormat="1" ht="16.5" customHeight="1" x14ac:dyDescent="0.15">
      <c r="A22" s="127" t="s">
        <v>94</v>
      </c>
      <c r="B22" s="124">
        <v>40</v>
      </c>
      <c r="C22" s="124">
        <v>3</v>
      </c>
      <c r="D22" s="124">
        <v>7</v>
      </c>
      <c r="E22" s="124">
        <v>3</v>
      </c>
      <c r="F22" s="124" t="s">
        <v>50</v>
      </c>
      <c r="G22" s="124">
        <v>2</v>
      </c>
      <c r="H22" s="124">
        <v>3</v>
      </c>
      <c r="I22" s="124">
        <v>355</v>
      </c>
      <c r="J22" s="124">
        <f>IF(SUM(C22:I22)=0,"-",SUM(C22:I22))</f>
        <v>373</v>
      </c>
      <c r="K22" s="124" t="s">
        <v>50</v>
      </c>
      <c r="L22" s="124">
        <v>42</v>
      </c>
      <c r="M22" s="124" t="s">
        <v>50</v>
      </c>
      <c r="N22" s="124" t="s">
        <v>50</v>
      </c>
      <c r="O22" s="124" t="s">
        <v>50</v>
      </c>
      <c r="P22" s="124" t="s">
        <v>50</v>
      </c>
      <c r="Q22" s="124" t="s">
        <v>50</v>
      </c>
      <c r="R22" s="124" t="s">
        <v>50</v>
      </c>
      <c r="S22" s="124" t="s">
        <v>50</v>
      </c>
      <c r="T22" s="124">
        <v>37</v>
      </c>
      <c r="U22" s="124">
        <v>5</v>
      </c>
      <c r="V22" s="124">
        <v>35</v>
      </c>
      <c r="W22" s="124">
        <v>3</v>
      </c>
      <c r="X22" s="124" t="s">
        <v>50</v>
      </c>
      <c r="Y22" s="124" t="s">
        <v>50</v>
      </c>
      <c r="Z22" s="124" t="s">
        <v>50</v>
      </c>
      <c r="AA22" s="126">
        <v>37</v>
      </c>
      <c r="AB22" s="125">
        <f>IF(SUM(U22:AA22)=0,"-",SUM(U22:AA22))</f>
        <v>80</v>
      </c>
      <c r="AC22" s="124" t="s">
        <v>50</v>
      </c>
      <c r="AD22" s="124">
        <v>6</v>
      </c>
      <c r="AE22" s="124" t="s">
        <v>50</v>
      </c>
      <c r="AF22" s="124" t="s">
        <v>50</v>
      </c>
      <c r="AG22" s="124" t="s">
        <v>50</v>
      </c>
      <c r="AH22" s="124" t="s">
        <v>50</v>
      </c>
      <c r="AI22" s="116"/>
      <c r="AJ22" s="116"/>
      <c r="AK22" s="116"/>
      <c r="AL22" s="116"/>
      <c r="AM22" s="116"/>
      <c r="AN22" s="116"/>
      <c r="AO22" s="116"/>
      <c r="AP22" s="116"/>
      <c r="AQ22" s="115"/>
    </row>
    <row r="23" spans="1:44" s="114" customFormat="1" ht="16.5" customHeight="1" x14ac:dyDescent="0.15">
      <c r="A23" s="123" t="s">
        <v>98</v>
      </c>
      <c r="B23" s="120">
        <v>7</v>
      </c>
      <c r="C23" s="120" t="s">
        <v>50</v>
      </c>
      <c r="D23" s="120">
        <v>7</v>
      </c>
      <c r="E23" s="120" t="s">
        <v>50</v>
      </c>
      <c r="F23" s="120" t="s">
        <v>50</v>
      </c>
      <c r="G23" s="120" t="s">
        <v>50</v>
      </c>
      <c r="H23" s="120" t="s">
        <v>50</v>
      </c>
      <c r="I23" s="120" t="s">
        <v>50</v>
      </c>
      <c r="J23" s="120">
        <f>IF(SUM(C23:I23)=0,"-",SUM(C23:I23))</f>
        <v>7</v>
      </c>
      <c r="K23" s="120" t="s">
        <v>50</v>
      </c>
      <c r="L23" s="120" t="s">
        <v>50</v>
      </c>
      <c r="M23" s="120" t="s">
        <v>50</v>
      </c>
      <c r="N23" s="120" t="s">
        <v>50</v>
      </c>
      <c r="O23" s="120" t="s">
        <v>50</v>
      </c>
      <c r="P23" s="120" t="s">
        <v>50</v>
      </c>
      <c r="Q23" s="120" t="s">
        <v>50</v>
      </c>
      <c r="R23" s="120" t="s">
        <v>50</v>
      </c>
      <c r="S23" s="120" t="s">
        <v>50</v>
      </c>
      <c r="T23" s="120">
        <v>105</v>
      </c>
      <c r="U23" s="120">
        <v>16</v>
      </c>
      <c r="V23" s="120">
        <v>73</v>
      </c>
      <c r="W23" s="120">
        <v>1</v>
      </c>
      <c r="X23" s="120" t="s">
        <v>50</v>
      </c>
      <c r="Y23" s="120">
        <v>10</v>
      </c>
      <c r="Z23" s="120" t="s">
        <v>50</v>
      </c>
      <c r="AA23" s="122">
        <v>69</v>
      </c>
      <c r="AB23" s="121">
        <f>IF(SUM(U23:AA23)=0,"-",SUM(U23:AA23))</f>
        <v>169</v>
      </c>
      <c r="AC23" s="120" t="s">
        <v>50</v>
      </c>
      <c r="AD23" s="120" t="s">
        <v>50</v>
      </c>
      <c r="AE23" s="120" t="s">
        <v>50</v>
      </c>
      <c r="AF23" s="120" t="s">
        <v>50</v>
      </c>
      <c r="AG23" s="120" t="s">
        <v>50</v>
      </c>
      <c r="AH23" s="120" t="s">
        <v>50</v>
      </c>
      <c r="AI23" s="116"/>
      <c r="AJ23" s="116"/>
      <c r="AK23" s="116"/>
      <c r="AL23" s="116"/>
      <c r="AM23" s="116"/>
      <c r="AN23" s="116"/>
      <c r="AO23" s="116"/>
      <c r="AP23" s="116"/>
      <c r="AQ23" s="115"/>
    </row>
    <row r="24" spans="1:44" s="114" customFormat="1" ht="16.5" customHeight="1" x14ac:dyDescent="0.15">
      <c r="A24" s="123" t="s">
        <v>97</v>
      </c>
      <c r="B24" s="120">
        <v>27</v>
      </c>
      <c r="C24" s="120">
        <v>5</v>
      </c>
      <c r="D24" s="120">
        <v>4</v>
      </c>
      <c r="E24" s="120">
        <v>1</v>
      </c>
      <c r="F24" s="120" t="s">
        <v>50</v>
      </c>
      <c r="G24" s="120">
        <v>1</v>
      </c>
      <c r="H24" s="120" t="s">
        <v>50</v>
      </c>
      <c r="I24" s="120">
        <v>16</v>
      </c>
      <c r="J24" s="120">
        <f>IF(SUM(C24:I24)=0,"-",SUM(C24:I24))</f>
        <v>27</v>
      </c>
      <c r="K24" s="120" t="s">
        <v>50</v>
      </c>
      <c r="L24" s="120" t="s">
        <v>50</v>
      </c>
      <c r="M24" s="120" t="s">
        <v>50</v>
      </c>
      <c r="N24" s="120">
        <v>15</v>
      </c>
      <c r="O24" s="120" t="s">
        <v>50</v>
      </c>
      <c r="P24" s="120" t="s">
        <v>50</v>
      </c>
      <c r="Q24" s="120" t="s">
        <v>50</v>
      </c>
      <c r="R24" s="120" t="s">
        <v>50</v>
      </c>
      <c r="S24" s="120" t="s">
        <v>50</v>
      </c>
      <c r="T24" s="120">
        <v>31</v>
      </c>
      <c r="U24" s="120">
        <v>57</v>
      </c>
      <c r="V24" s="120">
        <v>18</v>
      </c>
      <c r="W24" s="120">
        <v>4</v>
      </c>
      <c r="X24" s="120" t="s">
        <v>50</v>
      </c>
      <c r="Y24" s="120" t="s">
        <v>50</v>
      </c>
      <c r="Z24" s="120" t="s">
        <v>50</v>
      </c>
      <c r="AA24" s="122" t="s">
        <v>50</v>
      </c>
      <c r="AB24" s="121">
        <f>IF(SUM(U24:AA24)=0,"-",SUM(U24:AA24))</f>
        <v>79</v>
      </c>
      <c r="AC24" s="120" t="s">
        <v>50</v>
      </c>
      <c r="AD24" s="120" t="s">
        <v>50</v>
      </c>
      <c r="AE24" s="120" t="s">
        <v>50</v>
      </c>
      <c r="AF24" s="120" t="s">
        <v>50</v>
      </c>
      <c r="AG24" s="120" t="s">
        <v>50</v>
      </c>
      <c r="AH24" s="120" t="s">
        <v>50</v>
      </c>
      <c r="AI24" s="116"/>
      <c r="AJ24" s="116"/>
      <c r="AK24" s="116"/>
      <c r="AL24" s="116"/>
      <c r="AM24" s="116"/>
      <c r="AN24" s="116"/>
      <c r="AO24" s="116"/>
      <c r="AP24" s="116"/>
      <c r="AQ24" s="115"/>
    </row>
    <row r="25" spans="1:44" s="114" customFormat="1" ht="16.5" customHeight="1" x14ac:dyDescent="0.15">
      <c r="A25" s="123" t="s">
        <v>96</v>
      </c>
      <c r="B25" s="120">
        <v>17</v>
      </c>
      <c r="C25" s="120">
        <v>6</v>
      </c>
      <c r="D25" s="120">
        <v>54</v>
      </c>
      <c r="E25" s="120">
        <v>3</v>
      </c>
      <c r="F25" s="120" t="s">
        <v>50</v>
      </c>
      <c r="G25" s="120" t="s">
        <v>50</v>
      </c>
      <c r="H25" s="120">
        <v>7</v>
      </c>
      <c r="I25" s="120">
        <v>3</v>
      </c>
      <c r="J25" s="120">
        <f>IF(SUM(C25:I25)=0,"-",SUM(C25:I25))</f>
        <v>73</v>
      </c>
      <c r="K25" s="120">
        <v>3</v>
      </c>
      <c r="L25" s="120" t="s">
        <v>50</v>
      </c>
      <c r="M25" s="120" t="s">
        <v>50</v>
      </c>
      <c r="N25" s="120" t="s">
        <v>50</v>
      </c>
      <c r="O25" s="120" t="s">
        <v>50</v>
      </c>
      <c r="P25" s="120" t="s">
        <v>50</v>
      </c>
      <c r="Q25" s="120" t="s">
        <v>50</v>
      </c>
      <c r="R25" s="120" t="s">
        <v>50</v>
      </c>
      <c r="S25" s="120" t="s">
        <v>50</v>
      </c>
      <c r="T25" s="120">
        <v>11</v>
      </c>
      <c r="U25" s="120" t="s">
        <v>50</v>
      </c>
      <c r="V25" s="120">
        <v>13</v>
      </c>
      <c r="W25" s="120">
        <v>3</v>
      </c>
      <c r="X25" s="120" t="s">
        <v>50</v>
      </c>
      <c r="Y25" s="120" t="s">
        <v>50</v>
      </c>
      <c r="Z25" s="120">
        <v>2</v>
      </c>
      <c r="AA25" s="122">
        <v>2</v>
      </c>
      <c r="AB25" s="121">
        <f>IF(SUM(U25:AA25)=0,"-",SUM(U25:AA25))</f>
        <v>20</v>
      </c>
      <c r="AC25" s="120">
        <v>2</v>
      </c>
      <c r="AD25" s="120">
        <v>3</v>
      </c>
      <c r="AE25" s="120" t="s">
        <v>50</v>
      </c>
      <c r="AF25" s="120" t="s">
        <v>50</v>
      </c>
      <c r="AG25" s="120" t="s">
        <v>50</v>
      </c>
      <c r="AH25" s="120" t="s">
        <v>50</v>
      </c>
      <c r="AI25" s="116"/>
      <c r="AJ25" s="116"/>
      <c r="AK25" s="116"/>
      <c r="AL25" s="116"/>
      <c r="AM25" s="116"/>
      <c r="AN25" s="116"/>
      <c r="AO25" s="116"/>
      <c r="AP25" s="116"/>
      <c r="AQ25" s="115"/>
    </row>
    <row r="26" spans="1:44" s="114" customFormat="1" ht="16.5" customHeight="1" x14ac:dyDescent="0.15">
      <c r="A26" s="119" t="s">
        <v>95</v>
      </c>
      <c r="B26" s="117">
        <v>41</v>
      </c>
      <c r="C26" s="117">
        <v>29</v>
      </c>
      <c r="D26" s="117">
        <v>12</v>
      </c>
      <c r="E26" s="117">
        <v>2</v>
      </c>
      <c r="F26" s="117" t="s">
        <v>50</v>
      </c>
      <c r="G26" s="117">
        <v>4</v>
      </c>
      <c r="H26" s="117">
        <v>15</v>
      </c>
      <c r="I26" s="117">
        <v>48</v>
      </c>
      <c r="J26" s="117">
        <f>IF(SUM(C26:I26)=0,"-",SUM(C26:I26))</f>
        <v>110</v>
      </c>
      <c r="K26" s="117" t="s">
        <v>50</v>
      </c>
      <c r="L26" s="117" t="s">
        <v>50</v>
      </c>
      <c r="M26" s="117" t="s">
        <v>50</v>
      </c>
      <c r="N26" s="117" t="s">
        <v>50</v>
      </c>
      <c r="O26" s="117" t="s">
        <v>50</v>
      </c>
      <c r="P26" s="117" t="s">
        <v>50</v>
      </c>
      <c r="Q26" s="117" t="s">
        <v>50</v>
      </c>
      <c r="R26" s="117" t="s">
        <v>50</v>
      </c>
      <c r="S26" s="117" t="s">
        <v>50</v>
      </c>
      <c r="T26" s="117">
        <v>78</v>
      </c>
      <c r="U26" s="117">
        <v>22</v>
      </c>
      <c r="V26" s="117" t="s">
        <v>50</v>
      </c>
      <c r="W26" s="117">
        <v>7</v>
      </c>
      <c r="X26" s="117" t="s">
        <v>50</v>
      </c>
      <c r="Y26" s="117">
        <v>3</v>
      </c>
      <c r="Z26" s="117">
        <v>3</v>
      </c>
      <c r="AA26" s="130">
        <v>186</v>
      </c>
      <c r="AB26" s="118">
        <f>IF(SUM(U26:AA26)=0,"-",SUM(U26:AA26))</f>
        <v>221</v>
      </c>
      <c r="AC26" s="117" t="s">
        <v>50</v>
      </c>
      <c r="AD26" s="117" t="s">
        <v>50</v>
      </c>
      <c r="AE26" s="117" t="s">
        <v>50</v>
      </c>
      <c r="AF26" s="117" t="s">
        <v>50</v>
      </c>
      <c r="AG26" s="117" t="s">
        <v>50</v>
      </c>
      <c r="AH26" s="117" t="s">
        <v>50</v>
      </c>
      <c r="AI26" s="116"/>
      <c r="AJ26" s="116"/>
      <c r="AK26" s="116"/>
      <c r="AL26" s="116"/>
      <c r="AM26" s="116"/>
      <c r="AN26" s="116"/>
      <c r="AO26" s="116"/>
      <c r="AP26" s="116"/>
      <c r="AQ26" s="115"/>
    </row>
    <row r="27" spans="1:44" s="114" customFormat="1" ht="33" customHeight="1" x14ac:dyDescent="0.15">
      <c r="A27" s="12" t="s">
        <v>4</v>
      </c>
      <c r="B27" s="129">
        <f>B28</f>
        <v>121</v>
      </c>
      <c r="C27" s="129">
        <f>C28</f>
        <v>185</v>
      </c>
      <c r="D27" s="129">
        <f>D28</f>
        <v>43</v>
      </c>
      <c r="E27" s="129">
        <f>E28</f>
        <v>8</v>
      </c>
      <c r="F27" s="129" t="str">
        <f>F28</f>
        <v>-</v>
      </c>
      <c r="G27" s="129">
        <f>G28</f>
        <v>20</v>
      </c>
      <c r="H27" s="129">
        <f>H28</f>
        <v>8</v>
      </c>
      <c r="I27" s="129">
        <f>I28</f>
        <v>127</v>
      </c>
      <c r="J27" s="129">
        <f>IF(SUM(C27:I27)=0,"-",SUM(C27:I27))</f>
        <v>391</v>
      </c>
      <c r="K27" s="129">
        <f>K28</f>
        <v>7</v>
      </c>
      <c r="L27" s="129" t="str">
        <f>L28</f>
        <v>-</v>
      </c>
      <c r="M27" s="129" t="str">
        <f>M28</f>
        <v>-</v>
      </c>
      <c r="N27" s="129" t="str">
        <f>N28</f>
        <v>-</v>
      </c>
      <c r="O27" s="129" t="str">
        <f>O28</f>
        <v>-</v>
      </c>
      <c r="P27" s="129">
        <f>P28</f>
        <v>16</v>
      </c>
      <c r="Q27" s="129" t="str">
        <f>Q28</f>
        <v>-</v>
      </c>
      <c r="R27" s="129" t="str">
        <f>R28</f>
        <v>-</v>
      </c>
      <c r="S27" s="129" t="str">
        <f>S28</f>
        <v>-</v>
      </c>
      <c r="T27" s="129">
        <f>T28</f>
        <v>126</v>
      </c>
      <c r="U27" s="129">
        <f>U28</f>
        <v>122</v>
      </c>
      <c r="V27" s="129">
        <f>V28</f>
        <v>84</v>
      </c>
      <c r="W27" s="129">
        <f>W28</f>
        <v>35</v>
      </c>
      <c r="X27" s="129" t="str">
        <f>X28</f>
        <v>-</v>
      </c>
      <c r="Y27" s="129" t="str">
        <f>Y28</f>
        <v>-</v>
      </c>
      <c r="Z27" s="129">
        <f>Z28</f>
        <v>29</v>
      </c>
      <c r="AA27" s="129">
        <f>AA28</f>
        <v>121</v>
      </c>
      <c r="AB27" s="10">
        <f>IF(SUM(U27:AA27)=0,"-",SUM(U27:AA27))</f>
        <v>391</v>
      </c>
      <c r="AC27" s="129" t="str">
        <f>AC28</f>
        <v>-</v>
      </c>
      <c r="AD27" s="129">
        <f>AD28</f>
        <v>2</v>
      </c>
      <c r="AE27" s="129" t="str">
        <f>AE28</f>
        <v>-</v>
      </c>
      <c r="AF27" s="129" t="str">
        <f>AF28</f>
        <v>-</v>
      </c>
      <c r="AG27" s="129">
        <f>AG28</f>
        <v>5</v>
      </c>
      <c r="AH27" s="129">
        <f>AH28</f>
        <v>31</v>
      </c>
      <c r="AI27" s="116"/>
      <c r="AJ27" s="116"/>
      <c r="AK27" s="116"/>
      <c r="AL27" s="116"/>
      <c r="AM27" s="116"/>
      <c r="AN27" s="116"/>
      <c r="AO27" s="116"/>
      <c r="AP27" s="116"/>
      <c r="AQ27" s="115"/>
    </row>
    <row r="28" spans="1:44" s="114" customFormat="1" ht="16.5" customHeight="1" x14ac:dyDescent="0.15">
      <c r="A28" s="11" t="s">
        <v>3</v>
      </c>
      <c r="B28" s="8">
        <f>IF(SUM(B29:B34)=0,"-",SUM(B29:B34))</f>
        <v>121</v>
      </c>
      <c r="C28" s="8">
        <f>IF(SUM(C29:C34)=0,"-",SUM(C29:C34))</f>
        <v>185</v>
      </c>
      <c r="D28" s="8">
        <f>IF(SUM(D29:D34)=0,"-",SUM(D29:D34))</f>
        <v>43</v>
      </c>
      <c r="E28" s="8">
        <f>IF(SUM(E29:E34)=0,"-",SUM(E29:E34))</f>
        <v>8</v>
      </c>
      <c r="F28" s="8" t="str">
        <f>IF(SUM(F29:F34)=0,"-",SUM(F29:F34))</f>
        <v>-</v>
      </c>
      <c r="G28" s="8">
        <f>IF(SUM(G29:G34)=0,"-",SUM(G29:G34))</f>
        <v>20</v>
      </c>
      <c r="H28" s="8">
        <f>IF(SUM(H29:H34)=0,"-",SUM(H29:H34))</f>
        <v>8</v>
      </c>
      <c r="I28" s="8">
        <f>IF(SUM(I29:I34)=0,"-",SUM(I29:I34))</f>
        <v>127</v>
      </c>
      <c r="J28" s="128">
        <f>IF(SUM(C28:I28)=0,"-",SUM(C28:I28))</f>
        <v>391</v>
      </c>
      <c r="K28" s="8">
        <f>IF(SUM(K29:K34)=0,"-",SUM(K29:K34))</f>
        <v>7</v>
      </c>
      <c r="L28" s="8" t="str">
        <f>IF(SUM(L29:L34)=0,"-",SUM(L29:L34))</f>
        <v>-</v>
      </c>
      <c r="M28" s="8" t="str">
        <f>IF(SUM(M29:M34)=0,"-",SUM(M29:M34))</f>
        <v>-</v>
      </c>
      <c r="N28" s="8" t="str">
        <f>IF(SUM(N29:N34)=0,"-",SUM(N29:N34))</f>
        <v>-</v>
      </c>
      <c r="O28" s="8" t="str">
        <f>IF(SUM(O29:O34)=0,"-",SUM(O29:O34))</f>
        <v>-</v>
      </c>
      <c r="P28" s="128">
        <f>IF(SUM(P29:P34)=0,"-",SUM(P29:P34))</f>
        <v>16</v>
      </c>
      <c r="Q28" s="8" t="str">
        <f>IF(SUM(Q29:Q34)=0,"-",SUM(Q29:Q34))</f>
        <v>-</v>
      </c>
      <c r="R28" s="8" t="str">
        <f>IF(SUM(R29:R34)=0,"-",SUM(R29:R34))</f>
        <v>-</v>
      </c>
      <c r="S28" s="8" t="str">
        <f>IF(SUM(S29:S34)=0,"-",SUM(S29:S34))</f>
        <v>-</v>
      </c>
      <c r="T28" s="8">
        <f>IF(SUM(T29:T34)=0,"-",SUM(T29:T34))</f>
        <v>126</v>
      </c>
      <c r="U28" s="8">
        <f>IF(SUM(U29:U34)=0,"-",SUM(U29:U34))</f>
        <v>122</v>
      </c>
      <c r="V28" s="8">
        <f>IF(SUM(V29:V34)=0,"-",SUM(V29:V34))</f>
        <v>84</v>
      </c>
      <c r="W28" s="8">
        <f>IF(SUM(W29:W34)=0,"-",SUM(W29:W34))</f>
        <v>35</v>
      </c>
      <c r="X28" s="8" t="str">
        <f>IF(SUM(X29:X34)=0,"-",SUM(X29:X34))</f>
        <v>-</v>
      </c>
      <c r="Y28" s="8" t="str">
        <f>IF(SUM(Y29:Y34)=0,"-",SUM(Y29:Y34))</f>
        <v>-</v>
      </c>
      <c r="Z28" s="8">
        <f>IF(SUM(Z29:Z34)=0,"-",SUM(Z29:Z34))</f>
        <v>29</v>
      </c>
      <c r="AA28" s="8">
        <f>IF(SUM(AA29:AA34)=0,"-",SUM(AA29:AA34))</f>
        <v>121</v>
      </c>
      <c r="AB28" s="8">
        <f>IF(SUM(U28:AA28)=0,"-",SUM(U28:AA28))</f>
        <v>391</v>
      </c>
      <c r="AC28" s="8" t="str">
        <f>IF(SUM(AC29:AC34)=0,"-",SUM(AC29:AC34))</f>
        <v>-</v>
      </c>
      <c r="AD28" s="8">
        <f>IF(SUM(AD29:AD34)=0,"-",SUM(AD29:AD34))</f>
        <v>2</v>
      </c>
      <c r="AE28" s="8" t="str">
        <f>IF(SUM(AE29:AE34)=0,"-",SUM(AE29:AE34))</f>
        <v>-</v>
      </c>
      <c r="AF28" s="8" t="str">
        <f>IF(SUM(AF29:AF34)=0,"-",SUM(AF29:AF34))</f>
        <v>-</v>
      </c>
      <c r="AG28" s="8">
        <f>IF(SUM(AG29:AG34)=0,"-",SUM(AG29:AG34))</f>
        <v>5</v>
      </c>
      <c r="AH28" s="128">
        <f>IF(SUM(AH29:AH34)=0,"-",SUM(AH29:AH34))</f>
        <v>31</v>
      </c>
    </row>
    <row r="29" spans="1:44" s="114" customFormat="1" ht="16.5" customHeight="1" x14ac:dyDescent="0.15">
      <c r="A29" s="127" t="s">
        <v>94</v>
      </c>
      <c r="B29" s="124">
        <v>6</v>
      </c>
      <c r="C29" s="124">
        <v>2</v>
      </c>
      <c r="D29" s="124">
        <v>2</v>
      </c>
      <c r="E29" s="124" t="s">
        <v>2</v>
      </c>
      <c r="F29" s="124" t="s">
        <v>2</v>
      </c>
      <c r="G29" s="124" t="s">
        <v>2</v>
      </c>
      <c r="H29" s="124" t="s">
        <v>2</v>
      </c>
      <c r="I29" s="124">
        <v>2</v>
      </c>
      <c r="J29" s="124">
        <f>IF(SUM(C29:I29)=0,"-",SUM(C29:I29))</f>
        <v>6</v>
      </c>
      <c r="K29" s="124">
        <v>1</v>
      </c>
      <c r="L29" s="124" t="s">
        <v>2</v>
      </c>
      <c r="M29" s="124" t="s">
        <v>2</v>
      </c>
      <c r="N29" s="124" t="s">
        <v>2</v>
      </c>
      <c r="O29" s="124" t="s">
        <v>2</v>
      </c>
      <c r="P29" s="124" t="s">
        <v>2</v>
      </c>
      <c r="Q29" s="124" t="s">
        <v>2</v>
      </c>
      <c r="R29" s="124" t="s">
        <v>2</v>
      </c>
      <c r="S29" s="124" t="s">
        <v>2</v>
      </c>
      <c r="T29" s="124">
        <v>34</v>
      </c>
      <c r="U29" s="124" t="s">
        <v>2</v>
      </c>
      <c r="V29" s="124">
        <v>44</v>
      </c>
      <c r="W29" s="124">
        <v>15</v>
      </c>
      <c r="X29" s="124" t="s">
        <v>2</v>
      </c>
      <c r="Y29" s="124" t="s">
        <v>2</v>
      </c>
      <c r="Z29" s="124" t="s">
        <v>2</v>
      </c>
      <c r="AA29" s="126">
        <v>24</v>
      </c>
      <c r="AB29" s="125">
        <f>IF(SUM(U29:AA29)=0,"-",SUM(U29:AA29))</f>
        <v>83</v>
      </c>
      <c r="AC29" s="124" t="s">
        <v>2</v>
      </c>
      <c r="AD29" s="124" t="s">
        <v>2</v>
      </c>
      <c r="AE29" s="124" t="s">
        <v>2</v>
      </c>
      <c r="AF29" s="124" t="s">
        <v>2</v>
      </c>
      <c r="AG29" s="124">
        <v>5</v>
      </c>
      <c r="AH29" s="124" t="s">
        <v>2</v>
      </c>
      <c r="AI29" s="116"/>
      <c r="AJ29" s="116"/>
      <c r="AK29" s="116"/>
      <c r="AL29" s="116"/>
      <c r="AM29" s="116"/>
      <c r="AN29" s="116"/>
      <c r="AO29" s="116"/>
      <c r="AP29" s="116"/>
      <c r="AQ29" s="115"/>
    </row>
    <row r="30" spans="1:44" s="114" customFormat="1" ht="16.5" customHeight="1" x14ac:dyDescent="0.15">
      <c r="A30" s="123" t="s">
        <v>93</v>
      </c>
      <c r="B30" s="120">
        <v>7</v>
      </c>
      <c r="C30" s="120">
        <v>1</v>
      </c>
      <c r="D30" s="120">
        <v>4</v>
      </c>
      <c r="E30" s="120" t="s">
        <v>2</v>
      </c>
      <c r="F30" s="120" t="s">
        <v>2</v>
      </c>
      <c r="G30" s="120">
        <v>15</v>
      </c>
      <c r="H30" s="120">
        <v>1</v>
      </c>
      <c r="I30" s="120">
        <v>1</v>
      </c>
      <c r="J30" s="120">
        <f>IF(SUM(C30:I30)=0,"-",SUM(C30:I30))</f>
        <v>22</v>
      </c>
      <c r="K30" s="120">
        <v>2</v>
      </c>
      <c r="L30" s="120" t="s">
        <v>2</v>
      </c>
      <c r="M30" s="120" t="s">
        <v>2</v>
      </c>
      <c r="N30" s="120" t="s">
        <v>2</v>
      </c>
      <c r="O30" s="120" t="s">
        <v>2</v>
      </c>
      <c r="P30" s="120">
        <v>15</v>
      </c>
      <c r="Q30" s="120" t="s">
        <v>2</v>
      </c>
      <c r="R30" s="120" t="s">
        <v>2</v>
      </c>
      <c r="S30" s="120" t="s">
        <v>2</v>
      </c>
      <c r="T30" s="120">
        <v>4</v>
      </c>
      <c r="U30" s="120">
        <v>9</v>
      </c>
      <c r="V30" s="120">
        <v>17</v>
      </c>
      <c r="W30" s="120" t="s">
        <v>2</v>
      </c>
      <c r="X30" s="120" t="s">
        <v>2</v>
      </c>
      <c r="Y30" s="120" t="s">
        <v>2</v>
      </c>
      <c r="Z30" s="120">
        <v>2</v>
      </c>
      <c r="AA30" s="122">
        <v>1</v>
      </c>
      <c r="AB30" s="121">
        <f>IF(SUM(U30:AA30)=0,"-",SUM(U30:AA30))</f>
        <v>29</v>
      </c>
      <c r="AC30" s="120" t="s">
        <v>2</v>
      </c>
      <c r="AD30" s="120">
        <v>2</v>
      </c>
      <c r="AE30" s="120" t="s">
        <v>2</v>
      </c>
      <c r="AF30" s="120" t="s">
        <v>2</v>
      </c>
      <c r="AG30" s="120" t="s">
        <v>2</v>
      </c>
      <c r="AH30" s="120" t="s">
        <v>2</v>
      </c>
      <c r="AI30" s="116"/>
      <c r="AJ30" s="116"/>
      <c r="AK30" s="116"/>
      <c r="AL30" s="116"/>
      <c r="AM30" s="116"/>
      <c r="AN30" s="116"/>
      <c r="AO30" s="116"/>
      <c r="AP30" s="116"/>
      <c r="AQ30" s="115"/>
    </row>
    <row r="31" spans="1:44" s="114" customFormat="1" ht="16.5" customHeight="1" x14ac:dyDescent="0.15">
      <c r="A31" s="123" t="s">
        <v>92</v>
      </c>
      <c r="B31" s="120">
        <v>39</v>
      </c>
      <c r="C31" s="120">
        <v>105</v>
      </c>
      <c r="D31" s="120" t="s">
        <v>2</v>
      </c>
      <c r="E31" s="120" t="s">
        <v>2</v>
      </c>
      <c r="F31" s="120" t="s">
        <v>2</v>
      </c>
      <c r="G31" s="120">
        <v>2</v>
      </c>
      <c r="H31" s="120">
        <v>3</v>
      </c>
      <c r="I31" s="120">
        <v>93</v>
      </c>
      <c r="J31" s="120">
        <f>IF(SUM(C31:I31)=0,"-",SUM(C31:I31))</f>
        <v>203</v>
      </c>
      <c r="K31" s="120" t="s">
        <v>2</v>
      </c>
      <c r="L31" s="120" t="s">
        <v>2</v>
      </c>
      <c r="M31" s="120" t="s">
        <v>2</v>
      </c>
      <c r="N31" s="120" t="s">
        <v>2</v>
      </c>
      <c r="O31" s="120" t="s">
        <v>2</v>
      </c>
      <c r="P31" s="120">
        <v>1</v>
      </c>
      <c r="Q31" s="120" t="s">
        <v>2</v>
      </c>
      <c r="R31" s="120" t="s">
        <v>2</v>
      </c>
      <c r="S31" s="120" t="s">
        <v>2</v>
      </c>
      <c r="T31" s="120">
        <v>31</v>
      </c>
      <c r="U31" s="120">
        <v>66</v>
      </c>
      <c r="V31" s="120">
        <v>13</v>
      </c>
      <c r="W31" s="120" t="s">
        <v>2</v>
      </c>
      <c r="X31" s="120" t="s">
        <v>2</v>
      </c>
      <c r="Y31" s="120" t="s">
        <v>2</v>
      </c>
      <c r="Z31" s="120">
        <v>4</v>
      </c>
      <c r="AA31" s="122">
        <v>30</v>
      </c>
      <c r="AB31" s="121">
        <f>IF(SUM(U31:AA31)=0,"-",SUM(U31:AA31))</f>
        <v>113</v>
      </c>
      <c r="AC31" s="120" t="s">
        <v>2</v>
      </c>
      <c r="AD31" s="120" t="s">
        <v>2</v>
      </c>
      <c r="AE31" s="120" t="s">
        <v>2</v>
      </c>
      <c r="AF31" s="120" t="s">
        <v>2</v>
      </c>
      <c r="AG31" s="120" t="s">
        <v>2</v>
      </c>
      <c r="AH31" s="120">
        <v>4</v>
      </c>
      <c r="AI31" s="116"/>
      <c r="AJ31" s="116"/>
      <c r="AK31" s="116"/>
      <c r="AL31" s="116"/>
      <c r="AM31" s="116"/>
      <c r="AN31" s="116"/>
      <c r="AO31" s="116"/>
      <c r="AP31" s="116"/>
      <c r="AQ31" s="115"/>
    </row>
    <row r="32" spans="1:44" s="114" customFormat="1" ht="16.5" customHeight="1" x14ac:dyDescent="0.15">
      <c r="A32" s="123" t="s">
        <v>91</v>
      </c>
      <c r="B32" s="120">
        <v>56</v>
      </c>
      <c r="C32" s="120">
        <v>74</v>
      </c>
      <c r="D32" s="120">
        <v>35</v>
      </c>
      <c r="E32" s="120">
        <v>3</v>
      </c>
      <c r="F32" s="120" t="s">
        <v>2</v>
      </c>
      <c r="G32" s="120" t="s">
        <v>2</v>
      </c>
      <c r="H32" s="120">
        <v>4</v>
      </c>
      <c r="I32" s="120">
        <v>4</v>
      </c>
      <c r="J32" s="120">
        <f>IF(SUM(C32:I32)=0,"-",SUM(C32:I32))</f>
        <v>120</v>
      </c>
      <c r="K32" s="120">
        <v>4</v>
      </c>
      <c r="L32" s="120" t="s">
        <v>2</v>
      </c>
      <c r="M32" s="120" t="s">
        <v>2</v>
      </c>
      <c r="N32" s="120" t="s">
        <v>2</v>
      </c>
      <c r="O32" s="120" t="s">
        <v>2</v>
      </c>
      <c r="P32" s="120" t="s">
        <v>2</v>
      </c>
      <c r="Q32" s="120" t="s">
        <v>2</v>
      </c>
      <c r="R32" s="120" t="s">
        <v>2</v>
      </c>
      <c r="S32" s="120" t="s">
        <v>2</v>
      </c>
      <c r="T32" s="120">
        <v>33</v>
      </c>
      <c r="U32" s="120">
        <v>23</v>
      </c>
      <c r="V32" s="120">
        <v>5</v>
      </c>
      <c r="W32" s="120">
        <v>13</v>
      </c>
      <c r="X32" s="120" t="s">
        <v>2</v>
      </c>
      <c r="Y32" s="120" t="s">
        <v>2</v>
      </c>
      <c r="Z32" s="120" t="s">
        <v>2</v>
      </c>
      <c r="AA32" s="122">
        <v>29</v>
      </c>
      <c r="AB32" s="121">
        <f>IF(SUM(U32:AA32)=0,"-",SUM(U32:AA32))</f>
        <v>70</v>
      </c>
      <c r="AC32" s="120" t="s">
        <v>2</v>
      </c>
      <c r="AD32" s="120" t="s">
        <v>2</v>
      </c>
      <c r="AE32" s="120" t="s">
        <v>2</v>
      </c>
      <c r="AF32" s="120" t="s">
        <v>2</v>
      </c>
      <c r="AG32" s="120" t="s">
        <v>2</v>
      </c>
      <c r="AH32" s="120" t="s">
        <v>2</v>
      </c>
      <c r="AI32" s="116"/>
      <c r="AJ32" s="116"/>
      <c r="AK32" s="116"/>
      <c r="AL32" s="116"/>
      <c r="AM32" s="116"/>
      <c r="AN32" s="116"/>
      <c r="AO32" s="116"/>
      <c r="AP32" s="116"/>
      <c r="AQ32" s="115"/>
    </row>
    <row r="33" spans="1:47" s="114" customFormat="1" ht="16.5" customHeight="1" x14ac:dyDescent="0.15">
      <c r="A33" s="123" t="s">
        <v>90</v>
      </c>
      <c r="B33" s="120">
        <v>11</v>
      </c>
      <c r="C33" s="120">
        <v>3</v>
      </c>
      <c r="D33" s="120" t="s">
        <v>2</v>
      </c>
      <c r="E33" s="120">
        <v>5</v>
      </c>
      <c r="F33" s="120" t="s">
        <v>2</v>
      </c>
      <c r="G33" s="120" t="s">
        <v>2</v>
      </c>
      <c r="H33" s="120" t="s">
        <v>2</v>
      </c>
      <c r="I33" s="120">
        <v>27</v>
      </c>
      <c r="J33" s="120">
        <f>IF(SUM(C33:I33)=0,"-",SUM(C33:I33))</f>
        <v>35</v>
      </c>
      <c r="K33" s="120" t="s">
        <v>2</v>
      </c>
      <c r="L33" s="120" t="s">
        <v>2</v>
      </c>
      <c r="M33" s="120" t="s">
        <v>2</v>
      </c>
      <c r="N33" s="120" t="s">
        <v>2</v>
      </c>
      <c r="O33" s="120" t="s">
        <v>2</v>
      </c>
      <c r="P33" s="120" t="s">
        <v>2</v>
      </c>
      <c r="Q33" s="120" t="s">
        <v>2</v>
      </c>
      <c r="R33" s="120" t="s">
        <v>2</v>
      </c>
      <c r="S33" s="120" t="s">
        <v>2</v>
      </c>
      <c r="T33" s="120">
        <v>11</v>
      </c>
      <c r="U33" s="120">
        <v>24</v>
      </c>
      <c r="V33" s="120">
        <v>1</v>
      </c>
      <c r="W33" s="120">
        <v>6</v>
      </c>
      <c r="X33" s="120" t="s">
        <v>2</v>
      </c>
      <c r="Y33" s="120" t="s">
        <v>2</v>
      </c>
      <c r="Z33" s="120" t="s">
        <v>2</v>
      </c>
      <c r="AA33" s="122">
        <v>37</v>
      </c>
      <c r="AB33" s="121">
        <f>IF(SUM(U33:AA33)=0,"-",SUM(U33:AA33))</f>
        <v>68</v>
      </c>
      <c r="AC33" s="120" t="s">
        <v>2</v>
      </c>
      <c r="AD33" s="120" t="s">
        <v>2</v>
      </c>
      <c r="AE33" s="120" t="s">
        <v>2</v>
      </c>
      <c r="AF33" s="120" t="s">
        <v>2</v>
      </c>
      <c r="AG33" s="120" t="s">
        <v>2</v>
      </c>
      <c r="AH33" s="120">
        <v>27</v>
      </c>
      <c r="AI33" s="116"/>
      <c r="AJ33" s="116"/>
      <c r="AK33" s="116"/>
      <c r="AL33" s="116"/>
      <c r="AM33" s="116"/>
      <c r="AN33" s="116"/>
      <c r="AO33" s="116"/>
      <c r="AP33" s="116"/>
      <c r="AQ33" s="115"/>
    </row>
    <row r="34" spans="1:47" s="114" customFormat="1" ht="16.5" customHeight="1" x14ac:dyDescent="0.15">
      <c r="A34" s="119" t="s">
        <v>89</v>
      </c>
      <c r="B34" s="117">
        <v>2</v>
      </c>
      <c r="C34" s="117" t="s">
        <v>2</v>
      </c>
      <c r="D34" s="117">
        <v>2</v>
      </c>
      <c r="E34" s="117" t="s">
        <v>2</v>
      </c>
      <c r="F34" s="117" t="s">
        <v>2</v>
      </c>
      <c r="G34" s="117">
        <v>3</v>
      </c>
      <c r="H34" s="117" t="s">
        <v>2</v>
      </c>
      <c r="I34" s="117" t="s">
        <v>2</v>
      </c>
      <c r="J34" s="117">
        <f>IF(SUM(C34:I34)=0,"-",SUM(C34:I34))</f>
        <v>5</v>
      </c>
      <c r="K34" s="117" t="s">
        <v>2</v>
      </c>
      <c r="L34" s="117" t="s">
        <v>2</v>
      </c>
      <c r="M34" s="117" t="s">
        <v>2</v>
      </c>
      <c r="N34" s="117" t="s">
        <v>2</v>
      </c>
      <c r="O34" s="117" t="s">
        <v>2</v>
      </c>
      <c r="P34" s="117" t="s">
        <v>2</v>
      </c>
      <c r="Q34" s="117" t="s">
        <v>2</v>
      </c>
      <c r="R34" s="117" t="s">
        <v>2</v>
      </c>
      <c r="S34" s="117" t="s">
        <v>2</v>
      </c>
      <c r="T34" s="117">
        <v>13</v>
      </c>
      <c r="U34" s="117" t="s">
        <v>2</v>
      </c>
      <c r="V34" s="117">
        <v>4</v>
      </c>
      <c r="W34" s="117">
        <v>1</v>
      </c>
      <c r="X34" s="117" t="s">
        <v>2</v>
      </c>
      <c r="Y34" s="117" t="s">
        <v>2</v>
      </c>
      <c r="Z34" s="117">
        <v>23</v>
      </c>
      <c r="AA34" s="117" t="s">
        <v>2</v>
      </c>
      <c r="AB34" s="118">
        <f>IF(SUM(U34:AA34)=0,"-",SUM(U34:AA34))</f>
        <v>28</v>
      </c>
      <c r="AC34" s="117" t="s">
        <v>2</v>
      </c>
      <c r="AD34" s="117" t="s">
        <v>2</v>
      </c>
      <c r="AE34" s="117" t="s">
        <v>2</v>
      </c>
      <c r="AF34" s="117" t="s">
        <v>2</v>
      </c>
      <c r="AG34" s="117" t="s">
        <v>2</v>
      </c>
      <c r="AH34" s="117" t="s">
        <v>2</v>
      </c>
      <c r="AI34" s="116"/>
      <c r="AJ34" s="116"/>
      <c r="AK34" s="116"/>
      <c r="AL34" s="116"/>
      <c r="AM34" s="116"/>
      <c r="AN34" s="116"/>
      <c r="AO34" s="116"/>
      <c r="AP34" s="116"/>
      <c r="AQ34" s="115"/>
    </row>
    <row r="35" spans="1:47" ht="16.5" customHeight="1" x14ac:dyDescent="0.35">
      <c r="A35" s="113" t="s">
        <v>88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8"/>
      <c r="AT35" s="108"/>
      <c r="AU35" s="108"/>
    </row>
    <row r="36" spans="1:47" ht="16.5" customHeight="1" x14ac:dyDescent="0.35">
      <c r="AR36" s="109"/>
      <c r="AS36" s="108"/>
      <c r="AT36" s="108"/>
      <c r="AU36" s="108"/>
    </row>
    <row r="37" spans="1:47" ht="26.25" customHeight="1" x14ac:dyDescent="0.35">
      <c r="AT37" s="108"/>
      <c r="AU37" s="108"/>
    </row>
    <row r="38" spans="1:47" ht="13.5" customHeight="1" x14ac:dyDescent="0.35">
      <c r="AT38" s="108"/>
      <c r="AU38" s="108"/>
    </row>
    <row r="39" spans="1:47" ht="13.5" customHeight="1" x14ac:dyDescent="0.35">
      <c r="AT39" s="108"/>
      <c r="AU39" s="108"/>
    </row>
    <row r="40" spans="1:47" ht="13.5" customHeight="1" x14ac:dyDescent="0.35">
      <c r="AT40" s="108"/>
      <c r="AU40" s="108"/>
    </row>
    <row r="41" spans="1:47" ht="13.5" customHeight="1" x14ac:dyDescent="0.35">
      <c r="AT41" s="108"/>
      <c r="AU41" s="108"/>
    </row>
    <row r="42" spans="1:47" ht="13.5" customHeight="1" x14ac:dyDescent="0.35">
      <c r="AT42" s="108"/>
      <c r="AU42" s="108"/>
    </row>
    <row r="43" spans="1:47" ht="13.5" customHeight="1" x14ac:dyDescent="0.35">
      <c r="AT43" s="108"/>
      <c r="AU43" s="108"/>
    </row>
    <row r="44" spans="1:47" s="112" customFormat="1" ht="23.1" customHeight="1" x14ac:dyDescent="0.35">
      <c r="A44" s="111"/>
      <c r="B44" s="108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9"/>
    </row>
    <row r="45" spans="1:47" s="112" customFormat="1" ht="15" customHeight="1" x14ac:dyDescent="0.35">
      <c r="A45" s="111"/>
      <c r="B45" s="108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9"/>
    </row>
    <row r="46" spans="1:47" s="112" customFormat="1" ht="15" customHeight="1" x14ac:dyDescent="0.35">
      <c r="A46" s="111"/>
      <c r="B46" s="108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9"/>
    </row>
    <row r="47" spans="1:47" s="112" customFormat="1" ht="18.75" customHeight="1" x14ac:dyDescent="0.35">
      <c r="A47" s="111"/>
      <c r="B47" s="108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9"/>
    </row>
    <row r="48" spans="1:47" s="112" customFormat="1" ht="28.5" customHeight="1" x14ac:dyDescent="0.35">
      <c r="A48" s="111"/>
      <c r="B48" s="108"/>
      <c r="C48" s="110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9"/>
    </row>
    <row r="49" spans="46:47" ht="27" customHeight="1" x14ac:dyDescent="0.35">
      <c r="AT49" s="108"/>
      <c r="AU49" s="108"/>
    </row>
    <row r="50" spans="46:47" x14ac:dyDescent="0.35">
      <c r="AT50" s="108"/>
      <c r="AU50" s="108"/>
    </row>
    <row r="51" spans="46:47" x14ac:dyDescent="0.35">
      <c r="AT51" s="108"/>
      <c r="AU51" s="108"/>
    </row>
    <row r="52" spans="46:47" x14ac:dyDescent="0.35">
      <c r="AT52" s="108"/>
      <c r="AU52" s="108"/>
    </row>
    <row r="53" spans="46:47" x14ac:dyDescent="0.35">
      <c r="AT53" s="108"/>
      <c r="AU53" s="108"/>
    </row>
    <row r="54" spans="46:47" x14ac:dyDescent="0.35">
      <c r="AT54" s="108"/>
      <c r="AU54" s="108"/>
    </row>
  </sheetData>
  <mergeCells count="43">
    <mergeCell ref="V4:V6"/>
    <mergeCell ref="AC5:AC6"/>
    <mergeCell ref="AC4:AF4"/>
    <mergeCell ref="Q3:Q6"/>
    <mergeCell ref="P5:P6"/>
    <mergeCell ref="R5:R6"/>
    <mergeCell ref="AG3:AH3"/>
    <mergeCell ref="U4:U6"/>
    <mergeCell ref="Z4:Z6"/>
    <mergeCell ref="W4:W6"/>
    <mergeCell ref="U3:AF3"/>
    <mergeCell ref="X4:X6"/>
    <mergeCell ref="AG4:AH4"/>
    <mergeCell ref="AH5:AH6"/>
    <mergeCell ref="AD5:AE5"/>
    <mergeCell ref="AG5:AG6"/>
    <mergeCell ref="AG2:AH2"/>
    <mergeCell ref="AB4:AB6"/>
    <mergeCell ref="T2:AF2"/>
    <mergeCell ref="R3:S4"/>
    <mergeCell ref="Y4:Y6"/>
    <mergeCell ref="Q2:S2"/>
    <mergeCell ref="AF5:AF6"/>
    <mergeCell ref="AA4:AA6"/>
    <mergeCell ref="S5:S6"/>
    <mergeCell ref="T3:T6"/>
    <mergeCell ref="C3:P3"/>
    <mergeCell ref="E4:E6"/>
    <mergeCell ref="F4:F6"/>
    <mergeCell ref="G4:G6"/>
    <mergeCell ref="H4:H6"/>
    <mergeCell ref="I4:I6"/>
    <mergeCell ref="J4:J6"/>
    <mergeCell ref="N5:N6"/>
    <mergeCell ref="K5:K6"/>
    <mergeCell ref="D4:D6"/>
    <mergeCell ref="A2:A6"/>
    <mergeCell ref="C4:C6"/>
    <mergeCell ref="K4:M4"/>
    <mergeCell ref="B3:B6"/>
    <mergeCell ref="L5:M5"/>
    <mergeCell ref="B2:P2"/>
    <mergeCell ref="O5:O6"/>
  </mergeCells>
  <phoneticPr fontId="3"/>
  <printOptions horizontalCentered="1"/>
  <pageMargins left="0.29527559055118113" right="0.29527559055118113" top="0.78740157480314965" bottom="0.78740157480314965" header="0" footer="0"/>
  <headerFooter alignWithMargins="0"/>
  <rowBreaks count="3" manualBreakCount="3">
    <brk id="4801" min="333" max="22917" man="1"/>
    <brk id="8313" min="329" max="28805" man="1"/>
    <brk id="11549" min="325" max="3234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1"/>
  <sheetViews>
    <sheetView showGridLines="0" zoomScaleNormal="100" zoomScaleSheetLayoutView="8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0" defaultRowHeight="15" x14ac:dyDescent="0.35"/>
  <cols>
    <col min="1" max="1" width="16.625" style="111" customWidth="1"/>
    <col min="2" max="2" width="6.625" style="110" customWidth="1"/>
    <col min="3" max="15" width="6.625" style="108" customWidth="1"/>
    <col min="16" max="16" width="6.625" style="110" customWidth="1"/>
    <col min="17" max="29" width="6.625" style="108" customWidth="1"/>
    <col min="30" max="34" width="9.625" style="108" customWidth="1"/>
    <col min="35" max="36" width="5.125" style="108" customWidth="1"/>
    <col min="37" max="37" width="6.5" style="108" customWidth="1"/>
    <col min="38" max="38" width="5.375" style="108" customWidth="1"/>
    <col min="39" max="39" width="6.125" style="108" customWidth="1"/>
    <col min="40" max="42" width="5.375" style="108" customWidth="1"/>
    <col min="43" max="43" width="5.375" style="109" customWidth="1"/>
    <col min="44" max="45" width="10" style="109" customWidth="1"/>
    <col min="46" max="16384" width="10" style="108"/>
  </cols>
  <sheetData>
    <row r="1" spans="1:46" s="183" customFormat="1" ht="18" customHeight="1" x14ac:dyDescent="0.15">
      <c r="A1" s="187" t="s">
        <v>135</v>
      </c>
      <c r="B1" s="186"/>
      <c r="P1" s="186"/>
      <c r="AB1" s="202" t="s">
        <v>129</v>
      </c>
      <c r="AC1" s="202"/>
      <c r="AQ1" s="184"/>
      <c r="AR1" s="184"/>
    </row>
    <row r="2" spans="1:46" ht="16.5" customHeight="1" x14ac:dyDescent="0.35">
      <c r="A2" s="201"/>
      <c r="B2" s="178" t="s">
        <v>134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 t="s">
        <v>133</v>
      </c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R2" s="108"/>
      <c r="AS2" s="108"/>
    </row>
    <row r="3" spans="1:46" s="190" customFormat="1" ht="16.5" customHeight="1" x14ac:dyDescent="0.35">
      <c r="A3" s="200"/>
      <c r="B3" s="199" t="s">
        <v>123</v>
      </c>
      <c r="C3" s="199" t="s">
        <v>122</v>
      </c>
      <c r="D3" s="199" t="s">
        <v>121</v>
      </c>
      <c r="E3" s="199" t="s">
        <v>120</v>
      </c>
      <c r="F3" s="199" t="s">
        <v>119</v>
      </c>
      <c r="G3" s="199" t="s">
        <v>118</v>
      </c>
      <c r="H3" s="199" t="s">
        <v>13</v>
      </c>
      <c r="I3" s="198" t="s">
        <v>117</v>
      </c>
      <c r="J3" s="197"/>
      <c r="K3" s="141"/>
      <c r="L3" s="141"/>
      <c r="M3" s="141"/>
      <c r="N3" s="141"/>
      <c r="O3" s="141"/>
      <c r="P3" s="199" t="s">
        <v>123</v>
      </c>
      <c r="Q3" s="199" t="s">
        <v>122</v>
      </c>
      <c r="R3" s="199" t="s">
        <v>121</v>
      </c>
      <c r="S3" s="199" t="s">
        <v>120</v>
      </c>
      <c r="T3" s="199" t="s">
        <v>119</v>
      </c>
      <c r="U3" s="199" t="s">
        <v>118</v>
      </c>
      <c r="V3" s="199" t="s">
        <v>13</v>
      </c>
      <c r="W3" s="198" t="s">
        <v>117</v>
      </c>
      <c r="X3" s="197"/>
      <c r="Y3" s="141"/>
      <c r="Z3" s="141"/>
      <c r="AA3" s="141"/>
      <c r="AB3" s="141"/>
      <c r="AC3" s="141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91"/>
      <c r="AS3" s="191"/>
      <c r="AT3" s="191"/>
    </row>
    <row r="4" spans="1:46" s="190" customFormat="1" ht="16.5" customHeight="1" x14ac:dyDescent="0.35">
      <c r="A4" s="194"/>
      <c r="B4" s="196"/>
      <c r="C4" s="196"/>
      <c r="D4" s="196"/>
      <c r="E4" s="196"/>
      <c r="F4" s="196"/>
      <c r="G4" s="196"/>
      <c r="H4" s="196"/>
      <c r="I4" s="141"/>
      <c r="J4" s="141" t="s">
        <v>115</v>
      </c>
      <c r="K4" s="151" t="s">
        <v>114</v>
      </c>
      <c r="L4" s="151"/>
      <c r="M4" s="138" t="s">
        <v>113</v>
      </c>
      <c r="N4" s="138" t="s">
        <v>112</v>
      </c>
      <c r="O4" s="138" t="s">
        <v>111</v>
      </c>
      <c r="P4" s="196"/>
      <c r="Q4" s="196"/>
      <c r="R4" s="196"/>
      <c r="S4" s="196"/>
      <c r="T4" s="196"/>
      <c r="U4" s="196"/>
      <c r="V4" s="196"/>
      <c r="W4" s="141"/>
      <c r="X4" s="195" t="s">
        <v>115</v>
      </c>
      <c r="Y4" s="151" t="s">
        <v>114</v>
      </c>
      <c r="Z4" s="150"/>
      <c r="AA4" s="138" t="s">
        <v>113</v>
      </c>
      <c r="AB4" s="138" t="s">
        <v>132</v>
      </c>
      <c r="AC4" s="138" t="s">
        <v>111</v>
      </c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91"/>
      <c r="AS4" s="191"/>
      <c r="AT4" s="191"/>
    </row>
    <row r="5" spans="1:46" s="190" customFormat="1" ht="82.5" customHeight="1" x14ac:dyDescent="0.35">
      <c r="A5" s="194"/>
      <c r="B5" s="193"/>
      <c r="C5" s="193"/>
      <c r="D5" s="193"/>
      <c r="E5" s="193"/>
      <c r="F5" s="193"/>
      <c r="G5" s="193"/>
      <c r="H5" s="193"/>
      <c r="I5" s="141"/>
      <c r="J5" s="141"/>
      <c r="K5" s="140"/>
      <c r="L5" s="139" t="s">
        <v>131</v>
      </c>
      <c r="M5" s="138"/>
      <c r="N5" s="138"/>
      <c r="O5" s="138"/>
      <c r="P5" s="193"/>
      <c r="Q5" s="193"/>
      <c r="R5" s="193"/>
      <c r="S5" s="193"/>
      <c r="T5" s="193"/>
      <c r="U5" s="193"/>
      <c r="V5" s="193"/>
      <c r="W5" s="141"/>
      <c r="X5" s="192"/>
      <c r="Y5" s="140"/>
      <c r="Z5" s="139" t="s">
        <v>131</v>
      </c>
      <c r="AA5" s="138"/>
      <c r="AB5" s="138"/>
      <c r="AC5" s="13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91"/>
      <c r="AS5" s="191"/>
      <c r="AT5" s="191"/>
    </row>
    <row r="6" spans="1:46" s="188" customFormat="1" ht="16.5" customHeight="1" x14ac:dyDescent="0.15">
      <c r="A6" s="136" t="s">
        <v>109</v>
      </c>
      <c r="B6" s="135">
        <v>2125</v>
      </c>
      <c r="C6" s="135">
        <v>5120</v>
      </c>
      <c r="D6" s="135">
        <v>1213</v>
      </c>
      <c r="E6" s="135">
        <v>196</v>
      </c>
      <c r="F6" s="135">
        <v>585</v>
      </c>
      <c r="G6" s="135">
        <v>5071</v>
      </c>
      <c r="H6" s="135">
        <v>23930</v>
      </c>
      <c r="I6" s="18">
        <v>38240</v>
      </c>
      <c r="J6" s="135">
        <v>657</v>
      </c>
      <c r="K6" s="135">
        <v>812</v>
      </c>
      <c r="L6" s="135">
        <v>120</v>
      </c>
      <c r="M6" s="135">
        <v>28</v>
      </c>
      <c r="N6" s="135">
        <v>335</v>
      </c>
      <c r="O6" s="135">
        <v>596</v>
      </c>
      <c r="P6" s="135">
        <v>55</v>
      </c>
      <c r="Q6" s="135">
        <v>166</v>
      </c>
      <c r="R6" s="135">
        <v>12</v>
      </c>
      <c r="S6" s="135">
        <v>14</v>
      </c>
      <c r="T6" s="135">
        <v>7</v>
      </c>
      <c r="U6" s="135">
        <v>73</v>
      </c>
      <c r="V6" s="135">
        <v>389</v>
      </c>
      <c r="W6" s="18">
        <v>716</v>
      </c>
      <c r="X6" s="135">
        <v>31</v>
      </c>
      <c r="Y6" s="135">
        <v>64</v>
      </c>
      <c r="Z6" s="135" t="s">
        <v>99</v>
      </c>
      <c r="AA6" s="135" t="s">
        <v>99</v>
      </c>
      <c r="AB6" s="135">
        <v>7</v>
      </c>
      <c r="AC6" s="135">
        <v>1</v>
      </c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</row>
    <row r="7" spans="1:46" s="188" customFormat="1" ht="33" customHeight="1" x14ac:dyDescent="0.15">
      <c r="A7" s="134" t="s">
        <v>9</v>
      </c>
      <c r="B7" s="10">
        <f>IF(SUM(B8,B18)=0,"-",SUM(B8,B18))</f>
        <v>179</v>
      </c>
      <c r="C7" s="10">
        <f>IF(SUM(C8,C18)=0,"-",SUM(C8,C18))</f>
        <v>403</v>
      </c>
      <c r="D7" s="10">
        <f>IF(SUM(D8,D18)=0,"-",SUM(D8,D18))</f>
        <v>21</v>
      </c>
      <c r="E7" s="10">
        <f>IF(SUM(E8,E18)=0,"-",SUM(E8,E18))</f>
        <v>3</v>
      </c>
      <c r="F7" s="10">
        <f>IF(SUM(F8,F18)=0,"-",SUM(F8,F18))</f>
        <v>1</v>
      </c>
      <c r="G7" s="10">
        <f>IF(SUM(G8,G18)=0,"-",SUM(G8,G18))</f>
        <v>196</v>
      </c>
      <c r="H7" s="10">
        <f>IF(SUM(H8,H18)=0,"-",SUM(H8,H18))</f>
        <v>953</v>
      </c>
      <c r="I7" s="10">
        <f>IF(SUM(B7:H7)=0,"-",SUM(B7:H7))</f>
        <v>1756</v>
      </c>
      <c r="J7" s="10">
        <f>IF(SUM(J8,J18)=0,"-",SUM(J8,J18))</f>
        <v>23</v>
      </c>
      <c r="K7" s="10">
        <f>IF(SUM(K8,K18)=0,"-",SUM(K8,K18))</f>
        <v>84</v>
      </c>
      <c r="L7" s="10">
        <f>IF(SUM(L8,L18)=0,"-",SUM(L8,L18))</f>
        <v>42</v>
      </c>
      <c r="M7" s="10" t="str">
        <f>IF(SUM(M8,M18)=0,"-",SUM(M8,M18))</f>
        <v>-</v>
      </c>
      <c r="N7" s="10">
        <f>IF(SUM(N8,N18)=0,"-",SUM(N8,N18))</f>
        <v>10</v>
      </c>
      <c r="O7" s="10">
        <f>IF(SUM(O8,O18)=0,"-",SUM(O8,O18))</f>
        <v>21</v>
      </c>
      <c r="P7" s="10" t="str">
        <f>IF(SUM(P8,P18)=0,"-",SUM(P8,P18))</f>
        <v>-</v>
      </c>
      <c r="Q7" s="10" t="str">
        <f>IF(SUM(Q8,Q18)=0,"-",SUM(Q8,Q18))</f>
        <v>-</v>
      </c>
      <c r="R7" s="10" t="str">
        <f>IF(SUM(R8,R18)=0,"-",SUM(R8,R18))</f>
        <v>-</v>
      </c>
      <c r="S7" s="10" t="str">
        <f>IF(SUM(S8,S18)=0,"-",SUM(S8,S18))</f>
        <v>-</v>
      </c>
      <c r="T7" s="10" t="str">
        <f>IF(SUM(T8,T18)=0,"-",SUM(T8,T18))</f>
        <v>-</v>
      </c>
      <c r="U7" s="10">
        <f>IF(SUM(U8,U18)=0,"-",SUM(U8,U18))</f>
        <v>1</v>
      </c>
      <c r="V7" s="10">
        <f>IF(SUM(V8,V18)=0,"-",SUM(V8,V18))</f>
        <v>8</v>
      </c>
      <c r="W7" s="10">
        <f>IF(SUM(P7:V7)=0,"-",SUM(P7:V7))</f>
        <v>9</v>
      </c>
      <c r="X7" s="10" t="str">
        <f>IF(SUM(X8,X18)=0,"-",SUM(X8,X18))</f>
        <v>-</v>
      </c>
      <c r="Y7" s="10" t="str">
        <f>IF(SUM(Y8,Y18)=0,"-",SUM(Y8,Y18))</f>
        <v>-</v>
      </c>
      <c r="Z7" s="10" t="str">
        <f>IF(SUM(Z8,Z18)=0,"-",SUM(Z8,Z18))</f>
        <v>-</v>
      </c>
      <c r="AA7" s="10" t="str">
        <f>IF(SUM(AA8,AA18)=0,"-",SUM(AA8,AA18))</f>
        <v>-</v>
      </c>
      <c r="AB7" s="10" t="str">
        <f>IF(SUM(AB8,AB18)=0,"-",SUM(AB8,AB18))</f>
        <v>-</v>
      </c>
      <c r="AC7" s="10" t="str">
        <f>IF(SUM(AC8,AC18)=0,"-",SUM(AC8,AC18))</f>
        <v>-</v>
      </c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</row>
    <row r="8" spans="1:46" s="188" customFormat="1" ht="16.5" customHeight="1" x14ac:dyDescent="0.15">
      <c r="A8" s="11" t="s">
        <v>8</v>
      </c>
      <c r="B8" s="8">
        <f>IF(SUM(B9:B17)=0,"-",SUM(B9:B17))</f>
        <v>172</v>
      </c>
      <c r="C8" s="8">
        <f>IF(SUM(C9:C17)=0,"-",SUM(C9:C17))</f>
        <v>106</v>
      </c>
      <c r="D8" s="8">
        <f>IF(SUM(D9:D17)=0,"-",SUM(D9:D17))</f>
        <v>11</v>
      </c>
      <c r="E8" s="8">
        <f>IF(SUM(E9:E17)=0,"-",SUM(E9:E17))</f>
        <v>2</v>
      </c>
      <c r="F8" s="8" t="str">
        <f>IF(SUM(F9:F17)=0,"-",SUM(F9:F17))</f>
        <v>-</v>
      </c>
      <c r="G8" s="8">
        <f>IF(SUM(G9:G17)=0,"-",SUM(G9:G17))</f>
        <v>82</v>
      </c>
      <c r="H8" s="8">
        <f>IF(SUM(H9:H17)=0,"-",SUM(H9:H17))</f>
        <v>523</v>
      </c>
      <c r="I8" s="8">
        <f>IF(SUM(B8:H8)=0,"-",SUM(B8:H8))</f>
        <v>896</v>
      </c>
      <c r="J8" s="8">
        <f>IF(SUM(J9:J17)=0,"-",SUM(J9:J17))</f>
        <v>20</v>
      </c>
      <c r="K8" s="8">
        <f>IF(SUM(K9:K17)=0,"-",SUM(K9:K17))</f>
        <v>71</v>
      </c>
      <c r="L8" s="8">
        <f>IF(SUM(L9:L17)=0,"-",SUM(L9:L17))</f>
        <v>42</v>
      </c>
      <c r="M8" s="8" t="str">
        <f>IF(SUM(M9:M17)=0,"-",SUM(M9:M17))</f>
        <v>-</v>
      </c>
      <c r="N8" s="8">
        <f>IF(SUM(N9:N17)=0,"-",SUM(N9:N17))</f>
        <v>10</v>
      </c>
      <c r="O8" s="8">
        <f>IF(SUM(O9:O17)=0,"-",SUM(O9:O17))</f>
        <v>19</v>
      </c>
      <c r="P8" s="8" t="str">
        <f>IF(SUM(P9:P17)=0,"-",SUM(P9:P17))</f>
        <v>-</v>
      </c>
      <c r="Q8" s="8" t="str">
        <f>IF(SUM(Q9:Q17)=0,"-",SUM(Q9:Q17))</f>
        <v>-</v>
      </c>
      <c r="R8" s="8" t="str">
        <f>IF(SUM(R9:R17)=0,"-",SUM(R9:R17))</f>
        <v>-</v>
      </c>
      <c r="S8" s="8" t="str">
        <f>IF(SUM(S9:S17)=0,"-",SUM(S9:S17))</f>
        <v>-</v>
      </c>
      <c r="T8" s="8" t="str">
        <f>IF(SUM(T9:T17)=0,"-",SUM(T9:T17))</f>
        <v>-</v>
      </c>
      <c r="U8" s="8">
        <f>IF(SUM(U9:U17)=0,"-",SUM(U9:U17))</f>
        <v>1</v>
      </c>
      <c r="V8" s="8">
        <f>IF(SUM(V9:V17)=0,"-",SUM(V9:V17))</f>
        <v>8</v>
      </c>
      <c r="W8" s="8">
        <f>IF(SUM(P8:V8)=0,"-",SUM(P8:V8))</f>
        <v>9</v>
      </c>
      <c r="X8" s="8" t="str">
        <f>IF(SUM(X9:X17)=0,"-",SUM(X9:X17))</f>
        <v>-</v>
      </c>
      <c r="Y8" s="8" t="str">
        <f>IF(SUM(Y9:Y17)=0,"-",SUM(Y9:Y17))</f>
        <v>-</v>
      </c>
      <c r="Z8" s="8" t="str">
        <f>IF(SUM(Z9:Z17)=0,"-",SUM(Z9:Z17))</f>
        <v>-</v>
      </c>
      <c r="AA8" s="8" t="str">
        <f>IF(SUM(AA9:AA17)=0,"-",SUM(AA9:AA17))</f>
        <v>-</v>
      </c>
      <c r="AB8" s="8" t="str">
        <f>IF(SUM(AB9:AB17)=0,"-",SUM(AB9:AB17))</f>
        <v>-</v>
      </c>
      <c r="AC8" s="8" t="str">
        <f>IF(SUM(AC9:AC17)=0,"-",SUM(AC9:AC17))</f>
        <v>-</v>
      </c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</row>
    <row r="9" spans="1:46" s="114" customFormat="1" ht="16.5" customHeight="1" x14ac:dyDescent="0.15">
      <c r="A9" s="132" t="s">
        <v>94</v>
      </c>
      <c r="B9" s="124">
        <v>4</v>
      </c>
      <c r="C9" s="124">
        <v>7</v>
      </c>
      <c r="D9" s="124">
        <v>7</v>
      </c>
      <c r="E9" s="124">
        <v>2</v>
      </c>
      <c r="F9" s="124" t="s">
        <v>99</v>
      </c>
      <c r="G9" s="124">
        <v>11</v>
      </c>
      <c r="H9" s="124">
        <v>394</v>
      </c>
      <c r="I9" s="125">
        <f>IF(SUM(B9:H9)=0,"-",SUM(B9:H9))</f>
        <v>425</v>
      </c>
      <c r="J9" s="124">
        <v>6</v>
      </c>
      <c r="K9" s="124">
        <v>24</v>
      </c>
      <c r="L9" s="124">
        <v>2</v>
      </c>
      <c r="M9" s="124" t="s">
        <v>99</v>
      </c>
      <c r="N9" s="124">
        <v>10</v>
      </c>
      <c r="O9" s="124">
        <v>19</v>
      </c>
      <c r="P9" s="124" t="s">
        <v>99</v>
      </c>
      <c r="Q9" s="124" t="s">
        <v>99</v>
      </c>
      <c r="R9" s="124" t="s">
        <v>99</v>
      </c>
      <c r="S9" s="124" t="s">
        <v>99</v>
      </c>
      <c r="T9" s="124" t="s">
        <v>99</v>
      </c>
      <c r="U9" s="124" t="s">
        <v>99</v>
      </c>
      <c r="V9" s="124">
        <v>4</v>
      </c>
      <c r="W9" s="125">
        <f>IF(SUM(P9:V9)=0,"-",SUM(P9:V9))</f>
        <v>4</v>
      </c>
      <c r="X9" s="124" t="s">
        <v>99</v>
      </c>
      <c r="Y9" s="124" t="s">
        <v>99</v>
      </c>
      <c r="Z9" s="124" t="s">
        <v>99</v>
      </c>
      <c r="AA9" s="124" t="s">
        <v>99</v>
      </c>
      <c r="AB9" s="124" t="s">
        <v>99</v>
      </c>
      <c r="AC9" s="124" t="s">
        <v>99</v>
      </c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5"/>
    </row>
    <row r="10" spans="1:46" s="114" customFormat="1" ht="16.5" customHeight="1" x14ac:dyDescent="0.15">
      <c r="A10" s="123" t="s">
        <v>108</v>
      </c>
      <c r="B10" s="120">
        <v>10</v>
      </c>
      <c r="C10" s="120" t="s">
        <v>99</v>
      </c>
      <c r="D10" s="120">
        <v>1</v>
      </c>
      <c r="E10" s="120" t="s">
        <v>99</v>
      </c>
      <c r="F10" s="120" t="s">
        <v>99</v>
      </c>
      <c r="G10" s="120">
        <v>33</v>
      </c>
      <c r="H10" s="120">
        <v>23</v>
      </c>
      <c r="I10" s="121">
        <f>IF(SUM(B10:H10)=0,"-",SUM(B10:H10))</f>
        <v>67</v>
      </c>
      <c r="J10" s="120" t="s">
        <v>99</v>
      </c>
      <c r="K10" s="120" t="s">
        <v>99</v>
      </c>
      <c r="L10" s="120" t="s">
        <v>99</v>
      </c>
      <c r="M10" s="120" t="s">
        <v>99</v>
      </c>
      <c r="N10" s="120" t="s">
        <v>99</v>
      </c>
      <c r="O10" s="120" t="s">
        <v>99</v>
      </c>
      <c r="P10" s="120" t="s">
        <v>99</v>
      </c>
      <c r="Q10" s="120" t="s">
        <v>99</v>
      </c>
      <c r="R10" s="120" t="s">
        <v>99</v>
      </c>
      <c r="S10" s="120" t="s">
        <v>99</v>
      </c>
      <c r="T10" s="120" t="s">
        <v>99</v>
      </c>
      <c r="U10" s="120" t="s">
        <v>99</v>
      </c>
      <c r="V10" s="120">
        <v>2</v>
      </c>
      <c r="W10" s="121">
        <f>IF(SUM(P10:V10)=0,"-",SUM(P10:V10))</f>
        <v>2</v>
      </c>
      <c r="X10" s="120" t="s">
        <v>99</v>
      </c>
      <c r="Y10" s="120" t="s">
        <v>99</v>
      </c>
      <c r="Z10" s="120" t="s">
        <v>99</v>
      </c>
      <c r="AA10" s="120" t="s">
        <v>99</v>
      </c>
      <c r="AB10" s="120" t="s">
        <v>99</v>
      </c>
      <c r="AC10" s="120" t="s">
        <v>99</v>
      </c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5"/>
    </row>
    <row r="11" spans="1:46" s="114" customFormat="1" ht="16.5" customHeight="1" x14ac:dyDescent="0.15">
      <c r="A11" s="123" t="s">
        <v>107</v>
      </c>
      <c r="B11" s="120" t="s">
        <v>99</v>
      </c>
      <c r="C11" s="120" t="s">
        <v>99</v>
      </c>
      <c r="D11" s="120" t="s">
        <v>99</v>
      </c>
      <c r="E11" s="120" t="s">
        <v>99</v>
      </c>
      <c r="F11" s="120" t="s">
        <v>99</v>
      </c>
      <c r="G11" s="120" t="s">
        <v>99</v>
      </c>
      <c r="H11" s="120" t="s">
        <v>99</v>
      </c>
      <c r="I11" s="121" t="str">
        <f>IF(SUM(B11:H11)=0,"-",SUM(B11:H11))</f>
        <v>-</v>
      </c>
      <c r="J11" s="120" t="s">
        <v>99</v>
      </c>
      <c r="K11" s="120" t="s">
        <v>99</v>
      </c>
      <c r="L11" s="120" t="s">
        <v>99</v>
      </c>
      <c r="M11" s="120" t="s">
        <v>99</v>
      </c>
      <c r="N11" s="120" t="s">
        <v>99</v>
      </c>
      <c r="O11" s="120" t="s">
        <v>99</v>
      </c>
      <c r="P11" s="120" t="s">
        <v>99</v>
      </c>
      <c r="Q11" s="120" t="s">
        <v>99</v>
      </c>
      <c r="R11" s="120" t="s">
        <v>99</v>
      </c>
      <c r="S11" s="120" t="s">
        <v>99</v>
      </c>
      <c r="T11" s="120" t="s">
        <v>99</v>
      </c>
      <c r="U11" s="120" t="s">
        <v>99</v>
      </c>
      <c r="V11" s="120" t="s">
        <v>99</v>
      </c>
      <c r="W11" s="121" t="str">
        <f>IF(SUM(P11:V11)=0,"-",SUM(P11:V11))</f>
        <v>-</v>
      </c>
      <c r="X11" s="120" t="s">
        <v>99</v>
      </c>
      <c r="Y11" s="120" t="s">
        <v>99</v>
      </c>
      <c r="Z11" s="120" t="s">
        <v>99</v>
      </c>
      <c r="AA11" s="120" t="s">
        <v>99</v>
      </c>
      <c r="AB11" s="120" t="s">
        <v>99</v>
      </c>
      <c r="AC11" s="120" t="s">
        <v>99</v>
      </c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5"/>
    </row>
    <row r="12" spans="1:46" s="114" customFormat="1" ht="16.5" customHeight="1" x14ac:dyDescent="0.15">
      <c r="A12" s="123" t="s">
        <v>106</v>
      </c>
      <c r="B12" s="120" t="s">
        <v>99</v>
      </c>
      <c r="C12" s="120" t="s">
        <v>99</v>
      </c>
      <c r="D12" s="120">
        <v>2</v>
      </c>
      <c r="E12" s="120" t="s">
        <v>99</v>
      </c>
      <c r="F12" s="120" t="s">
        <v>99</v>
      </c>
      <c r="G12" s="120" t="s">
        <v>99</v>
      </c>
      <c r="H12" s="120">
        <v>18</v>
      </c>
      <c r="I12" s="121">
        <f>IF(SUM(B12:H12)=0,"-",SUM(B12:H12))</f>
        <v>20</v>
      </c>
      <c r="J12" s="120" t="s">
        <v>99</v>
      </c>
      <c r="K12" s="120" t="s">
        <v>99</v>
      </c>
      <c r="L12" s="120" t="s">
        <v>99</v>
      </c>
      <c r="M12" s="120" t="s">
        <v>99</v>
      </c>
      <c r="N12" s="120" t="s">
        <v>99</v>
      </c>
      <c r="O12" s="120" t="s">
        <v>99</v>
      </c>
      <c r="P12" s="120" t="s">
        <v>99</v>
      </c>
      <c r="Q12" s="120" t="s">
        <v>99</v>
      </c>
      <c r="R12" s="120" t="s">
        <v>99</v>
      </c>
      <c r="S12" s="120" t="s">
        <v>99</v>
      </c>
      <c r="T12" s="120" t="s">
        <v>99</v>
      </c>
      <c r="U12" s="120" t="s">
        <v>99</v>
      </c>
      <c r="V12" s="120" t="s">
        <v>99</v>
      </c>
      <c r="W12" s="121" t="str">
        <f>IF(SUM(P12:V12)=0,"-",SUM(P12:V12))</f>
        <v>-</v>
      </c>
      <c r="X12" s="120" t="s">
        <v>99</v>
      </c>
      <c r="Y12" s="120" t="s">
        <v>99</v>
      </c>
      <c r="Z12" s="120" t="s">
        <v>99</v>
      </c>
      <c r="AA12" s="120" t="s">
        <v>99</v>
      </c>
      <c r="AB12" s="120" t="s">
        <v>99</v>
      </c>
      <c r="AC12" s="120" t="s">
        <v>99</v>
      </c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5"/>
    </row>
    <row r="13" spans="1:46" s="114" customFormat="1" ht="16.5" customHeight="1" x14ac:dyDescent="0.15">
      <c r="A13" s="123" t="s">
        <v>105</v>
      </c>
      <c r="B13" s="120">
        <v>2</v>
      </c>
      <c r="C13" s="120">
        <v>89</v>
      </c>
      <c r="D13" s="120">
        <v>1</v>
      </c>
      <c r="E13" s="120" t="s">
        <v>99</v>
      </c>
      <c r="F13" s="120" t="s">
        <v>99</v>
      </c>
      <c r="G13" s="120">
        <v>17</v>
      </c>
      <c r="H13" s="120">
        <v>12</v>
      </c>
      <c r="I13" s="121">
        <f>IF(SUM(B13:H13)=0,"-",SUM(B13:H13))</f>
        <v>121</v>
      </c>
      <c r="J13" s="120">
        <v>5</v>
      </c>
      <c r="K13" s="120" t="s">
        <v>99</v>
      </c>
      <c r="L13" s="120" t="s">
        <v>99</v>
      </c>
      <c r="M13" s="120" t="s">
        <v>99</v>
      </c>
      <c r="N13" s="120" t="s">
        <v>99</v>
      </c>
      <c r="O13" s="120" t="s">
        <v>99</v>
      </c>
      <c r="P13" s="120" t="s">
        <v>99</v>
      </c>
      <c r="Q13" s="120" t="s">
        <v>99</v>
      </c>
      <c r="R13" s="120" t="s">
        <v>99</v>
      </c>
      <c r="S13" s="120" t="s">
        <v>99</v>
      </c>
      <c r="T13" s="120" t="s">
        <v>99</v>
      </c>
      <c r="U13" s="120" t="s">
        <v>99</v>
      </c>
      <c r="V13" s="120" t="s">
        <v>99</v>
      </c>
      <c r="W13" s="121" t="str">
        <f>IF(SUM(P13:V13)=0,"-",SUM(P13:V13))</f>
        <v>-</v>
      </c>
      <c r="X13" s="120" t="s">
        <v>99</v>
      </c>
      <c r="Y13" s="120" t="s">
        <v>99</v>
      </c>
      <c r="Z13" s="120" t="s">
        <v>99</v>
      </c>
      <c r="AA13" s="120" t="s">
        <v>99</v>
      </c>
      <c r="AB13" s="120" t="s">
        <v>99</v>
      </c>
      <c r="AC13" s="120" t="s">
        <v>99</v>
      </c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5"/>
    </row>
    <row r="14" spans="1:46" s="114" customFormat="1" ht="16.5" customHeight="1" x14ac:dyDescent="0.15">
      <c r="A14" s="123" t="s">
        <v>104</v>
      </c>
      <c r="B14" s="120" t="s">
        <v>99</v>
      </c>
      <c r="C14" s="120" t="s">
        <v>99</v>
      </c>
      <c r="D14" s="120" t="s">
        <v>99</v>
      </c>
      <c r="E14" s="120" t="s">
        <v>99</v>
      </c>
      <c r="F14" s="120" t="s">
        <v>99</v>
      </c>
      <c r="G14" s="120">
        <v>7</v>
      </c>
      <c r="H14" s="120" t="s">
        <v>99</v>
      </c>
      <c r="I14" s="121">
        <f>IF(SUM(B14:H14)=0,"-",SUM(B14:H14))</f>
        <v>7</v>
      </c>
      <c r="J14" s="120" t="s">
        <v>99</v>
      </c>
      <c r="K14" s="120" t="s">
        <v>99</v>
      </c>
      <c r="L14" s="120" t="s">
        <v>99</v>
      </c>
      <c r="M14" s="120" t="s">
        <v>99</v>
      </c>
      <c r="N14" s="120" t="s">
        <v>99</v>
      </c>
      <c r="O14" s="120" t="s">
        <v>99</v>
      </c>
      <c r="P14" s="120" t="s">
        <v>99</v>
      </c>
      <c r="Q14" s="120" t="s">
        <v>99</v>
      </c>
      <c r="R14" s="120" t="s">
        <v>99</v>
      </c>
      <c r="S14" s="120" t="s">
        <v>99</v>
      </c>
      <c r="T14" s="120" t="s">
        <v>99</v>
      </c>
      <c r="U14" s="120" t="s">
        <v>99</v>
      </c>
      <c r="V14" s="120" t="s">
        <v>99</v>
      </c>
      <c r="W14" s="121" t="str">
        <f>IF(SUM(P14:V14)=0,"-",SUM(P14:V14))</f>
        <v>-</v>
      </c>
      <c r="X14" s="120" t="s">
        <v>99</v>
      </c>
      <c r="Y14" s="120" t="s">
        <v>99</v>
      </c>
      <c r="Z14" s="120" t="s">
        <v>99</v>
      </c>
      <c r="AA14" s="120" t="s">
        <v>99</v>
      </c>
      <c r="AB14" s="120" t="s">
        <v>99</v>
      </c>
      <c r="AC14" s="120" t="s">
        <v>99</v>
      </c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5"/>
    </row>
    <row r="15" spans="1:46" s="114" customFormat="1" ht="16.5" customHeight="1" x14ac:dyDescent="0.15">
      <c r="A15" s="123" t="s">
        <v>103</v>
      </c>
      <c r="B15" s="120" t="s">
        <v>99</v>
      </c>
      <c r="C15" s="120" t="s">
        <v>99</v>
      </c>
      <c r="D15" s="120" t="s">
        <v>99</v>
      </c>
      <c r="E15" s="120" t="s">
        <v>99</v>
      </c>
      <c r="F15" s="120" t="s">
        <v>99</v>
      </c>
      <c r="G15" s="120">
        <v>5</v>
      </c>
      <c r="H15" s="120">
        <v>1</v>
      </c>
      <c r="I15" s="121">
        <f>IF(SUM(B15:H15)=0,"-",SUM(B15:H15))</f>
        <v>6</v>
      </c>
      <c r="J15" s="120">
        <v>2</v>
      </c>
      <c r="K15" s="120">
        <v>2</v>
      </c>
      <c r="L15" s="120" t="s">
        <v>99</v>
      </c>
      <c r="M15" s="120" t="s">
        <v>99</v>
      </c>
      <c r="N15" s="120" t="s">
        <v>99</v>
      </c>
      <c r="O15" s="120" t="s">
        <v>99</v>
      </c>
      <c r="P15" s="120" t="s">
        <v>99</v>
      </c>
      <c r="Q15" s="120" t="s">
        <v>99</v>
      </c>
      <c r="R15" s="120" t="s">
        <v>99</v>
      </c>
      <c r="S15" s="120" t="s">
        <v>99</v>
      </c>
      <c r="T15" s="120" t="s">
        <v>99</v>
      </c>
      <c r="U15" s="120">
        <v>1</v>
      </c>
      <c r="V15" s="120">
        <v>2</v>
      </c>
      <c r="W15" s="121">
        <f>IF(SUM(P15:V15)=0,"-",SUM(P15:V15))</f>
        <v>3</v>
      </c>
      <c r="X15" s="120" t="s">
        <v>99</v>
      </c>
      <c r="Y15" s="120" t="s">
        <v>99</v>
      </c>
      <c r="Z15" s="120" t="s">
        <v>99</v>
      </c>
      <c r="AA15" s="120" t="s">
        <v>99</v>
      </c>
      <c r="AB15" s="120" t="s">
        <v>99</v>
      </c>
      <c r="AC15" s="120" t="s">
        <v>99</v>
      </c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5"/>
    </row>
    <row r="16" spans="1:46" s="114" customFormat="1" ht="16.5" customHeight="1" x14ac:dyDescent="0.15">
      <c r="A16" s="123" t="s">
        <v>102</v>
      </c>
      <c r="B16" s="120" t="s">
        <v>99</v>
      </c>
      <c r="C16" s="120" t="s">
        <v>99</v>
      </c>
      <c r="D16" s="120" t="s">
        <v>99</v>
      </c>
      <c r="E16" s="120" t="s">
        <v>99</v>
      </c>
      <c r="F16" s="120" t="s">
        <v>99</v>
      </c>
      <c r="G16" s="120" t="s">
        <v>99</v>
      </c>
      <c r="H16" s="120">
        <v>62</v>
      </c>
      <c r="I16" s="121">
        <f>IF(SUM(B16:H16)=0,"-",SUM(B16:H16))</f>
        <v>62</v>
      </c>
      <c r="J16" s="120" t="s">
        <v>99</v>
      </c>
      <c r="K16" s="120" t="s">
        <v>99</v>
      </c>
      <c r="L16" s="120" t="s">
        <v>99</v>
      </c>
      <c r="M16" s="120" t="s">
        <v>99</v>
      </c>
      <c r="N16" s="120" t="s">
        <v>99</v>
      </c>
      <c r="O16" s="120" t="s">
        <v>99</v>
      </c>
      <c r="P16" s="120" t="s">
        <v>99</v>
      </c>
      <c r="Q16" s="120" t="s">
        <v>99</v>
      </c>
      <c r="R16" s="120" t="s">
        <v>99</v>
      </c>
      <c r="S16" s="120" t="s">
        <v>99</v>
      </c>
      <c r="T16" s="120" t="s">
        <v>99</v>
      </c>
      <c r="U16" s="120" t="s">
        <v>99</v>
      </c>
      <c r="V16" s="120" t="s">
        <v>99</v>
      </c>
      <c r="W16" s="121" t="str">
        <f>IF(SUM(P16:V16)=0,"-",SUM(P16:V16))</f>
        <v>-</v>
      </c>
      <c r="X16" s="120" t="s">
        <v>99</v>
      </c>
      <c r="Y16" s="120" t="s">
        <v>99</v>
      </c>
      <c r="Z16" s="120" t="s">
        <v>99</v>
      </c>
      <c r="AA16" s="120" t="s">
        <v>99</v>
      </c>
      <c r="AB16" s="120" t="s">
        <v>99</v>
      </c>
      <c r="AC16" s="120" t="s">
        <v>99</v>
      </c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5"/>
    </row>
    <row r="17" spans="1:44" s="114" customFormat="1" ht="16.5" customHeight="1" x14ac:dyDescent="0.15">
      <c r="A17" s="123" t="s">
        <v>101</v>
      </c>
      <c r="B17" s="120">
        <v>156</v>
      </c>
      <c r="C17" s="120">
        <v>10</v>
      </c>
      <c r="D17" s="120" t="s">
        <v>99</v>
      </c>
      <c r="E17" s="120" t="s">
        <v>99</v>
      </c>
      <c r="F17" s="120" t="s">
        <v>99</v>
      </c>
      <c r="G17" s="120">
        <v>9</v>
      </c>
      <c r="H17" s="120">
        <v>13</v>
      </c>
      <c r="I17" s="121">
        <f>IF(SUM(B17:H17)=0,"-",SUM(B17:H17))</f>
        <v>188</v>
      </c>
      <c r="J17" s="120">
        <v>7</v>
      </c>
      <c r="K17" s="120">
        <v>45</v>
      </c>
      <c r="L17" s="120">
        <v>40</v>
      </c>
      <c r="M17" s="120" t="s">
        <v>99</v>
      </c>
      <c r="N17" s="120" t="s">
        <v>99</v>
      </c>
      <c r="O17" s="120" t="s">
        <v>99</v>
      </c>
      <c r="P17" s="120" t="s">
        <v>99</v>
      </c>
      <c r="Q17" s="120" t="s">
        <v>99</v>
      </c>
      <c r="R17" s="120" t="s">
        <v>99</v>
      </c>
      <c r="S17" s="120" t="s">
        <v>99</v>
      </c>
      <c r="T17" s="120" t="s">
        <v>99</v>
      </c>
      <c r="U17" s="120" t="s">
        <v>99</v>
      </c>
      <c r="V17" s="120" t="s">
        <v>99</v>
      </c>
      <c r="W17" s="121" t="str">
        <f>IF(SUM(P17:V17)=0,"-",SUM(P17:V17))</f>
        <v>-</v>
      </c>
      <c r="X17" s="120" t="s">
        <v>99</v>
      </c>
      <c r="Y17" s="120" t="s">
        <v>99</v>
      </c>
      <c r="Z17" s="120" t="s">
        <v>99</v>
      </c>
      <c r="AA17" s="120" t="s">
        <v>99</v>
      </c>
      <c r="AB17" s="120" t="s">
        <v>99</v>
      </c>
      <c r="AC17" s="120" t="s">
        <v>99</v>
      </c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5"/>
    </row>
    <row r="18" spans="1:44" s="114" customFormat="1" ht="16.5" customHeight="1" x14ac:dyDescent="0.15">
      <c r="A18" s="11" t="s">
        <v>100</v>
      </c>
      <c r="B18" s="128">
        <v>7</v>
      </c>
      <c r="C18" s="128">
        <v>297</v>
      </c>
      <c r="D18" s="128">
        <v>10</v>
      </c>
      <c r="E18" s="128">
        <v>1</v>
      </c>
      <c r="F18" s="128">
        <v>1</v>
      </c>
      <c r="G18" s="128">
        <v>114</v>
      </c>
      <c r="H18" s="128">
        <v>430</v>
      </c>
      <c r="I18" s="8">
        <f>IF(SUM(B18:H18)=0,"-",SUM(B18:H18))</f>
        <v>860</v>
      </c>
      <c r="J18" s="128">
        <v>3</v>
      </c>
      <c r="K18" s="128">
        <v>13</v>
      </c>
      <c r="L18" s="128" t="s">
        <v>99</v>
      </c>
      <c r="M18" s="128" t="s">
        <v>99</v>
      </c>
      <c r="N18" s="128" t="s">
        <v>99</v>
      </c>
      <c r="O18" s="128">
        <v>2</v>
      </c>
      <c r="P18" s="128" t="s">
        <v>99</v>
      </c>
      <c r="Q18" s="128" t="s">
        <v>99</v>
      </c>
      <c r="R18" s="128" t="s">
        <v>99</v>
      </c>
      <c r="S18" s="128" t="s">
        <v>99</v>
      </c>
      <c r="T18" s="128" t="s">
        <v>99</v>
      </c>
      <c r="U18" s="128" t="s">
        <v>99</v>
      </c>
      <c r="V18" s="128" t="s">
        <v>99</v>
      </c>
      <c r="W18" s="8" t="str">
        <f>IF(SUM(P18:V18)=0,"-",SUM(P18:V18))</f>
        <v>-</v>
      </c>
      <c r="X18" s="128" t="s">
        <v>99</v>
      </c>
      <c r="Y18" s="128" t="s">
        <v>99</v>
      </c>
      <c r="Z18" s="128" t="s">
        <v>99</v>
      </c>
      <c r="AA18" s="128" t="s">
        <v>99</v>
      </c>
      <c r="AB18" s="128" t="s">
        <v>99</v>
      </c>
      <c r="AC18" s="128" t="s">
        <v>99</v>
      </c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5"/>
    </row>
    <row r="19" spans="1:44" s="114" customFormat="1" ht="33" customHeight="1" x14ac:dyDescent="0.15">
      <c r="A19" s="12" t="s">
        <v>6</v>
      </c>
      <c r="B19" s="129">
        <f>B20</f>
        <v>48</v>
      </c>
      <c r="C19" s="129">
        <f>C20</f>
        <v>107</v>
      </c>
      <c r="D19" s="129">
        <f>D20</f>
        <v>4</v>
      </c>
      <c r="E19" s="129" t="str">
        <f>E20</f>
        <v>-</v>
      </c>
      <c r="F19" s="129">
        <f>F20</f>
        <v>8</v>
      </c>
      <c r="G19" s="129">
        <f>G20</f>
        <v>10</v>
      </c>
      <c r="H19" s="129">
        <f>H20</f>
        <v>413</v>
      </c>
      <c r="I19" s="129">
        <f>I20</f>
        <v>590</v>
      </c>
      <c r="J19" s="129">
        <f>J20</f>
        <v>3</v>
      </c>
      <c r="K19" s="129">
        <f>K20</f>
        <v>3</v>
      </c>
      <c r="L19" s="129" t="str">
        <f>L20</f>
        <v>-</v>
      </c>
      <c r="M19" s="129">
        <f>M20</f>
        <v>15</v>
      </c>
      <c r="N19" s="129" t="str">
        <f>N20</f>
        <v>-</v>
      </c>
      <c r="O19" s="129" t="str">
        <f>O20</f>
        <v>-</v>
      </c>
      <c r="P19" s="129" t="str">
        <f>P20</f>
        <v>-</v>
      </c>
      <c r="Q19" s="129" t="str">
        <f>Q20</f>
        <v>-</v>
      </c>
      <c r="R19" s="129" t="str">
        <f>R20</f>
        <v>-</v>
      </c>
      <c r="S19" s="129" t="str">
        <f>S20</f>
        <v>-</v>
      </c>
      <c r="T19" s="129" t="str">
        <f>T20</f>
        <v>-</v>
      </c>
      <c r="U19" s="129" t="str">
        <f>U20</f>
        <v>-</v>
      </c>
      <c r="V19" s="129">
        <f>V20</f>
        <v>43</v>
      </c>
      <c r="W19" s="10">
        <f>IF(SUM(P19:V19)=0,"-",SUM(P19:V19))</f>
        <v>43</v>
      </c>
      <c r="X19" s="129">
        <f>X20</f>
        <v>2</v>
      </c>
      <c r="Y19" s="129">
        <f>Y20</f>
        <v>44</v>
      </c>
      <c r="Z19" s="129" t="str">
        <f>Z20</f>
        <v>-</v>
      </c>
      <c r="AA19" s="129" t="str">
        <f>AA20</f>
        <v>-</v>
      </c>
      <c r="AB19" s="129" t="str">
        <f>AB20</f>
        <v>-</v>
      </c>
      <c r="AC19" s="129" t="str">
        <f>AC20</f>
        <v>-</v>
      </c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5"/>
    </row>
    <row r="20" spans="1:44" s="188" customFormat="1" ht="16.5" customHeight="1" x14ac:dyDescent="0.15">
      <c r="A20" s="189" t="s">
        <v>5</v>
      </c>
      <c r="B20" s="8">
        <f>IF(SUM(B21:B25)=0,"-",SUM(B21:B25))</f>
        <v>48</v>
      </c>
      <c r="C20" s="8">
        <f>IF(SUM(C21:C25)=0,"-",SUM(C21:C25))</f>
        <v>107</v>
      </c>
      <c r="D20" s="8">
        <f>IF(SUM(D21:D25)=0,"-",SUM(D21:D25))</f>
        <v>4</v>
      </c>
      <c r="E20" s="8" t="str">
        <f>IF(SUM(E21:E25)=0,"-",SUM(E21:E25))</f>
        <v>-</v>
      </c>
      <c r="F20" s="8">
        <f>IF(SUM(F21:F25)=0,"-",SUM(F21:F25))</f>
        <v>8</v>
      </c>
      <c r="G20" s="8">
        <f>IF(SUM(G21:G25)=0,"-",SUM(G21:G25))</f>
        <v>10</v>
      </c>
      <c r="H20" s="8">
        <f>IF(SUM(H21:H25)=0,"-",SUM(H21:H25))</f>
        <v>413</v>
      </c>
      <c r="I20" s="8">
        <f>IF(SUM(B20:H20)=0,"-",SUM(B20:H20))</f>
        <v>590</v>
      </c>
      <c r="J20" s="8">
        <f>IF(SUM(J21:J25)=0,"-",SUM(J21:J25))</f>
        <v>3</v>
      </c>
      <c r="K20" s="8">
        <f>IF(SUM(K21:K25)=0,"-",SUM(K21:K25))</f>
        <v>3</v>
      </c>
      <c r="L20" s="8" t="str">
        <f>IF(SUM(L21:L25)=0,"-",SUM(L21:L25))</f>
        <v>-</v>
      </c>
      <c r="M20" s="8">
        <f>IF(SUM(M21:M25)=0,"-",SUM(M21:M25))</f>
        <v>15</v>
      </c>
      <c r="N20" s="8" t="str">
        <f>IF(SUM(N21:N25)=0,"-",SUM(N21:N25))</f>
        <v>-</v>
      </c>
      <c r="O20" s="8" t="str">
        <f>IF(SUM(O21:O25)=0,"-",SUM(O21:O25))</f>
        <v>-</v>
      </c>
      <c r="P20" s="8" t="str">
        <f>IF(SUM(P21:P25)=0,"-",SUM(P21:P25))</f>
        <v>-</v>
      </c>
      <c r="Q20" s="8" t="str">
        <f>IF(SUM(Q21:Q25)=0,"-",SUM(Q21:Q25))</f>
        <v>-</v>
      </c>
      <c r="R20" s="8" t="str">
        <f>IF(SUM(R21:R25)=0,"-",SUM(R21:R25))</f>
        <v>-</v>
      </c>
      <c r="S20" s="8" t="str">
        <f>IF(SUM(S21:S25)=0,"-",SUM(S21:S25))</f>
        <v>-</v>
      </c>
      <c r="T20" s="8" t="str">
        <f>IF(SUM(T21:T25)=0,"-",SUM(T21:T25))</f>
        <v>-</v>
      </c>
      <c r="U20" s="8" t="str">
        <f>IF(SUM(U21:U25)=0,"-",SUM(U21:U25))</f>
        <v>-</v>
      </c>
      <c r="V20" s="8">
        <f>IF(SUM(V21:V25)=0,"-",SUM(V21:V25))</f>
        <v>43</v>
      </c>
      <c r="W20" s="8">
        <f>IF(SUM(P20:V20)=0,"-",SUM(P20:V20))</f>
        <v>43</v>
      </c>
      <c r="X20" s="8">
        <f>IF(SUM(X21:X25)=0,"-",SUM(X21:X25))</f>
        <v>2</v>
      </c>
      <c r="Y20" s="8">
        <f>IF(SUM(Y21:Y25)=0,"-",SUM(Y21:Y25))</f>
        <v>44</v>
      </c>
      <c r="Z20" s="8" t="str">
        <f>IF(SUM(Z21:Z25)=0,"-",SUM(Z21:Z25))</f>
        <v>-</v>
      </c>
      <c r="AA20" s="8" t="str">
        <f>IF(SUM(AA21:AA25)=0,"-",SUM(AA21:AA25))</f>
        <v>-</v>
      </c>
      <c r="AB20" s="8" t="str">
        <f>IF(SUM(AB21:AB25)=0,"-",SUM(AB21:AB25))</f>
        <v>-</v>
      </c>
      <c r="AC20" s="8" t="str">
        <f>IF(SUM(AC21:AC25)=0,"-",SUM(AC21:AC25))</f>
        <v>-</v>
      </c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</row>
    <row r="21" spans="1:44" s="114" customFormat="1" ht="16.5" customHeight="1" x14ac:dyDescent="0.15">
      <c r="A21" s="132" t="s">
        <v>94</v>
      </c>
      <c r="B21" s="124">
        <v>3</v>
      </c>
      <c r="C21" s="124">
        <v>7</v>
      </c>
      <c r="D21" s="124">
        <v>2</v>
      </c>
      <c r="E21" s="124" t="s">
        <v>50</v>
      </c>
      <c r="F21" s="124">
        <v>2</v>
      </c>
      <c r="G21" s="124">
        <v>2</v>
      </c>
      <c r="H21" s="124">
        <v>299</v>
      </c>
      <c r="I21" s="125">
        <f>IF(SUM(B21:H21)=0,"-",SUM(B21:H21))</f>
        <v>315</v>
      </c>
      <c r="J21" s="124" t="s">
        <v>50</v>
      </c>
      <c r="K21" s="124" t="s">
        <v>50</v>
      </c>
      <c r="L21" s="124" t="s">
        <v>50</v>
      </c>
      <c r="M21" s="124" t="s">
        <v>50</v>
      </c>
      <c r="N21" s="124" t="s">
        <v>50</v>
      </c>
      <c r="O21" s="124" t="s">
        <v>50</v>
      </c>
      <c r="P21" s="124" t="s">
        <v>50</v>
      </c>
      <c r="Q21" s="124" t="s">
        <v>50</v>
      </c>
      <c r="R21" s="124" t="s">
        <v>50</v>
      </c>
      <c r="S21" s="124" t="s">
        <v>50</v>
      </c>
      <c r="T21" s="124" t="s">
        <v>50</v>
      </c>
      <c r="U21" s="124" t="s">
        <v>50</v>
      </c>
      <c r="V21" s="124">
        <v>43</v>
      </c>
      <c r="W21" s="125">
        <f>IF(SUM(P21:V21)=0,"-",SUM(P21:V21))</f>
        <v>43</v>
      </c>
      <c r="X21" s="124" t="s">
        <v>50</v>
      </c>
      <c r="Y21" s="124">
        <v>41</v>
      </c>
      <c r="Z21" s="124" t="s">
        <v>50</v>
      </c>
      <c r="AA21" s="124" t="s">
        <v>50</v>
      </c>
      <c r="AB21" s="124" t="s">
        <v>50</v>
      </c>
      <c r="AC21" s="124" t="s">
        <v>50</v>
      </c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5"/>
    </row>
    <row r="22" spans="1:44" s="114" customFormat="1" ht="16.5" customHeight="1" x14ac:dyDescent="0.15">
      <c r="A22" s="123" t="s">
        <v>98</v>
      </c>
      <c r="B22" s="120">
        <v>24</v>
      </c>
      <c r="C22" s="120">
        <v>48</v>
      </c>
      <c r="D22" s="120">
        <v>1</v>
      </c>
      <c r="E22" s="120" t="s">
        <v>50</v>
      </c>
      <c r="F22" s="120" t="s">
        <v>50</v>
      </c>
      <c r="G22" s="120" t="s">
        <v>50</v>
      </c>
      <c r="H22" s="120">
        <v>32</v>
      </c>
      <c r="I22" s="121">
        <f>IF(SUM(B22:H22)=0,"-",SUM(B22:H22))</f>
        <v>105</v>
      </c>
      <c r="J22" s="120">
        <v>2</v>
      </c>
      <c r="K22" s="120">
        <v>3</v>
      </c>
      <c r="L22" s="120" t="s">
        <v>50</v>
      </c>
      <c r="M22" s="120" t="s">
        <v>50</v>
      </c>
      <c r="N22" s="120" t="s">
        <v>50</v>
      </c>
      <c r="O22" s="120" t="s">
        <v>50</v>
      </c>
      <c r="P22" s="120" t="s">
        <v>50</v>
      </c>
      <c r="Q22" s="120" t="s">
        <v>50</v>
      </c>
      <c r="R22" s="120" t="s">
        <v>50</v>
      </c>
      <c r="S22" s="120" t="s">
        <v>50</v>
      </c>
      <c r="T22" s="120" t="s">
        <v>50</v>
      </c>
      <c r="U22" s="120" t="s">
        <v>50</v>
      </c>
      <c r="V22" s="120" t="s">
        <v>50</v>
      </c>
      <c r="W22" s="121" t="str">
        <f>IF(SUM(P22:V22)=0,"-",SUM(P22:V22))</f>
        <v>-</v>
      </c>
      <c r="X22" s="120">
        <v>2</v>
      </c>
      <c r="Y22" s="120">
        <v>3</v>
      </c>
      <c r="Z22" s="120" t="s">
        <v>50</v>
      </c>
      <c r="AA22" s="120" t="s">
        <v>50</v>
      </c>
      <c r="AB22" s="120" t="s">
        <v>50</v>
      </c>
      <c r="AC22" s="120" t="s">
        <v>50</v>
      </c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5"/>
    </row>
    <row r="23" spans="1:44" s="114" customFormat="1" ht="16.5" customHeight="1" x14ac:dyDescent="0.15">
      <c r="A23" s="123" t="s">
        <v>97</v>
      </c>
      <c r="B23" s="120" t="s">
        <v>50</v>
      </c>
      <c r="C23" s="120">
        <v>3</v>
      </c>
      <c r="D23" s="120" t="s">
        <v>50</v>
      </c>
      <c r="E23" s="120" t="s">
        <v>50</v>
      </c>
      <c r="F23" s="120">
        <v>1</v>
      </c>
      <c r="G23" s="120" t="s">
        <v>50</v>
      </c>
      <c r="H23" s="120">
        <v>15</v>
      </c>
      <c r="I23" s="121">
        <f>IF(SUM(B23:H23)=0,"-",SUM(B23:H23))</f>
        <v>19</v>
      </c>
      <c r="J23" s="120" t="s">
        <v>50</v>
      </c>
      <c r="K23" s="120" t="s">
        <v>50</v>
      </c>
      <c r="L23" s="120" t="s">
        <v>50</v>
      </c>
      <c r="M23" s="120">
        <v>15</v>
      </c>
      <c r="N23" s="120" t="s">
        <v>50</v>
      </c>
      <c r="O23" s="120" t="s">
        <v>50</v>
      </c>
      <c r="P23" s="120" t="s">
        <v>50</v>
      </c>
      <c r="Q23" s="120" t="s">
        <v>50</v>
      </c>
      <c r="R23" s="120" t="s">
        <v>50</v>
      </c>
      <c r="S23" s="120" t="s">
        <v>50</v>
      </c>
      <c r="T23" s="120" t="s">
        <v>50</v>
      </c>
      <c r="U23" s="120" t="s">
        <v>50</v>
      </c>
      <c r="V23" s="120" t="s">
        <v>50</v>
      </c>
      <c r="W23" s="121" t="str">
        <f>IF(SUM(P23:V23)=0,"-",SUM(P23:V23))</f>
        <v>-</v>
      </c>
      <c r="X23" s="120" t="s">
        <v>50</v>
      </c>
      <c r="Y23" s="120" t="s">
        <v>50</v>
      </c>
      <c r="Z23" s="120" t="s">
        <v>50</v>
      </c>
      <c r="AA23" s="120" t="s">
        <v>50</v>
      </c>
      <c r="AB23" s="120" t="s">
        <v>50</v>
      </c>
      <c r="AC23" s="120" t="s">
        <v>50</v>
      </c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5"/>
    </row>
    <row r="24" spans="1:44" s="114" customFormat="1" ht="16.5" customHeight="1" x14ac:dyDescent="0.15">
      <c r="A24" s="123" t="s">
        <v>96</v>
      </c>
      <c r="B24" s="120" t="s">
        <v>50</v>
      </c>
      <c r="C24" s="120">
        <v>41</v>
      </c>
      <c r="D24" s="120">
        <v>1</v>
      </c>
      <c r="E24" s="120" t="s">
        <v>50</v>
      </c>
      <c r="F24" s="120" t="s">
        <v>50</v>
      </c>
      <c r="G24" s="120">
        <v>3</v>
      </c>
      <c r="H24" s="120">
        <v>1</v>
      </c>
      <c r="I24" s="121">
        <f>IF(SUM(B24:H24)=0,"-",SUM(B24:H24))</f>
        <v>46</v>
      </c>
      <c r="J24" s="120">
        <v>1</v>
      </c>
      <c r="K24" s="120" t="s">
        <v>50</v>
      </c>
      <c r="L24" s="120" t="s">
        <v>50</v>
      </c>
      <c r="M24" s="120" t="s">
        <v>50</v>
      </c>
      <c r="N24" s="120" t="s">
        <v>50</v>
      </c>
      <c r="O24" s="120" t="s">
        <v>50</v>
      </c>
      <c r="P24" s="120" t="s">
        <v>50</v>
      </c>
      <c r="Q24" s="120" t="s">
        <v>50</v>
      </c>
      <c r="R24" s="120" t="s">
        <v>50</v>
      </c>
      <c r="S24" s="120" t="s">
        <v>50</v>
      </c>
      <c r="T24" s="120" t="s">
        <v>50</v>
      </c>
      <c r="U24" s="120" t="s">
        <v>50</v>
      </c>
      <c r="V24" s="120" t="s">
        <v>50</v>
      </c>
      <c r="W24" s="121" t="str">
        <f>IF(SUM(P24:V24)=0,"-",SUM(P24:V24))</f>
        <v>-</v>
      </c>
      <c r="X24" s="120" t="s">
        <v>50</v>
      </c>
      <c r="Y24" s="120" t="s">
        <v>50</v>
      </c>
      <c r="Z24" s="120" t="s">
        <v>50</v>
      </c>
      <c r="AA24" s="120" t="s">
        <v>50</v>
      </c>
      <c r="AB24" s="120" t="s">
        <v>50</v>
      </c>
      <c r="AC24" s="120" t="s">
        <v>50</v>
      </c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5"/>
    </row>
    <row r="25" spans="1:44" s="114" customFormat="1" ht="16.5" customHeight="1" x14ac:dyDescent="0.15">
      <c r="A25" s="119" t="s">
        <v>95</v>
      </c>
      <c r="B25" s="117">
        <v>21</v>
      </c>
      <c r="C25" s="117">
        <v>8</v>
      </c>
      <c r="D25" s="117" t="s">
        <v>50</v>
      </c>
      <c r="E25" s="117" t="s">
        <v>50</v>
      </c>
      <c r="F25" s="117">
        <v>5</v>
      </c>
      <c r="G25" s="117">
        <v>5</v>
      </c>
      <c r="H25" s="117">
        <v>66</v>
      </c>
      <c r="I25" s="118">
        <f>IF(SUM(B25:H25)=0,"-",SUM(B25:H25))</f>
        <v>105</v>
      </c>
      <c r="J25" s="117" t="s">
        <v>50</v>
      </c>
      <c r="K25" s="117" t="s">
        <v>50</v>
      </c>
      <c r="L25" s="117" t="s">
        <v>50</v>
      </c>
      <c r="M25" s="117" t="s">
        <v>50</v>
      </c>
      <c r="N25" s="117" t="s">
        <v>50</v>
      </c>
      <c r="O25" s="117" t="s">
        <v>50</v>
      </c>
      <c r="P25" s="117" t="s">
        <v>50</v>
      </c>
      <c r="Q25" s="117" t="s">
        <v>50</v>
      </c>
      <c r="R25" s="117" t="s">
        <v>50</v>
      </c>
      <c r="S25" s="117" t="s">
        <v>50</v>
      </c>
      <c r="T25" s="117" t="s">
        <v>50</v>
      </c>
      <c r="U25" s="117" t="s">
        <v>50</v>
      </c>
      <c r="V25" s="117" t="s">
        <v>50</v>
      </c>
      <c r="W25" s="118" t="str">
        <f>IF(SUM(P25:V25)=0,"-",SUM(P25:V25))</f>
        <v>-</v>
      </c>
      <c r="X25" s="117" t="s">
        <v>50</v>
      </c>
      <c r="Y25" s="117" t="s">
        <v>50</v>
      </c>
      <c r="Z25" s="117" t="s">
        <v>50</v>
      </c>
      <c r="AA25" s="117" t="s">
        <v>50</v>
      </c>
      <c r="AB25" s="117" t="s">
        <v>50</v>
      </c>
      <c r="AC25" s="117" t="s">
        <v>50</v>
      </c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5"/>
    </row>
    <row r="26" spans="1:44" s="114" customFormat="1" ht="33" customHeight="1" x14ac:dyDescent="0.15">
      <c r="A26" s="12" t="s">
        <v>4</v>
      </c>
      <c r="B26" s="129">
        <f>B27</f>
        <v>231</v>
      </c>
      <c r="C26" s="129">
        <f>C27</f>
        <v>107</v>
      </c>
      <c r="D26" s="129">
        <f>D27</f>
        <v>2</v>
      </c>
      <c r="E26" s="129" t="str">
        <f>E27</f>
        <v>-</v>
      </c>
      <c r="F26" s="129">
        <f>F27</f>
        <v>11</v>
      </c>
      <c r="G26" s="129">
        <f>G27</f>
        <v>32</v>
      </c>
      <c r="H26" s="129">
        <f>H27</f>
        <v>89</v>
      </c>
      <c r="I26" s="129">
        <f>I27</f>
        <v>472</v>
      </c>
      <c r="J26" s="129">
        <f>J27</f>
        <v>3</v>
      </c>
      <c r="K26" s="129">
        <f>K27</f>
        <v>7</v>
      </c>
      <c r="L26" s="129" t="str">
        <f>L27</f>
        <v>-</v>
      </c>
      <c r="M26" s="129" t="str">
        <f>M27</f>
        <v>-</v>
      </c>
      <c r="N26" s="129">
        <f>N27</f>
        <v>1</v>
      </c>
      <c r="O26" s="129">
        <f>O27</f>
        <v>49</v>
      </c>
      <c r="P26" s="129">
        <f>P27</f>
        <v>3</v>
      </c>
      <c r="Q26" s="129" t="str">
        <f>Q27</f>
        <v>-</v>
      </c>
      <c r="R26" s="129" t="str">
        <f>R27</f>
        <v>-</v>
      </c>
      <c r="S26" s="129" t="str">
        <f>S27</f>
        <v>-</v>
      </c>
      <c r="T26" s="129" t="str">
        <f>T27</f>
        <v>-</v>
      </c>
      <c r="U26" s="129" t="str">
        <f>U27</f>
        <v>-</v>
      </c>
      <c r="V26" s="129">
        <f>V27</f>
        <v>3</v>
      </c>
      <c r="W26" s="10">
        <f>IF(SUM(P26:V26)=0,"-",SUM(P26:V26))</f>
        <v>6</v>
      </c>
      <c r="X26" s="129" t="str">
        <f>X27</f>
        <v>-</v>
      </c>
      <c r="Y26" s="129" t="str">
        <f>Y27</f>
        <v>-</v>
      </c>
      <c r="Z26" s="129" t="str">
        <f>Z27</f>
        <v>-</v>
      </c>
      <c r="AA26" s="129" t="str">
        <f>AA27</f>
        <v>-</v>
      </c>
      <c r="AB26" s="129" t="str">
        <f>AB27</f>
        <v>-</v>
      </c>
      <c r="AC26" s="129" t="str">
        <f>AC27</f>
        <v>-</v>
      </c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5"/>
    </row>
    <row r="27" spans="1:44" s="188" customFormat="1" ht="16.5" customHeight="1" x14ac:dyDescent="0.15">
      <c r="A27" s="189" t="s">
        <v>3</v>
      </c>
      <c r="B27" s="8">
        <f>IF(SUM(B28:B33)=0,"-",SUM(B28:B33))</f>
        <v>231</v>
      </c>
      <c r="C27" s="8">
        <f>IF(SUM(C28:C33)=0,"-",SUM(C28:C33))</f>
        <v>107</v>
      </c>
      <c r="D27" s="8">
        <f>IF(SUM(D28:D33)=0,"-",SUM(D28:D33))</f>
        <v>2</v>
      </c>
      <c r="E27" s="8" t="str">
        <f>IF(SUM(E28:E33)=0,"-",SUM(E28:E33))</f>
        <v>-</v>
      </c>
      <c r="F27" s="8">
        <f>IF(SUM(F28:F33)=0,"-",SUM(F28:F33))</f>
        <v>11</v>
      </c>
      <c r="G27" s="8">
        <f>IF(SUM(G28:G33)=0,"-",SUM(G28:G33))</f>
        <v>32</v>
      </c>
      <c r="H27" s="8">
        <f>IF(SUM(H28:H33)=0,"-",SUM(H28:H33))</f>
        <v>89</v>
      </c>
      <c r="I27" s="8">
        <f>IF(SUM(B27:H27)=0,"-",SUM(B27:H27))</f>
        <v>472</v>
      </c>
      <c r="J27" s="8">
        <f>IF(SUM(J28:J33)=0,"-",SUM(J28:J33))</f>
        <v>3</v>
      </c>
      <c r="K27" s="8">
        <f>IF(SUM(K28:K33)=0,"-",SUM(K28:K33))</f>
        <v>7</v>
      </c>
      <c r="L27" s="8" t="str">
        <f>IF(SUM(L28:L33)=0,"-",SUM(L28:L33))</f>
        <v>-</v>
      </c>
      <c r="M27" s="8" t="str">
        <f>IF(SUM(M28:M33)=0,"-",SUM(M28:M33))</f>
        <v>-</v>
      </c>
      <c r="N27" s="8">
        <f>IF(SUM(N28:N33)=0,"-",SUM(N28:N33))</f>
        <v>1</v>
      </c>
      <c r="O27" s="8">
        <f>IF(SUM(O28:O33)=0,"-",SUM(O28:O33))</f>
        <v>49</v>
      </c>
      <c r="P27" s="8">
        <f>IF(SUM(P28:P33)=0,"-",SUM(P28:P33))</f>
        <v>3</v>
      </c>
      <c r="Q27" s="8" t="str">
        <f>IF(SUM(Q28:Q33)=0,"-",SUM(Q28:Q33))</f>
        <v>-</v>
      </c>
      <c r="R27" s="8" t="str">
        <f>IF(SUM(R28:R33)=0,"-",SUM(R28:R33))</f>
        <v>-</v>
      </c>
      <c r="S27" s="8" t="str">
        <f>IF(SUM(S28:S33)=0,"-",SUM(S28:S33))</f>
        <v>-</v>
      </c>
      <c r="T27" s="8" t="str">
        <f>IF(SUM(T28:T33)=0,"-",SUM(T28:T33))</f>
        <v>-</v>
      </c>
      <c r="U27" s="8" t="str">
        <f>IF(SUM(U28:U33)=0,"-",SUM(U28:U33))</f>
        <v>-</v>
      </c>
      <c r="V27" s="8">
        <f>IF(SUM(V28:V33)=0,"-",SUM(V28:V33))</f>
        <v>3</v>
      </c>
      <c r="W27" s="8">
        <f>IF(SUM(P27:V27)=0,"-",SUM(P27:V27))</f>
        <v>6</v>
      </c>
      <c r="X27" s="8" t="str">
        <f>IF(SUM(X28:X33)=0,"-",SUM(X28:X33))</f>
        <v>-</v>
      </c>
      <c r="Y27" s="8" t="str">
        <f>IF(SUM(Y28:Y33)=0,"-",SUM(Y28:Y33))</f>
        <v>-</v>
      </c>
      <c r="Z27" s="8" t="str">
        <f>IF(SUM(Z28:Z33)=0,"-",SUM(Z28:Z33))</f>
        <v>-</v>
      </c>
      <c r="AA27" s="8" t="str">
        <f>IF(SUM(AA28:AA33)=0,"-",SUM(AA28:AA33))</f>
        <v>-</v>
      </c>
      <c r="AB27" s="8" t="str">
        <f>IF(SUM(AB28:AB33)=0,"-",SUM(AB28:AB33))</f>
        <v>-</v>
      </c>
      <c r="AC27" s="8" t="str">
        <f>IF(SUM(AC28:AC33)=0,"-",SUM(AC28:AC33))</f>
        <v>-</v>
      </c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</row>
    <row r="28" spans="1:44" s="114" customFormat="1" ht="16.5" customHeight="1" x14ac:dyDescent="0.15">
      <c r="A28" s="132" t="s">
        <v>94</v>
      </c>
      <c r="B28" s="124" t="s">
        <v>2</v>
      </c>
      <c r="C28" s="124">
        <v>10</v>
      </c>
      <c r="D28" s="124" t="s">
        <v>2</v>
      </c>
      <c r="E28" s="124" t="s">
        <v>2</v>
      </c>
      <c r="F28" s="124" t="s">
        <v>2</v>
      </c>
      <c r="G28" s="124">
        <v>6</v>
      </c>
      <c r="H28" s="124" t="s">
        <v>2</v>
      </c>
      <c r="I28" s="125">
        <f>IF(SUM(B28:H28)=0,"-",SUM(B28:H28))</f>
        <v>16</v>
      </c>
      <c r="J28" s="124">
        <v>2</v>
      </c>
      <c r="K28" s="124" t="s">
        <v>2</v>
      </c>
      <c r="L28" s="124" t="s">
        <v>2</v>
      </c>
      <c r="M28" s="124" t="s">
        <v>2</v>
      </c>
      <c r="N28" s="124">
        <v>1</v>
      </c>
      <c r="O28" s="124" t="s">
        <v>2</v>
      </c>
      <c r="P28" s="124" t="s">
        <v>2</v>
      </c>
      <c r="Q28" s="124" t="s">
        <v>2</v>
      </c>
      <c r="R28" s="124" t="s">
        <v>2</v>
      </c>
      <c r="S28" s="124" t="s">
        <v>2</v>
      </c>
      <c r="T28" s="124" t="s">
        <v>2</v>
      </c>
      <c r="U28" s="124" t="s">
        <v>2</v>
      </c>
      <c r="V28" s="124" t="s">
        <v>2</v>
      </c>
      <c r="W28" s="125" t="str">
        <f>IF(SUM(P28:V28)=0,"-",SUM(P28:V28))</f>
        <v>-</v>
      </c>
      <c r="X28" s="124" t="s">
        <v>2</v>
      </c>
      <c r="Y28" s="124" t="s">
        <v>2</v>
      </c>
      <c r="Z28" s="124" t="s">
        <v>2</v>
      </c>
      <c r="AA28" s="124" t="s">
        <v>2</v>
      </c>
      <c r="AB28" s="124" t="s">
        <v>2</v>
      </c>
      <c r="AC28" s="124" t="s">
        <v>2</v>
      </c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5"/>
    </row>
    <row r="29" spans="1:44" s="114" customFormat="1" ht="16.5" customHeight="1" x14ac:dyDescent="0.15">
      <c r="A29" s="123" t="s">
        <v>93</v>
      </c>
      <c r="B29" s="120" t="s">
        <v>2</v>
      </c>
      <c r="C29" s="120" t="s">
        <v>2</v>
      </c>
      <c r="D29" s="120" t="s">
        <v>2</v>
      </c>
      <c r="E29" s="120" t="s">
        <v>2</v>
      </c>
      <c r="F29" s="120">
        <v>3</v>
      </c>
      <c r="G29" s="120">
        <v>7</v>
      </c>
      <c r="H29" s="120" t="s">
        <v>2</v>
      </c>
      <c r="I29" s="121">
        <f>IF(SUM(B29:H29)=0,"-",SUM(B29:H29))</f>
        <v>10</v>
      </c>
      <c r="J29" s="120" t="s">
        <v>2</v>
      </c>
      <c r="K29" s="120">
        <v>1</v>
      </c>
      <c r="L29" s="120" t="s">
        <v>2</v>
      </c>
      <c r="M29" s="120" t="s">
        <v>2</v>
      </c>
      <c r="N29" s="120" t="s">
        <v>2</v>
      </c>
      <c r="O29" s="120">
        <v>3</v>
      </c>
      <c r="P29" s="120" t="s">
        <v>2</v>
      </c>
      <c r="Q29" s="120" t="s">
        <v>2</v>
      </c>
      <c r="R29" s="120" t="s">
        <v>2</v>
      </c>
      <c r="S29" s="120" t="s">
        <v>2</v>
      </c>
      <c r="T29" s="120" t="s">
        <v>2</v>
      </c>
      <c r="U29" s="120" t="s">
        <v>2</v>
      </c>
      <c r="V29" s="120" t="s">
        <v>2</v>
      </c>
      <c r="W29" s="121" t="str">
        <f>IF(SUM(P29:V29)=0,"-",SUM(P29:V29))</f>
        <v>-</v>
      </c>
      <c r="X29" s="120" t="s">
        <v>2</v>
      </c>
      <c r="Y29" s="120" t="s">
        <v>2</v>
      </c>
      <c r="Z29" s="120" t="s">
        <v>2</v>
      </c>
      <c r="AA29" s="120" t="s">
        <v>2</v>
      </c>
      <c r="AB29" s="120" t="s">
        <v>2</v>
      </c>
      <c r="AC29" s="120" t="s">
        <v>2</v>
      </c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5"/>
    </row>
    <row r="30" spans="1:44" s="114" customFormat="1" ht="16.5" customHeight="1" x14ac:dyDescent="0.15">
      <c r="A30" s="123" t="s">
        <v>92</v>
      </c>
      <c r="B30" s="120">
        <v>130</v>
      </c>
      <c r="C30" s="120">
        <v>3</v>
      </c>
      <c r="D30" s="120" t="s">
        <v>2</v>
      </c>
      <c r="E30" s="120" t="s">
        <v>2</v>
      </c>
      <c r="F30" s="120" t="s">
        <v>2</v>
      </c>
      <c r="G30" s="120">
        <v>5</v>
      </c>
      <c r="H30" s="120">
        <v>48</v>
      </c>
      <c r="I30" s="121">
        <f>IF(SUM(B30:H30)=0,"-",SUM(B30:H30))</f>
        <v>186</v>
      </c>
      <c r="J30" s="120" t="s">
        <v>2</v>
      </c>
      <c r="K30" s="120" t="s">
        <v>2</v>
      </c>
      <c r="L30" s="120" t="s">
        <v>2</v>
      </c>
      <c r="M30" s="120" t="s">
        <v>2</v>
      </c>
      <c r="N30" s="120" t="s">
        <v>2</v>
      </c>
      <c r="O30" s="120" t="s">
        <v>2</v>
      </c>
      <c r="P30" s="120">
        <v>3</v>
      </c>
      <c r="Q30" s="120" t="s">
        <v>2</v>
      </c>
      <c r="R30" s="120" t="s">
        <v>2</v>
      </c>
      <c r="S30" s="120" t="s">
        <v>2</v>
      </c>
      <c r="T30" s="120" t="s">
        <v>2</v>
      </c>
      <c r="U30" s="120" t="s">
        <v>2</v>
      </c>
      <c r="V30" s="120">
        <v>3</v>
      </c>
      <c r="W30" s="121">
        <f>IF(SUM(P30:V30)=0,"-",SUM(P30:V30))</f>
        <v>6</v>
      </c>
      <c r="X30" s="120" t="s">
        <v>2</v>
      </c>
      <c r="Y30" s="120" t="s">
        <v>2</v>
      </c>
      <c r="Z30" s="120" t="s">
        <v>2</v>
      </c>
      <c r="AA30" s="120" t="s">
        <v>2</v>
      </c>
      <c r="AB30" s="120" t="s">
        <v>2</v>
      </c>
      <c r="AC30" s="120" t="s">
        <v>2</v>
      </c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5"/>
    </row>
    <row r="31" spans="1:44" s="114" customFormat="1" ht="16.5" customHeight="1" x14ac:dyDescent="0.15">
      <c r="A31" s="123" t="s">
        <v>91</v>
      </c>
      <c r="B31" s="120">
        <v>96</v>
      </c>
      <c r="C31" s="120">
        <v>34</v>
      </c>
      <c r="D31" s="120">
        <v>1</v>
      </c>
      <c r="E31" s="120" t="s">
        <v>2</v>
      </c>
      <c r="F31" s="120" t="s">
        <v>2</v>
      </c>
      <c r="G31" s="120">
        <v>7</v>
      </c>
      <c r="H31" s="120">
        <v>2</v>
      </c>
      <c r="I31" s="121">
        <f>IF(SUM(B31:H31)=0,"-",SUM(B31:H31))</f>
        <v>140</v>
      </c>
      <c r="J31" s="120">
        <v>1</v>
      </c>
      <c r="K31" s="120" t="s">
        <v>2</v>
      </c>
      <c r="L31" s="120" t="s">
        <v>2</v>
      </c>
      <c r="M31" s="120" t="s">
        <v>2</v>
      </c>
      <c r="N31" s="120" t="s">
        <v>2</v>
      </c>
      <c r="O31" s="120" t="s">
        <v>2</v>
      </c>
      <c r="P31" s="120" t="s">
        <v>2</v>
      </c>
      <c r="Q31" s="120" t="s">
        <v>2</v>
      </c>
      <c r="R31" s="120" t="s">
        <v>2</v>
      </c>
      <c r="S31" s="120" t="s">
        <v>2</v>
      </c>
      <c r="T31" s="120" t="s">
        <v>2</v>
      </c>
      <c r="U31" s="120" t="s">
        <v>2</v>
      </c>
      <c r="V31" s="120" t="s">
        <v>2</v>
      </c>
      <c r="W31" s="121" t="str">
        <f>IF(SUM(P31:V31)=0,"-",SUM(P31:V31))</f>
        <v>-</v>
      </c>
      <c r="X31" s="120" t="s">
        <v>2</v>
      </c>
      <c r="Y31" s="120" t="s">
        <v>2</v>
      </c>
      <c r="Z31" s="120" t="s">
        <v>2</v>
      </c>
      <c r="AA31" s="120" t="s">
        <v>2</v>
      </c>
      <c r="AB31" s="120" t="s">
        <v>2</v>
      </c>
      <c r="AC31" s="120" t="s">
        <v>2</v>
      </c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5"/>
    </row>
    <row r="32" spans="1:44" s="114" customFormat="1" ht="16.5" customHeight="1" x14ac:dyDescent="0.15">
      <c r="A32" s="123" t="s">
        <v>90</v>
      </c>
      <c r="B32" s="120">
        <v>5</v>
      </c>
      <c r="C32" s="120" t="s">
        <v>2</v>
      </c>
      <c r="D32" s="120">
        <v>1</v>
      </c>
      <c r="E32" s="120" t="s">
        <v>2</v>
      </c>
      <c r="F32" s="120" t="s">
        <v>2</v>
      </c>
      <c r="G32" s="120" t="s">
        <v>2</v>
      </c>
      <c r="H32" s="120">
        <v>39</v>
      </c>
      <c r="I32" s="121">
        <f>IF(SUM(B32:H32)=0,"-",SUM(B32:H32))</f>
        <v>45</v>
      </c>
      <c r="J32" s="120" t="s">
        <v>2</v>
      </c>
      <c r="K32" s="120" t="s">
        <v>2</v>
      </c>
      <c r="L32" s="120" t="s">
        <v>2</v>
      </c>
      <c r="M32" s="120" t="s">
        <v>2</v>
      </c>
      <c r="N32" s="120" t="s">
        <v>2</v>
      </c>
      <c r="O32" s="120">
        <v>46</v>
      </c>
      <c r="P32" s="120" t="s">
        <v>2</v>
      </c>
      <c r="Q32" s="120" t="s">
        <v>2</v>
      </c>
      <c r="R32" s="120" t="s">
        <v>2</v>
      </c>
      <c r="S32" s="120" t="s">
        <v>2</v>
      </c>
      <c r="T32" s="120" t="s">
        <v>2</v>
      </c>
      <c r="U32" s="120" t="s">
        <v>2</v>
      </c>
      <c r="V32" s="120" t="s">
        <v>2</v>
      </c>
      <c r="W32" s="121" t="str">
        <f>IF(SUM(P32:V32)=0,"-",SUM(P32:V32))</f>
        <v>-</v>
      </c>
      <c r="X32" s="120" t="s">
        <v>2</v>
      </c>
      <c r="Y32" s="120" t="s">
        <v>2</v>
      </c>
      <c r="Z32" s="120" t="s">
        <v>2</v>
      </c>
      <c r="AA32" s="120" t="s">
        <v>2</v>
      </c>
      <c r="AB32" s="120" t="s">
        <v>2</v>
      </c>
      <c r="AC32" s="120" t="s">
        <v>2</v>
      </c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5"/>
    </row>
    <row r="33" spans="1:45" s="114" customFormat="1" ht="16.5" customHeight="1" x14ac:dyDescent="0.15">
      <c r="A33" s="119" t="s">
        <v>89</v>
      </c>
      <c r="B33" s="117" t="s">
        <v>2</v>
      </c>
      <c r="C33" s="117">
        <v>60</v>
      </c>
      <c r="D33" s="117" t="s">
        <v>2</v>
      </c>
      <c r="E33" s="117" t="s">
        <v>2</v>
      </c>
      <c r="F33" s="117">
        <v>8</v>
      </c>
      <c r="G33" s="117">
        <v>7</v>
      </c>
      <c r="H33" s="117" t="s">
        <v>2</v>
      </c>
      <c r="I33" s="118">
        <f>IF(SUM(B33:H33)=0,"-",SUM(B33:H33))</f>
        <v>75</v>
      </c>
      <c r="J33" s="117" t="s">
        <v>2</v>
      </c>
      <c r="K33" s="117">
        <v>6</v>
      </c>
      <c r="L33" s="117" t="s">
        <v>2</v>
      </c>
      <c r="M33" s="117" t="s">
        <v>2</v>
      </c>
      <c r="N33" s="117" t="s">
        <v>2</v>
      </c>
      <c r="O33" s="117" t="s">
        <v>2</v>
      </c>
      <c r="P33" s="117" t="s">
        <v>2</v>
      </c>
      <c r="Q33" s="117" t="s">
        <v>2</v>
      </c>
      <c r="R33" s="117" t="s">
        <v>2</v>
      </c>
      <c r="S33" s="117" t="s">
        <v>2</v>
      </c>
      <c r="T33" s="117" t="s">
        <v>2</v>
      </c>
      <c r="U33" s="117" t="s">
        <v>2</v>
      </c>
      <c r="V33" s="117" t="s">
        <v>2</v>
      </c>
      <c r="W33" s="118" t="str">
        <f>IF(SUM(P33:V33)=0,"-",SUM(P33:V33))</f>
        <v>-</v>
      </c>
      <c r="X33" s="117" t="s">
        <v>2</v>
      </c>
      <c r="Y33" s="117" t="s">
        <v>2</v>
      </c>
      <c r="Z33" s="117" t="s">
        <v>2</v>
      </c>
      <c r="AA33" s="117" t="s">
        <v>2</v>
      </c>
      <c r="AB33" s="117" t="s">
        <v>2</v>
      </c>
      <c r="AC33" s="117" t="s">
        <v>2</v>
      </c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5"/>
    </row>
    <row r="34" spans="1:45" ht="16.5" customHeight="1" x14ac:dyDescent="0.35">
      <c r="A34" s="113" t="s">
        <v>88</v>
      </c>
      <c r="B34" s="108"/>
      <c r="C34" s="110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8"/>
      <c r="Q34" s="110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S34" s="108"/>
    </row>
    <row r="35" spans="1:45" ht="16.5" customHeight="1" x14ac:dyDescent="0.35">
      <c r="B35" s="108"/>
      <c r="C35" s="110"/>
      <c r="P35" s="108"/>
      <c r="Q35" s="110"/>
      <c r="AQ35" s="108"/>
      <c r="AS35" s="108"/>
    </row>
    <row r="36" spans="1:45" x14ac:dyDescent="0.35">
      <c r="B36" s="108"/>
      <c r="C36" s="110"/>
      <c r="P36" s="108"/>
      <c r="Q36" s="110"/>
      <c r="AQ36" s="108"/>
      <c r="AS36" s="108"/>
    </row>
    <row r="37" spans="1:45" ht="13.5" customHeight="1" x14ac:dyDescent="0.35">
      <c r="AR37" s="108"/>
      <c r="AS37" s="108"/>
    </row>
    <row r="38" spans="1:45" ht="13.5" customHeight="1" x14ac:dyDescent="0.35">
      <c r="AR38" s="108"/>
      <c r="AS38" s="108"/>
    </row>
    <row r="39" spans="1:45" ht="13.5" customHeight="1" x14ac:dyDescent="0.35">
      <c r="AR39" s="108"/>
      <c r="AS39" s="108"/>
    </row>
    <row r="40" spans="1:45" ht="13.5" customHeight="1" x14ac:dyDescent="0.35">
      <c r="AR40" s="108"/>
      <c r="AS40" s="108"/>
    </row>
    <row r="41" spans="1:45" s="112" customFormat="1" ht="23.1" customHeight="1" x14ac:dyDescent="0.35">
      <c r="A41" s="111"/>
      <c r="B41" s="110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10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9"/>
    </row>
    <row r="42" spans="1:45" s="112" customFormat="1" ht="15" customHeight="1" x14ac:dyDescent="0.35">
      <c r="A42" s="111"/>
      <c r="B42" s="110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10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9"/>
    </row>
    <row r="43" spans="1:45" s="112" customFormat="1" ht="15" customHeight="1" x14ac:dyDescent="0.35">
      <c r="A43" s="111"/>
      <c r="B43" s="11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10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9"/>
    </row>
    <row r="44" spans="1:45" s="112" customFormat="1" ht="18.75" customHeight="1" x14ac:dyDescent="0.35">
      <c r="A44" s="111"/>
      <c r="B44" s="110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10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9"/>
    </row>
    <row r="45" spans="1:45" s="112" customFormat="1" ht="28.5" customHeight="1" x14ac:dyDescent="0.35">
      <c r="A45" s="111"/>
      <c r="B45" s="110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10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9"/>
    </row>
    <row r="46" spans="1:45" ht="27" customHeight="1" x14ac:dyDescent="0.35">
      <c r="A46" s="108"/>
      <c r="B46" s="108"/>
      <c r="P46" s="108"/>
      <c r="AQ46" s="108"/>
      <c r="AR46" s="108"/>
      <c r="AS46" s="108"/>
    </row>
    <row r="47" spans="1:45" x14ac:dyDescent="0.35">
      <c r="A47" s="108"/>
      <c r="B47" s="108"/>
      <c r="P47" s="108"/>
      <c r="AQ47" s="108"/>
      <c r="AR47" s="108"/>
      <c r="AS47" s="108"/>
    </row>
    <row r="48" spans="1:45" x14ac:dyDescent="0.35">
      <c r="A48" s="108"/>
      <c r="B48" s="108"/>
      <c r="P48" s="108"/>
      <c r="AQ48" s="108"/>
      <c r="AR48" s="108"/>
      <c r="AS48" s="108"/>
    </row>
    <row r="49" spans="1:45" x14ac:dyDescent="0.35">
      <c r="A49" s="108"/>
      <c r="B49" s="108"/>
      <c r="P49" s="108"/>
      <c r="AQ49" s="108"/>
      <c r="AR49" s="108"/>
      <c r="AS49" s="108"/>
    </row>
    <row r="50" spans="1:45" x14ac:dyDescent="0.35">
      <c r="A50" s="108"/>
      <c r="B50" s="108"/>
      <c r="P50" s="108"/>
      <c r="AQ50" s="108"/>
      <c r="AR50" s="108"/>
      <c r="AS50" s="108"/>
    </row>
    <row r="51" spans="1:45" x14ac:dyDescent="0.35">
      <c r="A51" s="108"/>
      <c r="B51" s="108"/>
      <c r="P51" s="108"/>
      <c r="AQ51" s="108"/>
      <c r="AR51" s="108"/>
      <c r="AS51" s="108"/>
    </row>
  </sheetData>
  <mergeCells count="32">
    <mergeCell ref="P3:P5"/>
    <mergeCell ref="V3:V5"/>
    <mergeCell ref="U3:U5"/>
    <mergeCell ref="T3:T5"/>
    <mergeCell ref="S3:S5"/>
    <mergeCell ref="R3:R5"/>
    <mergeCell ref="AB1:AC1"/>
    <mergeCell ref="X4:X5"/>
    <mergeCell ref="Y4:Z4"/>
    <mergeCell ref="AA4:AA5"/>
    <mergeCell ref="P2:AC2"/>
    <mergeCell ref="X3:AC3"/>
    <mergeCell ref="AB4:AB5"/>
    <mergeCell ref="AC4:AC5"/>
    <mergeCell ref="W3:W5"/>
    <mergeCell ref="Q3:Q5"/>
    <mergeCell ref="I3:I5"/>
    <mergeCell ref="A3:A5"/>
    <mergeCell ref="G3:G5"/>
    <mergeCell ref="F3:F5"/>
    <mergeCell ref="E3:E5"/>
    <mergeCell ref="D3:D5"/>
    <mergeCell ref="B2:O2"/>
    <mergeCell ref="N4:N5"/>
    <mergeCell ref="O4:O5"/>
    <mergeCell ref="M4:M5"/>
    <mergeCell ref="K4:L4"/>
    <mergeCell ref="J3:O3"/>
    <mergeCell ref="B3:B5"/>
    <mergeCell ref="C3:C5"/>
    <mergeCell ref="H3:H5"/>
    <mergeCell ref="J4:J5"/>
  </mergeCells>
  <phoneticPr fontId="4"/>
  <printOptions horizontalCentered="1"/>
  <pageMargins left="0.29527559055118113" right="0.29527559055118113" top="0.98425196850393704" bottom="0.78740157480314965" header="0" footer="0"/>
  <headerFooter alignWithMargins="0"/>
  <rowBreaks count="3" manualBreakCount="3">
    <brk id="4801" min="333" max="22917" man="1"/>
    <brk id="8313" min="329" max="28805" man="1"/>
    <brk id="11549" min="325" max="3234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0"/>
  <sheetViews>
    <sheetView showGridLines="0" zoomScaleNormal="100" zoomScaleSheetLayoutView="80" workbookViewId="0">
      <pane ySplit="6" topLeftCell="A7" activePane="bottomLeft" state="frozen"/>
      <selection pane="bottomLeft"/>
    </sheetView>
  </sheetViews>
  <sheetFormatPr defaultColWidth="10" defaultRowHeight="15" x14ac:dyDescent="0.35"/>
  <cols>
    <col min="1" max="1" width="16.625" style="111" customWidth="1"/>
    <col min="2" max="2" width="8.625" style="108" customWidth="1"/>
    <col min="3" max="3" width="8.625" style="110" customWidth="1"/>
    <col min="4" max="4" width="8.625" style="108" customWidth="1"/>
    <col min="5" max="5" width="8.625" style="110" customWidth="1"/>
    <col min="6" max="7" width="8.625" style="108" customWidth="1"/>
    <col min="8" max="16" width="6.625" style="108" customWidth="1"/>
    <col min="17" max="17" width="11.625" style="108" customWidth="1"/>
    <col min="18" max="26" width="9.625" style="108" customWidth="1"/>
    <col min="27" max="27" width="9.625" style="108" bestFit="1" customWidth="1"/>
    <col min="28" max="28" width="10.375" style="108" customWidth="1"/>
    <col min="29" max="29" width="11.375" style="108" customWidth="1"/>
    <col min="30" max="34" width="9.625" style="108" customWidth="1"/>
    <col min="35" max="36" width="5.125" style="108" customWidth="1"/>
    <col min="37" max="37" width="6.5" style="108" customWidth="1"/>
    <col min="38" max="38" width="5.375" style="108" customWidth="1"/>
    <col min="39" max="39" width="6.125" style="108" customWidth="1"/>
    <col min="40" max="42" width="5.375" style="108" customWidth="1"/>
    <col min="43" max="43" width="5.375" style="109" customWidth="1"/>
    <col min="44" max="45" width="10" style="109" customWidth="1"/>
    <col min="46" max="16384" width="10" style="108"/>
  </cols>
  <sheetData>
    <row r="1" spans="1:47" s="183" customFormat="1" ht="18" customHeight="1" x14ac:dyDescent="0.15">
      <c r="A1" s="276" t="s">
        <v>152</v>
      </c>
      <c r="B1" s="274"/>
      <c r="C1" s="275"/>
      <c r="D1" s="274"/>
      <c r="E1" s="275"/>
      <c r="F1" s="274"/>
      <c r="G1" s="274"/>
      <c r="H1" s="274"/>
      <c r="I1" s="274"/>
      <c r="J1" s="274"/>
      <c r="K1" s="274"/>
      <c r="L1" s="274"/>
      <c r="M1" s="274"/>
      <c r="N1" s="273" t="s">
        <v>151</v>
      </c>
      <c r="O1" s="273"/>
      <c r="P1" s="273"/>
      <c r="AQ1" s="186"/>
      <c r="AR1" s="184"/>
      <c r="AS1" s="272"/>
      <c r="AT1" s="272"/>
      <c r="AU1" s="272"/>
    </row>
    <row r="2" spans="1:47" ht="16.5" customHeight="1" x14ac:dyDescent="0.35">
      <c r="A2" s="201"/>
      <c r="B2" s="271" t="s">
        <v>150</v>
      </c>
      <c r="C2" s="271"/>
      <c r="D2" s="271"/>
      <c r="E2" s="271"/>
      <c r="F2" s="271"/>
      <c r="G2" s="271"/>
      <c r="H2" s="269" t="s">
        <v>149</v>
      </c>
      <c r="I2" s="268"/>
      <c r="J2" s="270"/>
      <c r="K2" s="269" t="s">
        <v>148</v>
      </c>
      <c r="L2" s="268"/>
      <c r="M2" s="268"/>
      <c r="N2" s="267"/>
      <c r="O2" s="267"/>
      <c r="P2" s="266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S2" s="108"/>
    </row>
    <row r="3" spans="1:47" ht="16.5" customHeight="1" x14ac:dyDescent="0.35">
      <c r="A3" s="253"/>
      <c r="B3" s="265" t="s">
        <v>147</v>
      </c>
      <c r="C3" s="264"/>
      <c r="D3" s="264"/>
      <c r="E3" s="263"/>
      <c r="F3" s="262" t="s">
        <v>146</v>
      </c>
      <c r="G3" s="261"/>
      <c r="H3" s="260" t="s">
        <v>145</v>
      </c>
      <c r="I3" s="259" t="s">
        <v>144</v>
      </c>
      <c r="J3" s="258" t="s">
        <v>143</v>
      </c>
      <c r="K3" s="257" t="s">
        <v>142</v>
      </c>
      <c r="L3" s="256"/>
      <c r="M3" s="256"/>
      <c r="N3" s="255" t="s">
        <v>141</v>
      </c>
      <c r="O3" s="254"/>
      <c r="P3" s="254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S3" s="108"/>
    </row>
    <row r="4" spans="1:47" ht="33" customHeight="1" x14ac:dyDescent="0.35">
      <c r="A4" s="253"/>
      <c r="B4" s="252"/>
      <c r="C4" s="251"/>
      <c r="D4" s="251"/>
      <c r="E4" s="250"/>
      <c r="F4" s="249"/>
      <c r="G4" s="248"/>
      <c r="H4" s="247"/>
      <c r="I4" s="246"/>
      <c r="J4" s="245"/>
      <c r="K4" s="138" t="s">
        <v>140</v>
      </c>
      <c r="L4" s="138" t="s">
        <v>139</v>
      </c>
      <c r="M4" s="138" t="s">
        <v>138</v>
      </c>
      <c r="N4" s="138" t="s">
        <v>140</v>
      </c>
      <c r="O4" s="138" t="s">
        <v>139</v>
      </c>
      <c r="P4" s="138" t="s">
        <v>138</v>
      </c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S4" s="108"/>
    </row>
    <row r="5" spans="1:47" ht="33" customHeight="1" x14ac:dyDescent="0.35">
      <c r="A5" s="244"/>
      <c r="B5" s="243"/>
      <c r="C5" s="243"/>
      <c r="D5" s="242" t="s">
        <v>137</v>
      </c>
      <c r="E5" s="241"/>
      <c r="F5" s="240"/>
      <c r="G5" s="239"/>
      <c r="H5" s="238"/>
      <c r="I5" s="237"/>
      <c r="J5" s="236"/>
      <c r="K5" s="138"/>
      <c r="L5" s="138"/>
      <c r="M5" s="138"/>
      <c r="N5" s="138"/>
      <c r="O5" s="138"/>
      <c r="P5" s="138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S5" s="108"/>
    </row>
    <row r="6" spans="1:47" ht="16.5" customHeight="1" x14ac:dyDescent="0.35">
      <c r="A6" s="235"/>
      <c r="B6" s="234" t="s">
        <v>136</v>
      </c>
      <c r="C6" s="233" t="s">
        <v>124</v>
      </c>
      <c r="D6" s="234" t="s">
        <v>136</v>
      </c>
      <c r="E6" s="233" t="s">
        <v>124</v>
      </c>
      <c r="F6" s="233" t="s">
        <v>136</v>
      </c>
      <c r="G6" s="232" t="s">
        <v>124</v>
      </c>
      <c r="H6" s="231"/>
      <c r="I6" s="230"/>
      <c r="J6" s="229"/>
      <c r="K6" s="138"/>
      <c r="L6" s="138"/>
      <c r="M6" s="138"/>
      <c r="N6" s="138"/>
      <c r="O6" s="138"/>
      <c r="P6" s="138"/>
      <c r="AQ6" s="108"/>
      <c r="AS6" s="108"/>
    </row>
    <row r="7" spans="1:47" ht="16.5" customHeight="1" x14ac:dyDescent="0.35">
      <c r="A7" s="228" t="s">
        <v>109</v>
      </c>
      <c r="B7" s="227">
        <v>554</v>
      </c>
      <c r="C7" s="135">
        <v>8206</v>
      </c>
      <c r="D7" s="227">
        <v>215</v>
      </c>
      <c r="E7" s="135">
        <v>3735</v>
      </c>
      <c r="F7" s="135">
        <v>134</v>
      </c>
      <c r="G7" s="226">
        <v>2403</v>
      </c>
      <c r="H7" s="18">
        <v>20</v>
      </c>
      <c r="I7" s="18">
        <v>14</v>
      </c>
      <c r="J7" s="18">
        <v>1593</v>
      </c>
      <c r="K7" s="225">
        <v>3289</v>
      </c>
      <c r="L7" s="18">
        <v>22338</v>
      </c>
      <c r="M7" s="18">
        <v>11530</v>
      </c>
      <c r="N7" s="18">
        <v>318</v>
      </c>
      <c r="O7" s="18">
        <v>1706</v>
      </c>
      <c r="P7" s="18">
        <v>2169</v>
      </c>
      <c r="AQ7" s="108"/>
      <c r="AS7" s="108"/>
    </row>
    <row r="8" spans="1:47" ht="33" customHeight="1" x14ac:dyDescent="0.35">
      <c r="A8" s="134" t="s">
        <v>9</v>
      </c>
      <c r="B8" s="224">
        <f>IF(SUM(B9,B19)=0,"-",SUM(B9,B19))</f>
        <v>6</v>
      </c>
      <c r="C8" s="10">
        <f>IF(SUM(C9,C19)=0,"-",SUM(C9,C19))</f>
        <v>65</v>
      </c>
      <c r="D8" s="10">
        <f>IF(SUM(D9,D19)=0,"-",SUM(D9,D19))</f>
        <v>1</v>
      </c>
      <c r="E8" s="10">
        <f>IF(SUM(E9,E19)=0,"-",SUM(E9,E19))</f>
        <v>6</v>
      </c>
      <c r="F8" s="10">
        <f>IF(SUM(F9,F19)=0,"-",SUM(F9,F19))</f>
        <v>2</v>
      </c>
      <c r="G8" s="10">
        <f>IF(SUM(G9,G19)=0,"-",SUM(G9,G19))</f>
        <v>431</v>
      </c>
      <c r="H8" s="224">
        <f>IF(SUM(H9,H19)=0,"-",SUM(H9,H19))</f>
        <v>3</v>
      </c>
      <c r="I8" s="224">
        <f>IF(SUM(I9,I19)=0,"-",SUM(I9,I19))</f>
        <v>10</v>
      </c>
      <c r="J8" s="224">
        <f>IF(SUM(J9,J19)=0,"-",SUM(J9,J19))</f>
        <v>748</v>
      </c>
      <c r="K8" s="224">
        <f>IF(SUM(K9,K19)=0,"-",SUM(K9,K19))</f>
        <v>283</v>
      </c>
      <c r="L8" s="10">
        <f>IF(SUM(L9,L19)=0,"-",SUM(L9,L19))</f>
        <v>1856</v>
      </c>
      <c r="M8" s="10">
        <f>IF(SUM(M9,M19)=0,"-",SUM(M9,M19))</f>
        <v>727</v>
      </c>
      <c r="N8" s="10">
        <f>IF(SUM(N9,N19)=0,"-",SUM(N9,N19))</f>
        <v>26</v>
      </c>
      <c r="O8" s="10">
        <f>IF(SUM(O9,O19)=0,"-",SUM(O9,O19))</f>
        <v>121</v>
      </c>
      <c r="P8" s="10">
        <f>IF(SUM(P9,P19)=0,"-",SUM(P9,P19))</f>
        <v>129</v>
      </c>
      <c r="AQ8" s="108"/>
      <c r="AS8" s="108"/>
    </row>
    <row r="9" spans="1:47" ht="16.5" customHeight="1" x14ac:dyDescent="0.35">
      <c r="A9" s="11" t="s">
        <v>8</v>
      </c>
      <c r="B9" s="213" t="s">
        <v>50</v>
      </c>
      <c r="C9" s="213" t="s">
        <v>50</v>
      </c>
      <c r="D9" s="213" t="s">
        <v>50</v>
      </c>
      <c r="E9" s="213" t="s">
        <v>50</v>
      </c>
      <c r="F9" s="213" t="s">
        <v>50</v>
      </c>
      <c r="G9" s="212" t="s">
        <v>50</v>
      </c>
      <c r="H9" s="213">
        <f>IF(SUM(H10:H18)=0,"-",SUM(H10:H18))</f>
        <v>3</v>
      </c>
      <c r="I9" s="213">
        <f>IF(SUM(I10:I18)=0,"-",SUM(I10:I18))</f>
        <v>10</v>
      </c>
      <c r="J9" s="213">
        <f>IF(SUM(J10:J18)=0,"-",SUM(J10:J18))</f>
        <v>748</v>
      </c>
      <c r="K9" s="213">
        <f>IF(SUM(K10:K18)=0,"-",SUM(K10:K18))</f>
        <v>76</v>
      </c>
      <c r="L9" s="213">
        <f>IF(SUM(L10:L18)=0,"-",SUM(L10:L18))</f>
        <v>411</v>
      </c>
      <c r="M9" s="213">
        <f>IF(SUM(M10:M18)=0,"-",SUM(M10:M18))</f>
        <v>154</v>
      </c>
      <c r="N9" s="213">
        <f>IF(SUM(N10:N18)=0,"-",SUM(N10:N18))</f>
        <v>8</v>
      </c>
      <c r="O9" s="213">
        <f>IF(SUM(O10:O18)=0,"-",SUM(O10:O18))</f>
        <v>15</v>
      </c>
      <c r="P9" s="213">
        <f>IF(SUM(P10:P18)=0,"-",SUM(P10:P18))</f>
        <v>16</v>
      </c>
      <c r="AQ9" s="108"/>
      <c r="AS9" s="108"/>
    </row>
    <row r="10" spans="1:47" ht="16.5" customHeight="1" x14ac:dyDescent="0.35">
      <c r="A10" s="132" t="s">
        <v>94</v>
      </c>
      <c r="B10" s="211" t="s">
        <v>50</v>
      </c>
      <c r="C10" s="222" t="s">
        <v>50</v>
      </c>
      <c r="D10" s="209" t="s">
        <v>50</v>
      </c>
      <c r="E10" s="221" t="s">
        <v>50</v>
      </c>
      <c r="F10" s="221" t="s">
        <v>50</v>
      </c>
      <c r="G10" s="222" t="s">
        <v>50</v>
      </c>
      <c r="H10" s="221">
        <v>3</v>
      </c>
      <c r="I10" s="221">
        <v>10</v>
      </c>
      <c r="J10" s="221">
        <v>748</v>
      </c>
      <c r="K10" s="223" t="s">
        <v>50</v>
      </c>
      <c r="L10" s="221" t="s">
        <v>50</v>
      </c>
      <c r="M10" s="221" t="s">
        <v>50</v>
      </c>
      <c r="N10" s="221" t="s">
        <v>50</v>
      </c>
      <c r="O10" s="222" t="s">
        <v>50</v>
      </c>
      <c r="P10" s="221" t="s">
        <v>50</v>
      </c>
      <c r="Q10" s="109"/>
      <c r="AQ10" s="108"/>
      <c r="AS10" s="108"/>
    </row>
    <row r="11" spans="1:47" ht="16.5" customHeight="1" x14ac:dyDescent="0.35">
      <c r="A11" s="123" t="s">
        <v>108</v>
      </c>
      <c r="B11" s="207">
        <v>14</v>
      </c>
      <c r="C11" s="206">
        <v>381</v>
      </c>
      <c r="D11" s="206" t="s">
        <v>99</v>
      </c>
      <c r="E11" s="206" t="s">
        <v>99</v>
      </c>
      <c r="F11" s="206" t="s">
        <v>99</v>
      </c>
      <c r="G11" s="208" t="s">
        <v>99</v>
      </c>
      <c r="H11" s="206" t="s">
        <v>50</v>
      </c>
      <c r="I11" s="207" t="s">
        <v>50</v>
      </c>
      <c r="J11" s="206" t="s">
        <v>50</v>
      </c>
      <c r="K11" s="207">
        <v>23</v>
      </c>
      <c r="L11" s="206">
        <v>141</v>
      </c>
      <c r="M11" s="206">
        <v>55</v>
      </c>
      <c r="N11" s="206">
        <v>4</v>
      </c>
      <c r="O11" s="208">
        <v>9</v>
      </c>
      <c r="P11" s="206">
        <v>8</v>
      </c>
      <c r="Q11" s="109"/>
      <c r="AQ11" s="108"/>
      <c r="AS11" s="108"/>
    </row>
    <row r="12" spans="1:47" ht="16.5" customHeight="1" x14ac:dyDescent="0.35">
      <c r="A12" s="123" t="s">
        <v>107</v>
      </c>
      <c r="B12" s="207" t="s">
        <v>99</v>
      </c>
      <c r="C12" s="206" t="s">
        <v>99</v>
      </c>
      <c r="D12" s="206" t="s">
        <v>99</v>
      </c>
      <c r="E12" s="206" t="s">
        <v>99</v>
      </c>
      <c r="F12" s="206" t="s">
        <v>99</v>
      </c>
      <c r="G12" s="208" t="s">
        <v>99</v>
      </c>
      <c r="H12" s="206" t="s">
        <v>50</v>
      </c>
      <c r="I12" s="207" t="s">
        <v>50</v>
      </c>
      <c r="J12" s="206" t="s">
        <v>50</v>
      </c>
      <c r="K12" s="207">
        <v>5</v>
      </c>
      <c r="L12" s="206">
        <v>25</v>
      </c>
      <c r="M12" s="206">
        <v>9</v>
      </c>
      <c r="N12" s="206" t="s">
        <v>50</v>
      </c>
      <c r="O12" s="208">
        <v>1</v>
      </c>
      <c r="P12" s="206" t="s">
        <v>50</v>
      </c>
      <c r="Q12" s="109"/>
      <c r="AQ12" s="108"/>
      <c r="AS12" s="108"/>
    </row>
    <row r="13" spans="1:47" ht="16.5" customHeight="1" x14ac:dyDescent="0.35">
      <c r="A13" s="123" t="s">
        <v>106</v>
      </c>
      <c r="B13" s="207" t="s">
        <v>99</v>
      </c>
      <c r="C13" s="206" t="s">
        <v>99</v>
      </c>
      <c r="D13" s="206" t="s">
        <v>99</v>
      </c>
      <c r="E13" s="206" t="s">
        <v>99</v>
      </c>
      <c r="F13" s="206" t="s">
        <v>99</v>
      </c>
      <c r="G13" s="208" t="s">
        <v>99</v>
      </c>
      <c r="H13" s="206" t="s">
        <v>50</v>
      </c>
      <c r="I13" s="207" t="s">
        <v>50</v>
      </c>
      <c r="J13" s="206" t="s">
        <v>50</v>
      </c>
      <c r="K13" s="207">
        <v>4</v>
      </c>
      <c r="L13" s="206">
        <v>17</v>
      </c>
      <c r="M13" s="206">
        <v>6</v>
      </c>
      <c r="N13" s="206" t="s">
        <v>50</v>
      </c>
      <c r="O13" s="208">
        <v>1</v>
      </c>
      <c r="P13" s="206" t="s">
        <v>50</v>
      </c>
      <c r="Q13" s="109"/>
      <c r="AQ13" s="108"/>
      <c r="AS13" s="108"/>
    </row>
    <row r="14" spans="1:47" ht="16.5" customHeight="1" x14ac:dyDescent="0.35">
      <c r="A14" s="123" t="s">
        <v>105</v>
      </c>
      <c r="B14" s="207" t="s">
        <v>99</v>
      </c>
      <c r="C14" s="206" t="s">
        <v>99</v>
      </c>
      <c r="D14" s="206" t="s">
        <v>99</v>
      </c>
      <c r="E14" s="206" t="s">
        <v>99</v>
      </c>
      <c r="F14" s="206" t="s">
        <v>99</v>
      </c>
      <c r="G14" s="208" t="s">
        <v>99</v>
      </c>
      <c r="H14" s="206" t="s">
        <v>50</v>
      </c>
      <c r="I14" s="207" t="s">
        <v>50</v>
      </c>
      <c r="J14" s="206" t="s">
        <v>50</v>
      </c>
      <c r="K14" s="207">
        <v>3</v>
      </c>
      <c r="L14" s="206">
        <v>11</v>
      </c>
      <c r="M14" s="206">
        <v>5</v>
      </c>
      <c r="N14" s="206">
        <v>1</v>
      </c>
      <c r="O14" s="208">
        <v>1</v>
      </c>
      <c r="P14" s="206" t="s">
        <v>50</v>
      </c>
      <c r="Q14" s="109"/>
      <c r="AQ14" s="108"/>
      <c r="AS14" s="108"/>
    </row>
    <row r="15" spans="1:47" ht="16.5" customHeight="1" x14ac:dyDescent="0.35">
      <c r="A15" s="123" t="s">
        <v>104</v>
      </c>
      <c r="B15" s="207" t="s">
        <v>99</v>
      </c>
      <c r="C15" s="206" t="s">
        <v>99</v>
      </c>
      <c r="D15" s="206" t="s">
        <v>99</v>
      </c>
      <c r="E15" s="206" t="s">
        <v>99</v>
      </c>
      <c r="F15" s="206" t="s">
        <v>99</v>
      </c>
      <c r="G15" s="208" t="s">
        <v>99</v>
      </c>
      <c r="H15" s="206" t="s">
        <v>50</v>
      </c>
      <c r="I15" s="207" t="s">
        <v>50</v>
      </c>
      <c r="J15" s="206" t="s">
        <v>50</v>
      </c>
      <c r="K15" s="207">
        <v>3</v>
      </c>
      <c r="L15" s="206">
        <v>17</v>
      </c>
      <c r="M15" s="206">
        <v>8</v>
      </c>
      <c r="N15" s="206">
        <v>1</v>
      </c>
      <c r="O15" s="208">
        <v>1</v>
      </c>
      <c r="P15" s="206" t="s">
        <v>50</v>
      </c>
      <c r="Q15" s="109"/>
      <c r="AQ15" s="108"/>
      <c r="AS15" s="108"/>
    </row>
    <row r="16" spans="1:47" ht="16.5" customHeight="1" x14ac:dyDescent="0.35">
      <c r="A16" s="123" t="s">
        <v>103</v>
      </c>
      <c r="B16" s="207" t="s">
        <v>99</v>
      </c>
      <c r="C16" s="206" t="s">
        <v>99</v>
      </c>
      <c r="D16" s="206" t="s">
        <v>99</v>
      </c>
      <c r="E16" s="206" t="s">
        <v>99</v>
      </c>
      <c r="F16" s="206" t="s">
        <v>99</v>
      </c>
      <c r="G16" s="208" t="s">
        <v>99</v>
      </c>
      <c r="H16" s="206" t="s">
        <v>50</v>
      </c>
      <c r="I16" s="207" t="s">
        <v>50</v>
      </c>
      <c r="J16" s="206" t="s">
        <v>50</v>
      </c>
      <c r="K16" s="207">
        <v>24</v>
      </c>
      <c r="L16" s="206">
        <v>129</v>
      </c>
      <c r="M16" s="206">
        <v>46</v>
      </c>
      <c r="N16" s="206">
        <v>1</v>
      </c>
      <c r="O16" s="208">
        <v>1</v>
      </c>
      <c r="P16" s="206">
        <v>7</v>
      </c>
      <c r="Q16" s="109"/>
      <c r="AQ16" s="108"/>
      <c r="AS16" s="108"/>
    </row>
    <row r="17" spans="1:45" ht="16.5" customHeight="1" x14ac:dyDescent="0.35">
      <c r="A17" s="123" t="s">
        <v>102</v>
      </c>
      <c r="B17" s="207" t="s">
        <v>99</v>
      </c>
      <c r="C17" s="206" t="s">
        <v>99</v>
      </c>
      <c r="D17" s="206" t="s">
        <v>99</v>
      </c>
      <c r="E17" s="206" t="s">
        <v>99</v>
      </c>
      <c r="F17" s="206" t="s">
        <v>99</v>
      </c>
      <c r="G17" s="208" t="s">
        <v>99</v>
      </c>
      <c r="H17" s="206" t="s">
        <v>50</v>
      </c>
      <c r="I17" s="207" t="s">
        <v>50</v>
      </c>
      <c r="J17" s="206" t="s">
        <v>50</v>
      </c>
      <c r="K17" s="207" t="s">
        <v>50</v>
      </c>
      <c r="L17" s="206">
        <v>8</v>
      </c>
      <c r="M17" s="206">
        <v>3</v>
      </c>
      <c r="N17" s="206" t="s">
        <v>50</v>
      </c>
      <c r="O17" s="208" t="s">
        <v>50</v>
      </c>
      <c r="P17" s="206" t="s">
        <v>50</v>
      </c>
      <c r="Q17" s="109"/>
      <c r="AQ17" s="108"/>
      <c r="AS17" s="108"/>
    </row>
    <row r="18" spans="1:45" ht="16.5" customHeight="1" x14ac:dyDescent="0.35">
      <c r="A18" s="119" t="s">
        <v>101</v>
      </c>
      <c r="B18" s="204">
        <v>1</v>
      </c>
      <c r="C18" s="203">
        <v>4</v>
      </c>
      <c r="D18" s="203" t="s">
        <v>99</v>
      </c>
      <c r="E18" s="203" t="s">
        <v>99</v>
      </c>
      <c r="F18" s="203" t="s">
        <v>99</v>
      </c>
      <c r="G18" s="205" t="s">
        <v>99</v>
      </c>
      <c r="H18" s="206" t="s">
        <v>50</v>
      </c>
      <c r="I18" s="207" t="s">
        <v>50</v>
      </c>
      <c r="J18" s="206" t="s">
        <v>50</v>
      </c>
      <c r="K18" s="204">
        <v>14</v>
      </c>
      <c r="L18" s="203">
        <v>63</v>
      </c>
      <c r="M18" s="203">
        <v>22</v>
      </c>
      <c r="N18" s="203">
        <v>1</v>
      </c>
      <c r="O18" s="205">
        <v>1</v>
      </c>
      <c r="P18" s="203">
        <v>1</v>
      </c>
      <c r="Q18" s="109"/>
      <c r="AQ18" s="108"/>
      <c r="AS18" s="108"/>
    </row>
    <row r="19" spans="1:45" ht="16.5" customHeight="1" x14ac:dyDescent="0.35">
      <c r="A19" s="220" t="s">
        <v>100</v>
      </c>
      <c r="B19" s="219">
        <v>6</v>
      </c>
      <c r="C19" s="217">
        <v>65</v>
      </c>
      <c r="D19" s="219">
        <v>1</v>
      </c>
      <c r="E19" s="217">
        <v>6</v>
      </c>
      <c r="F19" s="217">
        <v>2</v>
      </c>
      <c r="G19" s="218">
        <v>431</v>
      </c>
      <c r="H19" s="217" t="s">
        <v>99</v>
      </c>
      <c r="I19" s="217" t="s">
        <v>99</v>
      </c>
      <c r="J19" s="217" t="s">
        <v>99</v>
      </c>
      <c r="K19" s="219">
        <v>207</v>
      </c>
      <c r="L19" s="217">
        <v>1445</v>
      </c>
      <c r="M19" s="217">
        <v>573</v>
      </c>
      <c r="N19" s="217">
        <v>18</v>
      </c>
      <c r="O19" s="218">
        <v>106</v>
      </c>
      <c r="P19" s="217">
        <v>113</v>
      </c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8"/>
      <c r="AR19" s="108"/>
      <c r="AS19" s="108"/>
    </row>
    <row r="20" spans="1:45" s="114" customFormat="1" ht="33" customHeight="1" x14ac:dyDescent="0.15">
      <c r="A20" s="216" t="s">
        <v>6</v>
      </c>
      <c r="B20" s="215">
        <f>B21</f>
        <v>28</v>
      </c>
      <c r="C20" s="215">
        <f>C21</f>
        <v>125</v>
      </c>
      <c r="D20" s="215" t="str">
        <f>D21</f>
        <v>-</v>
      </c>
      <c r="E20" s="215" t="str">
        <f>E21</f>
        <v>-</v>
      </c>
      <c r="F20" s="215">
        <f>F21</f>
        <v>1</v>
      </c>
      <c r="G20" s="215">
        <f>G21</f>
        <v>350</v>
      </c>
      <c r="H20" s="215" t="str">
        <f>H21</f>
        <v>-</v>
      </c>
      <c r="I20" s="215" t="str">
        <f>I21</f>
        <v>-</v>
      </c>
      <c r="J20" s="215" t="str">
        <f>J21</f>
        <v>-</v>
      </c>
      <c r="K20" s="215">
        <f>K21</f>
        <v>13</v>
      </c>
      <c r="L20" s="215">
        <f>L21</f>
        <v>103</v>
      </c>
      <c r="M20" s="215">
        <f>M21</f>
        <v>21</v>
      </c>
      <c r="N20" s="215">
        <f>N21</f>
        <v>2</v>
      </c>
      <c r="O20" s="215">
        <f>O21</f>
        <v>7</v>
      </c>
      <c r="P20" s="215">
        <f>P21</f>
        <v>6</v>
      </c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</row>
    <row r="21" spans="1:45" ht="16.5" customHeight="1" x14ac:dyDescent="0.35">
      <c r="A21" s="189" t="s">
        <v>5</v>
      </c>
      <c r="B21" s="213">
        <f>IF(SUM(B22:B26)=0,"-",SUM(B22:B26))</f>
        <v>28</v>
      </c>
      <c r="C21" s="212">
        <f>IF(SUM(C22:C26)=0,"-",SUM(C22:C26))</f>
        <v>125</v>
      </c>
      <c r="D21" s="212" t="str">
        <f>IF(SUM(D22:D26)=0,"-",SUM(D22:D26))</f>
        <v>-</v>
      </c>
      <c r="E21" s="212" t="str">
        <f>IF(SUM(E22:E26)=0,"-",SUM(E22:E26))</f>
        <v>-</v>
      </c>
      <c r="F21" s="212">
        <f>IF(SUM(F22:F26)=0,"-",SUM(F22:F26))</f>
        <v>1</v>
      </c>
      <c r="G21" s="214">
        <f>IF(SUM(G22:G26)=0,"-",SUM(G22:G26))</f>
        <v>350</v>
      </c>
      <c r="H21" s="212" t="str">
        <f>IF(SUM(H22:H26)=0,"-",SUM(H22:H26))</f>
        <v>-</v>
      </c>
      <c r="I21" s="212" t="str">
        <f>IF(SUM(I22:I26)=0,"-",SUM(I22:I26))</f>
        <v>-</v>
      </c>
      <c r="J21" s="212" t="str">
        <f>IF(SUM(J22:J26)=0,"-",SUM(J22:J26))</f>
        <v>-</v>
      </c>
      <c r="K21" s="213">
        <f>IF(SUM(K22:K26)=0,"-",SUM(K22:K26))</f>
        <v>13</v>
      </c>
      <c r="L21" s="212">
        <f>IF(SUM(L22:L26)=0,"-",SUM(L22:L26))</f>
        <v>103</v>
      </c>
      <c r="M21" s="212">
        <f>IF(SUM(M22:M26)=0,"-",SUM(M22:M26))</f>
        <v>21</v>
      </c>
      <c r="N21" s="212">
        <f>IF(SUM(N22:N26)=0,"-",SUM(N22:N26))</f>
        <v>2</v>
      </c>
      <c r="O21" s="212">
        <f>IF(SUM(O22:O26)=0,"-",SUM(O22:O26))</f>
        <v>7</v>
      </c>
      <c r="P21" s="212">
        <f>IF(SUM(P22:P26)=0,"-",SUM(P22:P26))</f>
        <v>6</v>
      </c>
      <c r="AR21" s="108"/>
      <c r="AS21" s="108"/>
    </row>
    <row r="22" spans="1:45" ht="16.5" customHeight="1" x14ac:dyDescent="0.35">
      <c r="A22" s="132" t="s">
        <v>94</v>
      </c>
      <c r="B22" s="211" t="s">
        <v>50</v>
      </c>
      <c r="C22" s="210" t="s">
        <v>50</v>
      </c>
      <c r="D22" s="209" t="s">
        <v>50</v>
      </c>
      <c r="E22" s="209" t="s">
        <v>50</v>
      </c>
      <c r="F22" s="209" t="s">
        <v>50</v>
      </c>
      <c r="G22" s="210" t="s">
        <v>50</v>
      </c>
      <c r="H22" s="209" t="s">
        <v>50</v>
      </c>
      <c r="I22" s="209" t="s">
        <v>50</v>
      </c>
      <c r="J22" s="209" t="s">
        <v>50</v>
      </c>
      <c r="K22" s="211" t="s">
        <v>50</v>
      </c>
      <c r="L22" s="209" t="s">
        <v>50</v>
      </c>
      <c r="M22" s="209" t="s">
        <v>50</v>
      </c>
      <c r="N22" s="209" t="s">
        <v>50</v>
      </c>
      <c r="O22" s="210" t="s">
        <v>50</v>
      </c>
      <c r="P22" s="209" t="s">
        <v>50</v>
      </c>
      <c r="AR22" s="108"/>
      <c r="AS22" s="108"/>
    </row>
    <row r="23" spans="1:45" ht="16.5" customHeight="1" x14ac:dyDescent="0.35">
      <c r="A23" s="123" t="s">
        <v>98</v>
      </c>
      <c r="B23" s="207">
        <v>28</v>
      </c>
      <c r="C23" s="206">
        <v>125</v>
      </c>
      <c r="D23" s="206" t="s">
        <v>50</v>
      </c>
      <c r="E23" s="206" t="s">
        <v>50</v>
      </c>
      <c r="F23" s="206">
        <v>1</v>
      </c>
      <c r="G23" s="208">
        <v>350</v>
      </c>
      <c r="H23" s="206" t="s">
        <v>50</v>
      </c>
      <c r="I23" s="206" t="s">
        <v>50</v>
      </c>
      <c r="J23" s="206" t="s">
        <v>50</v>
      </c>
      <c r="K23" s="207">
        <v>7</v>
      </c>
      <c r="L23" s="206">
        <v>46</v>
      </c>
      <c r="M23" s="206">
        <v>10</v>
      </c>
      <c r="N23" s="206">
        <v>2</v>
      </c>
      <c r="O23" s="206">
        <v>2</v>
      </c>
      <c r="P23" s="206">
        <v>2</v>
      </c>
      <c r="AR23" s="108"/>
      <c r="AS23" s="108"/>
    </row>
    <row r="24" spans="1:45" ht="16.5" customHeight="1" x14ac:dyDescent="0.35">
      <c r="A24" s="123" t="s">
        <v>97</v>
      </c>
      <c r="B24" s="207" t="s">
        <v>50</v>
      </c>
      <c r="C24" s="206" t="s">
        <v>50</v>
      </c>
      <c r="D24" s="206" t="s">
        <v>50</v>
      </c>
      <c r="E24" s="206" t="s">
        <v>50</v>
      </c>
      <c r="F24" s="206" t="s">
        <v>50</v>
      </c>
      <c r="G24" s="208" t="s">
        <v>50</v>
      </c>
      <c r="H24" s="206" t="s">
        <v>50</v>
      </c>
      <c r="I24" s="206" t="s">
        <v>50</v>
      </c>
      <c r="J24" s="206" t="s">
        <v>50</v>
      </c>
      <c r="K24" s="207">
        <v>3</v>
      </c>
      <c r="L24" s="206">
        <v>24</v>
      </c>
      <c r="M24" s="206">
        <v>5</v>
      </c>
      <c r="N24" s="206" t="s">
        <v>50</v>
      </c>
      <c r="O24" s="206">
        <v>2</v>
      </c>
      <c r="P24" s="206" t="s">
        <v>50</v>
      </c>
      <c r="AR24" s="108"/>
      <c r="AS24" s="108"/>
    </row>
    <row r="25" spans="1:45" ht="16.5" customHeight="1" x14ac:dyDescent="0.35">
      <c r="A25" s="123" t="s">
        <v>96</v>
      </c>
      <c r="B25" s="207" t="s">
        <v>50</v>
      </c>
      <c r="C25" s="206" t="s">
        <v>50</v>
      </c>
      <c r="D25" s="206" t="s">
        <v>50</v>
      </c>
      <c r="E25" s="206" t="s">
        <v>50</v>
      </c>
      <c r="F25" s="206" t="s">
        <v>50</v>
      </c>
      <c r="G25" s="208" t="s">
        <v>50</v>
      </c>
      <c r="H25" s="206" t="s">
        <v>50</v>
      </c>
      <c r="I25" s="206" t="s">
        <v>50</v>
      </c>
      <c r="J25" s="206" t="s">
        <v>50</v>
      </c>
      <c r="K25" s="207">
        <v>2</v>
      </c>
      <c r="L25" s="206">
        <v>7</v>
      </c>
      <c r="M25" s="206">
        <v>1</v>
      </c>
      <c r="N25" s="206" t="s">
        <v>50</v>
      </c>
      <c r="O25" s="206" t="s">
        <v>50</v>
      </c>
      <c r="P25" s="206">
        <v>1</v>
      </c>
      <c r="AR25" s="108"/>
      <c r="AS25" s="108"/>
    </row>
    <row r="26" spans="1:45" ht="16.5" customHeight="1" x14ac:dyDescent="0.35">
      <c r="A26" s="119" t="s">
        <v>95</v>
      </c>
      <c r="B26" s="204" t="s">
        <v>50</v>
      </c>
      <c r="C26" s="203" t="s">
        <v>50</v>
      </c>
      <c r="D26" s="203" t="s">
        <v>50</v>
      </c>
      <c r="E26" s="203" t="s">
        <v>50</v>
      </c>
      <c r="F26" s="203" t="s">
        <v>50</v>
      </c>
      <c r="G26" s="205" t="s">
        <v>50</v>
      </c>
      <c r="H26" s="203" t="s">
        <v>50</v>
      </c>
      <c r="I26" s="203" t="s">
        <v>50</v>
      </c>
      <c r="J26" s="203" t="s">
        <v>50</v>
      </c>
      <c r="K26" s="204">
        <v>1</v>
      </c>
      <c r="L26" s="203">
        <v>26</v>
      </c>
      <c r="M26" s="203">
        <v>5</v>
      </c>
      <c r="N26" s="203" t="s">
        <v>50</v>
      </c>
      <c r="O26" s="203">
        <v>3</v>
      </c>
      <c r="P26" s="203">
        <v>3</v>
      </c>
      <c r="AR26" s="108"/>
      <c r="AS26" s="108"/>
    </row>
    <row r="27" spans="1:45" s="114" customFormat="1" ht="33" customHeight="1" x14ac:dyDescent="0.15">
      <c r="A27" s="12" t="s">
        <v>4</v>
      </c>
      <c r="B27" s="215">
        <f>B28</f>
        <v>1</v>
      </c>
      <c r="C27" s="215">
        <f>C28</f>
        <v>4</v>
      </c>
      <c r="D27" s="215" t="str">
        <f>D28</f>
        <v>-</v>
      </c>
      <c r="E27" s="215" t="str">
        <f>E28</f>
        <v>-</v>
      </c>
      <c r="F27" s="215" t="str">
        <f>F28</f>
        <v>-</v>
      </c>
      <c r="G27" s="215" t="str">
        <f>G28</f>
        <v>-</v>
      </c>
      <c r="H27" s="215" t="str">
        <f>H28</f>
        <v>-</v>
      </c>
      <c r="I27" s="215" t="str">
        <f>I28</f>
        <v>-</v>
      </c>
      <c r="J27" s="215" t="str">
        <f>J28</f>
        <v>-</v>
      </c>
      <c r="K27" s="215">
        <f>K28</f>
        <v>14</v>
      </c>
      <c r="L27" s="215">
        <f>L28</f>
        <v>52</v>
      </c>
      <c r="M27" s="215">
        <f>M28</f>
        <v>29</v>
      </c>
      <c r="N27" s="215">
        <f>N28</f>
        <v>1</v>
      </c>
      <c r="O27" s="215">
        <f>O28</f>
        <v>4</v>
      </c>
      <c r="P27" s="215">
        <f>P28</f>
        <v>2</v>
      </c>
      <c r="AQ27" s="115"/>
    </row>
    <row r="28" spans="1:45" ht="16.5" customHeight="1" x14ac:dyDescent="0.35">
      <c r="A28" s="189" t="s">
        <v>3</v>
      </c>
      <c r="B28" s="213">
        <f>IF(SUM(B29:B34)=0,"-",SUM(B29:B34))</f>
        <v>1</v>
      </c>
      <c r="C28" s="212">
        <f>IF(SUM(C29:C34)=0,"-",SUM(C29:C34))</f>
        <v>4</v>
      </c>
      <c r="D28" s="212" t="str">
        <f>IF(SUM(D29:D34)=0,"-",SUM(D29:D34))</f>
        <v>-</v>
      </c>
      <c r="E28" s="212" t="str">
        <f>IF(SUM(E29:E34)=0,"-",SUM(E29:E34))</f>
        <v>-</v>
      </c>
      <c r="F28" s="212" t="str">
        <f>IF(SUM(F29:F34)=0,"-",SUM(F29:F34))</f>
        <v>-</v>
      </c>
      <c r="G28" s="214" t="str">
        <f>IF(SUM(G29:G34)=0,"-",SUM(G29:G34))</f>
        <v>-</v>
      </c>
      <c r="H28" s="212" t="str">
        <f>IF(SUM(H29:H34)=0,"-",SUM(H29:H34))</f>
        <v>-</v>
      </c>
      <c r="I28" s="212" t="str">
        <f>IF(SUM(I29:I34)=0,"-",SUM(I29:I34))</f>
        <v>-</v>
      </c>
      <c r="J28" s="212" t="str">
        <f>IF(SUM(J29:J34)=0,"-",SUM(J29:J34))</f>
        <v>-</v>
      </c>
      <c r="K28" s="213">
        <f>IF(SUM(K29:K34)=0,"-",SUM(K29:K34))</f>
        <v>14</v>
      </c>
      <c r="L28" s="212">
        <f>IF(SUM(L29:L34)=0,"-",SUM(L29:L34))</f>
        <v>52</v>
      </c>
      <c r="M28" s="212">
        <f>IF(SUM(M29:M34)=0,"-",SUM(M29:M34))</f>
        <v>29</v>
      </c>
      <c r="N28" s="212">
        <f>IF(SUM(N29:N34)=0,"-",SUM(N29:N34))</f>
        <v>1</v>
      </c>
      <c r="O28" s="212">
        <f>IF(SUM(O29:O34)=0,"-",SUM(O29:O34))</f>
        <v>4</v>
      </c>
      <c r="P28" s="212">
        <f>IF(SUM(P29:P34)=0,"-",SUM(P29:P34))</f>
        <v>2</v>
      </c>
      <c r="AR28" s="108"/>
      <c r="AS28" s="108"/>
    </row>
    <row r="29" spans="1:45" ht="16.5" customHeight="1" x14ac:dyDescent="0.35">
      <c r="A29" s="132" t="s">
        <v>94</v>
      </c>
      <c r="B29" s="211">
        <v>1</v>
      </c>
      <c r="C29" s="210">
        <v>4</v>
      </c>
      <c r="D29" s="209" t="s">
        <v>50</v>
      </c>
      <c r="E29" s="209" t="s">
        <v>50</v>
      </c>
      <c r="F29" s="209" t="s">
        <v>50</v>
      </c>
      <c r="G29" s="210" t="s">
        <v>50</v>
      </c>
      <c r="H29" s="209" t="s">
        <v>50</v>
      </c>
      <c r="I29" s="209" t="s">
        <v>50</v>
      </c>
      <c r="J29" s="209" t="s">
        <v>50</v>
      </c>
      <c r="K29" s="211" t="s">
        <v>50</v>
      </c>
      <c r="L29" s="209" t="s">
        <v>50</v>
      </c>
      <c r="M29" s="209" t="s">
        <v>50</v>
      </c>
      <c r="N29" s="209" t="s">
        <v>50</v>
      </c>
      <c r="O29" s="210" t="s">
        <v>50</v>
      </c>
      <c r="P29" s="209" t="s">
        <v>50</v>
      </c>
      <c r="AR29" s="108"/>
      <c r="AS29" s="108"/>
    </row>
    <row r="30" spans="1:45" ht="16.5" customHeight="1" x14ac:dyDescent="0.35">
      <c r="A30" s="123" t="s">
        <v>93</v>
      </c>
      <c r="B30" s="207" t="s">
        <v>50</v>
      </c>
      <c r="C30" s="206" t="s">
        <v>50</v>
      </c>
      <c r="D30" s="206" t="s">
        <v>50</v>
      </c>
      <c r="E30" s="206" t="s">
        <v>50</v>
      </c>
      <c r="F30" s="206" t="s">
        <v>50</v>
      </c>
      <c r="G30" s="208" t="s">
        <v>50</v>
      </c>
      <c r="H30" s="206" t="s">
        <v>50</v>
      </c>
      <c r="I30" s="206" t="s">
        <v>50</v>
      </c>
      <c r="J30" s="206" t="s">
        <v>50</v>
      </c>
      <c r="K30" s="207">
        <v>5</v>
      </c>
      <c r="L30" s="206">
        <v>18</v>
      </c>
      <c r="M30" s="206">
        <v>10</v>
      </c>
      <c r="N30" s="206">
        <v>1</v>
      </c>
      <c r="O30" s="206">
        <v>1</v>
      </c>
      <c r="P30" s="206">
        <v>1</v>
      </c>
      <c r="AR30" s="108"/>
      <c r="AS30" s="108"/>
    </row>
    <row r="31" spans="1:45" ht="16.5" customHeight="1" x14ac:dyDescent="0.35">
      <c r="A31" s="123" t="s">
        <v>92</v>
      </c>
      <c r="B31" s="207" t="s">
        <v>50</v>
      </c>
      <c r="C31" s="206" t="s">
        <v>50</v>
      </c>
      <c r="D31" s="206" t="s">
        <v>50</v>
      </c>
      <c r="E31" s="206" t="s">
        <v>50</v>
      </c>
      <c r="F31" s="206" t="s">
        <v>50</v>
      </c>
      <c r="G31" s="208" t="s">
        <v>50</v>
      </c>
      <c r="H31" s="206" t="s">
        <v>50</v>
      </c>
      <c r="I31" s="206" t="s">
        <v>50</v>
      </c>
      <c r="J31" s="206" t="s">
        <v>50</v>
      </c>
      <c r="K31" s="207">
        <v>6</v>
      </c>
      <c r="L31" s="206">
        <v>10</v>
      </c>
      <c r="M31" s="206">
        <v>5</v>
      </c>
      <c r="N31" s="206" t="s">
        <v>50</v>
      </c>
      <c r="O31" s="206" t="s">
        <v>50</v>
      </c>
      <c r="P31" s="206" t="s">
        <v>50</v>
      </c>
      <c r="AR31" s="108"/>
      <c r="AS31" s="108"/>
    </row>
    <row r="32" spans="1:45" ht="16.5" customHeight="1" x14ac:dyDescent="0.35">
      <c r="A32" s="123" t="s">
        <v>91</v>
      </c>
      <c r="B32" s="207" t="s">
        <v>50</v>
      </c>
      <c r="C32" s="206" t="s">
        <v>50</v>
      </c>
      <c r="D32" s="206" t="s">
        <v>50</v>
      </c>
      <c r="E32" s="206" t="s">
        <v>50</v>
      </c>
      <c r="F32" s="206" t="s">
        <v>50</v>
      </c>
      <c r="G32" s="208" t="s">
        <v>50</v>
      </c>
      <c r="H32" s="206" t="s">
        <v>50</v>
      </c>
      <c r="I32" s="206" t="s">
        <v>50</v>
      </c>
      <c r="J32" s="206" t="s">
        <v>50</v>
      </c>
      <c r="K32" s="207">
        <v>3</v>
      </c>
      <c r="L32" s="206">
        <v>11</v>
      </c>
      <c r="M32" s="206">
        <v>6</v>
      </c>
      <c r="N32" s="206" t="s">
        <v>50</v>
      </c>
      <c r="O32" s="206">
        <v>1</v>
      </c>
      <c r="P32" s="206">
        <v>1</v>
      </c>
      <c r="AR32" s="108"/>
      <c r="AS32" s="108"/>
    </row>
    <row r="33" spans="1:45" ht="16.5" customHeight="1" x14ac:dyDescent="0.35">
      <c r="A33" s="123" t="s">
        <v>90</v>
      </c>
      <c r="B33" s="207" t="s">
        <v>50</v>
      </c>
      <c r="C33" s="206" t="s">
        <v>50</v>
      </c>
      <c r="D33" s="206" t="s">
        <v>50</v>
      </c>
      <c r="E33" s="206" t="s">
        <v>50</v>
      </c>
      <c r="F33" s="206" t="s">
        <v>50</v>
      </c>
      <c r="G33" s="208" t="s">
        <v>50</v>
      </c>
      <c r="H33" s="206" t="s">
        <v>50</v>
      </c>
      <c r="I33" s="206" t="s">
        <v>50</v>
      </c>
      <c r="J33" s="206" t="s">
        <v>50</v>
      </c>
      <c r="K33" s="207" t="s">
        <v>50</v>
      </c>
      <c r="L33" s="206">
        <v>6</v>
      </c>
      <c r="M33" s="206">
        <v>6</v>
      </c>
      <c r="N33" s="206" t="s">
        <v>50</v>
      </c>
      <c r="O33" s="206">
        <v>2</v>
      </c>
      <c r="P33" s="206" t="s">
        <v>50</v>
      </c>
      <c r="AR33" s="108"/>
      <c r="AS33" s="108"/>
    </row>
    <row r="34" spans="1:45" ht="16.5" customHeight="1" x14ac:dyDescent="0.35">
      <c r="A34" s="119" t="s">
        <v>89</v>
      </c>
      <c r="B34" s="203" t="s">
        <v>50</v>
      </c>
      <c r="C34" s="203" t="s">
        <v>50</v>
      </c>
      <c r="D34" s="203" t="s">
        <v>50</v>
      </c>
      <c r="E34" s="203" t="s">
        <v>50</v>
      </c>
      <c r="F34" s="203" t="s">
        <v>50</v>
      </c>
      <c r="G34" s="205" t="s">
        <v>50</v>
      </c>
      <c r="H34" s="203" t="s">
        <v>50</v>
      </c>
      <c r="I34" s="203" t="s">
        <v>50</v>
      </c>
      <c r="J34" s="203" t="s">
        <v>50</v>
      </c>
      <c r="K34" s="204" t="s">
        <v>50</v>
      </c>
      <c r="L34" s="203">
        <v>7</v>
      </c>
      <c r="M34" s="203">
        <v>2</v>
      </c>
      <c r="N34" s="203" t="s">
        <v>50</v>
      </c>
      <c r="O34" s="203" t="s">
        <v>50</v>
      </c>
      <c r="P34" s="203" t="s">
        <v>50</v>
      </c>
      <c r="AR34" s="108"/>
      <c r="AS34" s="108"/>
    </row>
    <row r="35" spans="1:45" ht="16.5" customHeight="1" x14ac:dyDescent="0.35">
      <c r="A35" s="113" t="s">
        <v>88</v>
      </c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8"/>
      <c r="AR35" s="108"/>
      <c r="AS35" s="108"/>
    </row>
    <row r="36" spans="1:45" ht="16.5" customHeight="1" x14ac:dyDescent="0.35">
      <c r="AP36" s="109"/>
      <c r="AQ36" s="108"/>
      <c r="AR36" s="108"/>
      <c r="AS36" s="108"/>
    </row>
    <row r="37" spans="1:45" ht="13.5" customHeight="1" x14ac:dyDescent="0.35">
      <c r="AR37" s="108"/>
      <c r="AS37" s="108"/>
    </row>
    <row r="38" spans="1:45" ht="13.5" customHeight="1" x14ac:dyDescent="0.35">
      <c r="AR38" s="108"/>
      <c r="AS38" s="108"/>
    </row>
    <row r="39" spans="1:45" ht="13.5" customHeight="1" x14ac:dyDescent="0.35">
      <c r="AR39" s="108"/>
      <c r="AS39" s="108"/>
    </row>
    <row r="40" spans="1:45" s="112" customFormat="1" ht="23.1" customHeight="1" x14ac:dyDescent="0.35">
      <c r="A40" s="111"/>
      <c r="B40" s="108"/>
      <c r="C40" s="110"/>
      <c r="D40" s="108"/>
      <c r="E40" s="110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9"/>
    </row>
    <row r="41" spans="1:45" s="112" customFormat="1" ht="15" customHeight="1" x14ac:dyDescent="0.35">
      <c r="A41" s="111"/>
      <c r="B41" s="108"/>
      <c r="C41" s="110"/>
      <c r="D41" s="108"/>
      <c r="E41" s="110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9"/>
    </row>
    <row r="42" spans="1:45" s="112" customFormat="1" ht="15" customHeight="1" x14ac:dyDescent="0.35">
      <c r="A42" s="111"/>
      <c r="B42" s="108"/>
      <c r="C42" s="110"/>
      <c r="D42" s="108"/>
      <c r="E42" s="110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9"/>
    </row>
    <row r="43" spans="1:45" s="112" customFormat="1" ht="18.75" customHeight="1" x14ac:dyDescent="0.35">
      <c r="A43" s="111"/>
      <c r="B43" s="108"/>
      <c r="C43" s="110"/>
      <c r="D43" s="108"/>
      <c r="E43" s="110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9"/>
    </row>
    <row r="44" spans="1:45" s="112" customFormat="1" ht="28.5" customHeight="1" x14ac:dyDescent="0.35">
      <c r="A44" s="111"/>
      <c r="B44" s="108"/>
      <c r="C44" s="110"/>
      <c r="D44" s="108"/>
      <c r="E44" s="110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9"/>
    </row>
    <row r="45" spans="1:45" ht="27" customHeight="1" x14ac:dyDescent="0.35">
      <c r="AR45" s="108"/>
      <c r="AS45" s="108"/>
    </row>
    <row r="46" spans="1:45" x14ac:dyDescent="0.35">
      <c r="AR46" s="108"/>
      <c r="AS46" s="108"/>
    </row>
    <row r="47" spans="1:45" x14ac:dyDescent="0.35">
      <c r="AR47" s="108"/>
      <c r="AS47" s="108"/>
    </row>
    <row r="48" spans="1:45" x14ac:dyDescent="0.35">
      <c r="AR48" s="108"/>
      <c r="AS48" s="108"/>
    </row>
    <row r="49" spans="44:45" x14ac:dyDescent="0.35">
      <c r="AR49" s="108"/>
      <c r="AS49" s="108"/>
    </row>
    <row r="50" spans="44:45" x14ac:dyDescent="0.35">
      <c r="AR50" s="108"/>
      <c r="AS50" s="108"/>
    </row>
  </sheetData>
  <mergeCells count="18">
    <mergeCell ref="O4:O6"/>
    <mergeCell ref="P4:P6"/>
    <mergeCell ref="N3:P3"/>
    <mergeCell ref="N1:P1"/>
    <mergeCell ref="K2:P2"/>
    <mergeCell ref="K3:M3"/>
    <mergeCell ref="K4:K6"/>
    <mergeCell ref="L4:L6"/>
    <mergeCell ref="M4:M6"/>
    <mergeCell ref="N4:N6"/>
    <mergeCell ref="B3:E4"/>
    <mergeCell ref="D5:E5"/>
    <mergeCell ref="B2:G2"/>
    <mergeCell ref="H2:J2"/>
    <mergeCell ref="F3:G5"/>
    <mergeCell ref="H3:H6"/>
    <mergeCell ref="I3:I6"/>
    <mergeCell ref="J3:J6"/>
  </mergeCells>
  <phoneticPr fontId="4"/>
  <printOptions horizontalCentered="1"/>
  <pageMargins left="0.31496062992125984" right="0.31496062992125984" top="0.78740157480314965" bottom="0.23622047244094491" header="0" footer="0"/>
  <headerFooter alignWithMargins="0"/>
  <rowBreaks count="3" manualBreakCount="3">
    <brk id="4801" min="333" max="22917" man="1"/>
    <brk id="8313" min="329" max="28805" man="1"/>
    <brk id="11549" min="325" max="32349" man="1"/>
  </rowBreaks>
</worksheet>
</file>