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3_地域保健年報に関すること\【完成版】道南地域保健情報年報\H25年版_道南地域保健情報年報\HP公開更新\"/>
    </mc:Choice>
  </mc:AlternateContent>
  <bookViews>
    <workbookView xWindow="0" yWindow="0" windowWidth="20490" windowHeight="7770"/>
  </bookViews>
  <sheets>
    <sheet name="42" sheetId="1" r:id="rId1"/>
    <sheet name="43-1" sheetId="2" r:id="rId2"/>
    <sheet name="43-2" sheetId="3" r:id="rId3"/>
    <sheet name="44" sheetId="4" r:id="rId4"/>
    <sheet name="45" sheetId="5" r:id="rId5"/>
    <sheet name="46-1" sheetId="6" r:id="rId6"/>
    <sheet name="46-2" sheetId="7" r:id="rId7"/>
    <sheet name="47" sheetId="8" r:id="rId8"/>
    <sheet name="48" sheetId="9" r:id="rId9"/>
    <sheet name="49-1" sheetId="10" r:id="rId10"/>
    <sheet name="49-2" sheetId="11" r:id="rId11"/>
    <sheet name="50-1" sheetId="12" r:id="rId12"/>
    <sheet name="50 -2" sheetId="13" r:id="rId13"/>
    <sheet name="51-1" sheetId="14" r:id="rId14"/>
    <sheet name="51-2" sheetId="15" r:id="rId15"/>
    <sheet name="52-1" sheetId="16" r:id="rId16"/>
    <sheet name="52-2" sheetId="17" r:id="rId17"/>
    <sheet name="53-1" sheetId="18" r:id="rId18"/>
    <sheet name="53-2" sheetId="19" r:id="rId19"/>
    <sheet name="53-3" sheetId="20" r:id="rId20"/>
    <sheet name="54-1" sheetId="21" r:id="rId21"/>
    <sheet name="54-2" sheetId="22" r:id="rId22"/>
    <sheet name="55-1" sheetId="23" r:id="rId23"/>
    <sheet name="55-2" sheetId="24" r:id="rId24"/>
  </sheets>
  <externalReferences>
    <externalReference r:id="rId25"/>
  </externalReferences>
  <definedNames>
    <definedName name="_xlnm.Print_Area" localSheetId="0">'42'!$A$1:$G$32</definedName>
    <definedName name="_xlnm.Print_Area" localSheetId="1">'43-1'!$A$1:$O$35</definedName>
    <definedName name="_xlnm.Print_Area" localSheetId="2">'43-2'!$A$1:$K$32</definedName>
    <definedName name="_xlnm.Print_Area" localSheetId="3">'44'!$A$1:$Q$31</definedName>
    <definedName name="_xlnm.Print_Area" localSheetId="4">'45'!$A$1:$L$83</definedName>
    <definedName name="_xlnm.Print_Area" localSheetId="5">'46-1'!$A$1:$Q$84</definedName>
    <definedName name="_xlnm.Print_Area" localSheetId="6">'46-2'!$A$1:$K$81</definedName>
    <definedName name="_xlnm.Print_Area" localSheetId="7">'47'!$A$1:$J$81</definedName>
    <definedName name="_xlnm.Print_Area" localSheetId="8">'48'!$A$1:$L$30</definedName>
    <definedName name="_xlnm.Print_Area" localSheetId="9">'49-1'!$A$1:$S$31</definedName>
    <definedName name="_xlnm.Print_Area" localSheetId="10">'49-2'!$A$1:$H$31</definedName>
    <definedName name="_xlnm.Print_Area" localSheetId="12">'50 -2'!$A$1:$M$84</definedName>
    <definedName name="_xlnm.Print_Area" localSheetId="11">'50-1'!$A$1:$G$81</definedName>
    <definedName name="_xlnm.Print_Area" localSheetId="13">'51-1'!$A$1:$J$82</definedName>
    <definedName name="_xlnm.Print_Area" localSheetId="14">'51-2'!$A$1:$N$84</definedName>
    <definedName name="_xlnm.Print_Area" localSheetId="15">'52-1'!$A$1:$G$81</definedName>
    <definedName name="_xlnm.Print_Area" localSheetId="16">'52-2'!$A$1:$M$84</definedName>
    <definedName name="_xlnm.Print_Area" localSheetId="17">'53-1'!$A$1:$N$34</definedName>
    <definedName name="_xlnm.Print_Area" localSheetId="18">'53-2'!$A$1:$S$34</definedName>
    <definedName name="_xlnm.Print_Area" localSheetId="19">'53-3'!$A$1:$J$34</definedName>
    <definedName name="_xlnm.Print_Area" localSheetId="20">'54-1'!$A$1:$Q$33</definedName>
    <definedName name="_xlnm.Print_Area" localSheetId="21">'54-2'!$A$1:$S$34</definedName>
    <definedName name="_xlnm.Print_Area" localSheetId="22">'55-1'!$A$1:$U$31</definedName>
    <definedName name="_xlnm.Print_Area" localSheetId="23">'55-2'!$A$1:$E$30</definedName>
    <definedName name="_xlnm.Print_Area">#REF!</definedName>
    <definedName name="_xlnm.Print_Titles" localSheetId="0">'42'!$1:$4</definedName>
    <definedName name="_xlnm.Print_Titles" localSheetId="1">'43-1'!$1:$4</definedName>
    <definedName name="_xlnm.Print_Titles" localSheetId="2">'43-2'!$1:$5</definedName>
    <definedName name="_xlnm.Print_Titles" localSheetId="3">'44'!$1:$4</definedName>
    <definedName name="_xlnm.Print_Titles" localSheetId="4">'45'!$1:$4</definedName>
    <definedName name="_xlnm.Print_Titles" localSheetId="5">'46-1'!$1:$7</definedName>
    <definedName name="_xlnm.Print_Titles" localSheetId="6">'46-2'!$1:$7</definedName>
    <definedName name="_xlnm.Print_Titles" localSheetId="7">'47'!$1:$4</definedName>
    <definedName name="_xlnm.Print_Titles" localSheetId="8">'48'!$1:$3</definedName>
    <definedName name="_xlnm.Print_Titles" localSheetId="9">'49-1'!$1:$3</definedName>
    <definedName name="_xlnm.Print_Titles" localSheetId="10">'49-2'!$1:$3</definedName>
    <definedName name="_xlnm.Print_Titles" localSheetId="12">'50 -2'!$1:$10</definedName>
    <definedName name="_xlnm.Print_Titles" localSheetId="11">'50-1'!$1:$7</definedName>
    <definedName name="_xlnm.Print_Titles" localSheetId="13">'51-1'!$1:$8</definedName>
    <definedName name="_xlnm.Print_Titles" localSheetId="14">'51-2'!$1:$10</definedName>
    <definedName name="_xlnm.Print_Titles" localSheetId="15">'52-1'!$1:$7</definedName>
    <definedName name="_xlnm.Print_Titles" localSheetId="16">'52-2'!$1:$10</definedName>
    <definedName name="_xlnm.Print_Titles" localSheetId="17">'53-1'!$1:$6</definedName>
    <definedName name="_xlnm.Print_Titles" localSheetId="18">'53-2'!#REF!</definedName>
    <definedName name="_xlnm.Print_Titles" localSheetId="19">'53-3'!#REF!</definedName>
    <definedName name="_xlnm.Print_Titles" localSheetId="20">'54-1'!$1:$5</definedName>
    <definedName name="_xlnm.Print_Titles" localSheetId="21">'54-2'!#REF!</definedName>
    <definedName name="_xlnm.Print_Titles" localSheetId="22">'55-1'!$1:$4</definedName>
    <definedName name="_xlnm.Print_Titles" localSheetId="23">'55-2'!$1:$3</definedName>
    <definedName name="_xlnm.Print_Titles">#N/A</definedName>
    <definedName name="Z_26A1900F_5848_4061_AA0B_E0B8C2AC890B_.wvu.PrintArea" localSheetId="0" hidden="1">'42'!$A$1:$D$35</definedName>
    <definedName name="Z_26A1900F_5848_4061_AA0B_E0B8C2AC890B_.wvu.PrintArea" localSheetId="1" hidden="1">'43-1'!$A$1:$O$39</definedName>
    <definedName name="Z_26A1900F_5848_4061_AA0B_E0B8C2AC890B_.wvu.PrintArea" localSheetId="2" hidden="1">'43-2'!$A$1:$K$36</definedName>
    <definedName name="Z_26A1900F_5848_4061_AA0B_E0B8C2AC890B_.wvu.PrintArea" localSheetId="3" hidden="1">'44'!$A$1:$Q$34</definedName>
    <definedName name="Z_26A1900F_5848_4061_AA0B_E0B8C2AC890B_.wvu.PrintArea" localSheetId="4" hidden="1">'45'!$A$1:$J$37</definedName>
    <definedName name="Z_26A1900F_5848_4061_AA0B_E0B8C2AC890B_.wvu.PrintArea" localSheetId="5" hidden="1">'46-1'!$A$1:$Q$86</definedName>
    <definedName name="Z_26A1900F_5848_4061_AA0B_E0B8C2AC890B_.wvu.PrintArea" localSheetId="6" hidden="1">'46-2'!$A$1:$K$83</definedName>
    <definedName name="Z_26A1900F_5848_4061_AA0B_E0B8C2AC890B_.wvu.PrintArea" localSheetId="7" hidden="1">'47'!$A$1:$J$84</definedName>
    <definedName name="Z_26A1900F_5848_4061_AA0B_E0B8C2AC890B_.wvu.PrintArea" localSheetId="8" hidden="1">'48'!$A$1:$L$33</definedName>
    <definedName name="Z_26A1900F_5848_4061_AA0B_E0B8C2AC890B_.wvu.PrintArea" localSheetId="9" hidden="1">'49-1'!$A$1:$S$31</definedName>
    <definedName name="Z_26A1900F_5848_4061_AA0B_E0B8C2AC890B_.wvu.PrintArea" localSheetId="10" hidden="1">'49-2'!$A$1:$H$31</definedName>
    <definedName name="Z_26A1900F_5848_4061_AA0B_E0B8C2AC890B_.wvu.PrintArea" localSheetId="12" hidden="1">'50 -2'!#REF!</definedName>
    <definedName name="Z_26A1900F_5848_4061_AA0B_E0B8C2AC890B_.wvu.PrintArea" localSheetId="11" hidden="1">'50-1'!$A$1:$E$12</definedName>
    <definedName name="Z_26A1900F_5848_4061_AA0B_E0B8C2AC890B_.wvu.PrintArea" localSheetId="13" hidden="1">'51-1'!$A$1:$O$7</definedName>
    <definedName name="Z_26A1900F_5848_4061_AA0B_E0B8C2AC890B_.wvu.PrintArea" localSheetId="14" hidden="1">'51-2'!#REF!</definedName>
    <definedName name="Z_26A1900F_5848_4061_AA0B_E0B8C2AC890B_.wvu.PrintArea" localSheetId="15" hidden="1">'52-1'!$A$1:$D$12</definedName>
    <definedName name="Z_26A1900F_5848_4061_AA0B_E0B8C2AC890B_.wvu.PrintArea" localSheetId="16" hidden="1">'52-2'!#REF!</definedName>
    <definedName name="Z_26A1900F_5848_4061_AA0B_E0B8C2AC890B_.wvu.PrintArea" localSheetId="17" hidden="1">'53-1'!$A$1:$E$10</definedName>
    <definedName name="Z_26A1900F_5848_4061_AA0B_E0B8C2AC890B_.wvu.PrintArea" localSheetId="18" hidden="1">'53-2'!#REF!</definedName>
    <definedName name="Z_26A1900F_5848_4061_AA0B_E0B8C2AC890B_.wvu.PrintArea" localSheetId="19" hidden="1">'53-3'!#REF!</definedName>
    <definedName name="Z_26A1900F_5848_4061_AA0B_E0B8C2AC890B_.wvu.PrintArea" localSheetId="20" hidden="1">'54-1'!$A$1:$E$17</definedName>
    <definedName name="Z_26A1900F_5848_4061_AA0B_E0B8C2AC890B_.wvu.PrintArea" localSheetId="21" hidden="1">'54-2'!#REF!</definedName>
    <definedName name="Z_26A1900F_5848_4061_AA0B_E0B8C2AC890B_.wvu.PrintArea" localSheetId="22" hidden="1">'55-1'!$A$1:$G$34</definedName>
    <definedName name="Z_26A1900F_5848_4061_AA0B_E0B8C2AC890B_.wvu.PrintArea" localSheetId="23" hidden="1">'55-2'!$A$1:$E$33</definedName>
    <definedName name="Z_26A1900F_5848_4061_AA0B_E0B8C2AC890B_.wvu.PrintTitles" localSheetId="0" hidden="1">'42'!$1:$4</definedName>
    <definedName name="Z_26A1900F_5848_4061_AA0B_E0B8C2AC890B_.wvu.PrintTitles" localSheetId="1" hidden="1">'43-1'!$1:$4</definedName>
    <definedName name="Z_26A1900F_5848_4061_AA0B_E0B8C2AC890B_.wvu.PrintTitles" localSheetId="2" hidden="1">'43-2'!$1:$5</definedName>
    <definedName name="Z_26A1900F_5848_4061_AA0B_E0B8C2AC890B_.wvu.PrintTitles" localSheetId="3" hidden="1">'44'!$1:$4</definedName>
    <definedName name="Z_26A1900F_5848_4061_AA0B_E0B8C2AC890B_.wvu.PrintTitles" localSheetId="4" hidden="1">'45'!$1:$4</definedName>
    <definedName name="Z_26A1900F_5848_4061_AA0B_E0B8C2AC890B_.wvu.PrintTitles" localSheetId="5" hidden="1">'46-1'!$1:$3</definedName>
    <definedName name="Z_26A1900F_5848_4061_AA0B_E0B8C2AC890B_.wvu.PrintTitles" localSheetId="6" hidden="1">'46-2'!$1:$3</definedName>
    <definedName name="Z_26A1900F_5848_4061_AA0B_E0B8C2AC890B_.wvu.PrintTitles" localSheetId="7" hidden="1">'47'!$1:$4</definedName>
    <definedName name="Z_26A1900F_5848_4061_AA0B_E0B8C2AC890B_.wvu.PrintTitles" localSheetId="8" hidden="1">'48'!$1:$3</definedName>
    <definedName name="Z_26A1900F_5848_4061_AA0B_E0B8C2AC890B_.wvu.PrintTitles" localSheetId="9" hidden="1">'49-1'!$1:$3</definedName>
    <definedName name="Z_26A1900F_5848_4061_AA0B_E0B8C2AC890B_.wvu.PrintTitles" localSheetId="10" hidden="1">'49-2'!$1:$3</definedName>
    <definedName name="Z_26A1900F_5848_4061_AA0B_E0B8C2AC890B_.wvu.PrintTitles" localSheetId="12" hidden="1">'50 -2'!#REF!</definedName>
    <definedName name="Z_26A1900F_5848_4061_AA0B_E0B8C2AC890B_.wvu.PrintTitles" localSheetId="11" hidden="1">'50-1'!$1:$4</definedName>
    <definedName name="Z_26A1900F_5848_4061_AA0B_E0B8C2AC890B_.wvu.PrintTitles" localSheetId="13" hidden="1">'51-1'!$1:$4</definedName>
    <definedName name="Z_26A1900F_5848_4061_AA0B_E0B8C2AC890B_.wvu.PrintTitles" localSheetId="14" hidden="1">'51-2'!#REF!</definedName>
    <definedName name="Z_26A1900F_5848_4061_AA0B_E0B8C2AC890B_.wvu.PrintTitles" localSheetId="15" hidden="1">'52-1'!$1:$4</definedName>
    <definedName name="Z_26A1900F_5848_4061_AA0B_E0B8C2AC890B_.wvu.PrintTitles" localSheetId="16" hidden="1">'52-2'!#REF!</definedName>
    <definedName name="Z_26A1900F_5848_4061_AA0B_E0B8C2AC890B_.wvu.PrintTitles" localSheetId="17" hidden="1">'53-1'!$1:$6</definedName>
    <definedName name="Z_26A1900F_5848_4061_AA0B_E0B8C2AC890B_.wvu.PrintTitles" localSheetId="18" hidden="1">'53-2'!#REF!</definedName>
    <definedName name="Z_26A1900F_5848_4061_AA0B_E0B8C2AC890B_.wvu.PrintTitles" localSheetId="19" hidden="1">'53-3'!#REF!</definedName>
    <definedName name="Z_26A1900F_5848_4061_AA0B_E0B8C2AC890B_.wvu.PrintTitles" localSheetId="20" hidden="1">'54-1'!$1:$5</definedName>
    <definedName name="Z_26A1900F_5848_4061_AA0B_E0B8C2AC890B_.wvu.PrintTitles" localSheetId="21" hidden="1">'54-2'!#REF!</definedName>
    <definedName name="Z_26A1900F_5848_4061_AA0B_E0B8C2AC890B_.wvu.PrintTitles" localSheetId="22" hidden="1">'55-1'!$1:$4</definedName>
    <definedName name="Z_26A1900F_5848_4061_AA0B_E0B8C2AC890B_.wvu.PrintTitles" localSheetId="23" hidden="1">'55-2'!$1:$3</definedName>
    <definedName name="Z_B606BD3A_C42E_4EF1_8D52_58C00303D192_.wvu.PrintArea" localSheetId="0" hidden="1">'42'!$A$1:$D$35</definedName>
    <definedName name="Z_B606BD3A_C42E_4EF1_8D52_58C00303D192_.wvu.PrintArea" localSheetId="1" hidden="1">'43-1'!$A$1:$O$39</definedName>
    <definedName name="Z_B606BD3A_C42E_4EF1_8D52_58C00303D192_.wvu.PrintArea" localSheetId="2" hidden="1">'43-2'!$A$1:$K$36</definedName>
    <definedName name="Z_B606BD3A_C42E_4EF1_8D52_58C00303D192_.wvu.PrintArea" localSheetId="3" hidden="1">'44'!$A$1:$Q$34</definedName>
    <definedName name="Z_B606BD3A_C42E_4EF1_8D52_58C00303D192_.wvu.PrintArea" localSheetId="4" hidden="1">'45'!$A$1:$J$37</definedName>
    <definedName name="Z_B606BD3A_C42E_4EF1_8D52_58C00303D192_.wvu.PrintArea" localSheetId="5" hidden="1">'46-1'!$A$1:$Q$86</definedName>
    <definedName name="Z_B606BD3A_C42E_4EF1_8D52_58C00303D192_.wvu.PrintArea" localSheetId="6" hidden="1">'46-2'!$A$1:$K$83</definedName>
    <definedName name="Z_B606BD3A_C42E_4EF1_8D52_58C00303D192_.wvu.PrintArea" localSheetId="7" hidden="1">'47'!$A$1:$J$84</definedName>
    <definedName name="Z_B606BD3A_C42E_4EF1_8D52_58C00303D192_.wvu.PrintArea" localSheetId="8" hidden="1">'48'!$A$1:$L$33</definedName>
    <definedName name="Z_B606BD3A_C42E_4EF1_8D52_58C00303D192_.wvu.PrintArea" localSheetId="9" hidden="1">'49-1'!$A$1:$S$31</definedName>
    <definedName name="Z_B606BD3A_C42E_4EF1_8D52_58C00303D192_.wvu.PrintArea" localSheetId="10" hidden="1">'49-2'!$A$1:$H$31</definedName>
    <definedName name="Z_B606BD3A_C42E_4EF1_8D52_58C00303D192_.wvu.PrintArea" localSheetId="12" hidden="1">'50 -2'!#REF!</definedName>
    <definedName name="Z_B606BD3A_C42E_4EF1_8D52_58C00303D192_.wvu.PrintArea" localSheetId="11" hidden="1">'50-1'!$A$1:$E$12</definedName>
    <definedName name="Z_B606BD3A_C42E_4EF1_8D52_58C00303D192_.wvu.PrintArea" localSheetId="13" hidden="1">'51-1'!$A$1:$O$7</definedName>
    <definedName name="Z_B606BD3A_C42E_4EF1_8D52_58C00303D192_.wvu.PrintArea" localSheetId="14" hidden="1">'51-2'!#REF!</definedName>
    <definedName name="Z_B606BD3A_C42E_4EF1_8D52_58C00303D192_.wvu.PrintArea" localSheetId="15" hidden="1">'52-1'!$A$1:$D$12</definedName>
    <definedName name="Z_B606BD3A_C42E_4EF1_8D52_58C00303D192_.wvu.PrintArea" localSheetId="16" hidden="1">'52-2'!#REF!</definedName>
    <definedName name="Z_B606BD3A_C42E_4EF1_8D52_58C00303D192_.wvu.PrintArea" localSheetId="17" hidden="1">'53-1'!$A$1:$E$10</definedName>
    <definedName name="Z_B606BD3A_C42E_4EF1_8D52_58C00303D192_.wvu.PrintArea" localSheetId="18" hidden="1">'53-2'!#REF!</definedName>
    <definedName name="Z_B606BD3A_C42E_4EF1_8D52_58C00303D192_.wvu.PrintArea" localSheetId="19" hidden="1">'53-3'!#REF!</definedName>
    <definedName name="Z_B606BD3A_C42E_4EF1_8D52_58C00303D192_.wvu.PrintArea" localSheetId="20" hidden="1">'54-1'!$A$1:$E$17</definedName>
    <definedName name="Z_B606BD3A_C42E_4EF1_8D52_58C00303D192_.wvu.PrintArea" localSheetId="21" hidden="1">'54-2'!#REF!</definedName>
    <definedName name="Z_B606BD3A_C42E_4EF1_8D52_58C00303D192_.wvu.PrintArea" localSheetId="22" hidden="1">'55-1'!$A$1:$G$34</definedName>
    <definedName name="Z_B606BD3A_C42E_4EF1_8D52_58C00303D192_.wvu.PrintArea" localSheetId="23" hidden="1">'55-2'!$A$1:$E$33</definedName>
    <definedName name="Z_B606BD3A_C42E_4EF1_8D52_58C00303D192_.wvu.PrintTitles" localSheetId="0" hidden="1">'42'!$1:$4</definedName>
    <definedName name="Z_B606BD3A_C42E_4EF1_8D52_58C00303D192_.wvu.PrintTitles" localSheetId="1" hidden="1">'43-1'!$1:$4</definedName>
    <definedName name="Z_B606BD3A_C42E_4EF1_8D52_58C00303D192_.wvu.PrintTitles" localSheetId="2" hidden="1">'43-2'!$1:$5</definedName>
    <definedName name="Z_B606BD3A_C42E_4EF1_8D52_58C00303D192_.wvu.PrintTitles" localSheetId="3" hidden="1">'44'!$1:$4</definedName>
    <definedName name="Z_B606BD3A_C42E_4EF1_8D52_58C00303D192_.wvu.PrintTitles" localSheetId="4" hidden="1">'45'!$1:$4</definedName>
    <definedName name="Z_B606BD3A_C42E_4EF1_8D52_58C00303D192_.wvu.PrintTitles" localSheetId="5" hidden="1">'46-1'!$1:$3</definedName>
    <definedName name="Z_B606BD3A_C42E_4EF1_8D52_58C00303D192_.wvu.PrintTitles" localSheetId="6" hidden="1">'46-2'!$1:$3</definedName>
    <definedName name="Z_B606BD3A_C42E_4EF1_8D52_58C00303D192_.wvu.PrintTitles" localSheetId="7" hidden="1">'47'!$1:$4</definedName>
    <definedName name="Z_B606BD3A_C42E_4EF1_8D52_58C00303D192_.wvu.PrintTitles" localSheetId="8" hidden="1">'48'!$1:$3</definedName>
    <definedName name="Z_B606BD3A_C42E_4EF1_8D52_58C00303D192_.wvu.PrintTitles" localSheetId="9" hidden="1">'49-1'!$1:$3</definedName>
    <definedName name="Z_B606BD3A_C42E_4EF1_8D52_58C00303D192_.wvu.PrintTitles" localSheetId="10" hidden="1">'49-2'!$1:$3</definedName>
    <definedName name="Z_B606BD3A_C42E_4EF1_8D52_58C00303D192_.wvu.PrintTitles" localSheetId="12" hidden="1">'50 -2'!#REF!</definedName>
    <definedName name="Z_B606BD3A_C42E_4EF1_8D52_58C00303D192_.wvu.PrintTitles" localSheetId="11" hidden="1">'50-1'!$1:$4</definedName>
    <definedName name="Z_B606BD3A_C42E_4EF1_8D52_58C00303D192_.wvu.PrintTitles" localSheetId="13" hidden="1">'51-1'!$1:$4</definedName>
    <definedName name="Z_B606BD3A_C42E_4EF1_8D52_58C00303D192_.wvu.PrintTitles" localSheetId="14" hidden="1">'51-2'!#REF!</definedName>
    <definedName name="Z_B606BD3A_C42E_4EF1_8D52_58C00303D192_.wvu.PrintTitles" localSheetId="15" hidden="1">'52-1'!$1:$4</definedName>
    <definedName name="Z_B606BD3A_C42E_4EF1_8D52_58C00303D192_.wvu.PrintTitles" localSheetId="16" hidden="1">'52-2'!#REF!</definedName>
    <definedName name="Z_B606BD3A_C42E_4EF1_8D52_58C00303D192_.wvu.PrintTitles" localSheetId="17" hidden="1">'53-1'!$1:$6</definedName>
    <definedName name="Z_B606BD3A_C42E_4EF1_8D52_58C00303D192_.wvu.PrintTitles" localSheetId="18" hidden="1">'53-2'!#REF!</definedName>
    <definedName name="Z_B606BD3A_C42E_4EF1_8D52_58C00303D192_.wvu.PrintTitles" localSheetId="19" hidden="1">'53-3'!#REF!</definedName>
    <definedName name="Z_B606BD3A_C42E_4EF1_8D52_58C00303D192_.wvu.PrintTitles" localSheetId="20" hidden="1">'54-1'!$1:$5</definedName>
    <definedName name="Z_B606BD3A_C42E_4EF1_8D52_58C00303D192_.wvu.PrintTitles" localSheetId="21" hidden="1">'54-2'!#REF!</definedName>
    <definedName name="Z_B606BD3A_C42E_4EF1_8D52_58C00303D192_.wvu.PrintTitles" localSheetId="22" hidden="1">'55-1'!$1:$4</definedName>
    <definedName name="Z_B606BD3A_C42E_4EF1_8D52_58C00303D192_.wvu.PrintTitles" localSheetId="23" hidden="1">'55-2'!$1:$3</definedName>
    <definedName name="橋本">#REF!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24" l="1"/>
  <c r="B5" i="24" s="1"/>
  <c r="C6" i="24"/>
  <c r="C5" i="24" s="1"/>
  <c r="D6" i="24"/>
  <c r="D5" i="24" s="1"/>
  <c r="E6" i="24"/>
  <c r="E5" i="24" s="1"/>
  <c r="C16" i="24"/>
  <c r="B17" i="24"/>
  <c r="B16" i="24" s="1"/>
  <c r="C17" i="24"/>
  <c r="D17" i="24"/>
  <c r="D16" i="24" s="1"/>
  <c r="E17" i="24"/>
  <c r="E16" i="24" s="1"/>
  <c r="B23" i="24"/>
  <c r="B22" i="24" s="1"/>
  <c r="C23" i="24"/>
  <c r="C22" i="24" s="1"/>
  <c r="D23" i="24"/>
  <c r="D22" i="24" s="1"/>
  <c r="E23" i="24"/>
  <c r="E22" i="24" s="1"/>
  <c r="C6" i="23"/>
  <c r="E6" i="23"/>
  <c r="G6" i="23"/>
  <c r="K6" i="23"/>
  <c r="M6" i="23"/>
  <c r="O6" i="23"/>
  <c r="S6" i="23"/>
  <c r="B7" i="23"/>
  <c r="B6" i="23" s="1"/>
  <c r="C7" i="23"/>
  <c r="D7" i="23"/>
  <c r="D6" i="23" s="1"/>
  <c r="E7" i="23"/>
  <c r="F7" i="23"/>
  <c r="F6" i="23" s="1"/>
  <c r="G7" i="23"/>
  <c r="H7" i="23"/>
  <c r="H6" i="23" s="1"/>
  <c r="I7" i="23"/>
  <c r="I6" i="23" s="1"/>
  <c r="J7" i="23"/>
  <c r="J6" i="23" s="1"/>
  <c r="K7" i="23"/>
  <c r="L7" i="23"/>
  <c r="L6" i="23" s="1"/>
  <c r="M7" i="23"/>
  <c r="N7" i="23"/>
  <c r="N6" i="23" s="1"/>
  <c r="O7" i="23"/>
  <c r="P7" i="23"/>
  <c r="P6" i="23" s="1"/>
  <c r="Q7" i="23"/>
  <c r="Q6" i="23" s="1"/>
  <c r="R7" i="23"/>
  <c r="R6" i="23" s="1"/>
  <c r="S7" i="23"/>
  <c r="T7" i="23"/>
  <c r="T6" i="23" s="1"/>
  <c r="K8" i="23"/>
  <c r="U8" i="23"/>
  <c r="K9" i="23"/>
  <c r="U9" i="23"/>
  <c r="U7" i="23" s="1"/>
  <c r="U6" i="23" s="1"/>
  <c r="K10" i="23"/>
  <c r="U10" i="23"/>
  <c r="K11" i="23"/>
  <c r="U11" i="23"/>
  <c r="K12" i="23"/>
  <c r="U12" i="23"/>
  <c r="K13" i="23"/>
  <c r="U13" i="23"/>
  <c r="K14" i="23"/>
  <c r="U14" i="23"/>
  <c r="K15" i="23"/>
  <c r="U15" i="23"/>
  <c r="K16" i="23"/>
  <c r="U16" i="23"/>
  <c r="C17" i="23"/>
  <c r="G17" i="23"/>
  <c r="O17" i="23"/>
  <c r="S17" i="23"/>
  <c r="U17" i="23"/>
  <c r="B18" i="23"/>
  <c r="B17" i="23" s="1"/>
  <c r="C18" i="23"/>
  <c r="D18" i="23"/>
  <c r="D17" i="23" s="1"/>
  <c r="E18" i="23"/>
  <c r="E17" i="23" s="1"/>
  <c r="F18" i="23"/>
  <c r="F17" i="23" s="1"/>
  <c r="G18" i="23"/>
  <c r="H18" i="23"/>
  <c r="H17" i="23" s="1"/>
  <c r="I18" i="23"/>
  <c r="J18" i="23"/>
  <c r="J17" i="23" s="1"/>
  <c r="L18" i="23"/>
  <c r="L17" i="23" s="1"/>
  <c r="M18" i="23"/>
  <c r="M17" i="23" s="1"/>
  <c r="N18" i="23"/>
  <c r="N17" i="23" s="1"/>
  <c r="O18" i="23"/>
  <c r="P18" i="23"/>
  <c r="P17" i="23" s="1"/>
  <c r="Q18" i="23"/>
  <c r="Q17" i="23" s="1"/>
  <c r="R18" i="23"/>
  <c r="R17" i="23" s="1"/>
  <c r="S18" i="23"/>
  <c r="T18" i="23"/>
  <c r="T17" i="23" s="1"/>
  <c r="U18" i="23"/>
  <c r="K19" i="23"/>
  <c r="U19" i="23"/>
  <c r="K20" i="23"/>
  <c r="U20" i="23"/>
  <c r="K21" i="23"/>
  <c r="U21" i="23"/>
  <c r="K22" i="23"/>
  <c r="U22" i="23"/>
  <c r="C23" i="23"/>
  <c r="D23" i="23"/>
  <c r="E23" i="23"/>
  <c r="G23" i="23"/>
  <c r="H23" i="23"/>
  <c r="I23" i="23"/>
  <c r="J23" i="23"/>
  <c r="K23" i="23"/>
  <c r="N23" i="23"/>
  <c r="O23" i="23"/>
  <c r="P23" i="23"/>
  <c r="Q23" i="23"/>
  <c r="S23" i="23"/>
  <c r="T23" i="23"/>
  <c r="B24" i="23"/>
  <c r="B23" i="23" s="1"/>
  <c r="C24" i="23"/>
  <c r="F24" i="23"/>
  <c r="F23" i="23" s="1"/>
  <c r="G24" i="23"/>
  <c r="K24" i="23" s="1"/>
  <c r="H24" i="23"/>
  <c r="L24" i="23"/>
  <c r="L23" i="23" s="1"/>
  <c r="M24" i="23"/>
  <c r="M23" i="23" s="1"/>
  <c r="P24" i="23"/>
  <c r="Q24" i="23"/>
  <c r="R24" i="23"/>
  <c r="R23" i="23" s="1"/>
  <c r="U24" i="23"/>
  <c r="U23" i="23" s="1"/>
  <c r="K25" i="23"/>
  <c r="U25" i="23"/>
  <c r="K26" i="23"/>
  <c r="U26" i="23"/>
  <c r="K27" i="23"/>
  <c r="U27" i="23"/>
  <c r="K28" i="23"/>
  <c r="U28" i="23"/>
  <c r="K29" i="23"/>
  <c r="U29" i="23"/>
  <c r="B9" i="22"/>
  <c r="C9" i="22"/>
  <c r="F9" i="22"/>
  <c r="G9" i="22"/>
  <c r="I9" i="22"/>
  <c r="J9" i="22"/>
  <c r="N9" i="22"/>
  <c r="O9" i="22"/>
  <c r="R9" i="22"/>
  <c r="S9" i="22"/>
  <c r="B10" i="22"/>
  <c r="C10" i="22"/>
  <c r="D10" i="22"/>
  <c r="D9" i="22" s="1"/>
  <c r="E10" i="22"/>
  <c r="E9" i="22" s="1"/>
  <c r="F10" i="22"/>
  <c r="G10" i="22"/>
  <c r="H10" i="22"/>
  <c r="H9" i="22" s="1"/>
  <c r="I10" i="22"/>
  <c r="J10" i="22"/>
  <c r="K10" i="22"/>
  <c r="K9" i="22" s="1"/>
  <c r="L10" i="22"/>
  <c r="L9" i="22" s="1"/>
  <c r="M10" i="22"/>
  <c r="M9" i="22" s="1"/>
  <c r="N10" i="22"/>
  <c r="O10" i="22"/>
  <c r="P10" i="22"/>
  <c r="P9" i="22" s="1"/>
  <c r="Q10" i="22"/>
  <c r="Q9" i="22" s="1"/>
  <c r="R10" i="22"/>
  <c r="S10" i="22"/>
  <c r="B20" i="22"/>
  <c r="C20" i="22"/>
  <c r="F20" i="22"/>
  <c r="G20" i="22"/>
  <c r="J20" i="22"/>
  <c r="N20" i="22"/>
  <c r="O20" i="22"/>
  <c r="R20" i="22"/>
  <c r="S20" i="22"/>
  <c r="B21" i="22"/>
  <c r="C21" i="22"/>
  <c r="D21" i="22"/>
  <c r="D20" i="22" s="1"/>
  <c r="E21" i="22"/>
  <c r="E20" i="22" s="1"/>
  <c r="F21" i="22"/>
  <c r="G21" i="22"/>
  <c r="H21" i="22"/>
  <c r="H20" i="22" s="1"/>
  <c r="I21" i="22"/>
  <c r="I20" i="22" s="1"/>
  <c r="J21" i="22"/>
  <c r="K21" i="22"/>
  <c r="K20" i="22" s="1"/>
  <c r="L21" i="22"/>
  <c r="L20" i="22" s="1"/>
  <c r="M21" i="22"/>
  <c r="M20" i="22" s="1"/>
  <c r="N21" i="22"/>
  <c r="O21" i="22"/>
  <c r="P21" i="22"/>
  <c r="P20" i="22" s="1"/>
  <c r="Q21" i="22"/>
  <c r="Q20" i="22" s="1"/>
  <c r="R21" i="22"/>
  <c r="S21" i="22"/>
  <c r="B26" i="22"/>
  <c r="C26" i="22"/>
  <c r="F26" i="22"/>
  <c r="G26" i="22"/>
  <c r="J26" i="22"/>
  <c r="N26" i="22"/>
  <c r="O26" i="22"/>
  <c r="R26" i="22"/>
  <c r="S26" i="22"/>
  <c r="B27" i="22"/>
  <c r="C27" i="22"/>
  <c r="D27" i="22"/>
  <c r="D26" i="22" s="1"/>
  <c r="E27" i="22"/>
  <c r="E26" i="22" s="1"/>
  <c r="F27" i="22"/>
  <c r="G27" i="22"/>
  <c r="H27" i="22"/>
  <c r="H26" i="22" s="1"/>
  <c r="I27" i="22"/>
  <c r="I26" i="22" s="1"/>
  <c r="J27" i="22"/>
  <c r="K27" i="22"/>
  <c r="K26" i="22" s="1"/>
  <c r="L27" i="22"/>
  <c r="L26" i="22" s="1"/>
  <c r="M27" i="22"/>
  <c r="M26" i="22" s="1"/>
  <c r="N27" i="22"/>
  <c r="O27" i="22"/>
  <c r="P27" i="22"/>
  <c r="P26" i="22" s="1"/>
  <c r="Q27" i="22"/>
  <c r="Q26" i="22" s="1"/>
  <c r="R27" i="22"/>
  <c r="S27" i="22"/>
  <c r="D8" i="21"/>
  <c r="F8" i="21"/>
  <c r="H8" i="21"/>
  <c r="J8" i="21"/>
  <c r="N8" i="21"/>
  <c r="C9" i="21"/>
  <c r="C8" i="21" s="1"/>
  <c r="D9" i="21"/>
  <c r="E9" i="21"/>
  <c r="E8" i="21" s="1"/>
  <c r="G9" i="21"/>
  <c r="G8" i="21" s="1"/>
  <c r="I8" i="21" s="1"/>
  <c r="H9" i="21"/>
  <c r="I9" i="21"/>
  <c r="J9" i="21"/>
  <c r="K9" i="21"/>
  <c r="N9" i="21"/>
  <c r="O9" i="21"/>
  <c r="Q9" i="21"/>
  <c r="Q8" i="21" s="1"/>
  <c r="F10" i="21"/>
  <c r="I10" i="21"/>
  <c r="L10" i="21"/>
  <c r="M10" i="21"/>
  <c r="P10" i="21"/>
  <c r="F11" i="21"/>
  <c r="I11" i="21"/>
  <c r="L11" i="21"/>
  <c r="M11" i="21" s="1"/>
  <c r="P11" i="21"/>
  <c r="F12" i="21"/>
  <c r="I12" i="21"/>
  <c r="L12" i="21"/>
  <c r="M12" i="21"/>
  <c r="P12" i="21"/>
  <c r="F13" i="21"/>
  <c r="I13" i="21"/>
  <c r="L13" i="21"/>
  <c r="P13" i="21"/>
  <c r="F14" i="21"/>
  <c r="I14" i="21"/>
  <c r="L14" i="21"/>
  <c r="M14" i="21"/>
  <c r="P14" i="21"/>
  <c r="F15" i="21"/>
  <c r="I15" i="21"/>
  <c r="L15" i="21"/>
  <c r="M15" i="21" s="1"/>
  <c r="P15" i="21"/>
  <c r="F16" i="21"/>
  <c r="I16" i="21"/>
  <c r="L16" i="21"/>
  <c r="M16" i="21"/>
  <c r="P16" i="21"/>
  <c r="F17" i="21"/>
  <c r="I17" i="21"/>
  <c r="L17" i="21"/>
  <c r="M17" i="21" s="1"/>
  <c r="P17" i="21"/>
  <c r="F18" i="21"/>
  <c r="I18" i="21"/>
  <c r="L18" i="21"/>
  <c r="M18" i="21"/>
  <c r="P18" i="21"/>
  <c r="C19" i="21"/>
  <c r="E19" i="21"/>
  <c r="G19" i="21"/>
  <c r="K19" i="21"/>
  <c r="N19" i="21"/>
  <c r="O19" i="21"/>
  <c r="P19" i="21" s="1"/>
  <c r="Q19" i="21"/>
  <c r="C20" i="21"/>
  <c r="D20" i="21"/>
  <c r="D19" i="21" s="1"/>
  <c r="E20" i="21"/>
  <c r="F20" i="21"/>
  <c r="G20" i="21"/>
  <c r="H20" i="21"/>
  <c r="J20" i="21"/>
  <c r="J19" i="21" s="1"/>
  <c r="K20" i="21"/>
  <c r="L20" i="21"/>
  <c r="P20" i="21"/>
  <c r="Q20" i="21"/>
  <c r="F21" i="21"/>
  <c r="I21" i="21"/>
  <c r="L21" i="21"/>
  <c r="M21" i="21" s="1"/>
  <c r="P21" i="21"/>
  <c r="F22" i="21"/>
  <c r="I22" i="21"/>
  <c r="L22" i="21"/>
  <c r="M22" i="21"/>
  <c r="P22" i="21"/>
  <c r="F23" i="21"/>
  <c r="I23" i="21"/>
  <c r="L23" i="21"/>
  <c r="P23" i="21"/>
  <c r="F24" i="21"/>
  <c r="I24" i="21"/>
  <c r="L24" i="21"/>
  <c r="M24" i="21"/>
  <c r="P24" i="21"/>
  <c r="C25" i="21"/>
  <c r="D25" i="21"/>
  <c r="E25" i="21"/>
  <c r="G25" i="21"/>
  <c r="I25" i="21" s="1"/>
  <c r="H25" i="21"/>
  <c r="J25" i="21"/>
  <c r="K25" i="21"/>
  <c r="L25" i="21"/>
  <c r="N25" i="21"/>
  <c r="O25" i="21"/>
  <c r="P25" i="21"/>
  <c r="Q25" i="21"/>
  <c r="F26" i="21"/>
  <c r="I26" i="21"/>
  <c r="P26" i="21"/>
  <c r="F27" i="21"/>
  <c r="I27" i="21"/>
  <c r="P27" i="21"/>
  <c r="F28" i="21"/>
  <c r="I28" i="21"/>
  <c r="P28" i="21"/>
  <c r="F29" i="21"/>
  <c r="I29" i="21"/>
  <c r="P29" i="21"/>
  <c r="F30" i="21"/>
  <c r="I30" i="21"/>
  <c r="P30" i="21"/>
  <c r="F31" i="21"/>
  <c r="I31" i="21"/>
  <c r="P31" i="21"/>
  <c r="B9" i="20"/>
  <c r="D9" i="20"/>
  <c r="F9" i="20"/>
  <c r="H9" i="20"/>
  <c r="J9" i="20"/>
  <c r="B10" i="20"/>
  <c r="C10" i="20"/>
  <c r="C9" i="20" s="1"/>
  <c r="D10" i="20"/>
  <c r="E10" i="20"/>
  <c r="E9" i="20" s="1"/>
  <c r="F10" i="20"/>
  <c r="G10" i="20"/>
  <c r="G9" i="20" s="1"/>
  <c r="H10" i="20"/>
  <c r="I10" i="20"/>
  <c r="I9" i="20" s="1"/>
  <c r="J10" i="20"/>
  <c r="B20" i="20"/>
  <c r="D20" i="20"/>
  <c r="F20" i="20"/>
  <c r="H20" i="20"/>
  <c r="J20" i="20"/>
  <c r="B21" i="20"/>
  <c r="C21" i="20"/>
  <c r="C20" i="20" s="1"/>
  <c r="D21" i="20"/>
  <c r="E21" i="20"/>
  <c r="E20" i="20" s="1"/>
  <c r="F21" i="20"/>
  <c r="G21" i="20"/>
  <c r="G20" i="20" s="1"/>
  <c r="H21" i="20"/>
  <c r="I21" i="20"/>
  <c r="I20" i="20" s="1"/>
  <c r="J21" i="20"/>
  <c r="B26" i="20"/>
  <c r="D26" i="20"/>
  <c r="F26" i="20"/>
  <c r="H26" i="20"/>
  <c r="J26" i="20"/>
  <c r="B27" i="20"/>
  <c r="C27" i="20"/>
  <c r="C26" i="20" s="1"/>
  <c r="D27" i="20"/>
  <c r="E27" i="20"/>
  <c r="E26" i="20" s="1"/>
  <c r="F27" i="20"/>
  <c r="G27" i="20"/>
  <c r="G26" i="20" s="1"/>
  <c r="H27" i="20"/>
  <c r="I27" i="20"/>
  <c r="I26" i="20" s="1"/>
  <c r="J27" i="20"/>
  <c r="D9" i="19"/>
  <c r="F9" i="19"/>
  <c r="L9" i="19"/>
  <c r="N9" i="19"/>
  <c r="B10" i="19"/>
  <c r="B9" i="19" s="1"/>
  <c r="C10" i="19"/>
  <c r="C9" i="19" s="1"/>
  <c r="D10" i="19"/>
  <c r="E10" i="19"/>
  <c r="E9" i="19" s="1"/>
  <c r="F10" i="19"/>
  <c r="G10" i="19"/>
  <c r="G9" i="19" s="1"/>
  <c r="H10" i="19"/>
  <c r="H9" i="19" s="1"/>
  <c r="I10" i="19"/>
  <c r="I9" i="19" s="1"/>
  <c r="J10" i="19"/>
  <c r="J9" i="19" s="1"/>
  <c r="K10" i="19"/>
  <c r="K9" i="19" s="1"/>
  <c r="L10" i="19"/>
  <c r="M10" i="19"/>
  <c r="M9" i="19" s="1"/>
  <c r="N10" i="19"/>
  <c r="O10" i="19"/>
  <c r="O9" i="19" s="1"/>
  <c r="P10" i="19"/>
  <c r="P9" i="19" s="1"/>
  <c r="Q10" i="19"/>
  <c r="Q9" i="19" s="1"/>
  <c r="R10" i="19"/>
  <c r="R9" i="19" s="1"/>
  <c r="S10" i="19"/>
  <c r="S9" i="19" s="1"/>
  <c r="B20" i="19"/>
  <c r="F20" i="19"/>
  <c r="J20" i="19"/>
  <c r="N20" i="19"/>
  <c r="R20" i="19"/>
  <c r="B21" i="19"/>
  <c r="C21" i="19"/>
  <c r="C20" i="19" s="1"/>
  <c r="D21" i="19"/>
  <c r="D20" i="19" s="1"/>
  <c r="E21" i="19"/>
  <c r="E20" i="19" s="1"/>
  <c r="F21" i="19"/>
  <c r="G21" i="19"/>
  <c r="G20" i="19" s="1"/>
  <c r="H21" i="19"/>
  <c r="H20" i="19" s="1"/>
  <c r="I21" i="19"/>
  <c r="I20" i="19" s="1"/>
  <c r="J21" i="19"/>
  <c r="K21" i="19"/>
  <c r="K20" i="19" s="1"/>
  <c r="L21" i="19"/>
  <c r="L20" i="19" s="1"/>
  <c r="M21" i="19"/>
  <c r="M20" i="19" s="1"/>
  <c r="N21" i="19"/>
  <c r="O21" i="19"/>
  <c r="O20" i="19" s="1"/>
  <c r="P21" i="19"/>
  <c r="P20" i="19" s="1"/>
  <c r="Q21" i="19"/>
  <c r="Q20" i="19" s="1"/>
  <c r="R21" i="19"/>
  <c r="S21" i="19"/>
  <c r="S20" i="19" s="1"/>
  <c r="B26" i="19"/>
  <c r="J26" i="19"/>
  <c r="R26" i="19"/>
  <c r="B27" i="19"/>
  <c r="C27" i="19"/>
  <c r="C26" i="19" s="1"/>
  <c r="D27" i="19"/>
  <c r="D26" i="19" s="1"/>
  <c r="E27" i="19"/>
  <c r="E26" i="19" s="1"/>
  <c r="F27" i="19"/>
  <c r="F26" i="19" s="1"/>
  <c r="G27" i="19"/>
  <c r="G26" i="19" s="1"/>
  <c r="H27" i="19"/>
  <c r="H26" i="19" s="1"/>
  <c r="I27" i="19"/>
  <c r="I26" i="19" s="1"/>
  <c r="J27" i="19"/>
  <c r="K27" i="19"/>
  <c r="K26" i="19" s="1"/>
  <c r="L27" i="19"/>
  <c r="L26" i="19" s="1"/>
  <c r="M27" i="19"/>
  <c r="M26" i="19" s="1"/>
  <c r="N27" i="19"/>
  <c r="N26" i="19" s="1"/>
  <c r="O27" i="19"/>
  <c r="O26" i="19" s="1"/>
  <c r="P27" i="19"/>
  <c r="P26" i="19" s="1"/>
  <c r="Q27" i="19"/>
  <c r="Q26" i="19" s="1"/>
  <c r="R27" i="19"/>
  <c r="S27" i="19"/>
  <c r="S26" i="19" s="1"/>
  <c r="C9" i="18"/>
  <c r="E9" i="18"/>
  <c r="M9" i="18"/>
  <c r="C10" i="18"/>
  <c r="D10" i="18"/>
  <c r="E10" i="18"/>
  <c r="H10" i="18"/>
  <c r="J10" i="18" s="1"/>
  <c r="I10" i="18"/>
  <c r="I9" i="18" s="1"/>
  <c r="K10" i="18"/>
  <c r="K9" i="18" s="1"/>
  <c r="L10" i="18"/>
  <c r="N10" i="18" s="1"/>
  <c r="M10" i="18"/>
  <c r="F11" i="18"/>
  <c r="J11" i="18"/>
  <c r="N11" i="18"/>
  <c r="F12" i="18"/>
  <c r="G12" i="18" s="1"/>
  <c r="J12" i="18"/>
  <c r="N12" i="18"/>
  <c r="F13" i="18"/>
  <c r="G13" i="18" s="1"/>
  <c r="J13" i="18"/>
  <c r="N13" i="18"/>
  <c r="F14" i="18"/>
  <c r="J14" i="18"/>
  <c r="N14" i="18"/>
  <c r="F15" i="18"/>
  <c r="J15" i="18"/>
  <c r="N15" i="18"/>
  <c r="F16" i="18"/>
  <c r="G16" i="18" s="1"/>
  <c r="J16" i="18"/>
  <c r="N16" i="18"/>
  <c r="F17" i="18"/>
  <c r="G17" i="18" s="1"/>
  <c r="J17" i="18"/>
  <c r="N17" i="18"/>
  <c r="F18" i="18"/>
  <c r="J18" i="18"/>
  <c r="N18" i="18"/>
  <c r="F19" i="18"/>
  <c r="J19" i="18"/>
  <c r="N19" i="18"/>
  <c r="C20" i="18"/>
  <c r="E20" i="18"/>
  <c r="I20" i="18"/>
  <c r="K20" i="18"/>
  <c r="C21" i="18"/>
  <c r="D21" i="18"/>
  <c r="D20" i="18" s="1"/>
  <c r="E21" i="18"/>
  <c r="H21" i="18"/>
  <c r="H20" i="18" s="1"/>
  <c r="I21" i="18"/>
  <c r="K21" i="18"/>
  <c r="L21" i="18"/>
  <c r="L20" i="18" s="1"/>
  <c r="F22" i="18"/>
  <c r="J22" i="18"/>
  <c r="N22" i="18"/>
  <c r="N21" i="18" s="1"/>
  <c r="N20" i="18" s="1"/>
  <c r="F23" i="18"/>
  <c r="G23" i="18" s="1"/>
  <c r="J23" i="18"/>
  <c r="N23" i="18"/>
  <c r="F24" i="18"/>
  <c r="J24" i="18"/>
  <c r="N24" i="18"/>
  <c r="F25" i="18"/>
  <c r="G25" i="18" s="1"/>
  <c r="J25" i="18"/>
  <c r="N25" i="18"/>
  <c r="C26" i="18"/>
  <c r="D26" i="18"/>
  <c r="E26" i="18"/>
  <c r="F26" i="18"/>
  <c r="H26" i="18"/>
  <c r="I26" i="18"/>
  <c r="J26" i="18"/>
  <c r="K26" i="18"/>
  <c r="G26" i="18" s="1"/>
  <c r="L26" i="18"/>
  <c r="M26" i="18"/>
  <c r="N26" i="18"/>
  <c r="G27" i="18"/>
  <c r="G28" i="18"/>
  <c r="G29" i="18"/>
  <c r="G30" i="18"/>
  <c r="G31" i="18"/>
  <c r="G32" i="18"/>
  <c r="M11" i="17"/>
  <c r="D12" i="17"/>
  <c r="L12" i="17"/>
  <c r="G13" i="17"/>
  <c r="I13" i="17"/>
  <c r="I11" i="17" s="1"/>
  <c r="F14" i="17"/>
  <c r="I14" i="17"/>
  <c r="J14" i="17"/>
  <c r="M14" i="17"/>
  <c r="C15" i="17"/>
  <c r="D15" i="17"/>
  <c r="E15" i="17"/>
  <c r="F15" i="17"/>
  <c r="F12" i="17" s="1"/>
  <c r="F11" i="17" s="1"/>
  <c r="G15" i="17"/>
  <c r="H15" i="17"/>
  <c r="H12" i="17" s="1"/>
  <c r="I15" i="17"/>
  <c r="I12" i="17" s="1"/>
  <c r="J15" i="17"/>
  <c r="J12" i="17" s="1"/>
  <c r="J11" i="17" s="1"/>
  <c r="K15" i="17"/>
  <c r="L15" i="17"/>
  <c r="M15" i="17"/>
  <c r="M12" i="17" s="1"/>
  <c r="C16" i="17"/>
  <c r="C13" i="17" s="1"/>
  <c r="D16" i="17"/>
  <c r="E16" i="17"/>
  <c r="E13" i="17" s="1"/>
  <c r="F16" i="17"/>
  <c r="F13" i="17" s="1"/>
  <c r="G16" i="17"/>
  <c r="H16" i="17"/>
  <c r="H13" i="17" s="1"/>
  <c r="I16" i="17"/>
  <c r="J16" i="17"/>
  <c r="J13" i="17" s="1"/>
  <c r="K16" i="17"/>
  <c r="K13" i="17" s="1"/>
  <c r="L16" i="17"/>
  <c r="L13" i="17" s="1"/>
  <c r="M16" i="17"/>
  <c r="M13" i="17" s="1"/>
  <c r="C17" i="17"/>
  <c r="D17" i="17"/>
  <c r="E17" i="17"/>
  <c r="F17" i="17"/>
  <c r="G17" i="17"/>
  <c r="H17" i="17"/>
  <c r="I17" i="17"/>
  <c r="J17" i="17"/>
  <c r="K17" i="17"/>
  <c r="L17" i="17"/>
  <c r="M17" i="17"/>
  <c r="C20" i="17"/>
  <c r="D20" i="17"/>
  <c r="E20" i="17"/>
  <c r="F20" i="17"/>
  <c r="G20" i="17"/>
  <c r="H20" i="17"/>
  <c r="I20" i="17"/>
  <c r="J20" i="17"/>
  <c r="K20" i="17"/>
  <c r="L20" i="17"/>
  <c r="M20" i="17"/>
  <c r="C23" i="17"/>
  <c r="D23" i="17"/>
  <c r="E23" i="17"/>
  <c r="F23" i="17"/>
  <c r="G23" i="17"/>
  <c r="H23" i="17"/>
  <c r="I23" i="17"/>
  <c r="J23" i="17"/>
  <c r="K23" i="17"/>
  <c r="L23" i="17"/>
  <c r="M23" i="17"/>
  <c r="C26" i="17"/>
  <c r="D26" i="17"/>
  <c r="E26" i="17"/>
  <c r="F26" i="17"/>
  <c r="G26" i="17"/>
  <c r="H26" i="17"/>
  <c r="I26" i="17"/>
  <c r="J26" i="17"/>
  <c r="K26" i="17"/>
  <c r="L26" i="17"/>
  <c r="M26" i="17"/>
  <c r="C29" i="17"/>
  <c r="D29" i="17"/>
  <c r="E29" i="17"/>
  <c r="F29" i="17"/>
  <c r="G29" i="17"/>
  <c r="H29" i="17"/>
  <c r="I29" i="17"/>
  <c r="J29" i="17"/>
  <c r="K29" i="17"/>
  <c r="L29" i="17"/>
  <c r="M29" i="17"/>
  <c r="C32" i="17"/>
  <c r="D32" i="17"/>
  <c r="E32" i="17"/>
  <c r="F32" i="17"/>
  <c r="G32" i="17"/>
  <c r="H32" i="17"/>
  <c r="I32" i="17"/>
  <c r="J32" i="17"/>
  <c r="K32" i="17"/>
  <c r="L32" i="17"/>
  <c r="M32" i="17"/>
  <c r="C35" i="17"/>
  <c r="D35" i="17"/>
  <c r="E35" i="17"/>
  <c r="F35" i="17"/>
  <c r="G35" i="17"/>
  <c r="H35" i="17"/>
  <c r="I35" i="17"/>
  <c r="J35" i="17"/>
  <c r="K35" i="17"/>
  <c r="L35" i="17"/>
  <c r="M35" i="17"/>
  <c r="C38" i="17"/>
  <c r="D38" i="17"/>
  <c r="E38" i="17"/>
  <c r="F38" i="17"/>
  <c r="G38" i="17"/>
  <c r="H38" i="17"/>
  <c r="I38" i="17"/>
  <c r="J38" i="17"/>
  <c r="K38" i="17"/>
  <c r="L38" i="17"/>
  <c r="M38" i="17"/>
  <c r="C41" i="17"/>
  <c r="D41" i="17"/>
  <c r="E41" i="17"/>
  <c r="F41" i="17"/>
  <c r="G41" i="17"/>
  <c r="H41" i="17"/>
  <c r="I41" i="17"/>
  <c r="J41" i="17"/>
  <c r="K41" i="17"/>
  <c r="L41" i="17"/>
  <c r="M41" i="17"/>
  <c r="J44" i="17"/>
  <c r="M44" i="17"/>
  <c r="C45" i="17"/>
  <c r="D45" i="17"/>
  <c r="F45" i="17"/>
  <c r="F44" i="17" s="1"/>
  <c r="G45" i="17"/>
  <c r="G44" i="17" s="1"/>
  <c r="H45" i="17"/>
  <c r="J45" i="17"/>
  <c r="K45" i="17"/>
  <c r="M45" i="17"/>
  <c r="C46" i="17"/>
  <c r="G46" i="17"/>
  <c r="H46" i="17"/>
  <c r="I46" i="17"/>
  <c r="J46" i="17"/>
  <c r="L46" i="17"/>
  <c r="M46" i="17"/>
  <c r="H47" i="17"/>
  <c r="J47" i="17"/>
  <c r="L47" i="17"/>
  <c r="M47" i="17"/>
  <c r="C48" i="17"/>
  <c r="C47" i="17" s="1"/>
  <c r="D48" i="17"/>
  <c r="E48" i="17"/>
  <c r="F48" i="17"/>
  <c r="F47" i="17" s="1"/>
  <c r="G48" i="17"/>
  <c r="G47" i="17" s="1"/>
  <c r="H48" i="17"/>
  <c r="I48" i="17"/>
  <c r="K48" i="17"/>
  <c r="L48" i="17"/>
  <c r="L45" i="17" s="1"/>
  <c r="C49" i="17"/>
  <c r="D49" i="17"/>
  <c r="E49" i="17"/>
  <c r="E46" i="17" s="1"/>
  <c r="F49" i="17"/>
  <c r="F46" i="17" s="1"/>
  <c r="G49" i="17"/>
  <c r="K49" i="17"/>
  <c r="K46" i="17" s="1"/>
  <c r="L49" i="17"/>
  <c r="C50" i="17"/>
  <c r="D50" i="17"/>
  <c r="E50" i="17"/>
  <c r="F50" i="17"/>
  <c r="G50" i="17"/>
  <c r="H50" i="17"/>
  <c r="I50" i="17"/>
  <c r="J50" i="17"/>
  <c r="K50" i="17"/>
  <c r="L50" i="17"/>
  <c r="M50" i="17"/>
  <c r="C53" i="17"/>
  <c r="D53" i="17"/>
  <c r="E53" i="17"/>
  <c r="F53" i="17"/>
  <c r="G53" i="17"/>
  <c r="H53" i="17"/>
  <c r="I53" i="17"/>
  <c r="J53" i="17"/>
  <c r="K53" i="17"/>
  <c r="L53" i="17"/>
  <c r="M53" i="17"/>
  <c r="C56" i="17"/>
  <c r="D56" i="17"/>
  <c r="E56" i="17"/>
  <c r="F56" i="17"/>
  <c r="G56" i="17"/>
  <c r="H56" i="17"/>
  <c r="I56" i="17"/>
  <c r="J56" i="17"/>
  <c r="K56" i="17"/>
  <c r="L56" i="17"/>
  <c r="M56" i="17"/>
  <c r="C59" i="17"/>
  <c r="D59" i="17"/>
  <c r="E59" i="17"/>
  <c r="F59" i="17"/>
  <c r="G59" i="17"/>
  <c r="H59" i="17"/>
  <c r="I59" i="17"/>
  <c r="J59" i="17"/>
  <c r="K59" i="17"/>
  <c r="L59" i="17"/>
  <c r="M59" i="17"/>
  <c r="C62" i="17"/>
  <c r="D62" i="17"/>
  <c r="E62" i="17"/>
  <c r="F62" i="17"/>
  <c r="G62" i="17"/>
  <c r="H62" i="17"/>
  <c r="I62" i="17"/>
  <c r="J62" i="17"/>
  <c r="K62" i="17"/>
  <c r="L62" i="17"/>
  <c r="M62" i="17"/>
  <c r="C63" i="17"/>
  <c r="D63" i="17"/>
  <c r="E63" i="17"/>
  <c r="F63" i="17"/>
  <c r="G63" i="17"/>
  <c r="H63" i="17"/>
  <c r="I63" i="17"/>
  <c r="J63" i="17"/>
  <c r="K63" i="17"/>
  <c r="L63" i="17"/>
  <c r="M63" i="17"/>
  <c r="C64" i="17"/>
  <c r="D64" i="17"/>
  <c r="E64" i="17"/>
  <c r="F64" i="17"/>
  <c r="G64" i="17"/>
  <c r="H64" i="17"/>
  <c r="I64" i="17"/>
  <c r="J64" i="17"/>
  <c r="K64" i="17"/>
  <c r="L64" i="17"/>
  <c r="M64" i="17"/>
  <c r="C68" i="17"/>
  <c r="D68" i="17"/>
  <c r="E68" i="17"/>
  <c r="F68" i="17"/>
  <c r="G68" i="17"/>
  <c r="H68" i="17"/>
  <c r="I68" i="17"/>
  <c r="J68" i="17"/>
  <c r="K68" i="17"/>
  <c r="L68" i="17"/>
  <c r="M68" i="17"/>
  <c r="C71" i="17"/>
  <c r="D71" i="17"/>
  <c r="E71" i="17"/>
  <c r="F71" i="17"/>
  <c r="G71" i="17"/>
  <c r="H71" i="17"/>
  <c r="I71" i="17"/>
  <c r="J71" i="17"/>
  <c r="K71" i="17"/>
  <c r="L71" i="17"/>
  <c r="M71" i="17"/>
  <c r="C74" i="17"/>
  <c r="D74" i="17"/>
  <c r="E74" i="17"/>
  <c r="F74" i="17"/>
  <c r="G74" i="17"/>
  <c r="H74" i="17"/>
  <c r="I74" i="17"/>
  <c r="J74" i="17"/>
  <c r="K74" i="17"/>
  <c r="L74" i="17"/>
  <c r="M74" i="17"/>
  <c r="C77" i="17"/>
  <c r="D77" i="17"/>
  <c r="E77" i="17"/>
  <c r="F77" i="17"/>
  <c r="G77" i="17"/>
  <c r="H77" i="17"/>
  <c r="I77" i="17"/>
  <c r="J77" i="17"/>
  <c r="K77" i="17"/>
  <c r="L77" i="17"/>
  <c r="M77" i="17"/>
  <c r="C80" i="17"/>
  <c r="D80" i="17"/>
  <c r="E80" i="17"/>
  <c r="F80" i="17"/>
  <c r="G80" i="17"/>
  <c r="H80" i="17"/>
  <c r="I80" i="17"/>
  <c r="J80" i="17"/>
  <c r="K80" i="17"/>
  <c r="L80" i="17"/>
  <c r="M80" i="17"/>
  <c r="D9" i="16"/>
  <c r="E9" i="16"/>
  <c r="E8" i="16" s="1"/>
  <c r="C10" i="16"/>
  <c r="C11" i="16"/>
  <c r="C12" i="16"/>
  <c r="C9" i="16" s="1"/>
  <c r="C8" i="16" s="1"/>
  <c r="D12" i="16"/>
  <c r="E12" i="16"/>
  <c r="F12" i="16"/>
  <c r="G12" i="16" s="1"/>
  <c r="C13" i="16"/>
  <c r="D13" i="16"/>
  <c r="E13" i="16"/>
  <c r="E10" i="16" s="1"/>
  <c r="C14" i="16"/>
  <c r="D14" i="16"/>
  <c r="F14" i="16" s="1"/>
  <c r="G14" i="16" s="1"/>
  <c r="E14" i="16"/>
  <c r="F15" i="16"/>
  <c r="G15" i="16" s="1"/>
  <c r="F16" i="16"/>
  <c r="G16" i="16"/>
  <c r="C17" i="16"/>
  <c r="D17" i="16"/>
  <c r="E17" i="16"/>
  <c r="F17" i="16"/>
  <c r="G17" i="16" s="1"/>
  <c r="F18" i="16"/>
  <c r="G18" i="16" s="1"/>
  <c r="F19" i="16"/>
  <c r="G19" i="16" s="1"/>
  <c r="C20" i="16"/>
  <c r="D20" i="16"/>
  <c r="E20" i="16"/>
  <c r="F20" i="16" s="1"/>
  <c r="G20" i="16" s="1"/>
  <c r="F21" i="16"/>
  <c r="G21" i="16"/>
  <c r="F22" i="16"/>
  <c r="G22" i="16" s="1"/>
  <c r="C23" i="16"/>
  <c r="D23" i="16"/>
  <c r="E23" i="16"/>
  <c r="F24" i="16"/>
  <c r="G24" i="16" s="1"/>
  <c r="F25" i="16"/>
  <c r="G25" i="16" s="1"/>
  <c r="C26" i="16"/>
  <c r="D26" i="16"/>
  <c r="F26" i="16" s="1"/>
  <c r="G26" i="16" s="1"/>
  <c r="E26" i="16"/>
  <c r="F27" i="16"/>
  <c r="G27" i="16" s="1"/>
  <c r="F28" i="16"/>
  <c r="G28" i="16"/>
  <c r="C29" i="16"/>
  <c r="D29" i="16"/>
  <c r="E29" i="16"/>
  <c r="F29" i="16"/>
  <c r="G29" i="16" s="1"/>
  <c r="F30" i="16"/>
  <c r="G30" i="16" s="1"/>
  <c r="F31" i="16"/>
  <c r="G31" i="16"/>
  <c r="C32" i="16"/>
  <c r="D32" i="16"/>
  <c r="E32" i="16"/>
  <c r="F32" i="16"/>
  <c r="G32" i="16" s="1"/>
  <c r="F33" i="16"/>
  <c r="G33" i="16"/>
  <c r="F34" i="16"/>
  <c r="G34" i="16" s="1"/>
  <c r="C35" i="16"/>
  <c r="D35" i="16"/>
  <c r="F35" i="16" s="1"/>
  <c r="G35" i="16" s="1"/>
  <c r="E35" i="16"/>
  <c r="F36" i="16"/>
  <c r="G36" i="16"/>
  <c r="F37" i="16"/>
  <c r="G37" i="16" s="1"/>
  <c r="C38" i="16"/>
  <c r="D38" i="16"/>
  <c r="E38" i="16"/>
  <c r="F39" i="16"/>
  <c r="G39" i="16"/>
  <c r="F40" i="16"/>
  <c r="G40" i="16"/>
  <c r="E42" i="16"/>
  <c r="E43" i="16"/>
  <c r="E44" i="16"/>
  <c r="C45" i="16"/>
  <c r="D45" i="16"/>
  <c r="D42" i="16" s="1"/>
  <c r="C46" i="16"/>
  <c r="C43" i="16" s="1"/>
  <c r="D46" i="16"/>
  <c r="D43" i="16" s="1"/>
  <c r="C47" i="16"/>
  <c r="D47" i="16"/>
  <c r="E47" i="16"/>
  <c r="F48" i="16"/>
  <c r="F49" i="16"/>
  <c r="C50" i="16"/>
  <c r="D50" i="16"/>
  <c r="E50" i="16"/>
  <c r="F51" i="16"/>
  <c r="G51" i="16"/>
  <c r="F52" i="16"/>
  <c r="F50" i="16" s="1"/>
  <c r="G50" i="16" s="1"/>
  <c r="G52" i="16"/>
  <c r="C53" i="16"/>
  <c r="D53" i="16"/>
  <c r="E53" i="16"/>
  <c r="F54" i="16"/>
  <c r="F55" i="16"/>
  <c r="G55" i="16" s="1"/>
  <c r="C56" i="16"/>
  <c r="D56" i="16"/>
  <c r="E56" i="16"/>
  <c r="F57" i="16"/>
  <c r="F56" i="16" s="1"/>
  <c r="G56" i="16" s="1"/>
  <c r="G57" i="16"/>
  <c r="F58" i="16"/>
  <c r="G58" i="16"/>
  <c r="E60" i="16"/>
  <c r="F61" i="16"/>
  <c r="G61" i="16" s="1"/>
  <c r="C63" i="16"/>
  <c r="C62" i="16" s="1"/>
  <c r="C59" i="16" s="1"/>
  <c r="D63" i="16"/>
  <c r="D60" i="16" s="1"/>
  <c r="E63" i="16"/>
  <c r="E62" i="16" s="1"/>
  <c r="E59" i="16" s="1"/>
  <c r="F63" i="16"/>
  <c r="C64" i="16"/>
  <c r="C61" i="16" s="1"/>
  <c r="D64" i="16"/>
  <c r="D61" i="16" s="1"/>
  <c r="E64" i="16"/>
  <c r="E61" i="16" s="1"/>
  <c r="F64" i="16"/>
  <c r="G64" i="16"/>
  <c r="G65" i="16"/>
  <c r="G66" i="16"/>
  <c r="G67" i="16"/>
  <c r="G68" i="16"/>
  <c r="G69" i="16"/>
  <c r="G70" i="16"/>
  <c r="G71" i="16"/>
  <c r="G72" i="16"/>
  <c r="G73" i="16"/>
  <c r="G74" i="16"/>
  <c r="G75" i="16"/>
  <c r="G76" i="16"/>
  <c r="G77" i="16"/>
  <c r="G78" i="16"/>
  <c r="G79" i="16"/>
  <c r="E12" i="15"/>
  <c r="F12" i="15"/>
  <c r="F11" i="15" s="1"/>
  <c r="J12" i="15"/>
  <c r="M12" i="15"/>
  <c r="C13" i="15"/>
  <c r="G13" i="15"/>
  <c r="J13" i="15"/>
  <c r="K13" i="15"/>
  <c r="C14" i="15"/>
  <c r="G14" i="15"/>
  <c r="K14" i="15"/>
  <c r="C15" i="15"/>
  <c r="C12" i="15" s="1"/>
  <c r="C11" i="15" s="1"/>
  <c r="D15" i="15"/>
  <c r="E15" i="15"/>
  <c r="F15" i="15"/>
  <c r="G15" i="15"/>
  <c r="G12" i="15" s="1"/>
  <c r="G11" i="15" s="1"/>
  <c r="H15" i="15"/>
  <c r="I15" i="15"/>
  <c r="J15" i="15"/>
  <c r="K15" i="15"/>
  <c r="K12" i="15" s="1"/>
  <c r="L15" i="15"/>
  <c r="M15" i="15"/>
  <c r="C16" i="15"/>
  <c r="D16" i="15"/>
  <c r="D13" i="15" s="1"/>
  <c r="E16" i="15"/>
  <c r="E13" i="15" s="1"/>
  <c r="F16" i="15"/>
  <c r="F13" i="15" s="1"/>
  <c r="G16" i="15"/>
  <c r="H16" i="15"/>
  <c r="H13" i="15" s="1"/>
  <c r="I16" i="15"/>
  <c r="I13" i="15" s="1"/>
  <c r="J16" i="15"/>
  <c r="K16" i="15"/>
  <c r="L16" i="15"/>
  <c r="L13" i="15" s="1"/>
  <c r="M16" i="15"/>
  <c r="M13" i="15" s="1"/>
  <c r="C17" i="15"/>
  <c r="D17" i="15"/>
  <c r="E17" i="15"/>
  <c r="F17" i="15"/>
  <c r="G17" i="15"/>
  <c r="H17" i="15"/>
  <c r="I17" i="15"/>
  <c r="J17" i="15"/>
  <c r="K17" i="15"/>
  <c r="L17" i="15"/>
  <c r="M17" i="15"/>
  <c r="C20" i="15"/>
  <c r="D20" i="15"/>
  <c r="E20" i="15"/>
  <c r="F20" i="15"/>
  <c r="G20" i="15"/>
  <c r="H20" i="15"/>
  <c r="I20" i="15"/>
  <c r="J20" i="15"/>
  <c r="K20" i="15"/>
  <c r="L20" i="15"/>
  <c r="M20" i="15"/>
  <c r="C23" i="15"/>
  <c r="D23" i="15"/>
  <c r="E23" i="15"/>
  <c r="F23" i="15"/>
  <c r="G23" i="15"/>
  <c r="H23" i="15"/>
  <c r="I23" i="15"/>
  <c r="J23" i="15"/>
  <c r="K23" i="15"/>
  <c r="L23" i="15"/>
  <c r="M23" i="15"/>
  <c r="C26" i="15"/>
  <c r="D26" i="15"/>
  <c r="E26" i="15"/>
  <c r="F26" i="15"/>
  <c r="G26" i="15"/>
  <c r="H26" i="15"/>
  <c r="I26" i="15"/>
  <c r="J26" i="15"/>
  <c r="K26" i="15"/>
  <c r="L26" i="15"/>
  <c r="M26" i="15"/>
  <c r="C29" i="15"/>
  <c r="D29" i="15"/>
  <c r="E29" i="15"/>
  <c r="F29" i="15"/>
  <c r="G29" i="15"/>
  <c r="H29" i="15"/>
  <c r="I29" i="15"/>
  <c r="J29" i="15"/>
  <c r="K29" i="15"/>
  <c r="L29" i="15"/>
  <c r="M29" i="15"/>
  <c r="C32" i="15"/>
  <c r="D32" i="15"/>
  <c r="E32" i="15"/>
  <c r="F32" i="15"/>
  <c r="G32" i="15"/>
  <c r="H32" i="15"/>
  <c r="I32" i="15"/>
  <c r="J32" i="15"/>
  <c r="K32" i="15"/>
  <c r="L32" i="15"/>
  <c r="M32" i="15"/>
  <c r="C35" i="15"/>
  <c r="D35" i="15"/>
  <c r="E35" i="15"/>
  <c r="F35" i="15"/>
  <c r="G35" i="15"/>
  <c r="H35" i="15"/>
  <c r="I35" i="15"/>
  <c r="J35" i="15"/>
  <c r="K35" i="15"/>
  <c r="L35" i="15"/>
  <c r="M35" i="15"/>
  <c r="C38" i="15"/>
  <c r="D38" i="15"/>
  <c r="E38" i="15"/>
  <c r="F38" i="15"/>
  <c r="G38" i="15"/>
  <c r="H38" i="15"/>
  <c r="I38" i="15"/>
  <c r="J38" i="15"/>
  <c r="K38" i="15"/>
  <c r="L38" i="15"/>
  <c r="M38" i="15"/>
  <c r="C41" i="15"/>
  <c r="D41" i="15"/>
  <c r="E41" i="15"/>
  <c r="F41" i="15"/>
  <c r="G41" i="15"/>
  <c r="H41" i="15"/>
  <c r="I41" i="15"/>
  <c r="J41" i="15"/>
  <c r="K41" i="15"/>
  <c r="L41" i="15"/>
  <c r="M41" i="15"/>
  <c r="D45" i="15"/>
  <c r="E45" i="15"/>
  <c r="H45" i="15"/>
  <c r="I45" i="15"/>
  <c r="L45" i="15"/>
  <c r="M45" i="15"/>
  <c r="E46" i="15"/>
  <c r="F46" i="15"/>
  <c r="I46" i="15"/>
  <c r="J46" i="15"/>
  <c r="M46" i="15"/>
  <c r="N46" i="15"/>
  <c r="E47" i="15"/>
  <c r="E44" i="15" s="1"/>
  <c r="F47" i="15"/>
  <c r="F44" i="15" s="1"/>
  <c r="I47" i="15"/>
  <c r="I44" i="15" s="1"/>
  <c r="J47" i="15"/>
  <c r="J44" i="15" s="1"/>
  <c r="M47" i="15"/>
  <c r="M44" i="15" s="1"/>
  <c r="C48" i="15"/>
  <c r="D48" i="15"/>
  <c r="E48" i="15"/>
  <c r="F48" i="15"/>
  <c r="F45" i="15" s="1"/>
  <c r="G48" i="15"/>
  <c r="H48" i="15"/>
  <c r="I48" i="15"/>
  <c r="J48" i="15"/>
  <c r="J45" i="15" s="1"/>
  <c r="K48" i="15"/>
  <c r="L48" i="15"/>
  <c r="M48" i="15"/>
  <c r="C49" i="15"/>
  <c r="C46" i="15" s="1"/>
  <c r="D49" i="15"/>
  <c r="D46" i="15" s="1"/>
  <c r="E49" i="15"/>
  <c r="F49" i="15"/>
  <c r="G49" i="15"/>
  <c r="G46" i="15" s="1"/>
  <c r="H49" i="15"/>
  <c r="H46" i="15" s="1"/>
  <c r="I49" i="15"/>
  <c r="J49" i="15"/>
  <c r="K49" i="15"/>
  <c r="K46" i="15" s="1"/>
  <c r="L49" i="15"/>
  <c r="L46" i="15" s="1"/>
  <c r="M49" i="15"/>
  <c r="N49" i="15"/>
  <c r="C50" i="15"/>
  <c r="D50" i="15"/>
  <c r="E50" i="15"/>
  <c r="F50" i="15"/>
  <c r="G50" i="15"/>
  <c r="H50" i="15"/>
  <c r="I50" i="15"/>
  <c r="J50" i="15"/>
  <c r="K50" i="15"/>
  <c r="L50" i="15"/>
  <c r="M50" i="15"/>
  <c r="N50" i="15"/>
  <c r="C53" i="15"/>
  <c r="D53" i="15"/>
  <c r="E53" i="15"/>
  <c r="F53" i="15"/>
  <c r="G53" i="15"/>
  <c r="H53" i="15"/>
  <c r="I53" i="15"/>
  <c r="J53" i="15"/>
  <c r="K53" i="15"/>
  <c r="L53" i="15"/>
  <c r="M53" i="15"/>
  <c r="C56" i="15"/>
  <c r="D56" i="15"/>
  <c r="E56" i="15"/>
  <c r="F56" i="15"/>
  <c r="G56" i="15"/>
  <c r="H56" i="15"/>
  <c r="I56" i="15"/>
  <c r="J56" i="15"/>
  <c r="K56" i="15"/>
  <c r="L56" i="15"/>
  <c r="M56" i="15"/>
  <c r="C59" i="15"/>
  <c r="D59" i="15"/>
  <c r="E59" i="15"/>
  <c r="F59" i="15"/>
  <c r="G59" i="15"/>
  <c r="H59" i="15"/>
  <c r="I59" i="15"/>
  <c r="J59" i="15"/>
  <c r="K59" i="15"/>
  <c r="L59" i="15"/>
  <c r="M59" i="15"/>
  <c r="C63" i="15"/>
  <c r="D63" i="15"/>
  <c r="H63" i="15"/>
  <c r="K63" i="15"/>
  <c r="L63" i="15"/>
  <c r="E64" i="15"/>
  <c r="H64" i="15"/>
  <c r="I64" i="15"/>
  <c r="M64" i="15"/>
  <c r="E65" i="15"/>
  <c r="E62" i="15" s="1"/>
  <c r="I65" i="15"/>
  <c r="I62" i="15" s="1"/>
  <c r="J65" i="15"/>
  <c r="J62" i="15" s="1"/>
  <c r="M65" i="15"/>
  <c r="M62" i="15" s="1"/>
  <c r="C66" i="15"/>
  <c r="D66" i="15"/>
  <c r="E66" i="15"/>
  <c r="E63" i="15" s="1"/>
  <c r="F66" i="15"/>
  <c r="G66" i="15"/>
  <c r="G63" i="15" s="1"/>
  <c r="H66" i="15"/>
  <c r="I66" i="15"/>
  <c r="I63" i="15" s="1"/>
  <c r="J66" i="15"/>
  <c r="J63" i="15" s="1"/>
  <c r="K66" i="15"/>
  <c r="L66" i="15"/>
  <c r="M66" i="15"/>
  <c r="M63" i="15" s="1"/>
  <c r="C67" i="15"/>
  <c r="C64" i="15" s="1"/>
  <c r="D67" i="15"/>
  <c r="D64" i="15" s="1"/>
  <c r="E67" i="15"/>
  <c r="F67" i="15"/>
  <c r="F64" i="15" s="1"/>
  <c r="G67" i="15"/>
  <c r="G64" i="15" s="1"/>
  <c r="H67" i="15"/>
  <c r="I67" i="15"/>
  <c r="J67" i="15"/>
  <c r="J64" i="15" s="1"/>
  <c r="K67" i="15"/>
  <c r="K64" i="15" s="1"/>
  <c r="L67" i="15"/>
  <c r="L64" i="15" s="1"/>
  <c r="M67" i="15"/>
  <c r="C68" i="15"/>
  <c r="D68" i="15"/>
  <c r="E68" i="15"/>
  <c r="F68" i="15"/>
  <c r="G68" i="15"/>
  <c r="H68" i="15"/>
  <c r="I68" i="15"/>
  <c r="J68" i="15"/>
  <c r="K68" i="15"/>
  <c r="L68" i="15"/>
  <c r="M68" i="15"/>
  <c r="C71" i="15"/>
  <c r="D71" i="15"/>
  <c r="E71" i="15"/>
  <c r="F71" i="15"/>
  <c r="G71" i="15"/>
  <c r="H71" i="15"/>
  <c r="I71" i="15"/>
  <c r="J71" i="15"/>
  <c r="K71" i="15"/>
  <c r="L71" i="15"/>
  <c r="M71" i="15"/>
  <c r="C74" i="15"/>
  <c r="D74" i="15"/>
  <c r="E74" i="15"/>
  <c r="F74" i="15"/>
  <c r="G74" i="15"/>
  <c r="H74" i="15"/>
  <c r="I74" i="15"/>
  <c r="J74" i="15"/>
  <c r="K74" i="15"/>
  <c r="L74" i="15"/>
  <c r="M74" i="15"/>
  <c r="C77" i="15"/>
  <c r="D77" i="15"/>
  <c r="E77" i="15"/>
  <c r="F77" i="15"/>
  <c r="G77" i="15"/>
  <c r="H77" i="15"/>
  <c r="I77" i="15"/>
  <c r="J77" i="15"/>
  <c r="K77" i="15"/>
  <c r="L77" i="15"/>
  <c r="M77" i="15"/>
  <c r="C80" i="15"/>
  <c r="D80" i="15"/>
  <c r="E80" i="15"/>
  <c r="F80" i="15"/>
  <c r="G80" i="15"/>
  <c r="H80" i="15"/>
  <c r="I80" i="15"/>
  <c r="J80" i="15"/>
  <c r="K80" i="15"/>
  <c r="L80" i="15"/>
  <c r="M80" i="15"/>
  <c r="I10" i="14"/>
  <c r="I9" i="14" s="1"/>
  <c r="I11" i="14"/>
  <c r="I12" i="14"/>
  <c r="C13" i="14"/>
  <c r="C10" i="14" s="1"/>
  <c r="D13" i="14"/>
  <c r="D10" i="14" s="1"/>
  <c r="D9" i="14" s="1"/>
  <c r="E13" i="14"/>
  <c r="H13" i="14"/>
  <c r="H10" i="14" s="1"/>
  <c r="I13" i="14"/>
  <c r="J13" i="14"/>
  <c r="C14" i="14"/>
  <c r="C11" i="14" s="1"/>
  <c r="D14" i="14"/>
  <c r="D11" i="14" s="1"/>
  <c r="E14" i="14"/>
  <c r="E11" i="14" s="1"/>
  <c r="F14" i="14"/>
  <c r="H14" i="14"/>
  <c r="H11" i="14" s="1"/>
  <c r="I14" i="14"/>
  <c r="C15" i="14"/>
  <c r="D15" i="14"/>
  <c r="E15" i="14"/>
  <c r="F15" i="14"/>
  <c r="G15" i="14" s="1"/>
  <c r="H15" i="14"/>
  <c r="I15" i="14"/>
  <c r="J15" i="14" s="1"/>
  <c r="F16" i="14"/>
  <c r="G16" i="14"/>
  <c r="J16" i="14"/>
  <c r="F17" i="14"/>
  <c r="G17" i="14" s="1"/>
  <c r="J17" i="14"/>
  <c r="C18" i="14"/>
  <c r="D18" i="14"/>
  <c r="E18" i="14"/>
  <c r="G18" i="14"/>
  <c r="H18" i="14"/>
  <c r="J18" i="14" s="1"/>
  <c r="I18" i="14"/>
  <c r="F19" i="14"/>
  <c r="F18" i="14" s="1"/>
  <c r="G19" i="14"/>
  <c r="J19" i="14"/>
  <c r="F20" i="14"/>
  <c r="G20" i="14"/>
  <c r="J20" i="14"/>
  <c r="C21" i="14"/>
  <c r="D21" i="14"/>
  <c r="E21" i="14"/>
  <c r="F21" i="14"/>
  <c r="G21" i="14" s="1"/>
  <c r="H21" i="14"/>
  <c r="I21" i="14"/>
  <c r="J21" i="14" s="1"/>
  <c r="F22" i="14"/>
  <c r="G22" i="14"/>
  <c r="J22" i="14"/>
  <c r="F23" i="14"/>
  <c r="G23" i="14" s="1"/>
  <c r="J23" i="14"/>
  <c r="C24" i="14"/>
  <c r="G24" i="14" s="1"/>
  <c r="D24" i="14"/>
  <c r="E24" i="14"/>
  <c r="H24" i="14"/>
  <c r="J24" i="14" s="1"/>
  <c r="I24" i="14"/>
  <c r="F25" i="14"/>
  <c r="F24" i="14" s="1"/>
  <c r="G25" i="14"/>
  <c r="J25" i="14"/>
  <c r="F26" i="14"/>
  <c r="G26" i="14"/>
  <c r="J26" i="14"/>
  <c r="C27" i="14"/>
  <c r="D27" i="14"/>
  <c r="E27" i="14"/>
  <c r="F27" i="14"/>
  <c r="G27" i="14" s="1"/>
  <c r="H27" i="14"/>
  <c r="I27" i="14"/>
  <c r="J27" i="14" s="1"/>
  <c r="F28" i="14"/>
  <c r="G28" i="14"/>
  <c r="J28" i="14"/>
  <c r="F29" i="14"/>
  <c r="G29" i="14" s="1"/>
  <c r="J29" i="14"/>
  <c r="C30" i="14"/>
  <c r="D30" i="14"/>
  <c r="E30" i="14"/>
  <c r="F30" i="14"/>
  <c r="G30" i="14" s="1"/>
  <c r="H30" i="14"/>
  <c r="I30" i="14"/>
  <c r="J30" i="14"/>
  <c r="F31" i="14"/>
  <c r="G31" i="14" s="1"/>
  <c r="J31" i="14"/>
  <c r="F32" i="14"/>
  <c r="G32" i="14"/>
  <c r="J32" i="14"/>
  <c r="C33" i="14"/>
  <c r="D33" i="14"/>
  <c r="E33" i="14"/>
  <c r="H33" i="14"/>
  <c r="I33" i="14"/>
  <c r="J33" i="14" s="1"/>
  <c r="F34" i="14"/>
  <c r="F33" i="14" s="1"/>
  <c r="G33" i="14" s="1"/>
  <c r="J34" i="14"/>
  <c r="F35" i="14"/>
  <c r="G35" i="14" s="1"/>
  <c r="J35" i="14"/>
  <c r="C36" i="14"/>
  <c r="D36" i="14"/>
  <c r="E36" i="14"/>
  <c r="H36" i="14"/>
  <c r="J36" i="14" s="1"/>
  <c r="I36" i="14"/>
  <c r="F37" i="14"/>
  <c r="J37" i="14"/>
  <c r="F38" i="14"/>
  <c r="G38" i="14"/>
  <c r="J38" i="14"/>
  <c r="C39" i="14"/>
  <c r="D39" i="14"/>
  <c r="E39" i="14"/>
  <c r="F39" i="14" s="1"/>
  <c r="G39" i="14" s="1"/>
  <c r="H39" i="14"/>
  <c r="I39" i="14"/>
  <c r="J39" i="14"/>
  <c r="F40" i="14"/>
  <c r="G40" i="14" s="1"/>
  <c r="J40" i="14"/>
  <c r="F41" i="14"/>
  <c r="G41" i="14" s="1"/>
  <c r="J41" i="14"/>
  <c r="D42" i="14"/>
  <c r="D43" i="14"/>
  <c r="H43" i="14"/>
  <c r="D44" i="14"/>
  <c r="H44" i="14"/>
  <c r="D45" i="14"/>
  <c r="H45" i="14"/>
  <c r="H42" i="14" s="1"/>
  <c r="C46" i="14"/>
  <c r="C43" i="14" s="1"/>
  <c r="D46" i="14"/>
  <c r="E46" i="14"/>
  <c r="E43" i="14" s="1"/>
  <c r="H46" i="14"/>
  <c r="J46" i="14" s="1"/>
  <c r="I46" i="14"/>
  <c r="I43" i="14" s="1"/>
  <c r="C47" i="14"/>
  <c r="C44" i="14" s="1"/>
  <c r="D47" i="14"/>
  <c r="E47" i="14"/>
  <c r="E44" i="14" s="1"/>
  <c r="H47" i="14"/>
  <c r="J47" i="14" s="1"/>
  <c r="J44" i="14" s="1"/>
  <c r="I47" i="14"/>
  <c r="I44" i="14" s="1"/>
  <c r="C48" i="14"/>
  <c r="D48" i="14"/>
  <c r="E48" i="14"/>
  <c r="H48" i="14"/>
  <c r="J48" i="14" s="1"/>
  <c r="I48" i="14"/>
  <c r="F49" i="14"/>
  <c r="G49" i="14"/>
  <c r="J49" i="14"/>
  <c r="F50" i="14"/>
  <c r="F47" i="14" s="1"/>
  <c r="F44" i="14" s="1"/>
  <c r="G50" i="14"/>
  <c r="J50" i="14"/>
  <c r="C51" i="14"/>
  <c r="D51" i="14"/>
  <c r="E51" i="14"/>
  <c r="F51" i="14"/>
  <c r="G51" i="14" s="1"/>
  <c r="H51" i="14"/>
  <c r="I51" i="14"/>
  <c r="J51" i="14" s="1"/>
  <c r="G52" i="14"/>
  <c r="J52" i="14"/>
  <c r="G53" i="14"/>
  <c r="J53" i="14"/>
  <c r="C54" i="14"/>
  <c r="D54" i="14"/>
  <c r="E54" i="14"/>
  <c r="F54" i="14"/>
  <c r="G54" i="14" s="1"/>
  <c r="H54" i="14"/>
  <c r="I54" i="14"/>
  <c r="J54" i="14"/>
  <c r="G55" i="14"/>
  <c r="J55" i="14"/>
  <c r="G56" i="14"/>
  <c r="J56" i="14"/>
  <c r="C57" i="14"/>
  <c r="D57" i="14"/>
  <c r="E57" i="14"/>
  <c r="F57" i="14"/>
  <c r="G57" i="14" s="1"/>
  <c r="H57" i="14"/>
  <c r="I57" i="14"/>
  <c r="J57" i="14" s="1"/>
  <c r="G58" i="14"/>
  <c r="J58" i="14"/>
  <c r="G59" i="14"/>
  <c r="J59" i="14"/>
  <c r="I60" i="14"/>
  <c r="I63" i="14"/>
  <c r="E66" i="14"/>
  <c r="I66" i="14"/>
  <c r="E69" i="14"/>
  <c r="I69" i="14"/>
  <c r="E72" i="14"/>
  <c r="I72" i="14"/>
  <c r="E75" i="14"/>
  <c r="I75" i="14"/>
  <c r="E78" i="14"/>
  <c r="I78" i="14"/>
  <c r="C8" i="13"/>
  <c r="D8" i="13"/>
  <c r="E8" i="13"/>
  <c r="F8" i="13"/>
  <c r="G8" i="13"/>
  <c r="H8" i="13"/>
  <c r="I8" i="13"/>
  <c r="J8" i="13"/>
  <c r="K8" i="13"/>
  <c r="L8" i="13"/>
  <c r="M8" i="13"/>
  <c r="F11" i="13"/>
  <c r="J11" i="13"/>
  <c r="C12" i="13"/>
  <c r="C11" i="13" s="1"/>
  <c r="D12" i="13"/>
  <c r="E12" i="13"/>
  <c r="H12" i="13"/>
  <c r="I12" i="13"/>
  <c r="L12" i="13"/>
  <c r="M12" i="13"/>
  <c r="M11" i="13" s="1"/>
  <c r="E13" i="13"/>
  <c r="F13" i="13"/>
  <c r="H13" i="13"/>
  <c r="I13" i="13"/>
  <c r="J13" i="13"/>
  <c r="M13" i="13"/>
  <c r="E14" i="13"/>
  <c r="F14" i="13"/>
  <c r="I14" i="13"/>
  <c r="J14" i="13"/>
  <c r="M14" i="13"/>
  <c r="C15" i="13"/>
  <c r="C14" i="13" s="1"/>
  <c r="D15" i="13"/>
  <c r="E15" i="13"/>
  <c r="F15" i="13"/>
  <c r="F12" i="13" s="1"/>
  <c r="G15" i="13"/>
  <c r="H15" i="13"/>
  <c r="I15" i="13"/>
  <c r="J15" i="13"/>
  <c r="J12" i="13" s="1"/>
  <c r="K15" i="13"/>
  <c r="K14" i="13" s="1"/>
  <c r="L15" i="13"/>
  <c r="M15" i="13"/>
  <c r="C16" i="13"/>
  <c r="C13" i="13" s="1"/>
  <c r="D16" i="13"/>
  <c r="D13" i="13" s="1"/>
  <c r="E16" i="13"/>
  <c r="F16" i="13"/>
  <c r="G16" i="13"/>
  <c r="G13" i="13" s="1"/>
  <c r="H16" i="13"/>
  <c r="I16" i="13"/>
  <c r="J16" i="13"/>
  <c r="K16" i="13"/>
  <c r="K13" i="13" s="1"/>
  <c r="L16" i="13"/>
  <c r="L13" i="13" s="1"/>
  <c r="M16" i="13"/>
  <c r="C17" i="13"/>
  <c r="D17" i="13"/>
  <c r="E17" i="13"/>
  <c r="F17" i="13"/>
  <c r="G17" i="13"/>
  <c r="H17" i="13"/>
  <c r="I17" i="13"/>
  <c r="J17" i="13"/>
  <c r="K17" i="13"/>
  <c r="L17" i="13"/>
  <c r="M17" i="13"/>
  <c r="C20" i="13"/>
  <c r="D20" i="13"/>
  <c r="E20" i="13"/>
  <c r="F20" i="13"/>
  <c r="G20" i="13"/>
  <c r="H20" i="13"/>
  <c r="I20" i="13"/>
  <c r="J20" i="13"/>
  <c r="K20" i="13"/>
  <c r="L20" i="13"/>
  <c r="M20" i="13"/>
  <c r="C23" i="13"/>
  <c r="D23" i="13"/>
  <c r="E23" i="13"/>
  <c r="F23" i="13"/>
  <c r="G23" i="13"/>
  <c r="H23" i="13"/>
  <c r="I23" i="13"/>
  <c r="J23" i="13"/>
  <c r="K23" i="13"/>
  <c r="L23" i="13"/>
  <c r="M23" i="13"/>
  <c r="C26" i="13"/>
  <c r="D26" i="13"/>
  <c r="E26" i="13"/>
  <c r="F26" i="13"/>
  <c r="G26" i="13"/>
  <c r="H26" i="13"/>
  <c r="I26" i="13"/>
  <c r="J26" i="13"/>
  <c r="K26" i="13"/>
  <c r="L26" i="13"/>
  <c r="M26" i="13"/>
  <c r="C29" i="13"/>
  <c r="D29" i="13"/>
  <c r="E29" i="13"/>
  <c r="F29" i="13"/>
  <c r="G29" i="13"/>
  <c r="H29" i="13"/>
  <c r="I29" i="13"/>
  <c r="J29" i="13"/>
  <c r="K29" i="13"/>
  <c r="L29" i="13"/>
  <c r="M29" i="13"/>
  <c r="C32" i="13"/>
  <c r="D32" i="13"/>
  <c r="E32" i="13"/>
  <c r="F32" i="13"/>
  <c r="G32" i="13"/>
  <c r="H32" i="13"/>
  <c r="I32" i="13"/>
  <c r="J32" i="13"/>
  <c r="K32" i="13"/>
  <c r="L32" i="13"/>
  <c r="M32" i="13"/>
  <c r="C35" i="13"/>
  <c r="D35" i="13"/>
  <c r="E35" i="13"/>
  <c r="F35" i="13"/>
  <c r="G35" i="13"/>
  <c r="H35" i="13"/>
  <c r="I35" i="13"/>
  <c r="J35" i="13"/>
  <c r="K35" i="13"/>
  <c r="L35" i="13"/>
  <c r="M35" i="13"/>
  <c r="C38" i="13"/>
  <c r="D38" i="13"/>
  <c r="E38" i="13"/>
  <c r="F38" i="13"/>
  <c r="G38" i="13"/>
  <c r="H38" i="13"/>
  <c r="I38" i="13"/>
  <c r="J38" i="13"/>
  <c r="K38" i="13"/>
  <c r="L38" i="13"/>
  <c r="M38" i="13"/>
  <c r="C41" i="13"/>
  <c r="D41" i="13"/>
  <c r="E41" i="13"/>
  <c r="F41" i="13"/>
  <c r="G41" i="13"/>
  <c r="H41" i="13"/>
  <c r="I41" i="13"/>
  <c r="J41" i="13"/>
  <c r="K41" i="13"/>
  <c r="L41" i="13"/>
  <c r="M41" i="13"/>
  <c r="C45" i="13"/>
  <c r="D45" i="13"/>
  <c r="F45" i="13"/>
  <c r="F44" i="13" s="1"/>
  <c r="G45" i="13"/>
  <c r="H45" i="13"/>
  <c r="K45" i="13"/>
  <c r="L45" i="13"/>
  <c r="D46" i="13"/>
  <c r="E46" i="13"/>
  <c r="H46" i="13"/>
  <c r="I46" i="13"/>
  <c r="L46" i="13"/>
  <c r="M46" i="13"/>
  <c r="D47" i="13"/>
  <c r="E47" i="13"/>
  <c r="H47" i="13"/>
  <c r="I47" i="13"/>
  <c r="L47" i="13"/>
  <c r="M47" i="13"/>
  <c r="C48" i="13"/>
  <c r="D48" i="13"/>
  <c r="E48" i="13"/>
  <c r="E45" i="13" s="1"/>
  <c r="E44" i="13" s="1"/>
  <c r="F48" i="13"/>
  <c r="F47" i="13" s="1"/>
  <c r="G48" i="13"/>
  <c r="H48" i="13"/>
  <c r="I48" i="13"/>
  <c r="I45" i="13" s="1"/>
  <c r="I44" i="13" s="1"/>
  <c r="J48" i="13"/>
  <c r="K48" i="13"/>
  <c r="L48" i="13"/>
  <c r="M48" i="13"/>
  <c r="M45" i="13" s="1"/>
  <c r="M44" i="13" s="1"/>
  <c r="C49" i="13"/>
  <c r="C46" i="13" s="1"/>
  <c r="D49" i="13"/>
  <c r="E49" i="13"/>
  <c r="F49" i="13"/>
  <c r="F46" i="13" s="1"/>
  <c r="G49" i="13"/>
  <c r="G46" i="13" s="1"/>
  <c r="H49" i="13"/>
  <c r="I49" i="13"/>
  <c r="J49" i="13"/>
  <c r="J46" i="13" s="1"/>
  <c r="K49" i="13"/>
  <c r="K46" i="13" s="1"/>
  <c r="L49" i="13"/>
  <c r="M49" i="13"/>
  <c r="C50" i="13"/>
  <c r="D50" i="13"/>
  <c r="E50" i="13"/>
  <c r="F50" i="13"/>
  <c r="G50" i="13"/>
  <c r="H50" i="13"/>
  <c r="I50" i="13"/>
  <c r="J50" i="13"/>
  <c r="K50" i="13"/>
  <c r="L50" i="13"/>
  <c r="M50" i="13"/>
  <c r="C53" i="13"/>
  <c r="D53" i="13"/>
  <c r="E53" i="13"/>
  <c r="F53" i="13"/>
  <c r="G53" i="13"/>
  <c r="H53" i="13"/>
  <c r="I53" i="13"/>
  <c r="J53" i="13"/>
  <c r="K53" i="13"/>
  <c r="L53" i="13"/>
  <c r="M53" i="13"/>
  <c r="C56" i="13"/>
  <c r="D56" i="13"/>
  <c r="E56" i="13"/>
  <c r="F56" i="13"/>
  <c r="G56" i="13"/>
  <c r="H56" i="13"/>
  <c r="I56" i="13"/>
  <c r="J56" i="13"/>
  <c r="K56" i="13"/>
  <c r="L56" i="13"/>
  <c r="M56" i="13"/>
  <c r="C59" i="13"/>
  <c r="D59" i="13"/>
  <c r="E59" i="13"/>
  <c r="F59" i="13"/>
  <c r="G59" i="13"/>
  <c r="H59" i="13"/>
  <c r="I59" i="13"/>
  <c r="J59" i="13"/>
  <c r="K59" i="13"/>
  <c r="L59" i="13"/>
  <c r="M59" i="13"/>
  <c r="E63" i="13"/>
  <c r="F63" i="13"/>
  <c r="H63" i="13"/>
  <c r="I63" i="13"/>
  <c r="J63" i="13"/>
  <c r="M63" i="13"/>
  <c r="C64" i="13"/>
  <c r="E64" i="13"/>
  <c r="F64" i="13"/>
  <c r="G64" i="13"/>
  <c r="J64" i="13"/>
  <c r="K64" i="13"/>
  <c r="M64" i="13"/>
  <c r="F65" i="13"/>
  <c r="F62" i="13" s="1"/>
  <c r="J65" i="13"/>
  <c r="J62" i="13" s="1"/>
  <c r="C66" i="13"/>
  <c r="D66" i="13"/>
  <c r="D63" i="13" s="1"/>
  <c r="E66" i="13"/>
  <c r="E65" i="13" s="1"/>
  <c r="E62" i="13" s="1"/>
  <c r="F66" i="13"/>
  <c r="G66" i="13"/>
  <c r="H66" i="13"/>
  <c r="I66" i="13"/>
  <c r="I65" i="13" s="1"/>
  <c r="I62" i="13" s="1"/>
  <c r="J66" i="13"/>
  <c r="K66" i="13"/>
  <c r="L66" i="13"/>
  <c r="M66" i="13"/>
  <c r="M65" i="13" s="1"/>
  <c r="M62" i="13" s="1"/>
  <c r="C67" i="13"/>
  <c r="D67" i="13"/>
  <c r="D64" i="13" s="1"/>
  <c r="E67" i="13"/>
  <c r="F67" i="13"/>
  <c r="G67" i="13"/>
  <c r="H67" i="13"/>
  <c r="H64" i="13" s="1"/>
  <c r="I67" i="13"/>
  <c r="I64" i="13" s="1"/>
  <c r="J67" i="13"/>
  <c r="K67" i="13"/>
  <c r="L67" i="13"/>
  <c r="L64" i="13" s="1"/>
  <c r="M67" i="13"/>
  <c r="D9" i="12"/>
  <c r="C10" i="12"/>
  <c r="C11" i="12"/>
  <c r="C12" i="12"/>
  <c r="C9" i="12" s="1"/>
  <c r="C8" i="12" s="1"/>
  <c r="D12" i="12"/>
  <c r="E12" i="12"/>
  <c r="C13" i="12"/>
  <c r="D13" i="12"/>
  <c r="D10" i="12" s="1"/>
  <c r="E13" i="12"/>
  <c r="E10" i="12" s="1"/>
  <c r="C14" i="12"/>
  <c r="D14" i="12"/>
  <c r="E14" i="12"/>
  <c r="F15" i="12"/>
  <c r="F16" i="12"/>
  <c r="G16" i="12"/>
  <c r="C17" i="12"/>
  <c r="D17" i="12"/>
  <c r="E17" i="12"/>
  <c r="F18" i="12"/>
  <c r="G18" i="12" s="1"/>
  <c r="F19" i="12"/>
  <c r="C20" i="12"/>
  <c r="D20" i="12"/>
  <c r="E20" i="12"/>
  <c r="F21" i="12"/>
  <c r="G21" i="12"/>
  <c r="F22" i="12"/>
  <c r="C23" i="12"/>
  <c r="D23" i="12"/>
  <c r="E23" i="12"/>
  <c r="F24" i="12"/>
  <c r="F25" i="12"/>
  <c r="G25" i="12" s="1"/>
  <c r="C26" i="12"/>
  <c r="D26" i="12"/>
  <c r="E26" i="12"/>
  <c r="F27" i="12"/>
  <c r="F28" i="12"/>
  <c r="G28" i="12"/>
  <c r="C29" i="12"/>
  <c r="D29" i="12"/>
  <c r="E29" i="12"/>
  <c r="F30" i="12"/>
  <c r="G30" i="12" s="1"/>
  <c r="F31" i="12"/>
  <c r="C32" i="12"/>
  <c r="D32" i="12"/>
  <c r="E32" i="12"/>
  <c r="F33" i="12"/>
  <c r="G33" i="12"/>
  <c r="F34" i="12"/>
  <c r="C35" i="12"/>
  <c r="D35" i="12"/>
  <c r="E35" i="12"/>
  <c r="F36" i="12"/>
  <c r="F37" i="12"/>
  <c r="G37" i="12" s="1"/>
  <c r="C38" i="12"/>
  <c r="D38" i="12"/>
  <c r="F38" i="12" s="1"/>
  <c r="E38" i="12"/>
  <c r="G38" i="12"/>
  <c r="G39" i="12"/>
  <c r="G40" i="12"/>
  <c r="C42" i="12"/>
  <c r="C45" i="12"/>
  <c r="D45" i="12"/>
  <c r="D44" i="12" s="1"/>
  <c r="D41" i="12" s="1"/>
  <c r="E45" i="12"/>
  <c r="E42" i="12" s="1"/>
  <c r="C46" i="12"/>
  <c r="C44" i="12" s="1"/>
  <c r="C41" i="12" s="1"/>
  <c r="D46" i="12"/>
  <c r="D43" i="12" s="1"/>
  <c r="E46" i="12"/>
  <c r="E43" i="12" s="1"/>
  <c r="C47" i="12"/>
  <c r="D47" i="12"/>
  <c r="E47" i="12"/>
  <c r="F48" i="12"/>
  <c r="F49" i="12"/>
  <c r="C50" i="12"/>
  <c r="D50" i="12"/>
  <c r="E50" i="12"/>
  <c r="F51" i="12"/>
  <c r="G51" i="12"/>
  <c r="F52" i="12"/>
  <c r="C53" i="12"/>
  <c r="D53" i="12"/>
  <c r="E53" i="12"/>
  <c r="F54" i="12"/>
  <c r="F55" i="12"/>
  <c r="G55" i="12" s="1"/>
  <c r="C56" i="12"/>
  <c r="D56" i="12"/>
  <c r="E56" i="12"/>
  <c r="F57" i="12"/>
  <c r="F58" i="12"/>
  <c r="G58" i="12"/>
  <c r="C60" i="12"/>
  <c r="C59" i="12" s="1"/>
  <c r="C62" i="12"/>
  <c r="C63" i="12"/>
  <c r="D63" i="12"/>
  <c r="D60" i="12" s="1"/>
  <c r="E63" i="12"/>
  <c r="E60" i="12" s="1"/>
  <c r="F63" i="12"/>
  <c r="C64" i="12"/>
  <c r="C61" i="12" s="1"/>
  <c r="D64" i="12"/>
  <c r="D61" i="12" s="1"/>
  <c r="F61" i="12" s="1"/>
  <c r="E64" i="12"/>
  <c r="E61" i="12" s="1"/>
  <c r="F64" i="12"/>
  <c r="F65" i="12"/>
  <c r="F66" i="12"/>
  <c r="F67" i="12"/>
  <c r="E68" i="12"/>
  <c r="F68" i="12"/>
  <c r="F69" i="12"/>
  <c r="F70" i="12"/>
  <c r="E71" i="12"/>
  <c r="F71" i="12"/>
  <c r="F72" i="12"/>
  <c r="F73" i="12"/>
  <c r="E74" i="12"/>
  <c r="F74" i="12"/>
  <c r="F75" i="12"/>
  <c r="F76" i="12"/>
  <c r="E77" i="12"/>
  <c r="F77" i="12"/>
  <c r="F78" i="12"/>
  <c r="F79" i="12"/>
  <c r="C6" i="11"/>
  <c r="F6" i="11"/>
  <c r="G6" i="11"/>
  <c r="C7" i="11"/>
  <c r="D7" i="11"/>
  <c r="D6" i="11" s="1"/>
  <c r="E7" i="11"/>
  <c r="E6" i="11" s="1"/>
  <c r="F7" i="11"/>
  <c r="G7" i="11"/>
  <c r="H7" i="11"/>
  <c r="H6" i="11" s="1"/>
  <c r="B8" i="11"/>
  <c r="B9" i="11"/>
  <c r="B10" i="11"/>
  <c r="B11" i="11"/>
  <c r="B12" i="11"/>
  <c r="B13" i="11"/>
  <c r="B14" i="11"/>
  <c r="B15" i="11"/>
  <c r="B16" i="11"/>
  <c r="C17" i="11"/>
  <c r="D17" i="11"/>
  <c r="G17" i="11"/>
  <c r="H17" i="11"/>
  <c r="D18" i="11"/>
  <c r="E18" i="11"/>
  <c r="F18" i="11"/>
  <c r="F17" i="11" s="1"/>
  <c r="G18" i="11"/>
  <c r="H18" i="11"/>
  <c r="B19" i="11"/>
  <c r="B20" i="11"/>
  <c r="B21" i="11"/>
  <c r="B22" i="11"/>
  <c r="B23" i="11"/>
  <c r="C23" i="11"/>
  <c r="F23" i="11"/>
  <c r="G23" i="11"/>
  <c r="C24" i="11"/>
  <c r="D24" i="11"/>
  <c r="D23" i="11" s="1"/>
  <c r="E24" i="11"/>
  <c r="E23" i="11" s="1"/>
  <c r="F24" i="11"/>
  <c r="G24" i="11"/>
  <c r="H24" i="11"/>
  <c r="H23" i="11" s="1"/>
  <c r="B6" i="10"/>
  <c r="F6" i="10"/>
  <c r="J6" i="10"/>
  <c r="K6" i="10"/>
  <c r="N6" i="10"/>
  <c r="R6" i="10"/>
  <c r="S6" i="10"/>
  <c r="B7" i="10"/>
  <c r="C7" i="10"/>
  <c r="C6" i="10" s="1"/>
  <c r="D7" i="10"/>
  <c r="D6" i="10" s="1"/>
  <c r="E7" i="10"/>
  <c r="E6" i="10" s="1"/>
  <c r="F7" i="10"/>
  <c r="G7" i="10"/>
  <c r="G6" i="10" s="1"/>
  <c r="H7" i="10"/>
  <c r="H6" i="10" s="1"/>
  <c r="I7" i="10"/>
  <c r="I6" i="10" s="1"/>
  <c r="J7" i="10"/>
  <c r="K7" i="10"/>
  <c r="L7" i="10"/>
  <c r="L6" i="10" s="1"/>
  <c r="M7" i="10"/>
  <c r="M6" i="10" s="1"/>
  <c r="N7" i="10"/>
  <c r="O7" i="10"/>
  <c r="O6" i="10" s="1"/>
  <c r="P7" i="10"/>
  <c r="P6" i="10" s="1"/>
  <c r="Q7" i="10"/>
  <c r="Q6" i="10" s="1"/>
  <c r="R7" i="10"/>
  <c r="S7" i="10"/>
  <c r="B17" i="10"/>
  <c r="C17" i="10"/>
  <c r="F17" i="10"/>
  <c r="J17" i="10"/>
  <c r="K17" i="10"/>
  <c r="N17" i="10"/>
  <c r="R17" i="10"/>
  <c r="S17" i="10"/>
  <c r="B18" i="10"/>
  <c r="C18" i="10"/>
  <c r="D18" i="10"/>
  <c r="D17" i="10" s="1"/>
  <c r="E18" i="10"/>
  <c r="E17" i="10" s="1"/>
  <c r="F18" i="10"/>
  <c r="G18" i="10"/>
  <c r="G17" i="10" s="1"/>
  <c r="H18" i="10"/>
  <c r="H17" i="10" s="1"/>
  <c r="I18" i="10"/>
  <c r="I17" i="10" s="1"/>
  <c r="J18" i="10"/>
  <c r="K18" i="10"/>
  <c r="L18" i="10"/>
  <c r="L17" i="10" s="1"/>
  <c r="M18" i="10"/>
  <c r="M17" i="10" s="1"/>
  <c r="N18" i="10"/>
  <c r="O18" i="10"/>
  <c r="O17" i="10" s="1"/>
  <c r="P18" i="10"/>
  <c r="P17" i="10" s="1"/>
  <c r="Q18" i="10"/>
  <c r="Q17" i="10" s="1"/>
  <c r="R18" i="10"/>
  <c r="S18" i="10"/>
  <c r="B23" i="10"/>
  <c r="C23" i="10"/>
  <c r="F23" i="10"/>
  <c r="J23" i="10"/>
  <c r="K23" i="10"/>
  <c r="N23" i="10"/>
  <c r="R23" i="10"/>
  <c r="S23" i="10"/>
  <c r="B24" i="10"/>
  <c r="C24" i="10"/>
  <c r="D24" i="10"/>
  <c r="D23" i="10" s="1"/>
  <c r="E24" i="10"/>
  <c r="E23" i="10" s="1"/>
  <c r="F24" i="10"/>
  <c r="G24" i="10"/>
  <c r="G23" i="10" s="1"/>
  <c r="H24" i="10"/>
  <c r="H23" i="10" s="1"/>
  <c r="I24" i="10"/>
  <c r="I23" i="10" s="1"/>
  <c r="J24" i="10"/>
  <c r="K24" i="10"/>
  <c r="L24" i="10"/>
  <c r="L23" i="10" s="1"/>
  <c r="M24" i="10"/>
  <c r="M23" i="10" s="1"/>
  <c r="N24" i="10"/>
  <c r="O24" i="10"/>
  <c r="O23" i="10" s="1"/>
  <c r="P24" i="10"/>
  <c r="P23" i="10" s="1"/>
  <c r="Q24" i="10"/>
  <c r="Q23" i="10" s="1"/>
  <c r="R24" i="10"/>
  <c r="S24" i="10"/>
  <c r="C5" i="9"/>
  <c r="E5" i="9"/>
  <c r="I5" i="9"/>
  <c r="B6" i="9"/>
  <c r="B5" i="9" s="1"/>
  <c r="C6" i="9"/>
  <c r="D6" i="9"/>
  <c r="D5" i="9" s="1"/>
  <c r="E6" i="9"/>
  <c r="G6" i="9"/>
  <c r="H6" i="9"/>
  <c r="H5" i="9" s="1"/>
  <c r="I6" i="9"/>
  <c r="J6" i="9"/>
  <c r="J5" i="9" s="1"/>
  <c r="K6" i="9"/>
  <c r="K5" i="9" s="1"/>
  <c r="L6" i="9"/>
  <c r="L5" i="9" s="1"/>
  <c r="F7" i="9"/>
  <c r="F8" i="9"/>
  <c r="F9" i="9"/>
  <c r="F10" i="9"/>
  <c r="F11" i="9"/>
  <c r="F12" i="9"/>
  <c r="F13" i="9"/>
  <c r="F14" i="9"/>
  <c r="C16" i="9"/>
  <c r="E16" i="9"/>
  <c r="G16" i="9"/>
  <c r="I16" i="9"/>
  <c r="K16" i="9"/>
  <c r="B17" i="9"/>
  <c r="B16" i="9" s="1"/>
  <c r="C17" i="9"/>
  <c r="D17" i="9"/>
  <c r="D16" i="9" s="1"/>
  <c r="E17" i="9"/>
  <c r="G17" i="9"/>
  <c r="H17" i="9"/>
  <c r="H16" i="9" s="1"/>
  <c r="I17" i="9"/>
  <c r="J17" i="9"/>
  <c r="J16" i="9" s="1"/>
  <c r="K17" i="9"/>
  <c r="L17" i="9"/>
  <c r="L16" i="9" s="1"/>
  <c r="F18" i="9"/>
  <c r="F19" i="9"/>
  <c r="F20" i="9"/>
  <c r="F21" i="9"/>
  <c r="E22" i="9"/>
  <c r="I22" i="9"/>
  <c r="J22" i="9"/>
  <c r="K22" i="9"/>
  <c r="B23" i="9"/>
  <c r="B22" i="9" s="1"/>
  <c r="C23" i="9"/>
  <c r="C22" i="9" s="1"/>
  <c r="D23" i="9"/>
  <c r="D22" i="9" s="1"/>
  <c r="E23" i="9"/>
  <c r="G23" i="9"/>
  <c r="H23" i="9"/>
  <c r="H22" i="9" s="1"/>
  <c r="I23" i="9"/>
  <c r="J23" i="9"/>
  <c r="K23" i="9"/>
  <c r="L23" i="9"/>
  <c r="L22" i="9" s="1"/>
  <c r="F24" i="9"/>
  <c r="F25" i="9"/>
  <c r="F26" i="9"/>
  <c r="F27" i="9"/>
  <c r="F28" i="9"/>
  <c r="D11" i="8"/>
  <c r="C11" i="8" s="1"/>
  <c r="E11" i="8"/>
  <c r="E8" i="8" s="1"/>
  <c r="F11" i="8"/>
  <c r="F8" i="8" s="1"/>
  <c r="H11" i="8"/>
  <c r="I11" i="8"/>
  <c r="I8" i="8" s="1"/>
  <c r="J11" i="8"/>
  <c r="J8" i="8" s="1"/>
  <c r="C13" i="8"/>
  <c r="C10" i="8" s="1"/>
  <c r="C14" i="8"/>
  <c r="G14" i="8"/>
  <c r="C15" i="8"/>
  <c r="C16" i="8"/>
  <c r="G16" i="8"/>
  <c r="C17" i="8"/>
  <c r="G17" i="8"/>
  <c r="C18" i="8"/>
  <c r="C19" i="8"/>
  <c r="G19" i="8"/>
  <c r="C20" i="8"/>
  <c r="G20" i="8"/>
  <c r="C21" i="8"/>
  <c r="C22" i="8"/>
  <c r="C23" i="8"/>
  <c r="G23" i="8"/>
  <c r="C24" i="8"/>
  <c r="C25" i="8"/>
  <c r="G25" i="8"/>
  <c r="C26" i="8"/>
  <c r="G26" i="8"/>
  <c r="C27" i="8"/>
  <c r="C28" i="8"/>
  <c r="G28" i="8"/>
  <c r="C29" i="8"/>
  <c r="G29" i="8"/>
  <c r="C30" i="8"/>
  <c r="C31" i="8"/>
  <c r="G31" i="8"/>
  <c r="C32" i="8"/>
  <c r="C33" i="8"/>
  <c r="C36" i="8"/>
  <c r="C38" i="8"/>
  <c r="G38" i="8"/>
  <c r="C39" i="8"/>
  <c r="C40" i="8"/>
  <c r="C41" i="8"/>
  <c r="D41" i="8"/>
  <c r="E41" i="8"/>
  <c r="F41" i="8"/>
  <c r="H43" i="8"/>
  <c r="H41" i="8" s="1"/>
  <c r="D44" i="8"/>
  <c r="C44" i="8" s="1"/>
  <c r="E44" i="8"/>
  <c r="F44" i="8"/>
  <c r="H44" i="8"/>
  <c r="C45" i="8"/>
  <c r="C42" i="8" s="1"/>
  <c r="C46" i="8"/>
  <c r="C43" i="8" s="1"/>
  <c r="H46" i="8"/>
  <c r="I46" i="8"/>
  <c r="I44" i="8" s="1"/>
  <c r="J46" i="8"/>
  <c r="D47" i="8"/>
  <c r="E47" i="8"/>
  <c r="C47" i="8" s="1"/>
  <c r="F47" i="8"/>
  <c r="H47" i="8"/>
  <c r="I47" i="8"/>
  <c r="G47" i="8" s="1"/>
  <c r="J47" i="8"/>
  <c r="C48" i="8"/>
  <c r="C49" i="8"/>
  <c r="G49" i="8"/>
  <c r="D50" i="8"/>
  <c r="E50" i="8"/>
  <c r="F50" i="8"/>
  <c r="H50" i="8"/>
  <c r="G50" i="8" s="1"/>
  <c r="I50" i="8"/>
  <c r="J50" i="8"/>
  <c r="C51" i="8"/>
  <c r="C52" i="8"/>
  <c r="D53" i="8"/>
  <c r="E53" i="8"/>
  <c r="F53" i="8"/>
  <c r="H53" i="8"/>
  <c r="G53" i="8" s="1"/>
  <c r="I53" i="8"/>
  <c r="J53" i="8"/>
  <c r="C54" i="8"/>
  <c r="C55" i="8"/>
  <c r="G55" i="8"/>
  <c r="D56" i="8"/>
  <c r="E56" i="8"/>
  <c r="C56" i="8" s="1"/>
  <c r="F56" i="8"/>
  <c r="H56" i="8"/>
  <c r="I56" i="8"/>
  <c r="G56" i="8" s="1"/>
  <c r="J56" i="8"/>
  <c r="C57" i="8"/>
  <c r="C58" i="8"/>
  <c r="G58" i="8"/>
  <c r="H59" i="8"/>
  <c r="J59" i="8"/>
  <c r="C60" i="8"/>
  <c r="C61" i="8"/>
  <c r="I61" i="8"/>
  <c r="D62" i="8"/>
  <c r="C62" i="8" s="1"/>
  <c r="C59" i="8" s="1"/>
  <c r="E62" i="8"/>
  <c r="E59" i="8" s="1"/>
  <c r="F62" i="8"/>
  <c r="F59" i="8" s="1"/>
  <c r="H62" i="8"/>
  <c r="I62" i="8"/>
  <c r="I59" i="8" s="1"/>
  <c r="J62" i="8"/>
  <c r="C63" i="8"/>
  <c r="C64" i="8"/>
  <c r="H64" i="8"/>
  <c r="H61" i="8" s="1"/>
  <c r="I64" i="8"/>
  <c r="J64" i="8"/>
  <c r="J61" i="8" s="1"/>
  <c r="C65" i="8"/>
  <c r="G65" i="8"/>
  <c r="C66" i="8"/>
  <c r="C67" i="8"/>
  <c r="C68" i="8"/>
  <c r="G68" i="8"/>
  <c r="C69" i="8"/>
  <c r="C70" i="8"/>
  <c r="G70" i="8"/>
  <c r="G64" i="8" s="1"/>
  <c r="G61" i="8" s="1"/>
  <c r="C71" i="8"/>
  <c r="G71" i="8"/>
  <c r="C72" i="8"/>
  <c r="C73" i="8"/>
  <c r="G73" i="8"/>
  <c r="C74" i="8"/>
  <c r="G74" i="8"/>
  <c r="C75" i="8"/>
  <c r="C76" i="8"/>
  <c r="G76" i="8"/>
  <c r="C77" i="8"/>
  <c r="G77" i="8"/>
  <c r="C78" i="8"/>
  <c r="C79" i="8"/>
  <c r="G79" i="8"/>
  <c r="E9" i="7"/>
  <c r="E8" i="7" s="1"/>
  <c r="G9" i="7"/>
  <c r="K9" i="7"/>
  <c r="D10" i="7"/>
  <c r="F10" i="7"/>
  <c r="E11" i="7"/>
  <c r="C12" i="7"/>
  <c r="C9" i="7" s="1"/>
  <c r="D12" i="7"/>
  <c r="E12" i="7"/>
  <c r="F12" i="7"/>
  <c r="G12" i="7"/>
  <c r="H12" i="7"/>
  <c r="H9" i="7" s="1"/>
  <c r="H8" i="7" s="1"/>
  <c r="I12" i="7"/>
  <c r="J12" i="7"/>
  <c r="J11" i="7" s="1"/>
  <c r="K12" i="7"/>
  <c r="C13" i="7"/>
  <c r="C10" i="7" s="1"/>
  <c r="C8" i="7" s="1"/>
  <c r="D13" i="7"/>
  <c r="E13" i="7"/>
  <c r="E10" i="7" s="1"/>
  <c r="F13" i="7"/>
  <c r="G13" i="7"/>
  <c r="G10" i="7" s="1"/>
  <c r="H13" i="7"/>
  <c r="H10" i="7" s="1"/>
  <c r="I13" i="7"/>
  <c r="I10" i="7" s="1"/>
  <c r="J13" i="7"/>
  <c r="J10" i="7" s="1"/>
  <c r="K13" i="7"/>
  <c r="K10" i="7" s="1"/>
  <c r="K8" i="7" s="1"/>
  <c r="C14" i="7"/>
  <c r="D14" i="7"/>
  <c r="E14" i="7"/>
  <c r="F14" i="7"/>
  <c r="G14" i="7"/>
  <c r="H14" i="7"/>
  <c r="I14" i="7"/>
  <c r="J14" i="7"/>
  <c r="K14" i="7"/>
  <c r="C17" i="7"/>
  <c r="D17" i="7"/>
  <c r="E17" i="7"/>
  <c r="F17" i="7"/>
  <c r="G17" i="7"/>
  <c r="H17" i="7"/>
  <c r="I17" i="7"/>
  <c r="J17" i="7"/>
  <c r="K17" i="7"/>
  <c r="C20" i="7"/>
  <c r="D20" i="7"/>
  <c r="E20" i="7"/>
  <c r="F20" i="7"/>
  <c r="G20" i="7"/>
  <c r="H20" i="7"/>
  <c r="I20" i="7"/>
  <c r="J20" i="7"/>
  <c r="K20" i="7"/>
  <c r="C23" i="7"/>
  <c r="D23" i="7"/>
  <c r="E23" i="7"/>
  <c r="F23" i="7"/>
  <c r="G23" i="7"/>
  <c r="H23" i="7"/>
  <c r="I23" i="7"/>
  <c r="J23" i="7"/>
  <c r="K23" i="7"/>
  <c r="C26" i="7"/>
  <c r="D26" i="7"/>
  <c r="E26" i="7"/>
  <c r="F26" i="7"/>
  <c r="G26" i="7"/>
  <c r="H26" i="7"/>
  <c r="I26" i="7"/>
  <c r="J26" i="7"/>
  <c r="K26" i="7"/>
  <c r="C29" i="7"/>
  <c r="D29" i="7"/>
  <c r="E29" i="7"/>
  <c r="F29" i="7"/>
  <c r="G29" i="7"/>
  <c r="H29" i="7"/>
  <c r="I29" i="7"/>
  <c r="J29" i="7"/>
  <c r="K29" i="7"/>
  <c r="C32" i="7"/>
  <c r="D32" i="7"/>
  <c r="E32" i="7"/>
  <c r="F32" i="7"/>
  <c r="G32" i="7"/>
  <c r="H32" i="7"/>
  <c r="I32" i="7"/>
  <c r="J32" i="7"/>
  <c r="K32" i="7"/>
  <c r="C35" i="7"/>
  <c r="D35" i="7"/>
  <c r="E35" i="7"/>
  <c r="F35" i="7"/>
  <c r="G35" i="7"/>
  <c r="H35" i="7"/>
  <c r="I35" i="7"/>
  <c r="J35" i="7"/>
  <c r="K35" i="7"/>
  <c r="C38" i="7"/>
  <c r="D38" i="7"/>
  <c r="E38" i="7"/>
  <c r="F38" i="7"/>
  <c r="G38" i="7"/>
  <c r="H38" i="7"/>
  <c r="I38" i="7"/>
  <c r="J38" i="7"/>
  <c r="K38" i="7"/>
  <c r="D42" i="7"/>
  <c r="F42" i="7"/>
  <c r="H42" i="7"/>
  <c r="J42" i="7"/>
  <c r="C43" i="7"/>
  <c r="E43" i="7"/>
  <c r="G43" i="7"/>
  <c r="I43" i="7"/>
  <c r="K43" i="7"/>
  <c r="D44" i="7"/>
  <c r="C45" i="7"/>
  <c r="D45" i="7"/>
  <c r="E45" i="7"/>
  <c r="F45" i="7"/>
  <c r="G45" i="7"/>
  <c r="H45" i="7"/>
  <c r="I45" i="7"/>
  <c r="J45" i="7"/>
  <c r="K45" i="7"/>
  <c r="C46" i="7"/>
  <c r="D46" i="7"/>
  <c r="D43" i="7" s="1"/>
  <c r="E46" i="7"/>
  <c r="F46" i="7"/>
  <c r="F43" i="7" s="1"/>
  <c r="G46" i="7"/>
  <c r="H46" i="7"/>
  <c r="H43" i="7" s="1"/>
  <c r="I46" i="7"/>
  <c r="J46" i="7"/>
  <c r="J43" i="7" s="1"/>
  <c r="K46" i="7"/>
  <c r="C47" i="7"/>
  <c r="D47" i="7"/>
  <c r="E47" i="7"/>
  <c r="F47" i="7"/>
  <c r="G47" i="7"/>
  <c r="H47" i="7"/>
  <c r="I47" i="7"/>
  <c r="J47" i="7"/>
  <c r="K47" i="7"/>
  <c r="C50" i="7"/>
  <c r="D50" i="7"/>
  <c r="E50" i="7"/>
  <c r="F50" i="7"/>
  <c r="G50" i="7"/>
  <c r="H50" i="7"/>
  <c r="I50" i="7"/>
  <c r="J50" i="7"/>
  <c r="K50" i="7"/>
  <c r="C53" i="7"/>
  <c r="D53" i="7"/>
  <c r="E53" i="7"/>
  <c r="F53" i="7"/>
  <c r="G53" i="7"/>
  <c r="H53" i="7"/>
  <c r="I53" i="7"/>
  <c r="J53" i="7"/>
  <c r="K53" i="7"/>
  <c r="C56" i="7"/>
  <c r="D56" i="7"/>
  <c r="E56" i="7"/>
  <c r="F56" i="7"/>
  <c r="G56" i="7"/>
  <c r="H56" i="7"/>
  <c r="I56" i="7"/>
  <c r="J56" i="7"/>
  <c r="K56" i="7"/>
  <c r="D60" i="7"/>
  <c r="F60" i="7"/>
  <c r="H60" i="7"/>
  <c r="J60" i="7"/>
  <c r="C61" i="7"/>
  <c r="E61" i="7"/>
  <c r="G61" i="7"/>
  <c r="I61" i="7"/>
  <c r="K61" i="7"/>
  <c r="D62" i="7"/>
  <c r="C63" i="7"/>
  <c r="D63" i="7"/>
  <c r="E63" i="7"/>
  <c r="F63" i="7"/>
  <c r="G63" i="7"/>
  <c r="H63" i="7"/>
  <c r="I63" i="7"/>
  <c r="J63" i="7"/>
  <c r="K63" i="7"/>
  <c r="C64" i="7"/>
  <c r="D64" i="7"/>
  <c r="D61" i="7" s="1"/>
  <c r="E64" i="7"/>
  <c r="F64" i="7"/>
  <c r="F61" i="7" s="1"/>
  <c r="G64" i="7"/>
  <c r="H64" i="7"/>
  <c r="H61" i="7" s="1"/>
  <c r="I64" i="7"/>
  <c r="J64" i="7"/>
  <c r="J61" i="7" s="1"/>
  <c r="K64" i="7"/>
  <c r="C65" i="7"/>
  <c r="D65" i="7"/>
  <c r="E65" i="7"/>
  <c r="F65" i="7"/>
  <c r="G65" i="7"/>
  <c r="H65" i="7"/>
  <c r="I65" i="7"/>
  <c r="J65" i="7"/>
  <c r="K65" i="7"/>
  <c r="C68" i="7"/>
  <c r="D68" i="7"/>
  <c r="E68" i="7"/>
  <c r="F68" i="7"/>
  <c r="G68" i="7"/>
  <c r="H68" i="7"/>
  <c r="I68" i="7"/>
  <c r="J68" i="7"/>
  <c r="K68" i="7"/>
  <c r="C71" i="7"/>
  <c r="D71" i="7"/>
  <c r="E71" i="7"/>
  <c r="F71" i="7"/>
  <c r="G71" i="7"/>
  <c r="H71" i="7"/>
  <c r="I71" i="7"/>
  <c r="J71" i="7"/>
  <c r="K71" i="7"/>
  <c r="C74" i="7"/>
  <c r="D74" i="7"/>
  <c r="E74" i="7"/>
  <c r="F74" i="7"/>
  <c r="G74" i="7"/>
  <c r="H74" i="7"/>
  <c r="I74" i="7"/>
  <c r="J74" i="7"/>
  <c r="K74" i="7"/>
  <c r="C77" i="7"/>
  <c r="D77" i="7"/>
  <c r="E77" i="7"/>
  <c r="F77" i="7"/>
  <c r="G77" i="7"/>
  <c r="H77" i="7"/>
  <c r="I77" i="7"/>
  <c r="J77" i="7"/>
  <c r="K77" i="7"/>
  <c r="C9" i="6"/>
  <c r="E9" i="6"/>
  <c r="G9" i="6"/>
  <c r="I9" i="6"/>
  <c r="K9" i="6"/>
  <c r="M9" i="6"/>
  <c r="O9" i="6"/>
  <c r="Q9" i="6"/>
  <c r="D10" i="6"/>
  <c r="F10" i="6"/>
  <c r="H10" i="6"/>
  <c r="J10" i="6"/>
  <c r="L10" i="6"/>
  <c r="N10" i="6"/>
  <c r="P10" i="6"/>
  <c r="I11" i="6"/>
  <c r="Q11" i="6"/>
  <c r="C12" i="6"/>
  <c r="D12" i="6"/>
  <c r="E12" i="6"/>
  <c r="F12" i="6"/>
  <c r="G12" i="6"/>
  <c r="H12" i="6"/>
  <c r="I12" i="6"/>
  <c r="J12" i="6"/>
  <c r="K12" i="6"/>
  <c r="L12" i="6"/>
  <c r="M12" i="6"/>
  <c r="N12" i="6"/>
  <c r="O12" i="6"/>
  <c r="P12" i="6"/>
  <c r="Q12" i="6"/>
  <c r="C13" i="6"/>
  <c r="C10" i="6" s="1"/>
  <c r="D13" i="6"/>
  <c r="E13" i="6"/>
  <c r="E10" i="6" s="1"/>
  <c r="F13" i="6"/>
  <c r="G13" i="6"/>
  <c r="G10" i="6" s="1"/>
  <c r="H13" i="6"/>
  <c r="I13" i="6"/>
  <c r="I10" i="6" s="1"/>
  <c r="J13" i="6"/>
  <c r="K13" i="6"/>
  <c r="K10" i="6" s="1"/>
  <c r="L13" i="6"/>
  <c r="M13" i="6"/>
  <c r="M10" i="6" s="1"/>
  <c r="N13" i="6"/>
  <c r="O13" i="6"/>
  <c r="O10" i="6" s="1"/>
  <c r="P13" i="6"/>
  <c r="Q13" i="6"/>
  <c r="Q10" i="6" s="1"/>
  <c r="C14" i="6"/>
  <c r="D14" i="6"/>
  <c r="E14" i="6"/>
  <c r="F14" i="6"/>
  <c r="G14" i="6"/>
  <c r="H14" i="6"/>
  <c r="I14" i="6"/>
  <c r="J14" i="6"/>
  <c r="K14" i="6"/>
  <c r="L14" i="6"/>
  <c r="M14" i="6"/>
  <c r="N14" i="6"/>
  <c r="O14" i="6"/>
  <c r="P14" i="6"/>
  <c r="Q14" i="6"/>
  <c r="C17" i="6"/>
  <c r="D17" i="6"/>
  <c r="E17" i="6"/>
  <c r="F17" i="6"/>
  <c r="G17" i="6"/>
  <c r="H17" i="6"/>
  <c r="I17" i="6"/>
  <c r="J17" i="6"/>
  <c r="K17" i="6"/>
  <c r="L17" i="6"/>
  <c r="M17" i="6"/>
  <c r="N17" i="6"/>
  <c r="O17" i="6"/>
  <c r="P17" i="6"/>
  <c r="Q17" i="6"/>
  <c r="C20" i="6"/>
  <c r="D20" i="6"/>
  <c r="E20" i="6"/>
  <c r="F20" i="6"/>
  <c r="G20" i="6"/>
  <c r="H20" i="6"/>
  <c r="I20" i="6"/>
  <c r="J20" i="6"/>
  <c r="K20" i="6"/>
  <c r="L20" i="6"/>
  <c r="M20" i="6"/>
  <c r="N20" i="6"/>
  <c r="O20" i="6"/>
  <c r="P20" i="6"/>
  <c r="Q20" i="6"/>
  <c r="C23" i="6"/>
  <c r="D23" i="6"/>
  <c r="E23" i="6"/>
  <c r="F23" i="6"/>
  <c r="G23" i="6"/>
  <c r="H23" i="6"/>
  <c r="I23" i="6"/>
  <c r="J23" i="6"/>
  <c r="K23" i="6"/>
  <c r="L23" i="6"/>
  <c r="M23" i="6"/>
  <c r="N23" i="6"/>
  <c r="O23" i="6"/>
  <c r="P23" i="6"/>
  <c r="Q23" i="6"/>
  <c r="C26" i="6"/>
  <c r="D26" i="6"/>
  <c r="E26" i="6"/>
  <c r="F26" i="6"/>
  <c r="G26" i="6"/>
  <c r="H26" i="6"/>
  <c r="I26" i="6"/>
  <c r="J26" i="6"/>
  <c r="K26" i="6"/>
  <c r="L26" i="6"/>
  <c r="M26" i="6"/>
  <c r="N26" i="6"/>
  <c r="O26" i="6"/>
  <c r="P26" i="6"/>
  <c r="Q26" i="6"/>
  <c r="C29" i="6"/>
  <c r="D29" i="6"/>
  <c r="E29" i="6"/>
  <c r="F29" i="6"/>
  <c r="G29" i="6"/>
  <c r="H29" i="6"/>
  <c r="I29" i="6"/>
  <c r="J29" i="6"/>
  <c r="K29" i="6"/>
  <c r="L29" i="6"/>
  <c r="M29" i="6"/>
  <c r="N29" i="6"/>
  <c r="O29" i="6"/>
  <c r="P29" i="6"/>
  <c r="Q29" i="6"/>
  <c r="C32" i="6"/>
  <c r="D32" i="6"/>
  <c r="E32" i="6"/>
  <c r="F32" i="6"/>
  <c r="G32" i="6"/>
  <c r="H32" i="6"/>
  <c r="I32" i="6"/>
  <c r="J32" i="6"/>
  <c r="K32" i="6"/>
  <c r="L32" i="6"/>
  <c r="M32" i="6"/>
  <c r="N32" i="6"/>
  <c r="O32" i="6"/>
  <c r="P32" i="6"/>
  <c r="Q32" i="6"/>
  <c r="C35" i="6"/>
  <c r="D35" i="6"/>
  <c r="E35" i="6"/>
  <c r="F35" i="6"/>
  <c r="G35" i="6"/>
  <c r="H35" i="6"/>
  <c r="I35" i="6"/>
  <c r="J35" i="6"/>
  <c r="K35" i="6"/>
  <c r="L35" i="6"/>
  <c r="M35" i="6"/>
  <c r="N35" i="6"/>
  <c r="O35" i="6"/>
  <c r="P35" i="6"/>
  <c r="Q35" i="6"/>
  <c r="C38" i="6"/>
  <c r="D38" i="6"/>
  <c r="E38" i="6"/>
  <c r="F38" i="6"/>
  <c r="G38" i="6"/>
  <c r="H38" i="6"/>
  <c r="I38" i="6"/>
  <c r="J38" i="6"/>
  <c r="K38" i="6"/>
  <c r="L38" i="6"/>
  <c r="M38" i="6"/>
  <c r="N38" i="6"/>
  <c r="O38" i="6"/>
  <c r="P38" i="6"/>
  <c r="Q38" i="6"/>
  <c r="D42" i="6"/>
  <c r="F42" i="6"/>
  <c r="H42" i="6"/>
  <c r="J42" i="6"/>
  <c r="L42" i="6"/>
  <c r="N42" i="6"/>
  <c r="P42" i="6"/>
  <c r="C43" i="6"/>
  <c r="E43" i="6"/>
  <c r="G43" i="6"/>
  <c r="I43" i="6"/>
  <c r="K43" i="6"/>
  <c r="M43" i="6"/>
  <c r="O43" i="6"/>
  <c r="Q43" i="6"/>
  <c r="J44" i="6"/>
  <c r="J41" i="6" s="1"/>
  <c r="C45" i="6"/>
  <c r="D45" i="6"/>
  <c r="E45" i="6"/>
  <c r="F45" i="6"/>
  <c r="G45" i="6"/>
  <c r="H45" i="6"/>
  <c r="I45" i="6"/>
  <c r="J45" i="6"/>
  <c r="K45" i="6"/>
  <c r="L45" i="6"/>
  <c r="M45" i="6"/>
  <c r="N45" i="6"/>
  <c r="O45" i="6"/>
  <c r="P45" i="6"/>
  <c r="Q45" i="6"/>
  <c r="C46" i="6"/>
  <c r="D46" i="6"/>
  <c r="D43" i="6" s="1"/>
  <c r="E46" i="6"/>
  <c r="F46" i="6"/>
  <c r="F43" i="6" s="1"/>
  <c r="G46" i="6"/>
  <c r="H46" i="6"/>
  <c r="H43" i="6" s="1"/>
  <c r="I46" i="6"/>
  <c r="J46" i="6"/>
  <c r="J43" i="6" s="1"/>
  <c r="K46" i="6"/>
  <c r="L46" i="6"/>
  <c r="L43" i="6" s="1"/>
  <c r="M46" i="6"/>
  <c r="N46" i="6"/>
  <c r="N43" i="6" s="1"/>
  <c r="O46" i="6"/>
  <c r="P46" i="6"/>
  <c r="P43" i="6" s="1"/>
  <c r="Q46" i="6"/>
  <c r="C47" i="6"/>
  <c r="D47" i="6"/>
  <c r="E47" i="6"/>
  <c r="F47" i="6"/>
  <c r="G47" i="6"/>
  <c r="H47" i="6"/>
  <c r="I47" i="6"/>
  <c r="J47" i="6"/>
  <c r="K47" i="6"/>
  <c r="L47" i="6"/>
  <c r="M47" i="6"/>
  <c r="N47" i="6"/>
  <c r="O47" i="6"/>
  <c r="P47" i="6"/>
  <c r="Q47" i="6"/>
  <c r="C50" i="6"/>
  <c r="D50" i="6"/>
  <c r="E50" i="6"/>
  <c r="F50" i="6"/>
  <c r="G50" i="6"/>
  <c r="H50" i="6"/>
  <c r="I50" i="6"/>
  <c r="J50" i="6"/>
  <c r="K50" i="6"/>
  <c r="L50" i="6"/>
  <c r="M50" i="6"/>
  <c r="N50" i="6"/>
  <c r="O50" i="6"/>
  <c r="P50" i="6"/>
  <c r="Q50" i="6"/>
  <c r="C53" i="6"/>
  <c r="D53" i="6"/>
  <c r="E53" i="6"/>
  <c r="F53" i="6"/>
  <c r="G53" i="6"/>
  <c r="H53" i="6"/>
  <c r="I53" i="6"/>
  <c r="J53" i="6"/>
  <c r="K53" i="6"/>
  <c r="L53" i="6"/>
  <c r="M53" i="6"/>
  <c r="N53" i="6"/>
  <c r="O53" i="6"/>
  <c r="P53" i="6"/>
  <c r="Q53" i="6"/>
  <c r="C56" i="6"/>
  <c r="D56" i="6"/>
  <c r="E56" i="6"/>
  <c r="F56" i="6"/>
  <c r="G56" i="6"/>
  <c r="H56" i="6"/>
  <c r="I56" i="6"/>
  <c r="J56" i="6"/>
  <c r="K56" i="6"/>
  <c r="L56" i="6"/>
  <c r="M56" i="6"/>
  <c r="N56" i="6"/>
  <c r="O56" i="6"/>
  <c r="P56" i="6"/>
  <c r="Q56" i="6"/>
  <c r="D60" i="6"/>
  <c r="F60" i="6"/>
  <c r="H60" i="6"/>
  <c r="J60" i="6"/>
  <c r="L60" i="6"/>
  <c r="N60" i="6"/>
  <c r="P60" i="6"/>
  <c r="C61" i="6"/>
  <c r="E61" i="6"/>
  <c r="G61" i="6"/>
  <c r="I61" i="6"/>
  <c r="K61" i="6"/>
  <c r="M61" i="6"/>
  <c r="O61" i="6"/>
  <c r="Q61" i="6"/>
  <c r="J62" i="6"/>
  <c r="J59" i="6" s="1"/>
  <c r="C63" i="6"/>
  <c r="D63" i="6"/>
  <c r="E63" i="6"/>
  <c r="F63" i="6"/>
  <c r="G63" i="6"/>
  <c r="H63" i="6"/>
  <c r="I63" i="6"/>
  <c r="J63" i="6"/>
  <c r="K63" i="6"/>
  <c r="L63" i="6"/>
  <c r="M63" i="6"/>
  <c r="N63" i="6"/>
  <c r="O63" i="6"/>
  <c r="P63" i="6"/>
  <c r="Q63" i="6"/>
  <c r="C64" i="6"/>
  <c r="D64" i="6"/>
  <c r="D61" i="6" s="1"/>
  <c r="E64" i="6"/>
  <c r="F64" i="6"/>
  <c r="F61" i="6" s="1"/>
  <c r="G64" i="6"/>
  <c r="H64" i="6"/>
  <c r="H61" i="6" s="1"/>
  <c r="I64" i="6"/>
  <c r="J64" i="6"/>
  <c r="J61" i="6" s="1"/>
  <c r="K64" i="6"/>
  <c r="L64" i="6"/>
  <c r="L61" i="6" s="1"/>
  <c r="M64" i="6"/>
  <c r="N64" i="6"/>
  <c r="N61" i="6" s="1"/>
  <c r="O64" i="6"/>
  <c r="P64" i="6"/>
  <c r="P61" i="6" s="1"/>
  <c r="Q64" i="6"/>
  <c r="C65" i="6"/>
  <c r="D65" i="6"/>
  <c r="E65" i="6"/>
  <c r="F65" i="6"/>
  <c r="G65" i="6"/>
  <c r="H65" i="6"/>
  <c r="I65" i="6"/>
  <c r="J65" i="6"/>
  <c r="K65" i="6"/>
  <c r="L65" i="6"/>
  <c r="M65" i="6"/>
  <c r="N65" i="6"/>
  <c r="O65" i="6"/>
  <c r="P65" i="6"/>
  <c r="Q65" i="6"/>
  <c r="C68" i="6"/>
  <c r="D68" i="6"/>
  <c r="E68" i="6"/>
  <c r="F68" i="6"/>
  <c r="G68" i="6"/>
  <c r="H68" i="6"/>
  <c r="I68" i="6"/>
  <c r="J68" i="6"/>
  <c r="K68" i="6"/>
  <c r="L68" i="6"/>
  <c r="M68" i="6"/>
  <c r="N68" i="6"/>
  <c r="O68" i="6"/>
  <c r="P68" i="6"/>
  <c r="Q68" i="6"/>
  <c r="C71" i="6"/>
  <c r="D71" i="6"/>
  <c r="E71" i="6"/>
  <c r="F71" i="6"/>
  <c r="G71" i="6"/>
  <c r="H71" i="6"/>
  <c r="I71" i="6"/>
  <c r="J71" i="6"/>
  <c r="K71" i="6"/>
  <c r="L71" i="6"/>
  <c r="M71" i="6"/>
  <c r="N71" i="6"/>
  <c r="O71" i="6"/>
  <c r="P71" i="6"/>
  <c r="Q71" i="6"/>
  <c r="C74" i="6"/>
  <c r="D74" i="6"/>
  <c r="E74" i="6"/>
  <c r="F74" i="6"/>
  <c r="G74" i="6"/>
  <c r="H74" i="6"/>
  <c r="I74" i="6"/>
  <c r="J74" i="6"/>
  <c r="K74" i="6"/>
  <c r="L74" i="6"/>
  <c r="M74" i="6"/>
  <c r="N74" i="6"/>
  <c r="O74" i="6"/>
  <c r="P74" i="6"/>
  <c r="Q74" i="6"/>
  <c r="C77" i="6"/>
  <c r="D77" i="6"/>
  <c r="E77" i="6"/>
  <c r="F77" i="6"/>
  <c r="G77" i="6"/>
  <c r="H77" i="6"/>
  <c r="I77" i="6"/>
  <c r="J77" i="6"/>
  <c r="K77" i="6"/>
  <c r="L77" i="6"/>
  <c r="M77" i="6"/>
  <c r="N77" i="6"/>
  <c r="O77" i="6"/>
  <c r="P77" i="6"/>
  <c r="Q77" i="6"/>
  <c r="C5" i="5"/>
  <c r="D5" i="5"/>
  <c r="E5" i="5"/>
  <c r="F5" i="5"/>
  <c r="G5" i="5"/>
  <c r="H5" i="5"/>
  <c r="I5" i="5"/>
  <c r="J5" i="5"/>
  <c r="K5" i="5"/>
  <c r="L5" i="5"/>
  <c r="D9" i="5"/>
  <c r="D8" i="5" s="1"/>
  <c r="E9" i="5"/>
  <c r="F9" i="5"/>
  <c r="I9" i="5"/>
  <c r="I8" i="5" s="1"/>
  <c r="L9" i="5"/>
  <c r="L8" i="5" s="1"/>
  <c r="C10" i="5"/>
  <c r="D10" i="5"/>
  <c r="G10" i="5"/>
  <c r="H10" i="5"/>
  <c r="J10" i="5"/>
  <c r="K10" i="5"/>
  <c r="L10" i="5"/>
  <c r="E11" i="5"/>
  <c r="H11" i="5"/>
  <c r="J11" i="5"/>
  <c r="C12" i="5"/>
  <c r="D12" i="5"/>
  <c r="D11" i="5" s="1"/>
  <c r="E12" i="5"/>
  <c r="F12" i="5"/>
  <c r="F11" i="5" s="1"/>
  <c r="G12" i="5"/>
  <c r="H12" i="5"/>
  <c r="H9" i="5" s="1"/>
  <c r="H8" i="5" s="1"/>
  <c r="I12" i="5"/>
  <c r="J12" i="5"/>
  <c r="J9" i="5" s="1"/>
  <c r="J8" i="5" s="1"/>
  <c r="K12" i="5"/>
  <c r="L12" i="5"/>
  <c r="L11" i="5" s="1"/>
  <c r="C13" i="5"/>
  <c r="D13" i="5"/>
  <c r="E13" i="5"/>
  <c r="E10" i="5" s="1"/>
  <c r="F13" i="5"/>
  <c r="F10" i="5" s="1"/>
  <c r="F8" i="5" s="1"/>
  <c r="G13" i="5"/>
  <c r="H13" i="5"/>
  <c r="I13" i="5"/>
  <c r="I10" i="5" s="1"/>
  <c r="J13" i="5"/>
  <c r="K13" i="5"/>
  <c r="L13" i="5"/>
  <c r="C14" i="5"/>
  <c r="D14" i="5"/>
  <c r="E14" i="5"/>
  <c r="F14" i="5"/>
  <c r="G14" i="5"/>
  <c r="H14" i="5"/>
  <c r="I14" i="5"/>
  <c r="J14" i="5"/>
  <c r="K14" i="5"/>
  <c r="L14" i="5"/>
  <c r="C17" i="5"/>
  <c r="D17" i="5"/>
  <c r="E17" i="5"/>
  <c r="F17" i="5"/>
  <c r="G17" i="5"/>
  <c r="H17" i="5"/>
  <c r="I17" i="5"/>
  <c r="J17" i="5"/>
  <c r="K17" i="5"/>
  <c r="L17" i="5"/>
  <c r="C20" i="5"/>
  <c r="D20" i="5"/>
  <c r="E20" i="5"/>
  <c r="F20" i="5"/>
  <c r="G20" i="5"/>
  <c r="H20" i="5"/>
  <c r="I20" i="5"/>
  <c r="J20" i="5"/>
  <c r="K20" i="5"/>
  <c r="L20" i="5"/>
  <c r="C23" i="5"/>
  <c r="D23" i="5"/>
  <c r="E23" i="5"/>
  <c r="F23" i="5"/>
  <c r="G23" i="5"/>
  <c r="H23" i="5"/>
  <c r="I23" i="5"/>
  <c r="J23" i="5"/>
  <c r="K23" i="5"/>
  <c r="L23" i="5"/>
  <c r="C26" i="5"/>
  <c r="D26" i="5"/>
  <c r="E26" i="5"/>
  <c r="F26" i="5"/>
  <c r="G26" i="5"/>
  <c r="H26" i="5"/>
  <c r="I26" i="5"/>
  <c r="J26" i="5"/>
  <c r="K26" i="5"/>
  <c r="L26" i="5"/>
  <c r="C29" i="5"/>
  <c r="D29" i="5"/>
  <c r="E29" i="5"/>
  <c r="F29" i="5"/>
  <c r="G29" i="5"/>
  <c r="H29" i="5"/>
  <c r="I29" i="5"/>
  <c r="J29" i="5"/>
  <c r="K29" i="5"/>
  <c r="L29" i="5"/>
  <c r="C32" i="5"/>
  <c r="D32" i="5"/>
  <c r="E32" i="5"/>
  <c r="F32" i="5"/>
  <c r="G32" i="5"/>
  <c r="H32" i="5"/>
  <c r="I32" i="5"/>
  <c r="J32" i="5"/>
  <c r="K32" i="5"/>
  <c r="L32" i="5"/>
  <c r="C35" i="5"/>
  <c r="D35" i="5"/>
  <c r="E35" i="5"/>
  <c r="F35" i="5"/>
  <c r="G35" i="5"/>
  <c r="H35" i="5"/>
  <c r="I35" i="5"/>
  <c r="J35" i="5"/>
  <c r="K35" i="5"/>
  <c r="L35" i="5"/>
  <c r="C38" i="5"/>
  <c r="D38" i="5"/>
  <c r="E38" i="5"/>
  <c r="F38" i="5"/>
  <c r="G38" i="5"/>
  <c r="H38" i="5"/>
  <c r="I38" i="5"/>
  <c r="J38" i="5"/>
  <c r="K38" i="5"/>
  <c r="L38" i="5"/>
  <c r="D42" i="5"/>
  <c r="D45" i="5"/>
  <c r="C47" i="5"/>
  <c r="D47" i="5"/>
  <c r="E47" i="5"/>
  <c r="F47" i="5"/>
  <c r="G47" i="5"/>
  <c r="H47" i="5"/>
  <c r="I47" i="5"/>
  <c r="J47" i="5"/>
  <c r="K47" i="5"/>
  <c r="L47" i="5"/>
  <c r="C50" i="5"/>
  <c r="D50" i="5"/>
  <c r="E50" i="5"/>
  <c r="F50" i="5"/>
  <c r="G50" i="5"/>
  <c r="H50" i="5"/>
  <c r="I50" i="5"/>
  <c r="J50" i="5"/>
  <c r="K50" i="5"/>
  <c r="L50" i="5"/>
  <c r="C53" i="5"/>
  <c r="D53" i="5"/>
  <c r="E53" i="5"/>
  <c r="F53" i="5"/>
  <c r="G53" i="5"/>
  <c r="H53" i="5"/>
  <c r="I53" i="5"/>
  <c r="J53" i="5"/>
  <c r="K53" i="5"/>
  <c r="L53" i="5"/>
  <c r="C56" i="5"/>
  <c r="D56" i="5"/>
  <c r="E56" i="5"/>
  <c r="F56" i="5"/>
  <c r="G56" i="5"/>
  <c r="H56" i="5"/>
  <c r="I56" i="5"/>
  <c r="J56" i="5"/>
  <c r="K56" i="5"/>
  <c r="L56" i="5"/>
  <c r="D60" i="5"/>
  <c r="E60" i="5"/>
  <c r="E45" i="5" s="1"/>
  <c r="H60" i="5"/>
  <c r="H45" i="5" s="1"/>
  <c r="I60" i="5"/>
  <c r="I45" i="5" s="1"/>
  <c r="L60" i="5"/>
  <c r="L45" i="5" s="1"/>
  <c r="C61" i="5"/>
  <c r="C46" i="5" s="1"/>
  <c r="C43" i="5" s="1"/>
  <c r="F61" i="5"/>
  <c r="F46" i="5" s="1"/>
  <c r="F43" i="5" s="1"/>
  <c r="G61" i="5"/>
  <c r="G46" i="5" s="1"/>
  <c r="G43" i="5" s="1"/>
  <c r="J61" i="5"/>
  <c r="J46" i="5" s="1"/>
  <c r="J43" i="5" s="1"/>
  <c r="K61" i="5"/>
  <c r="K46" i="5" s="1"/>
  <c r="K43" i="5" s="1"/>
  <c r="C63" i="5"/>
  <c r="C60" i="5" s="1"/>
  <c r="C45" i="5" s="1"/>
  <c r="D63" i="5"/>
  <c r="E63" i="5"/>
  <c r="F63" i="5"/>
  <c r="F60" i="5" s="1"/>
  <c r="F45" i="5" s="1"/>
  <c r="G63" i="5"/>
  <c r="G60" i="5" s="1"/>
  <c r="G45" i="5" s="1"/>
  <c r="H63" i="5"/>
  <c r="I63" i="5"/>
  <c r="J63" i="5"/>
  <c r="J60" i="5" s="1"/>
  <c r="J45" i="5" s="1"/>
  <c r="K63" i="5"/>
  <c r="K60" i="5" s="1"/>
  <c r="K45" i="5" s="1"/>
  <c r="L63" i="5"/>
  <c r="C64" i="5"/>
  <c r="D64" i="5"/>
  <c r="D62" i="5" s="1"/>
  <c r="D59" i="5" s="1"/>
  <c r="E64" i="5"/>
  <c r="E62" i="5" s="1"/>
  <c r="E59" i="5" s="1"/>
  <c r="F64" i="5"/>
  <c r="G64" i="5"/>
  <c r="H64" i="5"/>
  <c r="H62" i="5" s="1"/>
  <c r="H59" i="5" s="1"/>
  <c r="I64" i="5"/>
  <c r="I62" i="5" s="1"/>
  <c r="I59" i="5" s="1"/>
  <c r="J64" i="5"/>
  <c r="K64" i="5"/>
  <c r="L64" i="5"/>
  <c r="L62" i="5" s="1"/>
  <c r="L59" i="5" s="1"/>
  <c r="C65" i="5"/>
  <c r="D65" i="5"/>
  <c r="E65" i="5"/>
  <c r="F65" i="5"/>
  <c r="G65" i="5"/>
  <c r="H65" i="5"/>
  <c r="I65" i="5"/>
  <c r="J65" i="5"/>
  <c r="K65" i="5"/>
  <c r="L65" i="5"/>
  <c r="C68" i="5"/>
  <c r="D68" i="5"/>
  <c r="E68" i="5"/>
  <c r="F68" i="5"/>
  <c r="G68" i="5"/>
  <c r="H68" i="5"/>
  <c r="I68" i="5"/>
  <c r="J68" i="5"/>
  <c r="K68" i="5"/>
  <c r="L68" i="5"/>
  <c r="C71" i="5"/>
  <c r="D71" i="5"/>
  <c r="E71" i="5"/>
  <c r="F71" i="5"/>
  <c r="G71" i="5"/>
  <c r="H71" i="5"/>
  <c r="I71" i="5"/>
  <c r="J71" i="5"/>
  <c r="K71" i="5"/>
  <c r="L71" i="5"/>
  <c r="C74" i="5"/>
  <c r="D74" i="5"/>
  <c r="E74" i="5"/>
  <c r="F74" i="5"/>
  <c r="G74" i="5"/>
  <c r="H74" i="5"/>
  <c r="I74" i="5"/>
  <c r="J74" i="5"/>
  <c r="K74" i="5"/>
  <c r="L74" i="5"/>
  <c r="C77" i="5"/>
  <c r="D77" i="5"/>
  <c r="E77" i="5"/>
  <c r="F77" i="5"/>
  <c r="G77" i="5"/>
  <c r="H77" i="5"/>
  <c r="I77" i="5"/>
  <c r="J77" i="5"/>
  <c r="K77" i="5"/>
  <c r="L77" i="5"/>
  <c r="B7" i="4"/>
  <c r="B6" i="4" s="1"/>
  <c r="C7" i="4"/>
  <c r="C6" i="4" s="1"/>
  <c r="D7" i="4"/>
  <c r="D6" i="4" s="1"/>
  <c r="E7" i="4"/>
  <c r="E6" i="4" s="1"/>
  <c r="F7" i="4"/>
  <c r="F6" i="4" s="1"/>
  <c r="G7" i="4"/>
  <c r="G6" i="4" s="1"/>
  <c r="H7" i="4"/>
  <c r="H6" i="4" s="1"/>
  <c r="I7" i="4"/>
  <c r="I6" i="4" s="1"/>
  <c r="J7" i="4"/>
  <c r="J6" i="4" s="1"/>
  <c r="K7" i="4"/>
  <c r="K6" i="4" s="1"/>
  <c r="L7" i="4"/>
  <c r="L6" i="4" s="1"/>
  <c r="M7" i="4"/>
  <c r="M6" i="4" s="1"/>
  <c r="N7" i="4"/>
  <c r="N6" i="4" s="1"/>
  <c r="O7" i="4"/>
  <c r="O6" i="4" s="1"/>
  <c r="P7" i="4"/>
  <c r="P6" i="4" s="1"/>
  <c r="Q7" i="4"/>
  <c r="Q6" i="4" s="1"/>
  <c r="B18" i="4"/>
  <c r="B17" i="4" s="1"/>
  <c r="C18" i="4"/>
  <c r="C17" i="4" s="1"/>
  <c r="D18" i="4"/>
  <c r="D17" i="4" s="1"/>
  <c r="E18" i="4"/>
  <c r="E17" i="4" s="1"/>
  <c r="F18" i="4"/>
  <c r="F17" i="4" s="1"/>
  <c r="G18" i="4"/>
  <c r="G17" i="4" s="1"/>
  <c r="H18" i="4"/>
  <c r="H17" i="4" s="1"/>
  <c r="I18" i="4"/>
  <c r="I17" i="4" s="1"/>
  <c r="J18" i="4"/>
  <c r="J17" i="4" s="1"/>
  <c r="K18" i="4"/>
  <c r="K17" i="4" s="1"/>
  <c r="L18" i="4"/>
  <c r="L17" i="4" s="1"/>
  <c r="M18" i="4"/>
  <c r="M17" i="4" s="1"/>
  <c r="N18" i="4"/>
  <c r="N17" i="4" s="1"/>
  <c r="O18" i="4"/>
  <c r="O17" i="4" s="1"/>
  <c r="P18" i="4"/>
  <c r="P17" i="4" s="1"/>
  <c r="Q18" i="4"/>
  <c r="Q17" i="4" s="1"/>
  <c r="B24" i="4"/>
  <c r="B23" i="4" s="1"/>
  <c r="C24" i="4"/>
  <c r="C23" i="4" s="1"/>
  <c r="D24" i="4"/>
  <c r="D23" i="4" s="1"/>
  <c r="E24" i="4"/>
  <c r="E23" i="4" s="1"/>
  <c r="F24" i="4"/>
  <c r="F23" i="4" s="1"/>
  <c r="G24" i="4"/>
  <c r="G23" i="4" s="1"/>
  <c r="H24" i="4"/>
  <c r="H23" i="4" s="1"/>
  <c r="I24" i="4"/>
  <c r="I23" i="4" s="1"/>
  <c r="J24" i="4"/>
  <c r="J23" i="4" s="1"/>
  <c r="K24" i="4"/>
  <c r="K23" i="4" s="1"/>
  <c r="L24" i="4"/>
  <c r="L23" i="4" s="1"/>
  <c r="M24" i="4"/>
  <c r="M23" i="4" s="1"/>
  <c r="N24" i="4"/>
  <c r="N23" i="4" s="1"/>
  <c r="O24" i="4"/>
  <c r="O23" i="4" s="1"/>
  <c r="P24" i="4"/>
  <c r="P23" i="4" s="1"/>
  <c r="Q24" i="4"/>
  <c r="Q23" i="4" s="1"/>
  <c r="C7" i="3"/>
  <c r="D7" i="3"/>
  <c r="G7" i="3"/>
  <c r="H7" i="3"/>
  <c r="K7" i="3"/>
  <c r="B8" i="3"/>
  <c r="B7" i="3" s="1"/>
  <c r="C8" i="3"/>
  <c r="D8" i="3"/>
  <c r="E8" i="3"/>
  <c r="E7" i="3" s="1"/>
  <c r="F8" i="3"/>
  <c r="F7" i="3" s="1"/>
  <c r="G8" i="3"/>
  <c r="H8" i="3"/>
  <c r="I8" i="3"/>
  <c r="I7" i="3" s="1"/>
  <c r="J8" i="3"/>
  <c r="J7" i="3" s="1"/>
  <c r="K8" i="3"/>
  <c r="C18" i="3"/>
  <c r="D18" i="3"/>
  <c r="G18" i="3"/>
  <c r="H18" i="3"/>
  <c r="K18" i="3"/>
  <c r="B19" i="3"/>
  <c r="B18" i="3" s="1"/>
  <c r="C19" i="3"/>
  <c r="D19" i="3"/>
  <c r="E19" i="3"/>
  <c r="E18" i="3" s="1"/>
  <c r="F19" i="3"/>
  <c r="F18" i="3" s="1"/>
  <c r="G19" i="3"/>
  <c r="H19" i="3"/>
  <c r="I19" i="3"/>
  <c r="I18" i="3" s="1"/>
  <c r="J19" i="3"/>
  <c r="J18" i="3" s="1"/>
  <c r="K19" i="3"/>
  <c r="C24" i="3"/>
  <c r="D24" i="3"/>
  <c r="G24" i="3"/>
  <c r="H24" i="3"/>
  <c r="K24" i="3"/>
  <c r="B25" i="3"/>
  <c r="B24" i="3" s="1"/>
  <c r="C25" i="3"/>
  <c r="D25" i="3"/>
  <c r="E25" i="3"/>
  <c r="E24" i="3" s="1"/>
  <c r="F25" i="3"/>
  <c r="F24" i="3" s="1"/>
  <c r="G25" i="3"/>
  <c r="H25" i="3"/>
  <c r="I25" i="3"/>
  <c r="I24" i="3" s="1"/>
  <c r="J25" i="3"/>
  <c r="J24" i="3" s="1"/>
  <c r="K25" i="3"/>
  <c r="C6" i="2"/>
  <c r="D6" i="2"/>
  <c r="G6" i="2"/>
  <c r="H6" i="2"/>
  <c r="K6" i="2"/>
  <c r="L6" i="2"/>
  <c r="O6" i="2"/>
  <c r="B7" i="2"/>
  <c r="B6" i="2" s="1"/>
  <c r="C7" i="2"/>
  <c r="D7" i="2"/>
  <c r="E7" i="2"/>
  <c r="E6" i="2" s="1"/>
  <c r="F7" i="2"/>
  <c r="F6" i="2" s="1"/>
  <c r="G7" i="2"/>
  <c r="H7" i="2"/>
  <c r="I7" i="2"/>
  <c r="I6" i="2" s="1"/>
  <c r="J7" i="2"/>
  <c r="J6" i="2" s="1"/>
  <c r="K7" i="2"/>
  <c r="L7" i="2"/>
  <c r="M7" i="2"/>
  <c r="M6" i="2" s="1"/>
  <c r="N7" i="2"/>
  <c r="N6" i="2" s="1"/>
  <c r="O7" i="2"/>
  <c r="C17" i="2"/>
  <c r="D17" i="2"/>
  <c r="G17" i="2"/>
  <c r="H17" i="2"/>
  <c r="K17" i="2"/>
  <c r="L17" i="2"/>
  <c r="O17" i="2"/>
  <c r="B18" i="2"/>
  <c r="B17" i="2" s="1"/>
  <c r="C18" i="2"/>
  <c r="D18" i="2"/>
  <c r="E18" i="2"/>
  <c r="E17" i="2" s="1"/>
  <c r="F18" i="2"/>
  <c r="F17" i="2" s="1"/>
  <c r="G18" i="2"/>
  <c r="H18" i="2"/>
  <c r="I18" i="2"/>
  <c r="I17" i="2" s="1"/>
  <c r="J18" i="2"/>
  <c r="J17" i="2" s="1"/>
  <c r="K18" i="2"/>
  <c r="L18" i="2"/>
  <c r="M18" i="2"/>
  <c r="M17" i="2" s="1"/>
  <c r="N18" i="2"/>
  <c r="N17" i="2" s="1"/>
  <c r="O18" i="2"/>
  <c r="C23" i="2"/>
  <c r="D23" i="2"/>
  <c r="G23" i="2"/>
  <c r="H23" i="2"/>
  <c r="K23" i="2"/>
  <c r="L23" i="2"/>
  <c r="O23" i="2"/>
  <c r="B24" i="2"/>
  <c r="B23" i="2" s="1"/>
  <c r="C24" i="2"/>
  <c r="D24" i="2"/>
  <c r="E24" i="2"/>
  <c r="E23" i="2" s="1"/>
  <c r="F24" i="2"/>
  <c r="F23" i="2" s="1"/>
  <c r="G24" i="2"/>
  <c r="H24" i="2"/>
  <c r="I24" i="2"/>
  <c r="I23" i="2" s="1"/>
  <c r="J24" i="2"/>
  <c r="J23" i="2" s="1"/>
  <c r="K24" i="2"/>
  <c r="L24" i="2"/>
  <c r="M24" i="2"/>
  <c r="M23" i="2" s="1"/>
  <c r="N24" i="2"/>
  <c r="N23" i="2" s="1"/>
  <c r="O24" i="2"/>
  <c r="C6" i="1"/>
  <c r="D6" i="1"/>
  <c r="G6" i="1"/>
  <c r="B7" i="1"/>
  <c r="B6" i="1" s="1"/>
  <c r="C7" i="1"/>
  <c r="D7" i="1"/>
  <c r="E7" i="1"/>
  <c r="E6" i="1" s="1"/>
  <c r="F7" i="1"/>
  <c r="F6" i="1" s="1"/>
  <c r="G7" i="1"/>
  <c r="C17" i="1"/>
  <c r="D17" i="1"/>
  <c r="G17" i="1"/>
  <c r="B18" i="1"/>
  <c r="B17" i="1" s="1"/>
  <c r="C18" i="1"/>
  <c r="D18" i="1"/>
  <c r="E18" i="1"/>
  <c r="E17" i="1" s="1"/>
  <c r="F18" i="1"/>
  <c r="F17" i="1" s="1"/>
  <c r="G18" i="1"/>
  <c r="C23" i="1"/>
  <c r="D23" i="1"/>
  <c r="G23" i="1"/>
  <c r="B24" i="1"/>
  <c r="B23" i="1" s="1"/>
  <c r="C24" i="1"/>
  <c r="D24" i="1"/>
  <c r="E24" i="1"/>
  <c r="E23" i="1" s="1"/>
  <c r="F24" i="1"/>
  <c r="F23" i="1" s="1"/>
  <c r="G24" i="1"/>
  <c r="I42" i="5" l="1"/>
  <c r="G44" i="5"/>
  <c r="G41" i="5" s="1"/>
  <c r="G42" i="5"/>
  <c r="C42" i="5"/>
  <c r="C44" i="5"/>
  <c r="C41" i="5" s="1"/>
  <c r="H42" i="5"/>
  <c r="J44" i="5"/>
  <c r="J41" i="5" s="1"/>
  <c r="J42" i="5"/>
  <c r="F44" i="5"/>
  <c r="F41" i="5" s="1"/>
  <c r="F42" i="5"/>
  <c r="E42" i="5"/>
  <c r="K44" i="5"/>
  <c r="K41" i="5" s="1"/>
  <c r="K42" i="5"/>
  <c r="L42" i="5"/>
  <c r="K62" i="5"/>
  <c r="K59" i="5" s="1"/>
  <c r="G62" i="5"/>
  <c r="G59" i="5" s="1"/>
  <c r="C62" i="5"/>
  <c r="C59" i="5" s="1"/>
  <c r="I61" i="5"/>
  <c r="I46" i="5" s="1"/>
  <c r="I43" i="5" s="1"/>
  <c r="E61" i="5"/>
  <c r="E46" i="5" s="1"/>
  <c r="E43" i="5" s="1"/>
  <c r="K9" i="5"/>
  <c r="K8" i="5" s="1"/>
  <c r="K11" i="5"/>
  <c r="G9" i="5"/>
  <c r="G8" i="5" s="1"/>
  <c r="G11" i="5"/>
  <c r="C9" i="5"/>
  <c r="C8" i="5" s="1"/>
  <c r="C11" i="5"/>
  <c r="Q62" i="6"/>
  <c r="Q59" i="6" s="1"/>
  <c r="Q60" i="6"/>
  <c r="M62" i="6"/>
  <c r="M59" i="6" s="1"/>
  <c r="M60" i="6"/>
  <c r="I62" i="6"/>
  <c r="I59" i="6" s="1"/>
  <c r="I60" i="6"/>
  <c r="E62" i="6"/>
  <c r="E59" i="6" s="1"/>
  <c r="E60" i="6"/>
  <c r="N62" i="6"/>
  <c r="N59" i="6" s="1"/>
  <c r="F62" i="6"/>
  <c r="F59" i="6" s="1"/>
  <c r="Q42" i="6"/>
  <c r="Q44" i="6"/>
  <c r="Q41" i="6" s="1"/>
  <c r="M42" i="6"/>
  <c r="M44" i="6"/>
  <c r="M41" i="6" s="1"/>
  <c r="I42" i="6"/>
  <c r="I44" i="6"/>
  <c r="I41" i="6" s="1"/>
  <c r="E42" i="6"/>
  <c r="E44" i="6"/>
  <c r="E41" i="6" s="1"/>
  <c r="N44" i="6"/>
  <c r="N41" i="6" s="1"/>
  <c r="F44" i="6"/>
  <c r="F41" i="6" s="1"/>
  <c r="P11" i="6"/>
  <c r="P9" i="6"/>
  <c r="P8" i="6" s="1"/>
  <c r="L11" i="6"/>
  <c r="L9" i="6"/>
  <c r="L8" i="6" s="1"/>
  <c r="H11" i="6"/>
  <c r="H9" i="6"/>
  <c r="H8" i="6" s="1"/>
  <c r="D11" i="6"/>
  <c r="D9" i="6"/>
  <c r="D8" i="6" s="1"/>
  <c r="M11" i="6"/>
  <c r="E11" i="6"/>
  <c r="K8" i="6"/>
  <c r="C8" i="6"/>
  <c r="I62" i="7"/>
  <c r="I60" i="7"/>
  <c r="I59" i="7" s="1"/>
  <c r="E62" i="7"/>
  <c r="E60" i="7"/>
  <c r="E59" i="7" s="1"/>
  <c r="H62" i="7"/>
  <c r="J59" i="7"/>
  <c r="I42" i="7"/>
  <c r="I41" i="7" s="1"/>
  <c r="I44" i="7"/>
  <c r="E42" i="7"/>
  <c r="E41" i="7" s="1"/>
  <c r="E44" i="7"/>
  <c r="H44" i="7"/>
  <c r="J41" i="7"/>
  <c r="F11" i="7"/>
  <c r="F9" i="7"/>
  <c r="F8" i="7" s="1"/>
  <c r="K11" i="7"/>
  <c r="J9" i="7"/>
  <c r="J8" i="7" s="1"/>
  <c r="G46" i="8"/>
  <c r="G43" i="8" s="1"/>
  <c r="F53" i="12"/>
  <c r="G53" i="12" s="1"/>
  <c r="G54" i="12"/>
  <c r="G52" i="12"/>
  <c r="F50" i="12"/>
  <c r="G50" i="12" s="1"/>
  <c r="C43" i="12"/>
  <c r="D8" i="12"/>
  <c r="J47" i="13"/>
  <c r="J45" i="13"/>
  <c r="J44" i="13" s="1"/>
  <c r="H44" i="13"/>
  <c r="C44" i="13"/>
  <c r="E11" i="13"/>
  <c r="F62" i="16"/>
  <c r="G63" i="16"/>
  <c r="F60" i="16"/>
  <c r="D46" i="17"/>
  <c r="D44" i="17" s="1"/>
  <c r="D47" i="17"/>
  <c r="I45" i="17"/>
  <c r="I44" i="17" s="1"/>
  <c r="I47" i="17"/>
  <c r="E45" i="17"/>
  <c r="E44" i="17" s="1"/>
  <c r="E47" i="17"/>
  <c r="J62" i="5"/>
  <c r="J59" i="5" s="1"/>
  <c r="F62" i="5"/>
  <c r="F59" i="5" s="1"/>
  <c r="L61" i="5"/>
  <c r="L46" i="5" s="1"/>
  <c r="L43" i="5" s="1"/>
  <c r="H61" i="5"/>
  <c r="H46" i="5" s="1"/>
  <c r="H43" i="5" s="1"/>
  <c r="D61" i="5"/>
  <c r="D46" i="5" s="1"/>
  <c r="D43" i="5" s="1"/>
  <c r="E8" i="5"/>
  <c r="L62" i="6"/>
  <c r="L59" i="6" s="1"/>
  <c r="D62" i="6"/>
  <c r="D59" i="6" s="1"/>
  <c r="L44" i="6"/>
  <c r="L41" i="6" s="1"/>
  <c r="D44" i="6"/>
  <c r="D41" i="6" s="1"/>
  <c r="K11" i="6"/>
  <c r="C11" i="6"/>
  <c r="Q8" i="6"/>
  <c r="I8" i="6"/>
  <c r="F62" i="7"/>
  <c r="H59" i="7"/>
  <c r="F44" i="7"/>
  <c r="H41" i="7"/>
  <c r="I11" i="7"/>
  <c r="H11" i="7"/>
  <c r="G8" i="7"/>
  <c r="D59" i="8"/>
  <c r="C50" i="8"/>
  <c r="C12" i="8"/>
  <c r="C9" i="8" s="1"/>
  <c r="G22" i="9"/>
  <c r="F23" i="9"/>
  <c r="F22" i="9" s="1"/>
  <c r="E59" i="12"/>
  <c r="F60" i="12"/>
  <c r="D42" i="12"/>
  <c r="F29" i="12"/>
  <c r="G29" i="12" s="1"/>
  <c r="G31" i="12"/>
  <c r="F17" i="12"/>
  <c r="G17" i="12" s="1"/>
  <c r="G19" i="12"/>
  <c r="E11" i="12"/>
  <c r="E9" i="12"/>
  <c r="E8" i="12" s="1"/>
  <c r="F12" i="12"/>
  <c r="K12" i="13"/>
  <c r="K11" i="13" s="1"/>
  <c r="G47" i="14"/>
  <c r="G44" i="14" s="1"/>
  <c r="F36" i="14"/>
  <c r="G36" i="14" s="1"/>
  <c r="G37" i="14"/>
  <c r="J14" i="14"/>
  <c r="J11" i="14" s="1"/>
  <c r="O60" i="6"/>
  <c r="O62" i="6"/>
  <c r="O59" i="6" s="1"/>
  <c r="K60" i="6"/>
  <c r="K62" i="6"/>
  <c r="K59" i="6" s="1"/>
  <c r="G60" i="6"/>
  <c r="G62" i="6"/>
  <c r="G59" i="6" s="1"/>
  <c r="C60" i="6"/>
  <c r="C62" i="6"/>
  <c r="C59" i="6" s="1"/>
  <c r="O44" i="6"/>
  <c r="O41" i="6" s="1"/>
  <c r="O42" i="6"/>
  <c r="K44" i="6"/>
  <c r="K41" i="6" s="1"/>
  <c r="K42" i="6"/>
  <c r="G44" i="6"/>
  <c r="G41" i="6" s="1"/>
  <c r="G42" i="6"/>
  <c r="C44" i="6"/>
  <c r="C41" i="6" s="1"/>
  <c r="C42" i="6"/>
  <c r="N9" i="6"/>
  <c r="N8" i="6" s="1"/>
  <c r="N11" i="6"/>
  <c r="J9" i="6"/>
  <c r="J8" i="6" s="1"/>
  <c r="J11" i="6"/>
  <c r="F9" i="6"/>
  <c r="F8" i="6" s="1"/>
  <c r="F11" i="6"/>
  <c r="O8" i="6"/>
  <c r="G8" i="6"/>
  <c r="K60" i="7"/>
  <c r="K59" i="7" s="1"/>
  <c r="K62" i="7"/>
  <c r="G60" i="7"/>
  <c r="G59" i="7" s="1"/>
  <c r="G62" i="7"/>
  <c r="C60" i="7"/>
  <c r="C59" i="7" s="1"/>
  <c r="C62" i="7"/>
  <c r="F59" i="7"/>
  <c r="K44" i="7"/>
  <c r="K42" i="7"/>
  <c r="K41" i="7" s="1"/>
  <c r="G44" i="7"/>
  <c r="G42" i="7"/>
  <c r="G41" i="7" s="1"/>
  <c r="C44" i="7"/>
  <c r="C42" i="7"/>
  <c r="C41" i="7" s="1"/>
  <c r="F41" i="7"/>
  <c r="D9" i="7"/>
  <c r="D8" i="7" s="1"/>
  <c r="D11" i="7"/>
  <c r="D8" i="8"/>
  <c r="C8" i="8" s="1"/>
  <c r="F17" i="9"/>
  <c r="F16" i="9" s="1"/>
  <c r="G5" i="9"/>
  <c r="F6" i="9"/>
  <c r="F5" i="9" s="1"/>
  <c r="F46" i="12"/>
  <c r="F47" i="12"/>
  <c r="G47" i="12" s="1"/>
  <c r="G49" i="12"/>
  <c r="G14" i="14"/>
  <c r="F13" i="14"/>
  <c r="J10" i="14"/>
  <c r="L12" i="15"/>
  <c r="L11" i="15" s="1"/>
  <c r="L14" i="15"/>
  <c r="H12" i="15"/>
  <c r="H11" i="15" s="1"/>
  <c r="H14" i="15"/>
  <c r="D12" i="15"/>
  <c r="D11" i="15" s="1"/>
  <c r="D14" i="15"/>
  <c r="I11" i="5"/>
  <c r="P62" i="6"/>
  <c r="P59" i="6" s="1"/>
  <c r="H62" i="6"/>
  <c r="H59" i="6" s="1"/>
  <c r="P44" i="6"/>
  <c r="P41" i="6" s="1"/>
  <c r="H44" i="6"/>
  <c r="H41" i="6" s="1"/>
  <c r="O11" i="6"/>
  <c r="G11" i="6"/>
  <c r="M8" i="6"/>
  <c r="E8" i="6"/>
  <c r="J62" i="7"/>
  <c r="D59" i="7"/>
  <c r="J44" i="7"/>
  <c r="D41" i="7"/>
  <c r="G11" i="7"/>
  <c r="C11" i="7"/>
  <c r="G44" i="8"/>
  <c r="I43" i="8"/>
  <c r="I41" i="8" s="1"/>
  <c r="G13" i="8"/>
  <c r="G10" i="8" s="1"/>
  <c r="F35" i="12"/>
  <c r="G35" i="12" s="1"/>
  <c r="G36" i="12"/>
  <c r="G34" i="12"/>
  <c r="F32" i="12"/>
  <c r="G32" i="12" s="1"/>
  <c r="F23" i="12"/>
  <c r="G23" i="12" s="1"/>
  <c r="G24" i="12"/>
  <c r="G22" i="12"/>
  <c r="F20" i="12"/>
  <c r="G20" i="12" s="1"/>
  <c r="F10" i="12"/>
  <c r="G10" i="12" s="1"/>
  <c r="K63" i="13"/>
  <c r="K65" i="13"/>
  <c r="K62" i="13" s="1"/>
  <c r="G63" i="13"/>
  <c r="G65" i="13"/>
  <c r="G62" i="13" s="1"/>
  <c r="C63" i="13"/>
  <c r="C65" i="13"/>
  <c r="C62" i="13" s="1"/>
  <c r="K44" i="13"/>
  <c r="G14" i="13"/>
  <c r="G12" i="13"/>
  <c r="G11" i="13" s="1"/>
  <c r="H11" i="13"/>
  <c r="K47" i="15"/>
  <c r="K44" i="15" s="1"/>
  <c r="K45" i="15"/>
  <c r="G47" i="15"/>
  <c r="G44" i="15" s="1"/>
  <c r="G45" i="15"/>
  <c r="C47" i="15"/>
  <c r="C44" i="15" s="1"/>
  <c r="C45" i="15"/>
  <c r="M11" i="15"/>
  <c r="F53" i="16"/>
  <c r="G53" i="16" s="1"/>
  <c r="G54" i="16"/>
  <c r="F45" i="16"/>
  <c r="G48" i="16"/>
  <c r="F47" i="16"/>
  <c r="G47" i="16" s="1"/>
  <c r="I9" i="7"/>
  <c r="I8" i="7" s="1"/>
  <c r="G62" i="8"/>
  <c r="G59" i="8" s="1"/>
  <c r="J43" i="8"/>
  <c r="J41" i="8" s="1"/>
  <c r="J44" i="8"/>
  <c r="G11" i="8"/>
  <c r="H8" i="8"/>
  <c r="G8" i="8" s="1"/>
  <c r="D59" i="12"/>
  <c r="F59" i="12" s="1"/>
  <c r="G57" i="12"/>
  <c r="F56" i="12"/>
  <c r="G56" i="12" s="1"/>
  <c r="F45" i="12"/>
  <c r="G27" i="12"/>
  <c r="F26" i="12"/>
  <c r="G26" i="12" s="1"/>
  <c r="G15" i="12"/>
  <c r="F14" i="12"/>
  <c r="G14" i="12" s="1"/>
  <c r="K47" i="13"/>
  <c r="G47" i="13"/>
  <c r="C47" i="13"/>
  <c r="L44" i="13"/>
  <c r="G44" i="13"/>
  <c r="L14" i="13"/>
  <c r="H14" i="13"/>
  <c r="D14" i="13"/>
  <c r="L11" i="13"/>
  <c r="J43" i="14"/>
  <c r="J45" i="14"/>
  <c r="J42" i="14" s="1"/>
  <c r="C45" i="14"/>
  <c r="C42" i="14" s="1"/>
  <c r="L47" i="15"/>
  <c r="L44" i="15" s="1"/>
  <c r="H47" i="15"/>
  <c r="H44" i="15" s="1"/>
  <c r="D47" i="15"/>
  <c r="D44" i="15" s="1"/>
  <c r="K44" i="17"/>
  <c r="I17" i="23"/>
  <c r="K17" i="23" s="1"/>
  <c r="K18" i="23"/>
  <c r="C53" i="8"/>
  <c r="E17" i="11"/>
  <c r="B18" i="11"/>
  <c r="B17" i="11" s="1"/>
  <c r="B7" i="11"/>
  <c r="B6" i="11" s="1"/>
  <c r="E44" i="12"/>
  <c r="E41" i="12" s="1"/>
  <c r="D11" i="12"/>
  <c r="F13" i="12"/>
  <c r="G13" i="12" s="1"/>
  <c r="L65" i="13"/>
  <c r="L62" i="13" s="1"/>
  <c r="H65" i="13"/>
  <c r="H62" i="13" s="1"/>
  <c r="D65" i="13"/>
  <c r="D62" i="13" s="1"/>
  <c r="L63" i="13"/>
  <c r="D44" i="13"/>
  <c r="I11" i="13"/>
  <c r="D11" i="13"/>
  <c r="F46" i="14"/>
  <c r="F48" i="14"/>
  <c r="G48" i="14" s="1"/>
  <c r="E10" i="14"/>
  <c r="E9" i="14" s="1"/>
  <c r="E12" i="14"/>
  <c r="F63" i="15"/>
  <c r="F65" i="15"/>
  <c r="F62" i="15" s="1"/>
  <c r="K11" i="15"/>
  <c r="E11" i="15"/>
  <c r="F46" i="16"/>
  <c r="G49" i="16"/>
  <c r="C42" i="16"/>
  <c r="C41" i="16" s="1"/>
  <c r="C44" i="16"/>
  <c r="D11" i="16"/>
  <c r="F11" i="16" s="1"/>
  <c r="G11" i="16" s="1"/>
  <c r="F13" i="16"/>
  <c r="G13" i="16" s="1"/>
  <c r="D10" i="16"/>
  <c r="F10" i="16" s="1"/>
  <c r="G10" i="16" s="1"/>
  <c r="E62" i="12"/>
  <c r="G48" i="12"/>
  <c r="G34" i="14"/>
  <c r="H9" i="14"/>
  <c r="C9" i="14"/>
  <c r="L65" i="15"/>
  <c r="L62" i="15" s="1"/>
  <c r="H65" i="15"/>
  <c r="H62" i="15" s="1"/>
  <c r="D65" i="15"/>
  <c r="D62" i="15" s="1"/>
  <c r="J14" i="15"/>
  <c r="F14" i="15"/>
  <c r="J11" i="15"/>
  <c r="F9" i="16"/>
  <c r="G9" i="16" s="1"/>
  <c r="D8" i="16"/>
  <c r="F8" i="16" s="1"/>
  <c r="G8" i="16" s="1"/>
  <c r="L14" i="17"/>
  <c r="H11" i="17"/>
  <c r="L11" i="17"/>
  <c r="I19" i="21"/>
  <c r="D62" i="12"/>
  <c r="I45" i="14"/>
  <c r="I42" i="14" s="1"/>
  <c r="E45" i="14"/>
  <c r="E42" i="14" s="1"/>
  <c r="K65" i="15"/>
  <c r="K62" i="15" s="1"/>
  <c r="G65" i="15"/>
  <c r="G62" i="15" s="1"/>
  <c r="C65" i="15"/>
  <c r="C62" i="15" s="1"/>
  <c r="M14" i="15"/>
  <c r="I14" i="15"/>
  <c r="E14" i="15"/>
  <c r="I12" i="15"/>
  <c r="I11" i="15" s="1"/>
  <c r="D41" i="16"/>
  <c r="K47" i="17"/>
  <c r="D13" i="17"/>
  <c r="D11" i="17" s="1"/>
  <c r="D14" i="17"/>
  <c r="K12" i="17"/>
  <c r="K11" i="17" s="1"/>
  <c r="K14" i="17"/>
  <c r="G12" i="17"/>
  <c r="G11" i="17" s="1"/>
  <c r="G14" i="17"/>
  <c r="C12" i="17"/>
  <c r="C11" i="17" s="1"/>
  <c r="C14" i="17"/>
  <c r="G22" i="18"/>
  <c r="F21" i="18"/>
  <c r="F20" i="18" s="1"/>
  <c r="H12" i="14"/>
  <c r="D12" i="14"/>
  <c r="D62" i="16"/>
  <c r="D59" i="16" s="1"/>
  <c r="C60" i="16"/>
  <c r="E41" i="16"/>
  <c r="F38" i="16"/>
  <c r="G38" i="16" s="1"/>
  <c r="G18" i="18"/>
  <c r="G14" i="18"/>
  <c r="O8" i="21"/>
  <c r="P8" i="21" s="1"/>
  <c r="P9" i="21"/>
  <c r="F9" i="21"/>
  <c r="C12" i="14"/>
  <c r="D44" i="16"/>
  <c r="F23" i="16"/>
  <c r="G23" i="16" s="1"/>
  <c r="E11" i="16"/>
  <c r="L44" i="17"/>
  <c r="H44" i="17"/>
  <c r="C44" i="17"/>
  <c r="J21" i="18"/>
  <c r="J20" i="18" s="1"/>
  <c r="E14" i="17"/>
  <c r="E12" i="17"/>
  <c r="E11" i="17" s="1"/>
  <c r="H14" i="17"/>
  <c r="G24" i="18"/>
  <c r="G21" i="18"/>
  <c r="G19" i="18"/>
  <c r="G15" i="18"/>
  <c r="G11" i="18"/>
  <c r="F10" i="18"/>
  <c r="G10" i="18" s="1"/>
  <c r="F25" i="21"/>
  <c r="M23" i="21"/>
  <c r="M20" i="21"/>
  <c r="L19" i="21"/>
  <c r="M19" i="21" s="1"/>
  <c r="M13" i="21"/>
  <c r="H19" i="21"/>
  <c r="I20" i="21"/>
  <c r="F19" i="21"/>
  <c r="K8" i="21"/>
  <c r="L8" i="21" s="1"/>
  <c r="M8" i="21" s="1"/>
  <c r="L9" i="21"/>
  <c r="M9" i="21" s="1"/>
  <c r="L9" i="18"/>
  <c r="N9" i="18" s="1"/>
  <c r="H9" i="18"/>
  <c r="J9" i="18" s="1"/>
  <c r="D9" i="18"/>
  <c r="F9" i="18" s="1"/>
  <c r="G9" i="18" s="1"/>
  <c r="G46" i="16" l="1"/>
  <c r="F43" i="16"/>
  <c r="G43" i="16" s="1"/>
  <c r="F43" i="14"/>
  <c r="F45" i="14"/>
  <c r="G46" i="14"/>
  <c r="G43" i="14" s="1"/>
  <c r="G46" i="12"/>
  <c r="F43" i="12"/>
  <c r="G43" i="12" s="1"/>
  <c r="F59" i="16"/>
  <c r="G59" i="16" s="1"/>
  <c r="G62" i="16"/>
  <c r="F44" i="16"/>
  <c r="G44" i="16" s="1"/>
  <c r="G45" i="16"/>
  <c r="F42" i="16"/>
  <c r="E44" i="5"/>
  <c r="E41" i="5" s="1"/>
  <c r="D44" i="5"/>
  <c r="D41" i="5" s="1"/>
  <c r="G20" i="18"/>
  <c r="J12" i="14"/>
  <c r="G12" i="12"/>
  <c r="F11" i="12"/>
  <c r="G11" i="12" s="1"/>
  <c r="G60" i="16"/>
  <c r="L44" i="5"/>
  <c r="L41" i="5" s="1"/>
  <c r="I44" i="5"/>
  <c r="I41" i="5" s="1"/>
  <c r="G13" i="14"/>
  <c r="F12" i="14"/>
  <c r="F42" i="12"/>
  <c r="G42" i="12" s="1"/>
  <c r="G45" i="12"/>
  <c r="F44" i="12"/>
  <c r="F62" i="12"/>
  <c r="G41" i="8"/>
  <c r="J9" i="14"/>
  <c r="F9" i="12"/>
  <c r="H44" i="5"/>
  <c r="H41" i="5" s="1"/>
  <c r="F41" i="16" l="1"/>
  <c r="G41" i="16" s="1"/>
  <c r="G42" i="16"/>
  <c r="F42" i="14"/>
  <c r="G45" i="14"/>
  <c r="G42" i="14" s="1"/>
  <c r="G12" i="14"/>
  <c r="F11" i="14"/>
  <c r="G9" i="12"/>
  <c r="F8" i="12"/>
  <c r="G8" i="12" s="1"/>
  <c r="F41" i="12"/>
  <c r="G41" i="12" s="1"/>
  <c r="G44" i="12"/>
  <c r="G11" i="14" l="1"/>
  <c r="F10" i="14"/>
  <c r="G10" i="14" l="1"/>
  <c r="F9" i="14"/>
  <c r="G9" i="14" s="1"/>
</calcChain>
</file>

<file path=xl/sharedStrings.xml><?xml version="1.0" encoding="utf-8"?>
<sst xmlns="http://schemas.openxmlformats.org/spreadsheetml/2006/main" count="5637" uniqueCount="285">
  <si>
    <t>※　　健康増進法第１７条第１項該当者</t>
    <rPh sb="3" eb="5">
      <t>ケンコウ</t>
    </rPh>
    <rPh sb="5" eb="8">
      <t>ゾウシンホウ</t>
    </rPh>
    <phoneticPr fontId="5"/>
  </si>
  <si>
    <t>資料　地域保健・健康増進事業報告　</t>
    <rPh sb="3" eb="5">
      <t>チイキ</t>
    </rPh>
    <rPh sb="5" eb="7">
      <t>ホケン</t>
    </rPh>
    <rPh sb="8" eb="10">
      <t>ケンコウ</t>
    </rPh>
    <rPh sb="10" eb="12">
      <t>ゾウシン</t>
    </rPh>
    <rPh sb="12" eb="14">
      <t>ジギョウ</t>
    </rPh>
    <phoneticPr fontId="5"/>
  </si>
  <si>
    <t>-</t>
    <phoneticPr fontId="5"/>
  </si>
  <si>
    <t>-</t>
    <phoneticPr fontId="5"/>
  </si>
  <si>
    <t>奥尻町</t>
    <rPh sb="0" eb="3">
      <t>オクシリチョウ</t>
    </rPh>
    <phoneticPr fontId="5"/>
  </si>
  <si>
    <t>-</t>
    <phoneticPr fontId="5"/>
  </si>
  <si>
    <t>乙部町</t>
    <rPh sb="0" eb="3">
      <t>オトベチョウ</t>
    </rPh>
    <phoneticPr fontId="5"/>
  </si>
  <si>
    <t>厚沢部町</t>
    <rPh sb="0" eb="4">
      <t>アッサブチョウ</t>
    </rPh>
    <phoneticPr fontId="5"/>
  </si>
  <si>
    <t>上ノ国町</t>
    <rPh sb="0" eb="1">
      <t>カミ</t>
    </rPh>
    <rPh sb="2" eb="4">
      <t>クニチョウ</t>
    </rPh>
    <phoneticPr fontId="5"/>
  </si>
  <si>
    <t>-</t>
    <phoneticPr fontId="5"/>
  </si>
  <si>
    <t>江差町</t>
    <rPh sb="0" eb="3">
      <t>エサシチョウ</t>
    </rPh>
    <phoneticPr fontId="5"/>
  </si>
  <si>
    <t>江差保健所</t>
    <rPh sb="0" eb="2">
      <t>エサシ</t>
    </rPh>
    <rPh sb="2" eb="5">
      <t>ホケンジョ</t>
    </rPh>
    <phoneticPr fontId="5"/>
  </si>
  <si>
    <t>南檜山
第2次保健医療福祉圏</t>
    <rPh sb="0" eb="1">
      <t>ミナミ</t>
    </rPh>
    <rPh sb="1" eb="3">
      <t>ヒヤマ</t>
    </rPh>
    <rPh sb="4" eb="5">
      <t>ダイ</t>
    </rPh>
    <rPh sb="6" eb="7">
      <t>ジ</t>
    </rPh>
    <rPh sb="7" eb="9">
      <t>ホケン</t>
    </rPh>
    <rPh sb="9" eb="11">
      <t>イリョウ</t>
    </rPh>
    <rPh sb="11" eb="13">
      <t>フクシ</t>
    </rPh>
    <rPh sb="13" eb="14">
      <t>ケン</t>
    </rPh>
    <phoneticPr fontId="5"/>
  </si>
  <si>
    <t>せたな町</t>
    <rPh sb="3" eb="4">
      <t>チョウ</t>
    </rPh>
    <phoneticPr fontId="5"/>
  </si>
  <si>
    <t>今金町</t>
    <rPh sb="0" eb="3">
      <t>イマカネチョウ</t>
    </rPh>
    <phoneticPr fontId="5"/>
  </si>
  <si>
    <t>長万部町</t>
    <rPh sb="0" eb="4">
      <t>オシャマンベチョウ</t>
    </rPh>
    <phoneticPr fontId="5"/>
  </si>
  <si>
    <t>八雲町</t>
    <rPh sb="0" eb="3">
      <t>ヤクモチョウ</t>
    </rPh>
    <phoneticPr fontId="5"/>
  </si>
  <si>
    <t>八雲保健所</t>
    <rPh sb="0" eb="2">
      <t>ヤクモ</t>
    </rPh>
    <rPh sb="2" eb="5">
      <t>ホケンショ</t>
    </rPh>
    <phoneticPr fontId="5"/>
  </si>
  <si>
    <t>北渡島檜山
第2次保健医療福祉圏</t>
    <rPh sb="0" eb="1">
      <t>キタ</t>
    </rPh>
    <rPh sb="1" eb="3">
      <t>オシマ</t>
    </rPh>
    <rPh sb="3" eb="5">
      <t>ヒヤマ</t>
    </rPh>
    <rPh sb="6" eb="7">
      <t>ダイ</t>
    </rPh>
    <rPh sb="8" eb="9">
      <t>ジ</t>
    </rPh>
    <rPh sb="9" eb="11">
      <t>ホケン</t>
    </rPh>
    <rPh sb="11" eb="13">
      <t>イリョウ</t>
    </rPh>
    <rPh sb="13" eb="15">
      <t>フクシ</t>
    </rPh>
    <rPh sb="15" eb="16">
      <t>ケン</t>
    </rPh>
    <phoneticPr fontId="5"/>
  </si>
  <si>
    <t>函館市</t>
    <rPh sb="0" eb="3">
      <t>ハコダテシ</t>
    </rPh>
    <phoneticPr fontId="5"/>
  </si>
  <si>
    <t>森町</t>
    <rPh sb="0" eb="2">
      <t>モリマチ</t>
    </rPh>
    <phoneticPr fontId="5"/>
  </si>
  <si>
    <t>鹿部町</t>
    <rPh sb="0" eb="3">
      <t>シカベチョウ</t>
    </rPh>
    <phoneticPr fontId="5"/>
  </si>
  <si>
    <t>七飯町</t>
    <rPh sb="0" eb="2">
      <t>ナナエ</t>
    </rPh>
    <rPh sb="2" eb="3">
      <t>チョウ</t>
    </rPh>
    <phoneticPr fontId="5"/>
  </si>
  <si>
    <t>木古内町</t>
    <rPh sb="0" eb="4">
      <t>キコナイチョウ</t>
    </rPh>
    <phoneticPr fontId="5"/>
  </si>
  <si>
    <t>知内町</t>
    <rPh sb="0" eb="1">
      <t>シ</t>
    </rPh>
    <rPh sb="1" eb="2">
      <t>ウチ</t>
    </rPh>
    <rPh sb="2" eb="3">
      <t>チョウ</t>
    </rPh>
    <phoneticPr fontId="5"/>
  </si>
  <si>
    <t>福島町</t>
    <rPh sb="0" eb="3">
      <t>フクシマチョウ</t>
    </rPh>
    <phoneticPr fontId="5"/>
  </si>
  <si>
    <t>松前町</t>
    <rPh sb="0" eb="3">
      <t>マツマエチョウ</t>
    </rPh>
    <phoneticPr fontId="5"/>
  </si>
  <si>
    <t>北斗市</t>
    <rPh sb="0" eb="3">
      <t>ホクトシ</t>
    </rPh>
    <phoneticPr fontId="5"/>
  </si>
  <si>
    <t>渡島保健所</t>
    <rPh sb="0" eb="2">
      <t>オシマ</t>
    </rPh>
    <rPh sb="2" eb="5">
      <t>ホケンジョ</t>
    </rPh>
    <phoneticPr fontId="5"/>
  </si>
  <si>
    <t>南渡島
第2次保健医療福祉圏</t>
    <rPh sb="0" eb="1">
      <t>ミナミ</t>
    </rPh>
    <rPh sb="1" eb="3">
      <t>オシマ</t>
    </rPh>
    <rPh sb="4" eb="5">
      <t>ダイ</t>
    </rPh>
    <rPh sb="6" eb="7">
      <t>ジ</t>
    </rPh>
    <rPh sb="7" eb="9">
      <t>ホケン</t>
    </rPh>
    <rPh sb="9" eb="11">
      <t>イリョウ</t>
    </rPh>
    <rPh sb="11" eb="13">
      <t>フクシ</t>
    </rPh>
    <rPh sb="13" eb="14">
      <t>ケン</t>
    </rPh>
    <phoneticPr fontId="5"/>
  </si>
  <si>
    <t>全道</t>
  </si>
  <si>
    <t>75歳以上</t>
    <rPh sb="2" eb="3">
      <t>サイ</t>
    </rPh>
    <rPh sb="3" eb="5">
      <t>イジョウ</t>
    </rPh>
    <phoneticPr fontId="5"/>
  </si>
  <si>
    <t>40歳～74歳</t>
    <rPh sb="2" eb="3">
      <t>サイ</t>
    </rPh>
    <rPh sb="6" eb="7">
      <t>サイ</t>
    </rPh>
    <phoneticPr fontId="5"/>
  </si>
  <si>
    <t>女</t>
    <rPh sb="0" eb="1">
      <t>オンナ</t>
    </rPh>
    <phoneticPr fontId="5"/>
  </si>
  <si>
    <t>男</t>
    <rPh sb="0" eb="1">
      <t>オトコ</t>
    </rPh>
    <phoneticPr fontId="5"/>
  </si>
  <si>
    <t>計</t>
    <rPh sb="0" eb="1">
      <t>ケイ</t>
    </rPh>
    <phoneticPr fontId="5"/>
  </si>
  <si>
    <t>交付数（年度中）</t>
    <rPh sb="0" eb="2">
      <t>コウフ</t>
    </rPh>
    <rPh sb="2" eb="3">
      <t>スウ</t>
    </rPh>
    <rPh sb="4" eb="6">
      <t>ネンド</t>
    </rPh>
    <rPh sb="6" eb="7">
      <t>チュウ</t>
    </rPh>
    <phoneticPr fontId="5"/>
  </si>
  <si>
    <t>平成２４年度</t>
    <rPh sb="0" eb="2">
      <t>ヘイセイ</t>
    </rPh>
    <rPh sb="4" eb="6">
      <t>ネンド</t>
    </rPh>
    <phoneticPr fontId="5"/>
  </si>
  <si>
    <t>第４２表　健康増進事業（健康手帳の交付）</t>
    <rPh sb="5" eb="7">
      <t>ケンコウ</t>
    </rPh>
    <rPh sb="7" eb="9">
      <t>ゾウシン</t>
    </rPh>
    <phoneticPr fontId="5"/>
  </si>
  <si>
    <t>（イ）：特定健康診査及び健康増進法に基づく健康診査受診者のうち、検査結果から生活習慣病の発症予防等のため個別健康教育等による指導が有効であると医師が認めた者で本年度中に指導を開始した実人員を教育内容別に計上すること。</t>
    <rPh sb="4" eb="6">
      <t>トクテイ</t>
    </rPh>
    <rPh sb="6" eb="8">
      <t>ケンコウ</t>
    </rPh>
    <rPh sb="8" eb="10">
      <t>シンサ</t>
    </rPh>
    <rPh sb="10" eb="11">
      <t>オヨ</t>
    </rPh>
    <rPh sb="12" eb="14">
      <t>ケンコウ</t>
    </rPh>
    <rPh sb="14" eb="17">
      <t>ゾウシンホウ</t>
    </rPh>
    <rPh sb="18" eb="19">
      <t>モト</t>
    </rPh>
    <rPh sb="21" eb="23">
      <t>ケンコウ</t>
    </rPh>
    <rPh sb="23" eb="25">
      <t>シンサ</t>
    </rPh>
    <rPh sb="25" eb="28">
      <t>ジュシンシャ</t>
    </rPh>
    <rPh sb="32" eb="34">
      <t>ケンサ</t>
    </rPh>
    <rPh sb="34" eb="36">
      <t>ケッカ</t>
    </rPh>
    <rPh sb="38" eb="40">
      <t>セイカツ</t>
    </rPh>
    <rPh sb="40" eb="43">
      <t>シュウカンビョウ</t>
    </rPh>
    <rPh sb="44" eb="46">
      <t>ハッショウ</t>
    </rPh>
    <rPh sb="48" eb="49">
      <t>トウ</t>
    </rPh>
    <rPh sb="52" eb="54">
      <t>コベツ</t>
    </rPh>
    <rPh sb="54" eb="56">
      <t>ケンコウ</t>
    </rPh>
    <rPh sb="56" eb="58">
      <t>キョウイク</t>
    </rPh>
    <rPh sb="58" eb="59">
      <t>トウ</t>
    </rPh>
    <rPh sb="62" eb="64">
      <t>シドウ</t>
    </rPh>
    <rPh sb="65" eb="67">
      <t>ユウコウ</t>
    </rPh>
    <rPh sb="71" eb="73">
      <t>イシ</t>
    </rPh>
    <rPh sb="74" eb="75">
      <t>ミト</t>
    </rPh>
    <rPh sb="77" eb="78">
      <t>モノ</t>
    </rPh>
    <rPh sb="79" eb="82">
      <t>ホンネンド</t>
    </rPh>
    <rPh sb="82" eb="83">
      <t>チュウ</t>
    </rPh>
    <rPh sb="84" eb="86">
      <t>シドウ</t>
    </rPh>
    <rPh sb="87" eb="89">
      <t>カイシ</t>
    </rPh>
    <rPh sb="91" eb="94">
      <t>ジツジンイン</t>
    </rPh>
    <rPh sb="95" eb="97">
      <t>キョウイク</t>
    </rPh>
    <rPh sb="97" eb="100">
      <t>ナイヨウベツ</t>
    </rPh>
    <rPh sb="101" eb="103">
      <t>ケイジョウ</t>
    </rPh>
    <phoneticPr fontId="5"/>
  </si>
  <si>
    <t>（ア）：特定健康診査及び健康増進法に基づく健康診査受診者のうち、検査結果から生活習慣病の発症予防等のため指導が必要な者で本年度中に指導を開始した実人員を教育内容別に計上すること。　　　　　　　　　　</t>
    <phoneticPr fontId="5"/>
  </si>
  <si>
    <t>注１</t>
    <rPh sb="0" eb="1">
      <t>チュウ</t>
    </rPh>
    <phoneticPr fontId="5"/>
  </si>
  <si>
    <t>資料　地域保健・健康増進事業報告　</t>
    <rPh sb="3" eb="5">
      <t>チイキ</t>
    </rPh>
    <rPh sb="5" eb="7">
      <t>ホケン</t>
    </rPh>
    <rPh sb="8" eb="10">
      <t>ケンコウ</t>
    </rPh>
    <rPh sb="10" eb="12">
      <t>ゾウシン</t>
    </rPh>
    <phoneticPr fontId="5"/>
  </si>
  <si>
    <t>-</t>
    <phoneticPr fontId="5"/>
  </si>
  <si>
    <t>-</t>
  </si>
  <si>
    <t>森町</t>
    <rPh sb="0" eb="1">
      <t>モリ</t>
    </rPh>
    <rPh sb="1" eb="2">
      <t>マチ</t>
    </rPh>
    <phoneticPr fontId="5"/>
  </si>
  <si>
    <t>福島町</t>
    <rPh sb="0" eb="2">
      <t>フクシマ</t>
    </rPh>
    <rPh sb="2" eb="3">
      <t>チョウ</t>
    </rPh>
    <phoneticPr fontId="5"/>
  </si>
  <si>
    <t>松前町</t>
    <rPh sb="0" eb="2">
      <t>マツマエ</t>
    </rPh>
    <phoneticPr fontId="5"/>
  </si>
  <si>
    <t>教育を終了した者</t>
    <rPh sb="0" eb="2">
      <t>キョウイク</t>
    </rPh>
    <rPh sb="3" eb="5">
      <t>シュウリョウ</t>
    </rPh>
    <rPh sb="7" eb="8">
      <t>モノ</t>
    </rPh>
    <phoneticPr fontId="5"/>
  </si>
  <si>
    <t>教育を開始した者</t>
    <rPh sb="0" eb="2">
      <t>キョウイク</t>
    </rPh>
    <rPh sb="3" eb="5">
      <t>カイシ</t>
    </rPh>
    <rPh sb="7" eb="8">
      <t>モノ</t>
    </rPh>
    <phoneticPr fontId="5"/>
  </si>
  <si>
    <t>糖尿病</t>
    <rPh sb="0" eb="3">
      <t>トウニョウビョウ</t>
    </rPh>
    <phoneticPr fontId="5"/>
  </si>
  <si>
    <t>脂質異常症</t>
    <rPh sb="0" eb="2">
      <t>シシツ</t>
    </rPh>
    <rPh sb="2" eb="5">
      <t>イジョウショウ</t>
    </rPh>
    <phoneticPr fontId="5"/>
  </si>
  <si>
    <t>高血圧</t>
    <rPh sb="0" eb="3">
      <t>コウケツアツ</t>
    </rPh>
    <phoneticPr fontId="5"/>
  </si>
  <si>
    <t>喫煙</t>
    <rPh sb="0" eb="2">
      <t>キツエン</t>
    </rPh>
    <phoneticPr fontId="5"/>
  </si>
  <si>
    <t>脂質異常症</t>
    <rPh sb="0" eb="2">
      <t>シシツ</t>
    </rPh>
    <rPh sb="2" eb="4">
      <t>イジョウ</t>
    </rPh>
    <rPh sb="4" eb="5">
      <t>ショウ</t>
    </rPh>
    <phoneticPr fontId="5"/>
  </si>
  <si>
    <t>個別健康教育対象者（イ）</t>
    <rPh sb="0" eb="2">
      <t>コベツ</t>
    </rPh>
    <rPh sb="2" eb="4">
      <t>ケンコウ</t>
    </rPh>
    <rPh sb="4" eb="6">
      <t>キョウイク</t>
    </rPh>
    <rPh sb="6" eb="9">
      <t>タイショウシャ</t>
    </rPh>
    <phoneticPr fontId="5"/>
  </si>
  <si>
    <t>個別健康教育対象者（ア）</t>
    <rPh sb="0" eb="2">
      <t>コベツ</t>
    </rPh>
    <rPh sb="2" eb="4">
      <t>ケンコウ</t>
    </rPh>
    <rPh sb="4" eb="6">
      <t>キョウイク</t>
    </rPh>
    <rPh sb="6" eb="9">
      <t>タイショウシャ</t>
    </rPh>
    <phoneticPr fontId="5"/>
  </si>
  <si>
    <t>平成２４年度</t>
    <phoneticPr fontId="5"/>
  </si>
  <si>
    <t>第４３表－１　健康増進事業（個別健康教育）</t>
    <rPh sb="7" eb="9">
      <t>ケンコウ</t>
    </rPh>
    <rPh sb="9" eb="11">
      <t>ゾウシン</t>
    </rPh>
    <rPh sb="14" eb="16">
      <t>コベツ</t>
    </rPh>
    <rPh sb="16" eb="18">
      <t>ケンコウ</t>
    </rPh>
    <rPh sb="18" eb="20">
      <t>キョウイク</t>
    </rPh>
    <phoneticPr fontId="5"/>
  </si>
  <si>
    <t>厚沢部町</t>
    <rPh sb="0" eb="3">
      <t>アッサブ</t>
    </rPh>
    <rPh sb="3" eb="4">
      <t>チョウ</t>
    </rPh>
    <phoneticPr fontId="5"/>
  </si>
  <si>
    <t>七飯町</t>
    <rPh sb="0" eb="3">
      <t>ナナエチョウ</t>
    </rPh>
    <phoneticPr fontId="5"/>
  </si>
  <si>
    <t>木古内町</t>
    <rPh sb="0" eb="3">
      <t>キコナイ</t>
    </rPh>
    <rPh sb="3" eb="4">
      <t>チョウ</t>
    </rPh>
    <phoneticPr fontId="5"/>
  </si>
  <si>
    <t>北斗町</t>
    <rPh sb="0" eb="3">
      <t>ホクトチョウ</t>
    </rPh>
    <phoneticPr fontId="5"/>
  </si>
  <si>
    <t>参加延人員</t>
    <rPh sb="0" eb="2">
      <t>サンカ</t>
    </rPh>
    <rPh sb="2" eb="3">
      <t>ノ</t>
    </rPh>
    <rPh sb="3" eb="5">
      <t>ジンイン</t>
    </rPh>
    <phoneticPr fontId="5"/>
  </si>
  <si>
    <t>開催回数</t>
    <rPh sb="0" eb="2">
      <t>カイサイ</t>
    </rPh>
    <rPh sb="2" eb="4">
      <t>カイスウ</t>
    </rPh>
    <phoneticPr fontId="5"/>
  </si>
  <si>
    <t>薬</t>
    <rPh sb="0" eb="1">
      <t>クスリ</t>
    </rPh>
    <phoneticPr fontId="5"/>
  </si>
  <si>
    <t>病態別</t>
    <rPh sb="0" eb="3">
      <t>ビョウタイベツ</t>
    </rPh>
    <phoneticPr fontId="5"/>
  </si>
  <si>
    <t>骨粗鬆症</t>
    <rPh sb="0" eb="4">
      <t>コツソショウショウ</t>
    </rPh>
    <phoneticPr fontId="5"/>
  </si>
  <si>
    <t>歯周疾患</t>
    <rPh sb="0" eb="2">
      <t>シシュウ</t>
    </rPh>
    <rPh sb="2" eb="4">
      <t>シッカン</t>
    </rPh>
    <phoneticPr fontId="5"/>
  </si>
  <si>
    <t>一般</t>
    <rPh sb="0" eb="2">
      <t>イッパン</t>
    </rPh>
    <phoneticPr fontId="5"/>
  </si>
  <si>
    <t>集団健康教育</t>
    <rPh sb="0" eb="2">
      <t>シュウダン</t>
    </rPh>
    <rPh sb="2" eb="4">
      <t>ケンコウ</t>
    </rPh>
    <rPh sb="4" eb="6">
      <t>キョウイク</t>
    </rPh>
    <phoneticPr fontId="5"/>
  </si>
  <si>
    <t>第４３表－２　健康増進事業（集団健康教育）</t>
    <rPh sb="7" eb="9">
      <t>ケンコウ</t>
    </rPh>
    <rPh sb="9" eb="11">
      <t>ゾウシン</t>
    </rPh>
    <rPh sb="14" eb="16">
      <t>シュウダン</t>
    </rPh>
    <rPh sb="16" eb="18">
      <t>ケンコウ</t>
    </rPh>
    <rPh sb="18" eb="20">
      <t>キョウイク</t>
    </rPh>
    <phoneticPr fontId="5"/>
  </si>
  <si>
    <t>-</t>
    <phoneticPr fontId="5"/>
  </si>
  <si>
    <t>南檜山
第2次保健医療福祉圏</t>
    <rPh sb="0" eb="1">
      <t>ミナミ</t>
    </rPh>
    <rPh sb="1" eb="3">
      <t>ヒヤマ</t>
    </rPh>
    <rPh sb="4" eb="5">
      <t>ダイ</t>
    </rPh>
    <rPh sb="6" eb="7">
      <t>ジ</t>
    </rPh>
    <rPh sb="7" eb="14">
      <t>ホケンイリョウフクシケン</t>
    </rPh>
    <phoneticPr fontId="5"/>
  </si>
  <si>
    <t>松前町</t>
    <rPh sb="0" eb="2">
      <t>マツマエ</t>
    </rPh>
    <rPh sb="2" eb="3">
      <t>チョウ</t>
    </rPh>
    <phoneticPr fontId="5"/>
  </si>
  <si>
    <t>被指導
延人員</t>
    <rPh sb="0" eb="1">
      <t>ヒ</t>
    </rPh>
    <rPh sb="1" eb="3">
      <t>シドウ</t>
    </rPh>
    <rPh sb="4" eb="5">
      <t>ノ</t>
    </rPh>
    <rPh sb="5" eb="7">
      <t>ジンイン</t>
    </rPh>
    <phoneticPr fontId="5"/>
  </si>
  <si>
    <t>女性の健康</t>
    <rPh sb="0" eb="2">
      <t>ジョセイ</t>
    </rPh>
    <rPh sb="3" eb="5">
      <t>ケンコウ</t>
    </rPh>
    <phoneticPr fontId="5"/>
  </si>
  <si>
    <t>歯周疾患</t>
    <rPh sb="0" eb="1">
      <t>ハ</t>
    </rPh>
    <rPh sb="1" eb="2">
      <t>シュウ</t>
    </rPh>
    <rPh sb="2" eb="4">
      <t>シッカン</t>
    </rPh>
    <phoneticPr fontId="5"/>
  </si>
  <si>
    <t>総合健康
相　　談</t>
    <rPh sb="0" eb="2">
      <t>ソウゴウ</t>
    </rPh>
    <rPh sb="2" eb="4">
      <t>ケンコウ</t>
    </rPh>
    <rPh sb="5" eb="6">
      <t>ソウ</t>
    </rPh>
    <rPh sb="8" eb="9">
      <t>ダン</t>
    </rPh>
    <phoneticPr fontId="5"/>
  </si>
  <si>
    <t>重点健康相談</t>
    <rPh sb="0" eb="2">
      <t>ジュウテン</t>
    </rPh>
    <rPh sb="2" eb="4">
      <t>ケンコウ</t>
    </rPh>
    <rPh sb="4" eb="6">
      <t>ソウダン</t>
    </rPh>
    <phoneticPr fontId="5"/>
  </si>
  <si>
    <t>第４４表  健康増進事業（健康相談）</t>
    <rPh sb="6" eb="8">
      <t>ケンコウ</t>
    </rPh>
    <rPh sb="8" eb="10">
      <t>ゾウシン</t>
    </rPh>
    <rPh sb="13" eb="15">
      <t>ケンコウ</t>
    </rPh>
    <rPh sb="15" eb="17">
      <t>ソウダン</t>
    </rPh>
    <phoneticPr fontId="5"/>
  </si>
  <si>
    <t>注１   本表は、健康増進法施行規則第4条の２に基づく健康診査</t>
    <rPh sb="0" eb="1">
      <t>チュウ</t>
    </rPh>
    <phoneticPr fontId="5"/>
  </si>
  <si>
    <t>資料　地域保健・健康増進事業報告</t>
    <rPh sb="0" eb="2">
      <t>シリョウ</t>
    </rPh>
    <rPh sb="3" eb="5">
      <t>チイキ</t>
    </rPh>
    <rPh sb="5" eb="7">
      <t>ホケン</t>
    </rPh>
    <rPh sb="8" eb="10">
      <t>ケンコウ</t>
    </rPh>
    <rPh sb="10" eb="12">
      <t>ゾウシン</t>
    </rPh>
    <rPh sb="12" eb="14">
      <t>ジギョウ</t>
    </rPh>
    <rPh sb="14" eb="16">
      <t>ホウコク</t>
    </rPh>
    <phoneticPr fontId="5"/>
  </si>
  <si>
    <t>-</t>
    <phoneticPr fontId="5"/>
  </si>
  <si>
    <t>総数</t>
    <rPh sb="0" eb="2">
      <t>ソウスウ</t>
    </rPh>
    <phoneticPr fontId="5"/>
  </si>
  <si>
    <t>積極的支援</t>
    <rPh sb="0" eb="3">
      <t>セッキョクテキ</t>
    </rPh>
    <rPh sb="3" eb="5">
      <t>シエン</t>
    </rPh>
    <phoneticPr fontId="5"/>
  </si>
  <si>
    <t>動機付け支援</t>
    <rPh sb="0" eb="2">
      <t>ドウキ</t>
    </rPh>
    <rPh sb="2" eb="3">
      <t>ヅ</t>
    </rPh>
    <rPh sb="4" eb="6">
      <t>シエン</t>
    </rPh>
    <phoneticPr fontId="5"/>
  </si>
  <si>
    <t>詳細な項目実施(再掲）</t>
    <rPh sb="0" eb="2">
      <t>ショウサイ</t>
    </rPh>
    <rPh sb="3" eb="5">
      <t>コウモク</t>
    </rPh>
    <rPh sb="5" eb="7">
      <t>ジッシ</t>
    </rPh>
    <rPh sb="8" eb="10">
      <t>サイケイ</t>
    </rPh>
    <phoneticPr fontId="5"/>
  </si>
  <si>
    <t>該当者</t>
    <rPh sb="0" eb="3">
      <t>ガイトウシャ</t>
    </rPh>
    <phoneticPr fontId="5"/>
  </si>
  <si>
    <t>予備軍</t>
    <rPh sb="0" eb="3">
      <t>ヨビグン</t>
    </rPh>
    <phoneticPr fontId="5"/>
  </si>
  <si>
    <t>保健指導対象者</t>
    <rPh sb="0" eb="2">
      <t>ホケン</t>
    </rPh>
    <rPh sb="2" eb="4">
      <t>シドウ</t>
    </rPh>
    <rPh sb="4" eb="7">
      <t>タイショウシャ</t>
    </rPh>
    <phoneticPr fontId="5"/>
  </si>
  <si>
    <t>服務中のため
保健指導の対象から
除外した者</t>
    <rPh sb="0" eb="2">
      <t>フクム</t>
    </rPh>
    <rPh sb="2" eb="3">
      <t>チュウ</t>
    </rPh>
    <rPh sb="7" eb="9">
      <t>ホケン</t>
    </rPh>
    <rPh sb="9" eb="11">
      <t>シドウ</t>
    </rPh>
    <rPh sb="12" eb="14">
      <t>タイショウ</t>
    </rPh>
    <rPh sb="17" eb="19">
      <t>ジョガイ</t>
    </rPh>
    <rPh sb="21" eb="22">
      <t>モノ</t>
    </rPh>
    <phoneticPr fontId="5"/>
  </si>
  <si>
    <t>保健指導
非対象者</t>
    <rPh sb="0" eb="2">
      <t>ホケン</t>
    </rPh>
    <rPh sb="2" eb="4">
      <t>シドウ</t>
    </rPh>
    <rPh sb="5" eb="9">
      <t>ヒタイショウシャ</t>
    </rPh>
    <phoneticPr fontId="5"/>
  </si>
  <si>
    <t>介護家族訪問
健康診査</t>
    <rPh sb="0" eb="2">
      <t>カイゴ</t>
    </rPh>
    <rPh sb="2" eb="4">
      <t>カゾク</t>
    </rPh>
    <rPh sb="4" eb="6">
      <t>ホウモン</t>
    </rPh>
    <rPh sb="7" eb="9">
      <t>ケンコウ</t>
    </rPh>
    <rPh sb="9" eb="11">
      <t>シンサ</t>
    </rPh>
    <phoneticPr fontId="5"/>
  </si>
  <si>
    <t>訪問健康診査</t>
    <rPh sb="0" eb="2">
      <t>ホウモン</t>
    </rPh>
    <rPh sb="2" eb="4">
      <t>ケンコウ</t>
    </rPh>
    <rPh sb="4" eb="6">
      <t>シンサ</t>
    </rPh>
    <phoneticPr fontId="5"/>
  </si>
  <si>
    <t>健康診査</t>
    <rPh sb="0" eb="2">
      <t>ケンコウ</t>
    </rPh>
    <rPh sb="2" eb="4">
      <t>シンサ</t>
    </rPh>
    <phoneticPr fontId="5"/>
  </si>
  <si>
    <t>内臓脂肪症候群</t>
    <rPh sb="0" eb="2">
      <t>ナイゾウ</t>
    </rPh>
    <rPh sb="2" eb="4">
      <t>シボウ</t>
    </rPh>
    <rPh sb="4" eb="7">
      <t>ショウコウグン</t>
    </rPh>
    <phoneticPr fontId="5"/>
  </si>
  <si>
    <t>保健指導区分別実人員</t>
    <rPh sb="0" eb="2">
      <t>ホケン</t>
    </rPh>
    <rPh sb="2" eb="4">
      <t>シドウ</t>
    </rPh>
    <rPh sb="4" eb="6">
      <t>クブン</t>
    </rPh>
    <rPh sb="6" eb="7">
      <t>ベツ</t>
    </rPh>
    <rPh sb="7" eb="8">
      <t>ジツ</t>
    </rPh>
    <rPh sb="8" eb="10">
      <t>ジンイン</t>
    </rPh>
    <phoneticPr fontId="5"/>
  </si>
  <si>
    <t>受診者数(年度中）</t>
    <rPh sb="5" eb="7">
      <t>ネンド</t>
    </rPh>
    <rPh sb="7" eb="8">
      <t>チュウ</t>
    </rPh>
    <phoneticPr fontId="5"/>
  </si>
  <si>
    <t>第４５表　健康増進事業（健康診査）</t>
    <rPh sb="0" eb="1">
      <t>ダイ</t>
    </rPh>
    <rPh sb="3" eb="4">
      <t>ヒョウ</t>
    </rPh>
    <rPh sb="5" eb="7">
      <t>ケンコウ</t>
    </rPh>
    <rPh sb="7" eb="9">
      <t>ゾウシン</t>
    </rPh>
    <rPh sb="9" eb="11">
      <t>ジギョウ</t>
    </rPh>
    <rPh sb="12" eb="14">
      <t>ケンコウ</t>
    </rPh>
    <rPh sb="14" eb="16">
      <t>シンサ</t>
    </rPh>
    <phoneticPr fontId="5"/>
  </si>
  <si>
    <t>　　　　（イ）：「健康増進事業実施要領」第２の３の（２）の③のアの（イ）に該当する者を計上すること。</t>
    <rPh sb="9" eb="11">
      <t>ケンコウ</t>
    </rPh>
    <rPh sb="11" eb="13">
      <t>ゾウシン</t>
    </rPh>
    <rPh sb="13" eb="15">
      <t>ジギョウ</t>
    </rPh>
    <rPh sb="15" eb="17">
      <t>ジッシ</t>
    </rPh>
    <rPh sb="17" eb="19">
      <t>ヨウリョウ</t>
    </rPh>
    <rPh sb="20" eb="21">
      <t>ダイ</t>
    </rPh>
    <rPh sb="37" eb="39">
      <t>ガイトウ</t>
    </rPh>
    <rPh sb="41" eb="42">
      <t>モノ</t>
    </rPh>
    <rPh sb="43" eb="45">
      <t>ケイジョウ</t>
    </rPh>
    <phoneticPr fontId="5"/>
  </si>
  <si>
    <t>注１　　（ア）：「健康増進事業実施要領」第２の３の（２）の③のアの（ア）に該当する者を計上すること。</t>
    <rPh sb="0" eb="1">
      <t>チュウ</t>
    </rPh>
    <rPh sb="9" eb="11">
      <t>ケンコウ</t>
    </rPh>
    <rPh sb="11" eb="13">
      <t>ゾウシン</t>
    </rPh>
    <rPh sb="13" eb="15">
      <t>ジギョウ</t>
    </rPh>
    <rPh sb="15" eb="17">
      <t>ジッシ</t>
    </rPh>
    <rPh sb="17" eb="19">
      <t>ヨウリョウ</t>
    </rPh>
    <rPh sb="20" eb="21">
      <t>ダイ</t>
    </rPh>
    <rPh sb="37" eb="39">
      <t>ガイトウ</t>
    </rPh>
    <rPh sb="41" eb="42">
      <t>モノ</t>
    </rPh>
    <rPh sb="43" eb="45">
      <t>ケイジョウ</t>
    </rPh>
    <phoneticPr fontId="5"/>
  </si>
  <si>
    <t>南檜山
第2次保健医療福祉圏</t>
    <rPh sb="0" eb="1">
      <t>ミナミ</t>
    </rPh>
    <rPh sb="1" eb="3">
      <t>ヒヤマ</t>
    </rPh>
    <rPh sb="4" eb="5">
      <t>ダイ</t>
    </rPh>
    <rPh sb="6" eb="14">
      <t>ジホケンイリョウフクシケン</t>
    </rPh>
    <phoneticPr fontId="5"/>
  </si>
  <si>
    <t>北渡島檜山
第2次保健医療福祉圏</t>
    <rPh sb="0" eb="1">
      <t>キタ</t>
    </rPh>
    <rPh sb="1" eb="3">
      <t>オシマ</t>
    </rPh>
    <rPh sb="3" eb="4">
      <t>ヒ</t>
    </rPh>
    <rPh sb="4" eb="5">
      <t>ヤマ</t>
    </rPh>
    <rPh sb="6" eb="7">
      <t>ダイ</t>
    </rPh>
    <rPh sb="8" eb="9">
      <t>ジ</t>
    </rPh>
    <rPh sb="9" eb="11">
      <t>ホケン</t>
    </rPh>
    <rPh sb="11" eb="13">
      <t>イリョウ</t>
    </rPh>
    <rPh sb="13" eb="15">
      <t>フクシ</t>
    </rPh>
    <rPh sb="15" eb="16">
      <t>ケン</t>
    </rPh>
    <phoneticPr fontId="5"/>
  </si>
  <si>
    <t>全道</t>
    <rPh sb="0" eb="1">
      <t>ゼン</t>
    </rPh>
    <rPh sb="1" eb="2">
      <t>ミチ</t>
    </rPh>
    <phoneticPr fontId="5"/>
  </si>
  <si>
    <t>糖尿病個別健康教育
対象者（イ）</t>
    <rPh sb="0" eb="3">
      <t>トウニョウビョウ</t>
    </rPh>
    <rPh sb="3" eb="5">
      <t>コベツ</t>
    </rPh>
    <rPh sb="5" eb="7">
      <t>ケンコウ</t>
    </rPh>
    <rPh sb="7" eb="9">
      <t>キョウイク</t>
    </rPh>
    <rPh sb="10" eb="12">
      <t>タイショウ</t>
    </rPh>
    <rPh sb="12" eb="13">
      <t>シャ</t>
    </rPh>
    <phoneticPr fontId="5"/>
  </si>
  <si>
    <t>糖尿病個別健康教育
対象者（ア）</t>
    <rPh sb="0" eb="3">
      <t>トウニョウビョウ</t>
    </rPh>
    <rPh sb="3" eb="5">
      <t>コベツ</t>
    </rPh>
    <rPh sb="5" eb="7">
      <t>ケンコウ</t>
    </rPh>
    <rPh sb="7" eb="9">
      <t>キョウイク</t>
    </rPh>
    <rPh sb="10" eb="12">
      <t>タイショウ</t>
    </rPh>
    <rPh sb="12" eb="13">
      <t>シャ</t>
    </rPh>
    <phoneticPr fontId="5"/>
  </si>
  <si>
    <t>脂質異常個別健康教育対象者（イ）</t>
    <rPh sb="0" eb="2">
      <t>シシツ</t>
    </rPh>
    <rPh sb="2" eb="4">
      <t>イジョウ</t>
    </rPh>
    <rPh sb="4" eb="6">
      <t>コベツ</t>
    </rPh>
    <rPh sb="6" eb="8">
      <t>ケンコウ</t>
    </rPh>
    <rPh sb="8" eb="10">
      <t>キョウイク</t>
    </rPh>
    <rPh sb="10" eb="12">
      <t>タイショウ</t>
    </rPh>
    <rPh sb="12" eb="13">
      <t>シャ</t>
    </rPh>
    <phoneticPr fontId="5"/>
  </si>
  <si>
    <t>脂質異常個別健康教育対象者（ア）</t>
    <rPh sb="0" eb="2">
      <t>シシツ</t>
    </rPh>
    <rPh sb="2" eb="4">
      <t>イジョウ</t>
    </rPh>
    <rPh sb="4" eb="6">
      <t>コベツ</t>
    </rPh>
    <rPh sb="6" eb="8">
      <t>ケンコウ</t>
    </rPh>
    <rPh sb="8" eb="10">
      <t>キョウイク</t>
    </rPh>
    <rPh sb="10" eb="12">
      <t>タイショウ</t>
    </rPh>
    <rPh sb="12" eb="13">
      <t>シャ</t>
    </rPh>
    <phoneticPr fontId="5"/>
  </si>
  <si>
    <t>高血圧症個別健康教育対象者（イ）</t>
    <rPh sb="0" eb="4">
      <t>コウケツアツショウ</t>
    </rPh>
    <rPh sb="4" eb="6">
      <t>コベツ</t>
    </rPh>
    <rPh sb="6" eb="8">
      <t>ケンコウ</t>
    </rPh>
    <rPh sb="8" eb="10">
      <t>キョウイク</t>
    </rPh>
    <rPh sb="10" eb="12">
      <t>タイショウ</t>
    </rPh>
    <rPh sb="12" eb="13">
      <t>シャ</t>
    </rPh>
    <phoneticPr fontId="5"/>
  </si>
  <si>
    <t>高血圧症個別健康教育対象者（ア）</t>
    <rPh sb="0" eb="4">
      <t>コウケツアツショウ</t>
    </rPh>
    <rPh sb="4" eb="6">
      <t>コベツ</t>
    </rPh>
    <rPh sb="6" eb="8">
      <t>ケンコウ</t>
    </rPh>
    <rPh sb="8" eb="10">
      <t>キョウイク</t>
    </rPh>
    <rPh sb="10" eb="12">
      <t>タイショウ</t>
    </rPh>
    <rPh sb="12" eb="13">
      <t>シャ</t>
    </rPh>
    <phoneticPr fontId="5"/>
  </si>
  <si>
    <t>習慣的に
吸っている</t>
    <rPh sb="0" eb="3">
      <t>シュウカンテキ</t>
    </rPh>
    <rPh sb="5" eb="6">
      <t>ス</t>
    </rPh>
    <phoneticPr fontId="5"/>
  </si>
  <si>
    <t>習慣的に
吸っていない</t>
    <rPh sb="0" eb="3">
      <t>シュウカンテキ</t>
    </rPh>
    <rPh sb="5" eb="6">
      <t>ス</t>
    </rPh>
    <phoneticPr fontId="5"/>
  </si>
  <si>
    <t>うちアルコール性
(疑いを含む)
（再掲）</t>
    <rPh sb="7" eb="8">
      <t>セイ</t>
    </rPh>
    <rPh sb="10" eb="11">
      <t>ウタガ</t>
    </rPh>
    <rPh sb="13" eb="14">
      <t>フク</t>
    </rPh>
    <rPh sb="18" eb="20">
      <t>サイケイ</t>
    </rPh>
    <phoneticPr fontId="5"/>
  </si>
  <si>
    <t>（再掲）</t>
    <phoneticPr fontId="5"/>
  </si>
  <si>
    <t>（再掲）</t>
    <rPh sb="1" eb="3">
      <t>サイケイ</t>
    </rPh>
    <phoneticPr fontId="5"/>
  </si>
  <si>
    <t>たばこ</t>
    <phoneticPr fontId="5"/>
  </si>
  <si>
    <t>腎機能障害
(疑いを含む)</t>
    <rPh sb="0" eb="3">
      <t>ジンキノウ</t>
    </rPh>
    <rPh sb="3" eb="5">
      <t>ショウガイ</t>
    </rPh>
    <rPh sb="7" eb="8">
      <t>ウタガ</t>
    </rPh>
    <rPh sb="10" eb="11">
      <t>フク</t>
    </rPh>
    <phoneticPr fontId="5"/>
  </si>
  <si>
    <t>肝疾患
(疑いを含む)</t>
    <rPh sb="0" eb="1">
      <t>キモ</t>
    </rPh>
    <rPh sb="1" eb="3">
      <t>シッカン</t>
    </rPh>
    <rPh sb="5" eb="6">
      <t>ウタガ</t>
    </rPh>
    <rPh sb="8" eb="9">
      <t>フク</t>
    </rPh>
    <phoneticPr fontId="5"/>
  </si>
  <si>
    <t>貧血
(疑いを含む)</t>
    <rPh sb="0" eb="2">
      <t>ヒンケツ</t>
    </rPh>
    <rPh sb="4" eb="5">
      <t>ウタガ</t>
    </rPh>
    <rPh sb="7" eb="8">
      <t>フク</t>
    </rPh>
    <phoneticPr fontId="5"/>
  </si>
  <si>
    <t>脂質異常</t>
    <rPh sb="0" eb="2">
      <t>シシツ</t>
    </rPh>
    <rPh sb="2" eb="4">
      <t>イジョウ</t>
    </rPh>
    <phoneticPr fontId="5"/>
  </si>
  <si>
    <t>血圧</t>
    <rPh sb="0" eb="2">
      <t>ケツアツ</t>
    </rPh>
    <phoneticPr fontId="5"/>
  </si>
  <si>
    <t>第４６－１表　健康増進事業（主な検査項目別の受診者数及び検査結果別人員）</t>
    <rPh sb="0" eb="1">
      <t>ダイ</t>
    </rPh>
    <rPh sb="5" eb="6">
      <t>ヒョウ</t>
    </rPh>
    <rPh sb="7" eb="9">
      <t>ケンコウ</t>
    </rPh>
    <rPh sb="9" eb="11">
      <t>ゾウシン</t>
    </rPh>
    <rPh sb="11" eb="13">
      <t>ジギョウ</t>
    </rPh>
    <rPh sb="14" eb="15">
      <t>オモ</t>
    </rPh>
    <rPh sb="16" eb="18">
      <t>ケンサ</t>
    </rPh>
    <rPh sb="18" eb="21">
      <t>コウモクベツ</t>
    </rPh>
    <rPh sb="22" eb="26">
      <t>ジュシンシャスウ</t>
    </rPh>
    <rPh sb="26" eb="27">
      <t>オヨ</t>
    </rPh>
    <rPh sb="28" eb="30">
      <t>ケンサ</t>
    </rPh>
    <rPh sb="30" eb="32">
      <t>ケッカ</t>
    </rPh>
    <rPh sb="32" eb="34">
      <t>ベツジン</t>
    </rPh>
    <rPh sb="34" eb="35">
      <t>イン</t>
    </rPh>
    <phoneticPr fontId="5"/>
  </si>
  <si>
    <t>南渡島
第2次保健医療福祉圏</t>
    <rPh sb="0" eb="1">
      <t>ミナミ</t>
    </rPh>
    <rPh sb="1" eb="3">
      <t>オシマ</t>
    </rPh>
    <rPh sb="4" eb="5">
      <t>ダイ</t>
    </rPh>
    <rPh sb="6" eb="14">
      <t>ジホケンイリョウフクシケン</t>
    </rPh>
    <phoneticPr fontId="5"/>
  </si>
  <si>
    <t>実績評価</t>
    <rPh sb="0" eb="2">
      <t>ジッセキ</t>
    </rPh>
    <rPh sb="2" eb="4">
      <t>ヒョウカ</t>
    </rPh>
    <phoneticPr fontId="5"/>
  </si>
  <si>
    <t>継続的支援</t>
    <rPh sb="0" eb="3">
      <t>ケイゾクテキ</t>
    </rPh>
    <rPh sb="3" eb="5">
      <t>シエン</t>
    </rPh>
    <phoneticPr fontId="5"/>
  </si>
  <si>
    <t>初回面談</t>
    <rPh sb="0" eb="2">
      <t>ショカイ</t>
    </rPh>
    <rPh sb="2" eb="4">
      <t>メンダン</t>
    </rPh>
    <phoneticPr fontId="5"/>
  </si>
  <si>
    <t>実績評価</t>
    <rPh sb="0" eb="4">
      <t>ジッセキヒョウカ</t>
    </rPh>
    <phoneticPr fontId="5"/>
  </si>
  <si>
    <t>利用実人員</t>
    <rPh sb="0" eb="2">
      <t>リヨウ</t>
    </rPh>
    <rPh sb="2" eb="5">
      <t>ジツジンイン</t>
    </rPh>
    <phoneticPr fontId="5"/>
  </si>
  <si>
    <t>年度を越えて保健指導を行う
場合</t>
    <rPh sb="0" eb="2">
      <t>ネンド</t>
    </rPh>
    <rPh sb="3" eb="4">
      <t>コ</t>
    </rPh>
    <rPh sb="6" eb="8">
      <t>ホケン</t>
    </rPh>
    <rPh sb="8" eb="10">
      <t>シドウ</t>
    </rPh>
    <rPh sb="11" eb="12">
      <t>オコナ</t>
    </rPh>
    <rPh sb="14" eb="16">
      <t>バアイ</t>
    </rPh>
    <phoneticPr fontId="5"/>
  </si>
  <si>
    <t>年度内に
全て終了</t>
    <rPh sb="0" eb="3">
      <t>ネンドナイ</t>
    </rPh>
    <rPh sb="5" eb="6">
      <t>スベ</t>
    </rPh>
    <rPh sb="7" eb="9">
      <t>シュウリョウ</t>
    </rPh>
    <phoneticPr fontId="5"/>
  </si>
  <si>
    <t>年度を越えて保健指導を行う場合</t>
    <rPh sb="0" eb="2">
      <t>ネンド</t>
    </rPh>
    <rPh sb="3" eb="4">
      <t>コ</t>
    </rPh>
    <rPh sb="6" eb="8">
      <t>ホケン</t>
    </rPh>
    <rPh sb="8" eb="10">
      <t>シドウ</t>
    </rPh>
    <rPh sb="11" eb="12">
      <t>オコナ</t>
    </rPh>
    <rPh sb="13" eb="15">
      <t>バアイ</t>
    </rPh>
    <phoneticPr fontId="5"/>
  </si>
  <si>
    <t>第４６－２表　健康増進事業（保健指導利用区分別延人員・利用実人員）</t>
    <rPh sb="0" eb="1">
      <t>ダイ</t>
    </rPh>
    <rPh sb="5" eb="6">
      <t>ヒョウ</t>
    </rPh>
    <rPh sb="7" eb="9">
      <t>ケンコウ</t>
    </rPh>
    <rPh sb="9" eb="11">
      <t>ゾウシン</t>
    </rPh>
    <rPh sb="11" eb="13">
      <t>ジギョウ</t>
    </rPh>
    <rPh sb="14" eb="16">
      <t>ホケン</t>
    </rPh>
    <rPh sb="16" eb="18">
      <t>シドウ</t>
    </rPh>
    <rPh sb="18" eb="20">
      <t>リヨウ</t>
    </rPh>
    <rPh sb="20" eb="22">
      <t>クブン</t>
    </rPh>
    <rPh sb="22" eb="23">
      <t>ベツ</t>
    </rPh>
    <rPh sb="23" eb="26">
      <t>ノベジンイン</t>
    </rPh>
    <rPh sb="27" eb="29">
      <t>リヨウ</t>
    </rPh>
    <rPh sb="29" eb="30">
      <t>ジツ</t>
    </rPh>
    <rPh sb="30" eb="32">
      <t>ジンイン</t>
    </rPh>
    <phoneticPr fontId="5"/>
  </si>
  <si>
    <t>資料　地域保健・健康増進事業報告</t>
    <rPh sb="3" eb="5">
      <t>チイキ</t>
    </rPh>
    <rPh sb="5" eb="7">
      <t>ホケン</t>
    </rPh>
    <rPh sb="8" eb="10">
      <t>ケンコウ</t>
    </rPh>
    <rPh sb="10" eb="12">
      <t>ゾウシン</t>
    </rPh>
    <phoneticPr fontId="5"/>
  </si>
  <si>
    <t>鹿部町</t>
    <rPh sb="0" eb="2">
      <t>シカベ</t>
    </rPh>
    <rPh sb="2" eb="3">
      <t>チョウ</t>
    </rPh>
    <phoneticPr fontId="5"/>
  </si>
  <si>
    <t>異常を認めず</t>
  </si>
  <si>
    <t>要指導者</t>
    <phoneticPr fontId="5"/>
  </si>
  <si>
    <t>要精検者</t>
    <phoneticPr fontId="5"/>
  </si>
  <si>
    <t>指導区分別実人員</t>
    <phoneticPr fontId="5"/>
  </si>
  <si>
    <t>受診者</t>
    <rPh sb="0" eb="1">
      <t>ウケ</t>
    </rPh>
    <rPh sb="1" eb="2">
      <t>ミ</t>
    </rPh>
    <rPh sb="2" eb="3">
      <t>モノ</t>
    </rPh>
    <phoneticPr fontId="5"/>
  </si>
  <si>
    <t>指導区分別実人員</t>
    <rPh sb="0" eb="2">
      <t>シドウ</t>
    </rPh>
    <rPh sb="2" eb="4">
      <t>クブン</t>
    </rPh>
    <rPh sb="4" eb="5">
      <t>ベツ</t>
    </rPh>
    <rPh sb="5" eb="8">
      <t>ジツジンイン</t>
    </rPh>
    <phoneticPr fontId="5"/>
  </si>
  <si>
    <t>骨粗鬆症検診</t>
    <rPh sb="0" eb="4">
      <t>コツソショウショウ</t>
    </rPh>
    <rPh sb="4" eb="6">
      <t>ケンシン</t>
    </rPh>
    <phoneticPr fontId="5"/>
  </si>
  <si>
    <t>歯周疾患検診</t>
    <rPh sb="0" eb="2">
      <t>シシュウ</t>
    </rPh>
    <rPh sb="2" eb="4">
      <t>シッカン</t>
    </rPh>
    <rPh sb="4" eb="6">
      <t>ケンシン</t>
    </rPh>
    <phoneticPr fontId="5"/>
  </si>
  <si>
    <t>第４７表　健康増進事業（歯周疾患検診・骨粗鬆症検診）</t>
    <rPh sb="5" eb="7">
      <t>ケンコウ</t>
    </rPh>
    <rPh sb="7" eb="9">
      <t>ゾウシン</t>
    </rPh>
    <rPh sb="12" eb="13">
      <t>ハ</t>
    </rPh>
    <rPh sb="13" eb="14">
      <t>シュウ</t>
    </rPh>
    <rPh sb="14" eb="16">
      <t>シッカン</t>
    </rPh>
    <rPh sb="16" eb="18">
      <t>ケンシン</t>
    </rPh>
    <rPh sb="19" eb="23">
      <t>コツソショウショウ</t>
    </rPh>
    <rPh sb="23" eb="25">
      <t>ケンシン</t>
    </rPh>
    <phoneticPr fontId="5"/>
  </si>
  <si>
    <t>その他</t>
    <rPh sb="2" eb="3">
      <t>タ</t>
    </rPh>
    <phoneticPr fontId="5"/>
  </si>
  <si>
    <t>看護師</t>
    <rPh sb="0" eb="2">
      <t>カンゴ</t>
    </rPh>
    <rPh sb="2" eb="3">
      <t>シ</t>
    </rPh>
    <phoneticPr fontId="5"/>
  </si>
  <si>
    <t>保健師</t>
    <rPh sb="0" eb="2">
      <t>ホケン</t>
    </rPh>
    <rPh sb="2" eb="3">
      <t>シ</t>
    </rPh>
    <phoneticPr fontId="5"/>
  </si>
  <si>
    <t>作業療法士</t>
    <rPh sb="0" eb="2">
      <t>サギョウ</t>
    </rPh>
    <rPh sb="2" eb="5">
      <t>リョウホウシ</t>
    </rPh>
    <phoneticPr fontId="5"/>
  </si>
  <si>
    <t>理学療法士</t>
    <rPh sb="0" eb="2">
      <t>リガク</t>
    </rPh>
    <rPh sb="2" eb="5">
      <t>リョウホウシ</t>
    </rPh>
    <phoneticPr fontId="5"/>
  </si>
  <si>
    <t>医師</t>
    <rPh sb="0" eb="2">
      <t>イシ</t>
    </rPh>
    <phoneticPr fontId="5"/>
  </si>
  <si>
    <t>従事者延人員</t>
    <rPh sb="0" eb="2">
      <t>ジュウジ</t>
    </rPh>
    <rPh sb="2" eb="3">
      <t>シャ</t>
    </rPh>
    <rPh sb="3" eb="4">
      <t>ノ</t>
    </rPh>
    <rPh sb="4" eb="6">
      <t>ジンイン</t>
    </rPh>
    <phoneticPr fontId="5"/>
  </si>
  <si>
    <t>被指導延人員</t>
    <phoneticPr fontId="5"/>
  </si>
  <si>
    <t>被指導実人員</t>
    <rPh sb="0" eb="1">
      <t>ヒ</t>
    </rPh>
    <rPh sb="1" eb="3">
      <t>シドウ</t>
    </rPh>
    <rPh sb="3" eb="6">
      <t>ジツジンイン</t>
    </rPh>
    <phoneticPr fontId="5"/>
  </si>
  <si>
    <t>実施回数</t>
    <phoneticPr fontId="5"/>
  </si>
  <si>
    <t>実施施設数</t>
    <phoneticPr fontId="5"/>
  </si>
  <si>
    <t>第４８表　健康増進事業（機能訓練）</t>
    <rPh sb="5" eb="7">
      <t>ケンコウ</t>
    </rPh>
    <rPh sb="7" eb="9">
      <t>ゾウシン</t>
    </rPh>
    <phoneticPr fontId="5"/>
  </si>
  <si>
    <t>延人員</t>
    <phoneticPr fontId="5"/>
  </si>
  <si>
    <t>実人員</t>
    <phoneticPr fontId="5"/>
  </si>
  <si>
    <t>栄養指導(再掲)</t>
    <rPh sb="0" eb="2">
      <t>エイヨウ</t>
    </rPh>
    <rPh sb="2" eb="4">
      <t>シドウ</t>
    </rPh>
    <rPh sb="5" eb="7">
      <t>サイケイ</t>
    </rPh>
    <phoneticPr fontId="5"/>
  </si>
  <si>
    <t>口腔衛生指導(再掲)</t>
    <rPh sb="0" eb="2">
      <t>コウクウ</t>
    </rPh>
    <rPh sb="2" eb="4">
      <t>エイセイ</t>
    </rPh>
    <rPh sb="4" eb="6">
      <t>シドウ</t>
    </rPh>
    <rPh sb="7" eb="9">
      <t>サイケイ</t>
    </rPh>
    <phoneticPr fontId="5"/>
  </si>
  <si>
    <t>延人員</t>
    <phoneticPr fontId="5"/>
  </si>
  <si>
    <t>実人員</t>
    <phoneticPr fontId="5"/>
  </si>
  <si>
    <t>実人員</t>
    <rPh sb="0" eb="3">
      <t>ジツジンイン</t>
    </rPh>
    <phoneticPr fontId="5"/>
  </si>
  <si>
    <t>認知症の者</t>
    <rPh sb="0" eb="2">
      <t>ニンチ</t>
    </rPh>
    <rPh sb="2" eb="3">
      <t>ショウ</t>
    </rPh>
    <rPh sb="4" eb="5">
      <t>モノ</t>
    </rPh>
    <phoneticPr fontId="5"/>
  </si>
  <si>
    <t>寝たきり者</t>
    <rPh sb="0" eb="1">
      <t>ネ</t>
    </rPh>
    <rPh sb="4" eb="5">
      <t>シャ</t>
    </rPh>
    <phoneticPr fontId="5"/>
  </si>
  <si>
    <t>介護
家族者</t>
    <rPh sb="0" eb="2">
      <t>カイゴ</t>
    </rPh>
    <rPh sb="3" eb="5">
      <t>カゾク</t>
    </rPh>
    <rPh sb="5" eb="6">
      <t>シャ</t>
    </rPh>
    <phoneticPr fontId="5"/>
  </si>
  <si>
    <t>閉じこもり
予防</t>
    <rPh sb="0" eb="1">
      <t>ト</t>
    </rPh>
    <rPh sb="6" eb="8">
      <t>ヨボウ</t>
    </rPh>
    <phoneticPr fontId="5"/>
  </si>
  <si>
    <t>個別健康教育
対象者</t>
    <rPh sb="0" eb="2">
      <t>コベツ</t>
    </rPh>
    <rPh sb="2" eb="4">
      <t>ケンコウ</t>
    </rPh>
    <rPh sb="4" eb="6">
      <t>キョウイク</t>
    </rPh>
    <rPh sb="7" eb="10">
      <t>タイショウシャ</t>
    </rPh>
    <phoneticPr fontId="5"/>
  </si>
  <si>
    <t>要指導者等</t>
    <rPh sb="0" eb="1">
      <t>ヨウ</t>
    </rPh>
    <rPh sb="1" eb="4">
      <t>シドウシャ</t>
    </rPh>
    <rPh sb="4" eb="5">
      <t>トウ</t>
    </rPh>
    <phoneticPr fontId="5"/>
  </si>
  <si>
    <t>第４９－１表　健康増進事業（訪問指導）</t>
    <rPh sb="5" eb="6">
      <t>ヒョウ</t>
    </rPh>
    <rPh sb="7" eb="9">
      <t>ケンコウ</t>
    </rPh>
    <rPh sb="9" eb="11">
      <t>ゾウシン</t>
    </rPh>
    <rPh sb="14" eb="16">
      <t>ホウモン</t>
    </rPh>
    <rPh sb="16" eb="18">
      <t>シドウ</t>
    </rPh>
    <phoneticPr fontId="5"/>
  </si>
  <si>
    <t>知内町</t>
    <rPh sb="0" eb="1">
      <t>シ</t>
    </rPh>
    <rPh sb="1" eb="2">
      <t>ナイ</t>
    </rPh>
    <rPh sb="2" eb="3">
      <t>チョウ</t>
    </rPh>
    <phoneticPr fontId="5"/>
  </si>
  <si>
    <t>歯科衛生士</t>
    <rPh sb="0" eb="2">
      <t>シカ</t>
    </rPh>
    <rPh sb="2" eb="5">
      <t>エイセイシ</t>
    </rPh>
    <phoneticPr fontId="5"/>
  </si>
  <si>
    <t>管理栄養士及び栄養士</t>
    <rPh sb="0" eb="2">
      <t>カンリ</t>
    </rPh>
    <rPh sb="2" eb="5">
      <t>エイヨウシ</t>
    </rPh>
    <rPh sb="5" eb="6">
      <t>オヨ</t>
    </rPh>
    <rPh sb="7" eb="10">
      <t>エイヨウシ</t>
    </rPh>
    <phoneticPr fontId="5"/>
  </si>
  <si>
    <t>保健師</t>
    <rPh sb="0" eb="3">
      <t>ホケンシ</t>
    </rPh>
    <phoneticPr fontId="5"/>
  </si>
  <si>
    <t>従事者延人員</t>
    <rPh sb="0" eb="3">
      <t>ジュウジシャ</t>
    </rPh>
    <rPh sb="3" eb="4">
      <t>ノ</t>
    </rPh>
    <rPh sb="4" eb="6">
      <t>ジンイン</t>
    </rPh>
    <phoneticPr fontId="5"/>
  </si>
  <si>
    <t>第４９－２表　健康増進事業（訪問指導従事者）</t>
    <rPh sb="5" eb="6">
      <t>ヒョウ</t>
    </rPh>
    <rPh sb="7" eb="9">
      <t>ケンコウ</t>
    </rPh>
    <rPh sb="9" eb="11">
      <t>ゾウシン</t>
    </rPh>
    <rPh sb="14" eb="16">
      <t>ホウモン</t>
    </rPh>
    <rPh sb="16" eb="18">
      <t>シドウ</t>
    </rPh>
    <rPh sb="18" eb="21">
      <t>ジュウジシャ</t>
    </rPh>
    <phoneticPr fontId="5"/>
  </si>
  <si>
    <t>資料　地域保健・健康増進事業報告</t>
    <rPh sb="0" eb="2">
      <t>シリョウ</t>
    </rPh>
    <rPh sb="3" eb="5">
      <t>チイキ</t>
    </rPh>
    <rPh sb="5" eb="7">
      <t>ホケン</t>
    </rPh>
    <rPh sb="8" eb="10">
      <t>ケンコウ</t>
    </rPh>
    <rPh sb="10" eb="12">
      <t>ゾウシン</t>
    </rPh>
    <rPh sb="12" eb="14">
      <t>ジギョウ</t>
    </rPh>
    <phoneticPr fontId="5"/>
  </si>
  <si>
    <t>知内町</t>
    <rPh sb="0" eb="3">
      <t>シリウチチョウ</t>
    </rPh>
    <phoneticPr fontId="5"/>
  </si>
  <si>
    <t>b/a</t>
    <phoneticPr fontId="5"/>
  </si>
  <si>
    <t>b</t>
    <phoneticPr fontId="5"/>
  </si>
  <si>
    <t>a</t>
    <phoneticPr fontId="5"/>
  </si>
  <si>
    <t>受診率(％)</t>
    <rPh sb="0" eb="3">
      <t>ジュシンリツ</t>
    </rPh>
    <phoneticPr fontId="5"/>
  </si>
  <si>
    <t>個別検診</t>
    <rPh sb="0" eb="2">
      <t>コベツ</t>
    </rPh>
    <rPh sb="2" eb="4">
      <t>ケンシン</t>
    </rPh>
    <phoneticPr fontId="5"/>
  </si>
  <si>
    <t>集団検診</t>
    <rPh sb="0" eb="2">
      <t>シュウダン</t>
    </rPh>
    <rPh sb="2" eb="4">
      <t>ケンシン</t>
    </rPh>
    <phoneticPr fontId="5"/>
  </si>
  <si>
    <t>受診者数（年度中）</t>
    <rPh sb="0" eb="3">
      <t>ジュシンシャ</t>
    </rPh>
    <rPh sb="3" eb="4">
      <t>スウ</t>
    </rPh>
    <rPh sb="5" eb="7">
      <t>ネンド</t>
    </rPh>
    <rPh sb="7" eb="8">
      <t>チュウ</t>
    </rPh>
    <phoneticPr fontId="5"/>
  </si>
  <si>
    <t>対象者数</t>
    <rPh sb="0" eb="3">
      <t>タイショウシャ</t>
    </rPh>
    <rPh sb="3" eb="4">
      <t>スウ</t>
    </rPh>
    <phoneticPr fontId="5"/>
  </si>
  <si>
    <t>第５０－１表　健康増進事業（胃がん検診平成２４年度受診状況）</t>
    <rPh sb="19" eb="21">
      <t>ヘイセイ</t>
    </rPh>
    <rPh sb="23" eb="25">
      <t>ネンド</t>
    </rPh>
    <rPh sb="25" eb="27">
      <t>ジュシン</t>
    </rPh>
    <rPh sb="27" eb="29">
      <t>ジョウキョウ</t>
    </rPh>
    <phoneticPr fontId="5"/>
  </si>
  <si>
    <t>早期がんのうち粘膜内がん</t>
    <rPh sb="0" eb="2">
      <t>ソウキ</t>
    </rPh>
    <rPh sb="7" eb="9">
      <t>ネンマク</t>
    </rPh>
    <rPh sb="9" eb="10">
      <t>ナイ</t>
    </rPh>
    <phoneticPr fontId="5"/>
  </si>
  <si>
    <t>原発性のがんのうち早期がん</t>
    <rPh sb="0" eb="3">
      <t>ゲンパツセイ</t>
    </rPh>
    <rPh sb="9" eb="11">
      <t>ソウキ</t>
    </rPh>
    <phoneticPr fontId="5"/>
  </si>
  <si>
    <t>がんであった者のうち原発性のがん</t>
    <rPh sb="6" eb="7">
      <t>モノ</t>
    </rPh>
    <rPh sb="10" eb="13">
      <t>ゲンパツセイ</t>
    </rPh>
    <phoneticPr fontId="5"/>
  </si>
  <si>
    <t>がん以外の疾患であった者</t>
    <rPh sb="2" eb="4">
      <t>イガイ</t>
    </rPh>
    <rPh sb="5" eb="7">
      <t>シッカン</t>
    </rPh>
    <rPh sb="11" eb="12">
      <t>モノ</t>
    </rPh>
    <phoneticPr fontId="5"/>
  </si>
  <si>
    <t>がんの疑いのある者または未確定</t>
    <rPh sb="3" eb="4">
      <t>ウタガ</t>
    </rPh>
    <rPh sb="8" eb="9">
      <t>モノ</t>
    </rPh>
    <rPh sb="12" eb="15">
      <t>ミカクテイ</t>
    </rPh>
    <phoneticPr fontId="5"/>
  </si>
  <si>
    <t>がんであった者</t>
    <rPh sb="6" eb="7">
      <t>モノ</t>
    </rPh>
    <phoneticPr fontId="5"/>
  </si>
  <si>
    <t>異常認めず</t>
    <rPh sb="0" eb="2">
      <t>イジョウ</t>
    </rPh>
    <rPh sb="2" eb="3">
      <t>ミト</t>
    </rPh>
    <phoneticPr fontId="5"/>
  </si>
  <si>
    <t>未把握</t>
    <rPh sb="0" eb="1">
      <t>ミ</t>
    </rPh>
    <rPh sb="1" eb="3">
      <t>ハアク</t>
    </rPh>
    <phoneticPr fontId="5"/>
  </si>
  <si>
    <t>未受診</t>
    <rPh sb="0" eb="1">
      <t>ミ</t>
    </rPh>
    <rPh sb="1" eb="3">
      <t>ジュシン</t>
    </rPh>
    <phoneticPr fontId="5"/>
  </si>
  <si>
    <t>精密検査受診者</t>
    <rPh sb="0" eb="2">
      <t>セイミツ</t>
    </rPh>
    <rPh sb="2" eb="4">
      <t>ケンサ</t>
    </rPh>
    <rPh sb="4" eb="7">
      <t>ジュシンシャ</t>
    </rPh>
    <phoneticPr fontId="5"/>
  </si>
  <si>
    <t>精密検査受診の有無別人員</t>
    <rPh sb="2" eb="4">
      <t>ケンサ</t>
    </rPh>
    <rPh sb="4" eb="6">
      <t>ジュシン</t>
    </rPh>
    <phoneticPr fontId="5"/>
  </si>
  <si>
    <t>要精密検査者数（年度中）</t>
    <rPh sb="0" eb="1">
      <t>ヨウ</t>
    </rPh>
    <rPh sb="1" eb="3">
      <t>セイミツ</t>
    </rPh>
    <rPh sb="3" eb="6">
      <t>ケンサシャ</t>
    </rPh>
    <rPh sb="6" eb="7">
      <t>スウ</t>
    </rPh>
    <rPh sb="8" eb="10">
      <t>ネンド</t>
    </rPh>
    <rPh sb="10" eb="11">
      <t>チュウ</t>
    </rPh>
    <phoneticPr fontId="5"/>
  </si>
  <si>
    <t>受診者数
（年度中）</t>
    <rPh sb="0" eb="4">
      <t>ジュシンシャスウ</t>
    </rPh>
    <rPh sb="6" eb="8">
      <t>ネンド</t>
    </rPh>
    <rPh sb="8" eb="9">
      <t>チュウ</t>
    </rPh>
    <phoneticPr fontId="5"/>
  </si>
  <si>
    <t>第５０－２表　健康増進事業（胃がん検診　平成２３年度精密検査の結果）</t>
    <rPh sb="20" eb="22">
      <t>ヘイセイ</t>
    </rPh>
    <rPh sb="24" eb="26">
      <t>ネンド</t>
    </rPh>
    <rPh sb="26" eb="28">
      <t>セイミツ</t>
    </rPh>
    <rPh sb="28" eb="30">
      <t>ケンサ</t>
    </rPh>
    <rPh sb="31" eb="33">
      <t>ケッカ</t>
    </rPh>
    <phoneticPr fontId="5"/>
  </si>
  <si>
    <t>全道</t>
    <rPh sb="0" eb="2">
      <t>ゼンドウ</t>
    </rPh>
    <phoneticPr fontId="5"/>
  </si>
  <si>
    <t>ｂ</t>
    <phoneticPr fontId="5"/>
  </si>
  <si>
    <t>左のうち喀痰細胞診受診者</t>
    <rPh sb="0" eb="1">
      <t>ヒダリ</t>
    </rPh>
    <rPh sb="9" eb="12">
      <t>ジュシンシャ</t>
    </rPh>
    <phoneticPr fontId="5"/>
  </si>
  <si>
    <t>胸部Ｘ線検査受診者</t>
    <rPh sb="0" eb="2">
      <t>キョウブ</t>
    </rPh>
    <rPh sb="3" eb="4">
      <t>セン</t>
    </rPh>
    <rPh sb="4" eb="6">
      <t>ケンサ</t>
    </rPh>
    <rPh sb="6" eb="9">
      <t>ジュシンシャ</t>
    </rPh>
    <phoneticPr fontId="5"/>
  </si>
  <si>
    <t>第５１－１表　健康増進事業（肺がん検診　平成２４年度受診状況）</t>
    <rPh sb="7" eb="9">
      <t>ケンコウ</t>
    </rPh>
    <rPh sb="9" eb="11">
      <t>ゾウシン</t>
    </rPh>
    <rPh sb="14" eb="15">
      <t>ハイ</t>
    </rPh>
    <rPh sb="28" eb="30">
      <t>ジョウキョウ</t>
    </rPh>
    <phoneticPr fontId="5"/>
  </si>
  <si>
    <t>原発性がんのうちうち臨床病期Ⅰ期</t>
    <rPh sb="0" eb="3">
      <t>ゲンパツセイ</t>
    </rPh>
    <rPh sb="10" eb="12">
      <t>リンショウ</t>
    </rPh>
    <rPh sb="12" eb="13">
      <t>ビョウ</t>
    </rPh>
    <rPh sb="13" eb="14">
      <t>キ</t>
    </rPh>
    <rPh sb="15" eb="16">
      <t>キ</t>
    </rPh>
    <phoneticPr fontId="5"/>
  </si>
  <si>
    <t>原発性がんのうち喀痰細胞診のみで発見された者</t>
    <rPh sb="0" eb="3">
      <t>ゲンパツセイ</t>
    </rPh>
    <rPh sb="8" eb="12">
      <t>カクタンサイボウ</t>
    </rPh>
    <rPh sb="12" eb="13">
      <t>シン</t>
    </rPh>
    <rPh sb="16" eb="18">
      <t>ハッケン</t>
    </rPh>
    <rPh sb="21" eb="22">
      <t>モノ</t>
    </rPh>
    <phoneticPr fontId="5"/>
  </si>
  <si>
    <t>精密受診者</t>
    <rPh sb="0" eb="2">
      <t>セイミツ</t>
    </rPh>
    <rPh sb="2" eb="5">
      <t>ジュシンシャ</t>
    </rPh>
    <phoneticPr fontId="5"/>
  </si>
  <si>
    <t>第５１－２表　健康増進事業（肺がん検診　平成２３年度精密検査の結果）</t>
    <rPh sb="20" eb="22">
      <t>ヘイセイ</t>
    </rPh>
    <rPh sb="24" eb="26">
      <t>ネンド</t>
    </rPh>
    <rPh sb="26" eb="28">
      <t>セイミツ</t>
    </rPh>
    <rPh sb="28" eb="30">
      <t>ケンサ</t>
    </rPh>
    <rPh sb="31" eb="33">
      <t>ケッカ</t>
    </rPh>
    <phoneticPr fontId="5"/>
  </si>
  <si>
    <t>受診率（％）</t>
    <rPh sb="0" eb="3">
      <t>ジュシンリツ</t>
    </rPh>
    <phoneticPr fontId="5"/>
  </si>
  <si>
    <t>受診者数（年度中）</t>
    <rPh sb="3" eb="4">
      <t>スウ</t>
    </rPh>
    <rPh sb="5" eb="7">
      <t>ネンド</t>
    </rPh>
    <rPh sb="7" eb="8">
      <t>チュウ</t>
    </rPh>
    <phoneticPr fontId="5"/>
  </si>
  <si>
    <t>第５２－１表　健康増進事業（大腸がん検診　平成２４年度受診状況）　　</t>
    <rPh sb="7" eb="9">
      <t>ケンコウ</t>
    </rPh>
    <rPh sb="9" eb="11">
      <t>ゾウシン</t>
    </rPh>
    <rPh sb="14" eb="16">
      <t>ダイチョウ</t>
    </rPh>
    <rPh sb="21" eb="23">
      <t>ヘイセイ</t>
    </rPh>
    <rPh sb="25" eb="27">
      <t>ネンド</t>
    </rPh>
    <rPh sb="27" eb="29">
      <t>ジュシン</t>
    </rPh>
    <rPh sb="29" eb="31">
      <t>ジョウキョウ</t>
    </rPh>
    <phoneticPr fontId="5"/>
  </si>
  <si>
    <t>精密検査受診の有無別人員</t>
    <rPh sb="0" eb="2">
      <t>セイミツ</t>
    </rPh>
    <rPh sb="2" eb="4">
      <t>ケンサ</t>
    </rPh>
    <rPh sb="4" eb="6">
      <t>ジュシン</t>
    </rPh>
    <rPh sb="7" eb="9">
      <t>ウム</t>
    </rPh>
    <rPh sb="9" eb="10">
      <t>ベツ</t>
    </rPh>
    <rPh sb="10" eb="12">
      <t>ジンイン</t>
    </rPh>
    <phoneticPr fontId="5"/>
  </si>
  <si>
    <t>第５２－２表　健康増進事業（大腸がん検診　平成２３年度精密検査の結果）</t>
    <rPh sb="21" eb="23">
      <t>ヘイセイ</t>
    </rPh>
    <rPh sb="25" eb="27">
      <t>ネンド</t>
    </rPh>
    <rPh sb="29" eb="31">
      <t>ケンサ</t>
    </rPh>
    <rPh sb="32" eb="34">
      <t>ケッカ</t>
    </rPh>
    <phoneticPr fontId="5"/>
  </si>
  <si>
    <t>北斗市</t>
    <rPh sb="0" eb="2">
      <t>ホクト</t>
    </rPh>
    <rPh sb="2" eb="3">
      <t>シ</t>
    </rPh>
    <phoneticPr fontId="5"/>
  </si>
  <si>
    <t>d</t>
    <phoneticPr fontId="5"/>
  </si>
  <si>
    <t>c</t>
    <phoneticPr fontId="5"/>
  </si>
  <si>
    <t>(d+b-c)/a</t>
    <phoneticPr fontId="5"/>
  </si>
  <si>
    <t>b</t>
    <phoneticPr fontId="5"/>
  </si>
  <si>
    <t>a</t>
    <phoneticPr fontId="5"/>
  </si>
  <si>
    <t>平成23年度
受診者数</t>
    <rPh sb="0" eb="2">
      <t>ヘイセイ</t>
    </rPh>
    <rPh sb="4" eb="6">
      <t>ネンド</t>
    </rPh>
    <rPh sb="7" eb="11">
      <t>ジュシンシャスウ</t>
    </rPh>
    <phoneticPr fontId="5"/>
  </si>
  <si>
    <t>左のうち2年連続受診者数</t>
    <rPh sb="0" eb="1">
      <t>ヒダリ</t>
    </rPh>
    <rPh sb="5" eb="6">
      <t>ネン</t>
    </rPh>
    <rPh sb="6" eb="8">
      <t>レンゾク</t>
    </rPh>
    <rPh sb="11" eb="12">
      <t>スウ</t>
    </rPh>
    <phoneticPr fontId="5"/>
  </si>
  <si>
    <t>受診者数</t>
    <rPh sb="3" eb="4">
      <t>スウ</t>
    </rPh>
    <phoneticPr fontId="5"/>
  </si>
  <si>
    <t>子宮体部</t>
    <rPh sb="0" eb="2">
      <t>シキュウ</t>
    </rPh>
    <rPh sb="2" eb="3">
      <t>カラダ</t>
    </rPh>
    <rPh sb="3" eb="4">
      <t>ブ</t>
    </rPh>
    <phoneticPr fontId="5"/>
  </si>
  <si>
    <t>子宮頸部</t>
    <rPh sb="0" eb="2">
      <t>シキュウ</t>
    </rPh>
    <rPh sb="2" eb="4">
      <t>ケイブ</t>
    </rPh>
    <phoneticPr fontId="5"/>
  </si>
  <si>
    <t>第５３－１表　健康増進事業（子宮がん検診　平成２４年度受診状況）</t>
    <rPh sb="7" eb="9">
      <t>ケンコウ</t>
    </rPh>
    <rPh sb="9" eb="11">
      <t>ゾウシン</t>
    </rPh>
    <rPh sb="21" eb="23">
      <t>ヘイセイ</t>
    </rPh>
    <rPh sb="25" eb="27">
      <t>ネンド</t>
    </rPh>
    <rPh sb="27" eb="29">
      <t>ジュシン</t>
    </rPh>
    <rPh sb="29" eb="31">
      <t>ジョウキョウ</t>
    </rPh>
    <phoneticPr fontId="5"/>
  </si>
  <si>
    <t>原発性がんのうちうち微小浸潤がん</t>
    <rPh sb="0" eb="3">
      <t>ゲンパツセイ</t>
    </rPh>
    <rPh sb="10" eb="12">
      <t>ビショウ</t>
    </rPh>
    <rPh sb="12" eb="14">
      <t>シンジュン</t>
    </rPh>
    <phoneticPr fontId="5"/>
  </si>
  <si>
    <t>原発性のがんのうちうち上皮内がん</t>
    <rPh sb="0" eb="3">
      <t>ゲンパツセイ</t>
    </rPh>
    <rPh sb="11" eb="13">
      <t>ジョウヒ</t>
    </rPh>
    <rPh sb="13" eb="14">
      <t>ナイ</t>
    </rPh>
    <phoneticPr fontId="5"/>
  </si>
  <si>
    <t>がんであった者のうち原発性のがん</t>
    <rPh sb="6" eb="7">
      <t>モノ</t>
    </rPh>
    <rPh sb="10" eb="12">
      <t>ゲンパツ</t>
    </rPh>
    <rPh sb="12" eb="13">
      <t>セイ</t>
    </rPh>
    <phoneticPr fontId="5"/>
  </si>
  <si>
    <t>がん及び異形成以外の疾患であった者</t>
    <rPh sb="2" eb="3">
      <t>オヨ</t>
    </rPh>
    <rPh sb="4" eb="5">
      <t>イ</t>
    </rPh>
    <rPh sb="5" eb="7">
      <t>ケイセイ</t>
    </rPh>
    <rPh sb="7" eb="9">
      <t>イガイ</t>
    </rPh>
    <rPh sb="10" eb="12">
      <t>シッカン</t>
    </rPh>
    <rPh sb="16" eb="17">
      <t>モノ</t>
    </rPh>
    <phoneticPr fontId="5"/>
  </si>
  <si>
    <t>異形成であった者</t>
    <rPh sb="0" eb="1">
      <t>イ</t>
    </rPh>
    <rPh sb="1" eb="3">
      <t>ケイセイ</t>
    </rPh>
    <rPh sb="7" eb="8">
      <t>モノ</t>
    </rPh>
    <phoneticPr fontId="5"/>
  </si>
  <si>
    <t>判定不能</t>
    <rPh sb="0" eb="2">
      <t>ハンテイ</t>
    </rPh>
    <rPh sb="2" eb="4">
      <t>フノウ</t>
    </rPh>
    <phoneticPr fontId="5"/>
  </si>
  <si>
    <t>要精検
（２）</t>
    <rPh sb="0" eb="1">
      <t>ヨウ</t>
    </rPh>
    <rPh sb="1" eb="3">
      <t>セイケン</t>
    </rPh>
    <phoneticPr fontId="5"/>
  </si>
  <si>
    <t>要精検
（１）</t>
    <rPh sb="0" eb="1">
      <t>ヨウ</t>
    </rPh>
    <rPh sb="1" eb="3">
      <t>セイケン</t>
    </rPh>
    <phoneticPr fontId="5"/>
  </si>
  <si>
    <t>精検不要</t>
    <rPh sb="0" eb="2">
      <t>セイケン</t>
    </rPh>
    <rPh sb="2" eb="4">
      <t>フヨウ</t>
    </rPh>
    <phoneticPr fontId="5"/>
  </si>
  <si>
    <t>不適正
（判定不可能）</t>
    <rPh sb="0" eb="3">
      <t>フテキセイ</t>
    </rPh>
    <rPh sb="5" eb="7">
      <t>ハンテイ</t>
    </rPh>
    <rPh sb="7" eb="10">
      <t>フカノウ</t>
    </rPh>
    <phoneticPr fontId="5"/>
  </si>
  <si>
    <t>適正
（判定可能）</t>
    <rPh sb="0" eb="2">
      <t>テキセイ</t>
    </rPh>
    <rPh sb="4" eb="6">
      <t>ハンテイ</t>
    </rPh>
    <rPh sb="6" eb="8">
      <t>カノウ</t>
    </rPh>
    <phoneticPr fontId="5"/>
  </si>
  <si>
    <t>細胞診の判定人数</t>
    <rPh sb="0" eb="2">
      <t>サイボウ</t>
    </rPh>
    <rPh sb="2" eb="3">
      <t>シン</t>
    </rPh>
    <rPh sb="4" eb="6">
      <t>ハンテイ</t>
    </rPh>
    <rPh sb="6" eb="8">
      <t>ニンズウ</t>
    </rPh>
    <phoneticPr fontId="5"/>
  </si>
  <si>
    <t>初回検体の適正・不適正</t>
    <rPh sb="0" eb="2">
      <t>ショカイ</t>
    </rPh>
    <rPh sb="2" eb="4">
      <t>ケンタイ</t>
    </rPh>
    <rPh sb="5" eb="7">
      <t>テキセイ</t>
    </rPh>
    <rPh sb="8" eb="11">
      <t>フテキセイ</t>
    </rPh>
    <phoneticPr fontId="5"/>
  </si>
  <si>
    <t>第５３－２表　健康増進事業（子宮がん検診　頸部・平成２３年度精密検査の結果）</t>
    <rPh sb="7" eb="9">
      <t>ケンコウ</t>
    </rPh>
    <rPh sb="9" eb="11">
      <t>ゾウシン</t>
    </rPh>
    <rPh sb="21" eb="23">
      <t>ケイブ</t>
    </rPh>
    <rPh sb="24" eb="26">
      <t>ヘイセイ</t>
    </rPh>
    <rPh sb="28" eb="30">
      <t>ネンド</t>
    </rPh>
    <rPh sb="30" eb="32">
      <t>セイミツ</t>
    </rPh>
    <rPh sb="32" eb="34">
      <t>ケンサ</t>
    </rPh>
    <rPh sb="35" eb="37">
      <t>ケッカ</t>
    </rPh>
    <phoneticPr fontId="5"/>
  </si>
  <si>
    <t>第５３－３表　健康増進事業（子宮がん検診　体部・平成２３年度精密検査の結果）</t>
    <rPh sb="7" eb="9">
      <t>ケンコウ</t>
    </rPh>
    <rPh sb="9" eb="11">
      <t>ゾウシン</t>
    </rPh>
    <rPh sb="21" eb="22">
      <t>カラダ</t>
    </rPh>
    <rPh sb="22" eb="23">
      <t>ブ</t>
    </rPh>
    <rPh sb="24" eb="26">
      <t>ヘイセイ</t>
    </rPh>
    <rPh sb="28" eb="30">
      <t>ネンド</t>
    </rPh>
    <rPh sb="30" eb="32">
      <t>セイミツ</t>
    </rPh>
    <rPh sb="32" eb="34">
      <t>ケンサ</t>
    </rPh>
    <rPh sb="35" eb="37">
      <t>ケッカ</t>
    </rPh>
    <phoneticPr fontId="5"/>
  </si>
  <si>
    <t>ｄ</t>
    <phoneticPr fontId="5"/>
  </si>
  <si>
    <t>ｃ</t>
    <phoneticPr fontId="5"/>
  </si>
  <si>
    <t>（d＋b－ｃ）/ a</t>
    <phoneticPr fontId="5"/>
  </si>
  <si>
    <t>ｂ</t>
    <phoneticPr fontId="5"/>
  </si>
  <si>
    <t>受診率(％)</t>
    <phoneticPr fontId="5"/>
  </si>
  <si>
    <t>（a）</t>
  </si>
  <si>
    <t>視触診及びマンモグラフィ</t>
    <rPh sb="0" eb="1">
      <t>シ</t>
    </rPh>
    <rPh sb="1" eb="3">
      <t>ショクシン</t>
    </rPh>
    <rPh sb="3" eb="4">
      <t>オヨ</t>
    </rPh>
    <phoneticPr fontId="5"/>
  </si>
  <si>
    <t>マンモグラフィのみ</t>
    <phoneticPr fontId="5"/>
  </si>
  <si>
    <t>対象者数　　　　　　</t>
    <rPh sb="0" eb="3">
      <t>タイショウシャ</t>
    </rPh>
    <rPh sb="3" eb="4">
      <t>スウ</t>
    </rPh>
    <phoneticPr fontId="5"/>
  </si>
  <si>
    <t>第５４－１表　健康増進事業（乳がん検診　平成２４年度受診状況）</t>
    <rPh sb="7" eb="9">
      <t>ケンコウ</t>
    </rPh>
    <rPh sb="9" eb="11">
      <t>ゾウシン</t>
    </rPh>
    <rPh sb="14" eb="15">
      <t>ニュウ</t>
    </rPh>
    <rPh sb="20" eb="22">
      <t>ヘイセイ</t>
    </rPh>
    <rPh sb="24" eb="26">
      <t>ネンド</t>
    </rPh>
    <rPh sb="26" eb="28">
      <t>ジュシン</t>
    </rPh>
    <rPh sb="28" eb="30">
      <t>ジョウキョウ</t>
    </rPh>
    <phoneticPr fontId="5"/>
  </si>
  <si>
    <t>早期がんのうち非浸潤がん</t>
    <rPh sb="0" eb="2">
      <t>ソウキ</t>
    </rPh>
    <rPh sb="7" eb="8">
      <t>ヒ</t>
    </rPh>
    <rPh sb="8" eb="10">
      <t>シンジュン</t>
    </rPh>
    <phoneticPr fontId="5"/>
  </si>
  <si>
    <t>原発性がんのうち早期がん</t>
    <rPh sb="0" eb="3">
      <t>ゲンパツセイ</t>
    </rPh>
    <rPh sb="8" eb="10">
      <t>ソウキ</t>
    </rPh>
    <phoneticPr fontId="5"/>
  </si>
  <si>
    <t>がんであった者のうち
原発性のがん</t>
    <rPh sb="6" eb="7">
      <t>モノ</t>
    </rPh>
    <rPh sb="11" eb="13">
      <t>ゲンパツ</t>
    </rPh>
    <rPh sb="13" eb="14">
      <t>セイ</t>
    </rPh>
    <phoneticPr fontId="5"/>
  </si>
  <si>
    <t>要精密
検査者数
（年度中）</t>
    <rPh sb="0" eb="1">
      <t>ヨウ</t>
    </rPh>
    <rPh sb="1" eb="3">
      <t>セイミツ</t>
    </rPh>
    <rPh sb="4" eb="7">
      <t>ケンサシャ</t>
    </rPh>
    <rPh sb="7" eb="8">
      <t>スウ</t>
    </rPh>
    <rPh sb="10" eb="12">
      <t>ネンド</t>
    </rPh>
    <rPh sb="12" eb="13">
      <t>チュウ</t>
    </rPh>
    <phoneticPr fontId="5"/>
  </si>
  <si>
    <t>カテゴリー５</t>
  </si>
  <si>
    <t>カテゴリー４</t>
  </si>
  <si>
    <t>カテゴリー３</t>
  </si>
  <si>
    <t>カテゴリー２</t>
  </si>
  <si>
    <t>カテゴリー１</t>
    <phoneticPr fontId="5"/>
  </si>
  <si>
    <t>カテゴリーＮ－２</t>
    <phoneticPr fontId="5"/>
  </si>
  <si>
    <t>カテゴリーＮ－１</t>
    <phoneticPr fontId="5"/>
  </si>
  <si>
    <t>精密検査受診の有無別人数</t>
    <rPh sb="0" eb="2">
      <t>セイミツ</t>
    </rPh>
    <rPh sb="2" eb="4">
      <t>ケンサ</t>
    </rPh>
    <rPh sb="4" eb="6">
      <t>ジュシン</t>
    </rPh>
    <rPh sb="7" eb="9">
      <t>ウム</t>
    </rPh>
    <rPh sb="9" eb="10">
      <t>ベツ</t>
    </rPh>
    <rPh sb="10" eb="12">
      <t>ニンズウ</t>
    </rPh>
    <phoneticPr fontId="5"/>
  </si>
  <si>
    <t>マンモグラフィの判定別人数</t>
    <rPh sb="8" eb="10">
      <t>ハンテイ</t>
    </rPh>
    <rPh sb="10" eb="12">
      <t>ベツジン</t>
    </rPh>
    <rPh sb="12" eb="13">
      <t>スウ</t>
    </rPh>
    <phoneticPr fontId="5"/>
  </si>
  <si>
    <t>第５４－２表　健康増進事業（乳がん検診　平成２３年度精密検査の結果）</t>
    <rPh sb="20" eb="22">
      <t>ヘイセイ</t>
    </rPh>
    <rPh sb="24" eb="26">
      <t>ネンド</t>
    </rPh>
    <rPh sb="28" eb="30">
      <t>ケンサ</t>
    </rPh>
    <rPh sb="31" eb="33">
      <t>ケッカ</t>
    </rPh>
    <phoneticPr fontId="5"/>
  </si>
  <si>
    <t>判定⑤</t>
    <rPh sb="0" eb="2">
      <t>ハンテイ</t>
    </rPh>
    <phoneticPr fontId="5"/>
  </si>
  <si>
    <t>判定④</t>
    <rPh sb="0" eb="2">
      <t>ハンテイ</t>
    </rPh>
    <phoneticPr fontId="5"/>
  </si>
  <si>
    <t>判定③</t>
    <rPh sb="0" eb="2">
      <t>ハンテイ</t>
    </rPh>
    <phoneticPr fontId="5"/>
  </si>
  <si>
    <t>判定②</t>
    <rPh sb="0" eb="2">
      <t>ハンテイ</t>
    </rPh>
    <phoneticPr fontId="5"/>
  </si>
  <si>
    <t>判定①</t>
    <rPh sb="0" eb="2">
      <t>ハンテイ</t>
    </rPh>
    <phoneticPr fontId="5"/>
  </si>
  <si>
    <t>陰性</t>
    <rPh sb="0" eb="2">
      <t>インセイ</t>
    </rPh>
    <phoneticPr fontId="5"/>
  </si>
  <si>
    <t>陽性</t>
    <rPh sb="0" eb="2">
      <t>ヨウセイ</t>
    </rPh>
    <phoneticPr fontId="5"/>
  </si>
  <si>
    <t>Ｃ型</t>
    <rPh sb="1" eb="2">
      <t>ガタ</t>
    </rPh>
    <phoneticPr fontId="5"/>
  </si>
  <si>
    <t>Ｂ型</t>
    <rPh sb="1" eb="2">
      <t>ガタ</t>
    </rPh>
    <phoneticPr fontId="5"/>
  </si>
  <si>
    <t>Ｃ型肝炎ウイルス検診</t>
    <rPh sb="1" eb="2">
      <t>ガタ</t>
    </rPh>
    <rPh sb="2" eb="4">
      <t>カンエン</t>
    </rPh>
    <rPh sb="8" eb="10">
      <t>ケンシン</t>
    </rPh>
    <phoneticPr fontId="5"/>
  </si>
  <si>
    <t>Ｂ型肝炎ウイルス検診</t>
    <rPh sb="1" eb="2">
      <t>ガタ</t>
    </rPh>
    <rPh sb="2" eb="4">
      <t>カンエン</t>
    </rPh>
    <rPh sb="8" eb="10">
      <t>ケンシン</t>
    </rPh>
    <phoneticPr fontId="5"/>
  </si>
  <si>
    <t>40歳検診以外の対象者への検診</t>
    <rPh sb="2" eb="3">
      <t>サイ</t>
    </rPh>
    <rPh sb="3" eb="5">
      <t>ケンシン</t>
    </rPh>
    <rPh sb="5" eb="7">
      <t>イガイ</t>
    </rPh>
    <rPh sb="8" eb="11">
      <t>タイショウシャ</t>
    </rPh>
    <rPh sb="13" eb="15">
      <t>ケンシン</t>
    </rPh>
    <phoneticPr fontId="5"/>
  </si>
  <si>
    <t>40歳検診</t>
    <rPh sb="2" eb="3">
      <t>サイ</t>
    </rPh>
    <rPh sb="3" eb="5">
      <t>ケンシン</t>
    </rPh>
    <phoneticPr fontId="5"/>
  </si>
  <si>
    <t>第５５－１表　健康増進事業（肝炎ウイルス検診）</t>
    <rPh sb="7" eb="9">
      <t>ケンコウ</t>
    </rPh>
    <rPh sb="9" eb="11">
      <t>ゾウシン</t>
    </rPh>
    <rPh sb="14" eb="16">
      <t>カンエン</t>
    </rPh>
    <phoneticPr fontId="5"/>
  </si>
  <si>
    <t>参加延人数</t>
    <rPh sb="0" eb="2">
      <t>サンカ</t>
    </rPh>
    <rPh sb="2" eb="3">
      <t>ノ</t>
    </rPh>
    <rPh sb="3" eb="5">
      <t>ニンズウ</t>
    </rPh>
    <phoneticPr fontId="5"/>
  </si>
  <si>
    <t>健康相談</t>
    <rPh sb="0" eb="2">
      <t>ケンコウ</t>
    </rPh>
    <rPh sb="2" eb="4">
      <t>ソウダン</t>
    </rPh>
    <phoneticPr fontId="5"/>
  </si>
  <si>
    <t>健康教育</t>
    <rPh sb="0" eb="2">
      <t>ケンコウ</t>
    </rPh>
    <rPh sb="2" eb="4">
      <t>キョウイク</t>
    </rPh>
    <phoneticPr fontId="5"/>
  </si>
  <si>
    <t>平成２４年度</t>
    <phoneticPr fontId="5"/>
  </si>
  <si>
    <t>第５５－２表　健康増進事業（肝炎ウィルスに関する健康教育及び健康相談の実施）</t>
    <rPh sb="7" eb="9">
      <t>ケンコウ</t>
    </rPh>
    <rPh sb="9" eb="11">
      <t>ゾウシン</t>
    </rPh>
    <rPh sb="14" eb="16">
      <t>カンエン</t>
    </rPh>
    <rPh sb="21" eb="22">
      <t>カン</t>
    </rPh>
    <rPh sb="24" eb="26">
      <t>ケンコウ</t>
    </rPh>
    <rPh sb="26" eb="28">
      <t>キョウイク</t>
    </rPh>
    <rPh sb="28" eb="29">
      <t>オヨ</t>
    </rPh>
    <rPh sb="30" eb="32">
      <t>ケンコウ</t>
    </rPh>
    <rPh sb="32" eb="34">
      <t>ソウダン</t>
    </rPh>
    <rPh sb="35" eb="37">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</si>
</sst>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8">
    <font>
      <sz val="11"/>
      <name val="ＭＳ Ｐゴシック"/>
      <family val="3"/>
      <charset val="128"/>
    </font>
    <font>
      <sz val="11"/>
      <name val="ＭＳ Ｐゴシック"/>
      <family val="3"/>
      <charset val="128"/>
    </font>
    <font>
      <sz val="9"/>
      <name val="メイリオ"/>
      <family val="3"/>
      <charset val="128"/>
    </font>
    <font>
      <sz val="6"/>
      <name val="ＭＳ Ｐゴシック"/>
      <family val="2"/>
      <charset val="128"/>
      <scheme val="minor"/>
    </font>
    <font>
      <sz val="12"/>
      <name val="Arial"/>
      <family val="2"/>
    </font>
    <font>
      <sz val="6"/>
      <name val="ＭＳ Ｐゴシック"/>
      <family val="3"/>
      <charset val="128"/>
    </font>
    <font>
      <sz val="11"/>
      <name val="メイリオ"/>
      <family val="3"/>
      <charset val="128"/>
    </font>
    <font>
      <sz val="8"/>
      <name val="メイリオ"/>
      <family val="3"/>
      <charset val="128"/>
    </font>
  </fonts>
  <fills count="9">
    <fill>
      <patternFill patternType="none"/>
    </fill>
    <fill>
      <patternFill patternType="gray125"/>
    </fill>
    <fill>
      <patternFill patternType="solid">
        <fgColor indexed="6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59999389629810485"/>
        <bgColor indexed="64"/>
      </patternFill>
    </fill>
  </fills>
  <borders count="43">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8"/>
      </top>
      <bottom/>
      <diagonal/>
    </border>
    <border>
      <left style="thin">
        <color indexed="64"/>
      </left>
      <right style="thin">
        <color indexed="8"/>
      </right>
      <top style="thin">
        <color indexed="8"/>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top style="thin">
        <color indexed="8"/>
      </top>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top style="thin">
        <color indexed="8"/>
      </top>
      <bottom/>
      <diagonal/>
    </border>
    <border>
      <left/>
      <right style="thin">
        <color indexed="64"/>
      </right>
      <top/>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8"/>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8"/>
      </left>
      <right style="thin">
        <color indexed="64"/>
      </right>
      <top style="thin">
        <color indexed="64"/>
      </top>
      <bottom/>
      <diagonal/>
    </border>
    <border>
      <left style="thin">
        <color indexed="8"/>
      </left>
      <right/>
      <top/>
      <bottom/>
      <diagonal/>
    </border>
    <border>
      <left style="thin">
        <color indexed="8"/>
      </left>
      <right style="thin">
        <color indexed="64"/>
      </right>
      <top style="thin">
        <color indexed="64"/>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4" fillId="0" borderId="0"/>
  </cellStyleXfs>
  <cellXfs count="599">
    <xf numFmtId="0" fontId="0" fillId="0" borderId="0" xfId="0">
      <alignment vertical="center"/>
    </xf>
    <xf numFmtId="38" fontId="2" fillId="2" borderId="0" xfId="2" applyFont="1" applyFill="1"/>
    <xf numFmtId="38" fontId="2" fillId="2" borderId="0" xfId="2" applyFont="1" applyFill="1" applyAlignment="1">
      <alignment horizontal="left"/>
    </xf>
    <xf numFmtId="38" fontId="2" fillId="2" borderId="0" xfId="2" applyFont="1" applyFill="1" applyAlignment="1"/>
    <xf numFmtId="0" fontId="2" fillId="2" borderId="0" xfId="3" applyFont="1" applyFill="1" applyBorder="1" applyAlignment="1">
      <alignment horizontal="left"/>
    </xf>
    <xf numFmtId="38" fontId="2" fillId="2" borderId="0" xfId="2" applyFont="1" applyFill="1" applyBorder="1" applyAlignment="1">
      <alignment horizontal="left"/>
    </xf>
    <xf numFmtId="38" fontId="2" fillId="3" borderId="1" xfId="2" applyFont="1" applyFill="1" applyBorder="1" applyAlignment="1">
      <alignment horizontal="right"/>
    </xf>
    <xf numFmtId="38" fontId="2" fillId="4" borderId="1" xfId="2" applyFont="1" applyFill="1" applyBorder="1" applyAlignment="1">
      <alignment horizontal="right"/>
    </xf>
    <xf numFmtId="38" fontId="2" fillId="3" borderId="1" xfId="2" applyFont="1" applyFill="1" applyBorder="1" applyAlignment="1">
      <alignment horizontal="left" vertical="center"/>
    </xf>
    <xf numFmtId="38" fontId="2" fillId="3" borderId="2" xfId="2" applyFont="1" applyFill="1" applyBorder="1" applyAlignment="1">
      <alignment horizontal="right"/>
    </xf>
    <xf numFmtId="38" fontId="2" fillId="4" borderId="2" xfId="2" applyFont="1" applyFill="1" applyBorder="1" applyAlignment="1">
      <alignment horizontal="right"/>
    </xf>
    <xf numFmtId="38" fontId="2" fillId="3" borderId="2" xfId="2" applyFont="1" applyFill="1" applyBorder="1" applyAlignment="1">
      <alignment horizontal="left" vertical="center"/>
    </xf>
    <xf numFmtId="38" fontId="2" fillId="3" borderId="3" xfId="2" applyFont="1" applyFill="1" applyBorder="1" applyAlignment="1">
      <alignment horizontal="right"/>
    </xf>
    <xf numFmtId="38" fontId="2" fillId="4" borderId="3" xfId="2" applyFont="1" applyFill="1" applyBorder="1" applyAlignment="1">
      <alignment horizontal="right"/>
    </xf>
    <xf numFmtId="38" fontId="2" fillId="3" borderId="3" xfId="2" applyFont="1" applyFill="1" applyBorder="1" applyAlignment="1">
      <alignment horizontal="left" vertical="center"/>
    </xf>
    <xf numFmtId="38" fontId="2" fillId="0" borderId="0" xfId="2" applyFont="1" applyFill="1"/>
    <xf numFmtId="38" fontId="2" fillId="0" borderId="0" xfId="2" applyFont="1" applyFill="1" applyAlignment="1"/>
    <xf numFmtId="38" fontId="2" fillId="5" borderId="4" xfId="2" applyFont="1" applyFill="1" applyBorder="1" applyAlignment="1">
      <alignment horizontal="right"/>
    </xf>
    <xf numFmtId="38" fontId="2" fillId="6" borderId="4" xfId="2" applyFont="1" applyFill="1" applyBorder="1" applyAlignment="1">
      <alignment horizontal="right"/>
    </xf>
    <xf numFmtId="38" fontId="2" fillId="5" borderId="4" xfId="2" applyFont="1" applyFill="1" applyBorder="1" applyAlignment="1">
      <alignment horizontal="left" vertical="center"/>
    </xf>
    <xf numFmtId="38" fontId="2" fillId="6" borderId="4" xfId="2" applyFont="1" applyFill="1" applyBorder="1" applyAlignment="1">
      <alignment horizontal="right" vertical="center"/>
    </xf>
    <xf numFmtId="38" fontId="2" fillId="6" borderId="4" xfId="2" applyFont="1" applyFill="1" applyBorder="1" applyAlignment="1">
      <alignment horizontal="left" vertical="center" wrapText="1"/>
    </xf>
    <xf numFmtId="38" fontId="2" fillId="7" borderId="4" xfId="2" applyFont="1" applyFill="1" applyBorder="1" applyAlignment="1">
      <alignment horizontal="right" vertical="center"/>
    </xf>
    <xf numFmtId="38" fontId="2" fillId="8" borderId="4" xfId="2" applyFont="1" applyFill="1" applyBorder="1" applyAlignment="1">
      <alignment horizontal="right" vertical="center"/>
    </xf>
    <xf numFmtId="38" fontId="2" fillId="7" borderId="4" xfId="2" applyFont="1" applyFill="1" applyBorder="1" applyAlignment="1">
      <alignment horizontal="left" vertical="center"/>
    </xf>
    <xf numFmtId="38" fontId="2" fillId="2" borderId="0" xfId="2" applyFont="1" applyFill="1" applyAlignment="1">
      <alignment wrapText="1"/>
    </xf>
    <xf numFmtId="38" fontId="2" fillId="2" borderId="4" xfId="2" applyFont="1" applyFill="1" applyBorder="1" applyAlignment="1">
      <alignment horizontal="center" vertical="center" wrapText="1"/>
    </xf>
    <xf numFmtId="38" fontId="2" fillId="2" borderId="2" xfId="2" applyFont="1" applyFill="1" applyBorder="1" applyAlignment="1">
      <alignment horizontal="left" wrapText="1"/>
    </xf>
    <xf numFmtId="38" fontId="2" fillId="2" borderId="5" xfId="2" applyFont="1" applyFill="1" applyBorder="1" applyAlignment="1">
      <alignment horizontal="center" vertical="center" wrapText="1"/>
    </xf>
    <xf numFmtId="38" fontId="2" fillId="2" borderId="6" xfId="2" applyFont="1" applyFill="1" applyBorder="1" applyAlignment="1">
      <alignment horizontal="center" vertical="center" wrapText="1"/>
    </xf>
    <xf numFmtId="38" fontId="2" fillId="2" borderId="4" xfId="2" applyFont="1" applyFill="1" applyBorder="1" applyAlignment="1">
      <alignment horizontal="center" vertical="center" wrapText="1"/>
    </xf>
    <xf numFmtId="38" fontId="2" fillId="2" borderId="7" xfId="2" applyFont="1" applyFill="1" applyBorder="1" applyAlignment="1">
      <alignment horizontal="center" vertical="center" wrapText="1"/>
    </xf>
    <xf numFmtId="38" fontId="2" fillId="2" borderId="2" xfId="2" applyFont="1" applyFill="1" applyBorder="1" applyAlignment="1">
      <alignment horizontal="left" vertical="center" wrapText="1"/>
    </xf>
    <xf numFmtId="38" fontId="2" fillId="2" borderId="8" xfId="2" applyFont="1" applyFill="1" applyBorder="1" applyAlignment="1">
      <alignment horizontal="center" vertical="center" wrapText="1"/>
    </xf>
    <xf numFmtId="38" fontId="2" fillId="2" borderId="9" xfId="2" applyFont="1" applyFill="1" applyBorder="1" applyAlignment="1">
      <alignment horizontal="center" vertical="center" wrapText="1"/>
    </xf>
    <xf numFmtId="38" fontId="2" fillId="2" borderId="10" xfId="2" applyFont="1" applyFill="1" applyBorder="1" applyAlignment="1">
      <alignment horizontal="center" vertical="center" wrapText="1"/>
    </xf>
    <xf numFmtId="38" fontId="2" fillId="2" borderId="3" xfId="2" applyFont="1" applyFill="1" applyBorder="1" applyAlignment="1">
      <alignment horizontal="left" vertical="center" wrapText="1"/>
    </xf>
    <xf numFmtId="38" fontId="6" fillId="2" borderId="0" xfId="2" applyFont="1" applyFill="1" applyAlignment="1">
      <alignment vertical="top"/>
    </xf>
    <xf numFmtId="38" fontId="6" fillId="2" borderId="11" xfId="2" applyFont="1" applyFill="1" applyBorder="1" applyAlignment="1">
      <alignment horizontal="right" vertical="top"/>
    </xf>
    <xf numFmtId="38" fontId="6" fillId="2" borderId="11" xfId="2" applyFont="1" applyFill="1" applyBorder="1" applyAlignment="1">
      <alignment horizontal="left" vertical="top"/>
    </xf>
    <xf numFmtId="38" fontId="6" fillId="2" borderId="0" xfId="2" applyFont="1" applyFill="1" applyBorder="1" applyAlignment="1">
      <alignment horizontal="left" vertical="top"/>
    </xf>
    <xf numFmtId="38" fontId="2" fillId="0" borderId="0" xfId="2" applyFont="1" applyFill="1" applyAlignment="1">
      <alignment horizontal="left"/>
    </xf>
    <xf numFmtId="0" fontId="2" fillId="0" borderId="0" xfId="3" applyFont="1" applyFill="1" applyBorder="1" applyAlignment="1">
      <alignment horizontal="left" vertical="top" wrapText="1"/>
    </xf>
    <xf numFmtId="0" fontId="2" fillId="0" borderId="0" xfId="3" applyFont="1" applyFill="1" applyBorder="1" applyAlignment="1">
      <alignment horizontal="left" vertical="top" wrapText="1"/>
    </xf>
    <xf numFmtId="0" fontId="2" fillId="0" borderId="0" xfId="3" applyFont="1" applyFill="1" applyBorder="1" applyAlignment="1">
      <alignment vertical="top" wrapText="1"/>
    </xf>
    <xf numFmtId="0" fontId="2" fillId="0" borderId="0" xfId="3" applyFont="1" applyFill="1" applyBorder="1" applyAlignment="1">
      <alignment horizontal="left"/>
    </xf>
    <xf numFmtId="38" fontId="2" fillId="0" borderId="0" xfId="2" applyFont="1" applyFill="1" applyBorder="1" applyAlignment="1"/>
    <xf numFmtId="38" fontId="2" fillId="0" borderId="0" xfId="2" applyFont="1" applyFill="1" applyBorder="1"/>
    <xf numFmtId="38" fontId="2" fillId="0" borderId="0" xfId="2" applyFont="1" applyFill="1" applyBorder="1" applyAlignment="1">
      <alignment horizontal="left"/>
    </xf>
    <xf numFmtId="38" fontId="2" fillId="0" borderId="0" xfId="2" applyFont="1" applyFill="1" applyBorder="1" applyAlignment="1">
      <alignment horizontal="right"/>
    </xf>
    <xf numFmtId="38" fontId="2" fillId="0" borderId="0" xfId="2" applyFont="1" applyFill="1" applyBorder="1" applyAlignment="1">
      <alignment horizontal="right" vertical="center"/>
    </xf>
    <xf numFmtId="38" fontId="2" fillId="7" borderId="5" xfId="2" applyFont="1" applyFill="1" applyBorder="1" applyAlignment="1">
      <alignment horizontal="right" vertical="center"/>
    </xf>
    <xf numFmtId="38" fontId="2" fillId="7" borderId="6" xfId="2" applyFont="1" applyFill="1" applyBorder="1" applyAlignment="1">
      <alignment horizontal="right" vertical="center"/>
    </xf>
    <xf numFmtId="38" fontId="2" fillId="0" borderId="0" xfId="2" applyFont="1" applyFill="1" applyBorder="1" applyAlignment="1">
      <alignment horizontal="center" vertical="center" wrapText="1"/>
    </xf>
    <xf numFmtId="38" fontId="2" fillId="0" borderId="4" xfId="2" applyFont="1" applyFill="1" applyBorder="1" applyAlignment="1">
      <alignment horizontal="center" wrapText="1"/>
    </xf>
    <xf numFmtId="38" fontId="2" fillId="0" borderId="5" xfId="2" applyFont="1" applyFill="1" applyBorder="1" applyAlignment="1">
      <alignment horizontal="center" wrapText="1"/>
    </xf>
    <xf numFmtId="38" fontId="2" fillId="0" borderId="1" xfId="2" applyFont="1" applyFill="1" applyBorder="1" applyAlignment="1">
      <alignment horizontal="left" wrapText="1"/>
    </xf>
    <xf numFmtId="0" fontId="2" fillId="0" borderId="0" xfId="3" applyFont="1" applyFill="1" applyBorder="1" applyAlignment="1">
      <alignment horizontal="center" vertical="center"/>
    </xf>
    <xf numFmtId="38" fontId="2" fillId="0" borderId="5" xfId="2" applyFont="1" applyFill="1" applyBorder="1" applyAlignment="1">
      <alignment horizontal="center" vertical="center"/>
    </xf>
    <xf numFmtId="38" fontId="2" fillId="0" borderId="6" xfId="2" applyFont="1" applyFill="1" applyBorder="1" applyAlignment="1">
      <alignment horizontal="center" vertical="center"/>
    </xf>
    <xf numFmtId="38" fontId="2" fillId="0" borderId="7" xfId="2" applyFont="1" applyFill="1" applyBorder="1" applyAlignment="1">
      <alignment horizontal="center" vertical="center"/>
    </xf>
    <xf numFmtId="38" fontId="2" fillId="0" borderId="2" xfId="2" applyFont="1" applyFill="1" applyBorder="1" applyAlignment="1">
      <alignment horizontal="left" wrapText="1"/>
    </xf>
    <xf numFmtId="0" fontId="2" fillId="0" borderId="5" xfId="3" applyFont="1" applyFill="1" applyBorder="1" applyAlignment="1">
      <alignment horizontal="center"/>
    </xf>
    <xf numFmtId="0" fontId="2" fillId="0" borderId="7" xfId="3" applyFont="1" applyFill="1" applyBorder="1" applyAlignment="1">
      <alignment horizontal="center"/>
    </xf>
    <xf numFmtId="38" fontId="2" fillId="0" borderId="3" xfId="2" applyFont="1" applyFill="1" applyBorder="1" applyAlignment="1">
      <alignment horizontal="left" vertical="center"/>
    </xf>
    <xf numFmtId="38" fontId="6" fillId="0" borderId="0" xfId="2" applyFont="1" applyFill="1" applyAlignment="1">
      <alignment vertical="top"/>
    </xf>
    <xf numFmtId="38" fontId="6" fillId="0" borderId="0" xfId="2" applyFont="1" applyFill="1" applyBorder="1" applyAlignment="1">
      <alignment vertical="top"/>
    </xf>
    <xf numFmtId="38" fontId="6" fillId="0" borderId="0" xfId="2" applyFont="1" applyFill="1" applyBorder="1" applyAlignment="1">
      <alignment horizontal="right" vertical="top"/>
    </xf>
    <xf numFmtId="38" fontId="6" fillId="0" borderId="0" xfId="2" applyFont="1" applyFill="1" applyBorder="1" applyAlignment="1">
      <alignment vertical="top" wrapText="1"/>
    </xf>
    <xf numFmtId="38" fontId="6" fillId="0" borderId="11" xfId="2" applyFont="1" applyFill="1" applyBorder="1" applyAlignment="1">
      <alignment horizontal="left" vertical="top"/>
    </xf>
    <xf numFmtId="38" fontId="6" fillId="0" borderId="0" xfId="2" applyFont="1" applyFill="1" applyBorder="1" applyAlignment="1">
      <alignment horizontal="left" vertical="top"/>
    </xf>
    <xf numFmtId="38" fontId="2" fillId="0" borderId="12" xfId="2" applyFont="1" applyFill="1" applyBorder="1" applyAlignment="1">
      <alignment horizontal="right"/>
    </xf>
    <xf numFmtId="38" fontId="2" fillId="0" borderId="12" xfId="2" applyFont="1" applyFill="1" applyBorder="1" applyAlignment="1">
      <alignment horizontal="right" vertical="center"/>
    </xf>
    <xf numFmtId="38" fontId="2" fillId="0" borderId="12" xfId="2" applyFont="1" applyFill="1" applyBorder="1" applyAlignment="1">
      <alignment horizontal="center" vertical="center" wrapText="1"/>
    </xf>
    <xf numFmtId="38" fontId="2" fillId="0" borderId="4" xfId="2" applyFont="1" applyFill="1" applyBorder="1" applyAlignment="1">
      <alignment horizontal="center" vertical="center" wrapText="1"/>
    </xf>
    <xf numFmtId="38" fontId="2" fillId="0" borderId="5" xfId="2" applyFont="1" applyFill="1" applyBorder="1" applyAlignment="1">
      <alignment horizontal="center" vertical="center" wrapText="1"/>
    </xf>
    <xf numFmtId="0" fontId="2" fillId="0" borderId="0" xfId="3" applyFont="1" applyFill="1" applyBorder="1" applyAlignment="1">
      <alignment horizontal="center" vertical="center"/>
    </xf>
    <xf numFmtId="0" fontId="2" fillId="0" borderId="12" xfId="3"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3" applyFont="1" applyFill="1" applyBorder="1" applyAlignment="1">
      <alignment horizontal="center" vertical="center"/>
    </xf>
    <xf numFmtId="38" fontId="2" fillId="0" borderId="8" xfId="2" applyFont="1" applyFill="1" applyBorder="1" applyAlignment="1">
      <alignment horizontal="center" vertical="center"/>
    </xf>
    <xf numFmtId="38" fontId="2" fillId="0" borderId="9" xfId="2" applyFont="1" applyFill="1" applyBorder="1" applyAlignment="1">
      <alignment horizontal="center" vertical="center"/>
    </xf>
    <xf numFmtId="38" fontId="2" fillId="0" borderId="10" xfId="2" applyFont="1" applyFill="1" applyBorder="1" applyAlignment="1">
      <alignment horizontal="center" vertical="center"/>
    </xf>
    <xf numFmtId="38" fontId="2" fillId="0" borderId="12" xfId="2"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3" applyFont="1" applyFill="1" applyBorder="1" applyAlignment="1">
      <alignment horizontal="center" vertical="center"/>
    </xf>
    <xf numFmtId="0" fontId="6" fillId="0" borderId="11" xfId="0" applyFont="1" applyFill="1" applyBorder="1" applyAlignment="1">
      <alignment horizontal="right" vertical="top"/>
    </xf>
    <xf numFmtId="38" fontId="6" fillId="0" borderId="11" xfId="2" applyFont="1" applyFill="1" applyBorder="1" applyAlignment="1">
      <alignment horizontal="right" vertical="top"/>
    </xf>
    <xf numFmtId="38" fontId="2" fillId="6" borderId="1" xfId="2" applyFont="1" applyFill="1" applyBorder="1" applyAlignment="1">
      <alignment horizontal="left" vertical="center" wrapText="1"/>
    </xf>
    <xf numFmtId="38" fontId="2" fillId="7" borderId="1" xfId="2" applyFont="1" applyFill="1" applyBorder="1" applyAlignment="1">
      <alignment horizontal="left" vertical="center"/>
    </xf>
    <xf numFmtId="38" fontId="2" fillId="0" borderId="1" xfId="2" applyFont="1" applyFill="1" applyBorder="1" applyAlignment="1">
      <alignment horizontal="left" vertical="center"/>
    </xf>
    <xf numFmtId="0" fontId="2" fillId="0" borderId="13" xfId="3" applyFont="1" applyFill="1" applyBorder="1" applyAlignment="1">
      <alignment horizontal="center" vertical="center"/>
    </xf>
    <xf numFmtId="0" fontId="2" fillId="0" borderId="14" xfId="3" applyFont="1" applyFill="1" applyBorder="1" applyAlignment="1">
      <alignment horizontal="center" vertical="center"/>
    </xf>
    <xf numFmtId="0" fontId="2" fillId="0" borderId="4" xfId="3" applyFont="1" applyFill="1" applyBorder="1" applyAlignment="1">
      <alignment horizontal="center" vertical="center"/>
    </xf>
    <xf numFmtId="38" fontId="2" fillId="0" borderId="4" xfId="2" applyFont="1" applyFill="1" applyBorder="1" applyAlignment="1">
      <alignment horizontal="center" vertical="center"/>
    </xf>
    <xf numFmtId="38" fontId="2" fillId="0" borderId="15" xfId="2" applyFont="1" applyFill="1" applyBorder="1" applyAlignment="1">
      <alignment horizontal="center" vertical="center"/>
    </xf>
    <xf numFmtId="38" fontId="2" fillId="0" borderId="16" xfId="2" applyFont="1" applyFill="1" applyBorder="1" applyAlignment="1">
      <alignment horizontal="center" vertical="center"/>
    </xf>
    <xf numFmtId="38" fontId="2" fillId="0" borderId="2" xfId="2" applyFont="1" applyFill="1" applyBorder="1" applyAlignment="1">
      <alignment horizontal="left" vertical="center"/>
    </xf>
    <xf numFmtId="0" fontId="2" fillId="0" borderId="8" xfId="3" applyFont="1" applyFill="1" applyBorder="1" applyAlignment="1">
      <alignment horizontal="center" vertical="center"/>
    </xf>
    <xf numFmtId="38" fontId="2" fillId="0" borderId="10" xfId="2" applyFont="1" applyFill="1" applyBorder="1" applyAlignment="1">
      <alignment horizontal="center" vertical="center" wrapText="1"/>
    </xf>
    <xf numFmtId="38" fontId="2" fillId="0" borderId="5" xfId="2" applyFont="1" applyFill="1" applyBorder="1" applyAlignment="1">
      <alignment horizontal="distributed" vertical="center" indent="18"/>
    </xf>
    <xf numFmtId="38" fontId="2" fillId="0" borderId="7" xfId="2" applyFont="1" applyFill="1" applyBorder="1" applyAlignment="1">
      <alignment horizontal="distributed" vertical="center" indent="18"/>
    </xf>
    <xf numFmtId="38" fontId="2" fillId="0" borderId="6" xfId="2" applyFont="1" applyFill="1" applyBorder="1" applyAlignment="1">
      <alignment horizontal="distributed" vertical="center" indent="18"/>
    </xf>
    <xf numFmtId="38" fontId="2" fillId="0" borderId="0" xfId="2" applyFont="1"/>
    <xf numFmtId="38" fontId="2" fillId="0" borderId="0" xfId="2" applyFont="1" applyAlignment="1">
      <alignment wrapText="1"/>
    </xf>
    <xf numFmtId="38" fontId="2" fillId="0" borderId="0" xfId="2" applyFont="1" applyAlignment="1">
      <alignment horizontal="left"/>
    </xf>
    <xf numFmtId="0" fontId="2" fillId="0" borderId="0" xfId="3" applyFont="1" applyBorder="1" applyAlignment="1">
      <alignment horizontal="left"/>
    </xf>
    <xf numFmtId="38" fontId="2" fillId="0" borderId="0" xfId="2" applyFont="1" applyBorder="1"/>
    <xf numFmtId="176" fontId="2" fillId="0" borderId="0" xfId="2" applyNumberFormat="1" applyFont="1" applyFill="1" applyBorder="1" applyAlignment="1">
      <alignment horizontal="right" vertical="center"/>
    </xf>
    <xf numFmtId="38" fontId="2" fillId="3" borderId="4" xfId="2" applyNumberFormat="1" applyFont="1" applyFill="1" applyBorder="1" applyAlignment="1">
      <alignment horizontal="right" vertical="center"/>
    </xf>
    <xf numFmtId="38" fontId="2" fillId="3" borderId="6" xfId="2" applyNumberFormat="1" applyFont="1" applyFill="1" applyBorder="1" applyAlignment="1">
      <alignment horizontal="right" vertical="center"/>
    </xf>
    <xf numFmtId="38" fontId="2" fillId="3" borderId="4" xfId="2" applyFont="1" applyFill="1" applyBorder="1" applyAlignment="1">
      <alignment horizontal="center"/>
    </xf>
    <xf numFmtId="38" fontId="2" fillId="4" borderId="1" xfId="2" applyFont="1" applyFill="1" applyBorder="1" applyAlignment="1">
      <alignment horizontal="left" vertical="center"/>
    </xf>
    <xf numFmtId="38" fontId="2" fillId="4" borderId="2" xfId="2" applyFont="1" applyFill="1" applyBorder="1" applyAlignment="1">
      <alignment horizontal="left" vertical="center"/>
    </xf>
    <xf numFmtId="38" fontId="2" fillId="4" borderId="4" xfId="2" applyNumberFormat="1" applyFont="1" applyFill="1" applyBorder="1" applyAlignment="1">
      <alignment horizontal="right" vertical="center"/>
    </xf>
    <xf numFmtId="38" fontId="2" fillId="4" borderId="4" xfId="2" applyFont="1" applyFill="1" applyBorder="1" applyAlignment="1">
      <alignment horizontal="center"/>
    </xf>
    <xf numFmtId="38" fontId="2" fillId="4" borderId="3" xfId="2" applyFont="1" applyFill="1" applyBorder="1" applyAlignment="1">
      <alignment horizontal="left" vertical="center"/>
    </xf>
    <xf numFmtId="38" fontId="2" fillId="3" borderId="4" xfId="2" applyNumberFormat="1" applyFont="1" applyFill="1" applyBorder="1" applyAlignment="1">
      <alignment horizontal="right" vertical="center" wrapText="1"/>
    </xf>
    <xf numFmtId="38" fontId="2" fillId="4" borderId="6" xfId="2" applyNumberFormat="1" applyFont="1" applyFill="1" applyBorder="1" applyAlignment="1">
      <alignment horizontal="right" vertical="center"/>
    </xf>
    <xf numFmtId="38" fontId="2" fillId="4" borderId="4" xfId="2" applyNumberFormat="1" applyFont="1" applyFill="1" applyBorder="1" applyAlignment="1">
      <alignment horizontal="right" vertical="center" wrapText="1"/>
    </xf>
    <xf numFmtId="38" fontId="2" fillId="0" borderId="12" xfId="2" applyFont="1" applyFill="1" applyBorder="1" applyAlignment="1"/>
    <xf numFmtId="38" fontId="2" fillId="5" borderId="4" xfId="2" applyNumberFormat="1" applyFont="1" applyFill="1" applyBorder="1" applyAlignment="1">
      <alignment horizontal="right" vertical="center"/>
    </xf>
    <xf numFmtId="38" fontId="2" fillId="5" borderId="4" xfId="2" applyFont="1" applyFill="1" applyBorder="1" applyAlignment="1">
      <alignment horizontal="center" vertical="center"/>
    </xf>
    <xf numFmtId="0" fontId="2" fillId="6" borderId="1" xfId="0" applyFont="1" applyFill="1" applyBorder="1" applyAlignment="1">
      <alignment horizontal="left" vertical="center"/>
    </xf>
    <xf numFmtId="0" fontId="2" fillId="6" borderId="2" xfId="0" applyFont="1" applyFill="1" applyBorder="1" applyAlignment="1">
      <alignment horizontal="left" vertical="center"/>
    </xf>
    <xf numFmtId="38" fontId="2" fillId="6" borderId="4" xfId="2" applyNumberFormat="1" applyFont="1" applyFill="1" applyBorder="1" applyAlignment="1">
      <alignment horizontal="right" vertical="center"/>
    </xf>
    <xf numFmtId="38" fontId="2" fillId="6" borderId="4" xfId="2" applyFont="1" applyFill="1" applyBorder="1" applyAlignment="1">
      <alignment horizontal="center" vertical="center"/>
    </xf>
    <xf numFmtId="38" fontId="2" fillId="6" borderId="3" xfId="2"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2" xfId="0" applyFont="1" applyFill="1" applyBorder="1" applyAlignment="1">
      <alignment horizontal="left" vertical="center" wrapText="1"/>
    </xf>
    <xf numFmtId="38" fontId="2" fillId="6" borderId="3" xfId="2" applyFont="1" applyFill="1" applyBorder="1" applyAlignment="1">
      <alignment horizontal="left" vertical="center" wrapText="1"/>
    </xf>
    <xf numFmtId="38" fontId="2" fillId="6" borderId="4" xfId="2" applyNumberFormat="1" applyFont="1" applyFill="1" applyBorder="1" applyAlignment="1">
      <alignment horizontal="right" vertical="center" wrapText="1"/>
    </xf>
    <xf numFmtId="38" fontId="2" fillId="5" borderId="6" xfId="2" applyNumberFormat="1" applyFont="1" applyFill="1" applyBorder="1" applyAlignment="1">
      <alignment horizontal="right" vertical="center"/>
    </xf>
    <xf numFmtId="38" fontId="2" fillId="5" borderId="4" xfId="2" applyNumberFormat="1" applyFont="1" applyFill="1" applyBorder="1" applyAlignment="1">
      <alignment horizontal="right" vertical="center" wrapText="1"/>
    </xf>
    <xf numFmtId="38" fontId="2" fillId="5" borderId="4" xfId="2" applyFont="1" applyFill="1" applyBorder="1" applyAlignment="1">
      <alignment horizontal="center"/>
    </xf>
    <xf numFmtId="38" fontId="2" fillId="6" borderId="1" xfId="2" applyFont="1" applyFill="1" applyBorder="1" applyAlignment="1">
      <alignment horizontal="left" vertical="center"/>
    </xf>
    <xf numFmtId="38" fontId="2" fillId="6" borderId="2" xfId="2" applyFont="1" applyFill="1" applyBorder="1" applyAlignment="1">
      <alignment horizontal="left" vertical="center"/>
    </xf>
    <xf numFmtId="38" fontId="2" fillId="6" borderId="4" xfId="2" applyFont="1" applyFill="1" applyBorder="1" applyAlignment="1">
      <alignment horizontal="center"/>
    </xf>
    <xf numFmtId="38" fontId="2" fillId="0" borderId="0" xfId="2" applyFont="1" applyAlignment="1"/>
    <xf numFmtId="38" fontId="2" fillId="7" borderId="4" xfId="2" applyNumberFormat="1" applyFont="1" applyFill="1" applyBorder="1" applyAlignment="1">
      <alignment horizontal="right" vertical="center"/>
    </xf>
    <xf numFmtId="38" fontId="2" fillId="7" borderId="4" xfId="2" applyNumberFormat="1" applyFont="1" applyFill="1" applyBorder="1" applyAlignment="1">
      <alignment horizontal="right" vertical="center" wrapText="1"/>
    </xf>
    <xf numFmtId="38" fontId="2" fillId="7" borderId="4" xfId="2" applyFont="1" applyFill="1" applyBorder="1" applyAlignment="1">
      <alignment horizontal="center" vertical="center"/>
    </xf>
    <xf numFmtId="0" fontId="2" fillId="8" borderId="1" xfId="0" applyFont="1" applyFill="1" applyBorder="1" applyAlignment="1">
      <alignment horizontal="left" vertical="center"/>
    </xf>
    <xf numFmtId="0" fontId="2" fillId="8" borderId="2" xfId="0" applyFont="1" applyFill="1" applyBorder="1" applyAlignment="1">
      <alignment horizontal="left" vertical="center"/>
    </xf>
    <xf numFmtId="38" fontId="2" fillId="8" borderId="4" xfId="2" applyNumberFormat="1" applyFont="1" applyFill="1" applyBorder="1" applyAlignment="1">
      <alignment horizontal="right" vertical="center"/>
    </xf>
    <xf numFmtId="38" fontId="2" fillId="8" borderId="4" xfId="2" applyNumberFormat="1" applyFont="1" applyFill="1" applyBorder="1" applyAlignment="1">
      <alignment horizontal="right" vertical="center" wrapText="1"/>
    </xf>
    <xf numFmtId="38" fontId="2" fillId="8" borderId="4" xfId="2" applyFont="1" applyFill="1" applyBorder="1" applyAlignment="1">
      <alignment horizontal="center" vertical="center"/>
    </xf>
    <xf numFmtId="38" fontId="2" fillId="8" borderId="3" xfId="2" applyFont="1" applyFill="1" applyBorder="1" applyAlignment="1">
      <alignment horizontal="left" vertical="center"/>
    </xf>
    <xf numFmtId="38" fontId="2" fillId="0" borderId="17" xfId="2" applyFont="1" applyFill="1" applyBorder="1" applyAlignment="1">
      <alignment horizontal="center" vertical="center"/>
    </xf>
    <xf numFmtId="38" fontId="2" fillId="0" borderId="18" xfId="2" applyFont="1" applyFill="1" applyBorder="1" applyAlignment="1">
      <alignment horizontal="center" vertical="center"/>
    </xf>
    <xf numFmtId="38" fontId="2" fillId="0" borderId="19" xfId="2" applyFont="1" applyFill="1" applyBorder="1" applyAlignment="1">
      <alignment horizontal="center" vertical="center" wrapText="1"/>
    </xf>
    <xf numFmtId="38" fontId="2" fillId="0" borderId="20" xfId="2" applyFont="1" applyFill="1" applyBorder="1" applyAlignment="1">
      <alignment horizontal="center" vertical="center" wrapText="1"/>
    </xf>
    <xf numFmtId="38" fontId="2" fillId="0" borderId="1" xfId="2" applyFont="1" applyFill="1" applyBorder="1" applyAlignment="1">
      <alignment horizontal="center" vertical="center" wrapText="1"/>
    </xf>
    <xf numFmtId="38" fontId="2" fillId="0" borderId="21" xfId="2" applyFont="1" applyFill="1" applyBorder="1" applyAlignment="1">
      <alignment horizontal="center" vertical="center" wrapText="1"/>
    </xf>
    <xf numFmtId="38" fontId="2" fillId="0" borderId="20" xfId="2" applyFont="1" applyFill="1" applyBorder="1" applyAlignment="1">
      <alignment horizontal="center" vertical="center" wrapText="1"/>
    </xf>
    <xf numFmtId="38" fontId="2" fillId="0" borderId="13" xfId="2" applyFont="1" applyFill="1" applyBorder="1" applyAlignment="1">
      <alignment horizontal="center" vertical="center" wrapText="1"/>
    </xf>
    <xf numFmtId="38" fontId="2" fillId="0" borderId="14" xfId="2" applyFont="1" applyBorder="1" applyAlignment="1">
      <alignment horizontal="left" wrapText="1"/>
    </xf>
    <xf numFmtId="38" fontId="2" fillId="0" borderId="22" xfId="2" applyFont="1" applyFill="1" applyBorder="1" applyAlignment="1">
      <alignment horizontal="center" vertical="center"/>
    </xf>
    <xf numFmtId="38" fontId="2" fillId="0" borderId="23" xfId="2" applyFont="1" applyFill="1" applyBorder="1" applyAlignment="1">
      <alignment horizontal="center" vertical="center"/>
    </xf>
    <xf numFmtId="38" fontId="2" fillId="0" borderId="17" xfId="2" applyFont="1" applyFill="1" applyBorder="1" applyAlignment="1">
      <alignment horizontal="center" vertical="center" wrapText="1"/>
    </xf>
    <xf numFmtId="38" fontId="2" fillId="0" borderId="24" xfId="2" applyFont="1" applyFill="1" applyBorder="1" applyAlignment="1">
      <alignment horizontal="center" vertical="center" wrapText="1"/>
    </xf>
    <xf numFmtId="38" fontId="2" fillId="0" borderId="3" xfId="2" applyFont="1" applyFill="1" applyBorder="1" applyAlignment="1">
      <alignment horizontal="center" vertical="center" wrapText="1"/>
    </xf>
    <xf numFmtId="38" fontId="2" fillId="0" borderId="22" xfId="2" applyFont="1" applyFill="1" applyBorder="1" applyAlignment="1">
      <alignment horizontal="center" vertical="center" wrapText="1"/>
    </xf>
    <xf numFmtId="38" fontId="2" fillId="0" borderId="25" xfId="2" applyFont="1" applyFill="1" applyBorder="1" applyAlignment="1">
      <alignment horizontal="center" vertical="center" wrapText="1"/>
    </xf>
    <xf numFmtId="38" fontId="2" fillId="0" borderId="26" xfId="2" applyFont="1" applyFill="1" applyBorder="1" applyAlignment="1">
      <alignment horizontal="center" vertical="center" wrapText="1"/>
    </xf>
    <xf numFmtId="38" fontId="2" fillId="0" borderId="12" xfId="2" applyFont="1" applyBorder="1" applyAlignment="1">
      <alignment horizontal="left" wrapText="1"/>
    </xf>
    <xf numFmtId="38" fontId="2" fillId="0" borderId="27" xfId="2" applyFont="1" applyFill="1" applyBorder="1" applyAlignment="1">
      <alignment horizontal="center" vertical="center"/>
    </xf>
    <xf numFmtId="38" fontId="2" fillId="0" borderId="28" xfId="2" applyFont="1" applyFill="1" applyBorder="1" applyAlignment="1">
      <alignment horizontal="center" vertical="center"/>
    </xf>
    <xf numFmtId="38" fontId="2" fillId="0" borderId="29" xfId="2"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38" fontId="2" fillId="0" borderId="8" xfId="2" applyFont="1" applyFill="1" applyBorder="1" applyAlignment="1">
      <alignment horizontal="center" vertical="center"/>
    </xf>
    <xf numFmtId="38" fontId="2" fillId="0" borderId="10" xfId="2" applyFont="1" applyFill="1" applyBorder="1" applyAlignment="1">
      <alignment horizontal="left"/>
    </xf>
    <xf numFmtId="38" fontId="6" fillId="0" borderId="0" xfId="2" applyFont="1" applyFill="1" applyAlignment="1">
      <alignment horizontal="right" vertical="top"/>
    </xf>
    <xf numFmtId="38" fontId="2" fillId="0" borderId="0" xfId="2" applyFont="1" applyFill="1" applyAlignment="1">
      <alignment vertical="center"/>
    </xf>
    <xf numFmtId="38" fontId="2" fillId="0" borderId="0" xfId="2" applyFont="1" applyFill="1" applyAlignment="1">
      <alignment horizontal="center"/>
    </xf>
    <xf numFmtId="38" fontId="2" fillId="0" borderId="0" xfId="2" applyFont="1" applyFill="1" applyBorder="1" applyAlignment="1">
      <alignment horizontal="center" vertical="center"/>
    </xf>
    <xf numFmtId="38" fontId="2" fillId="3" borderId="4" xfId="2" applyFont="1" applyFill="1" applyBorder="1" applyAlignment="1">
      <alignment horizontal="right"/>
    </xf>
    <xf numFmtId="38" fontId="2" fillId="4" borderId="4" xfId="2" applyFont="1" applyFill="1" applyBorder="1" applyAlignment="1">
      <alignment horizontal="right"/>
    </xf>
    <xf numFmtId="38" fontId="2" fillId="7" borderId="4" xfId="2" applyFont="1" applyFill="1" applyBorder="1" applyAlignment="1">
      <alignment horizontal="right"/>
    </xf>
    <xf numFmtId="38" fontId="2" fillId="7" borderId="4" xfId="2" applyFont="1" applyFill="1" applyBorder="1" applyAlignment="1">
      <alignment horizontal="center"/>
    </xf>
    <xf numFmtId="38" fontId="2" fillId="8" borderId="4" xfId="2" applyFont="1" applyFill="1" applyBorder="1" applyAlignment="1">
      <alignment horizontal="right"/>
    </xf>
    <xf numFmtId="38" fontId="2" fillId="8" borderId="4" xfId="2" applyFont="1" applyFill="1" applyBorder="1" applyAlignment="1">
      <alignment horizontal="center"/>
    </xf>
    <xf numFmtId="38" fontId="2" fillId="0" borderId="0" xfId="2" applyFont="1" applyFill="1" applyBorder="1" applyAlignment="1">
      <alignment vertical="top" wrapText="1"/>
    </xf>
    <xf numFmtId="38" fontId="2" fillId="0" borderId="2" xfId="2" applyFont="1" applyFill="1" applyBorder="1" applyAlignment="1">
      <alignment horizontal="center" vertical="center" wrapText="1"/>
    </xf>
    <xf numFmtId="38" fontId="2" fillId="0" borderId="14" xfId="2" applyFont="1" applyFill="1" applyBorder="1" applyAlignment="1">
      <alignment horizontal="center" vertical="center" wrapText="1"/>
    </xf>
    <xf numFmtId="38" fontId="2" fillId="0" borderId="3" xfId="2" applyFont="1" applyFill="1" applyBorder="1" applyAlignment="1">
      <alignment horizontal="center" vertical="center" wrapText="1"/>
    </xf>
    <xf numFmtId="0" fontId="2" fillId="0" borderId="14" xfId="3" applyFont="1" applyFill="1" applyBorder="1" applyAlignment="1">
      <alignment vertical="center" wrapText="1"/>
    </xf>
    <xf numFmtId="0" fontId="2" fillId="0" borderId="12" xfId="3" applyFont="1" applyFill="1" applyBorder="1" applyAlignment="1">
      <alignment vertical="center" wrapText="1"/>
    </xf>
    <xf numFmtId="0" fontId="2" fillId="0" borderId="0" xfId="3" applyFont="1" applyFill="1" applyBorder="1" applyAlignment="1">
      <alignment horizontal="center" vertical="center" wrapText="1"/>
    </xf>
    <xf numFmtId="38" fontId="2" fillId="0" borderId="14" xfId="2" applyFont="1" applyFill="1" applyBorder="1" applyAlignment="1">
      <alignment horizontal="left" wrapText="1"/>
    </xf>
    <xf numFmtId="38" fontId="2" fillId="0" borderId="5" xfId="2" applyFont="1" applyFill="1" applyBorder="1" applyAlignment="1">
      <alignment horizontal="center" vertical="center" wrapText="1"/>
    </xf>
    <xf numFmtId="38" fontId="2" fillId="0" borderId="6" xfId="2" applyFont="1" applyFill="1" applyBorder="1" applyAlignment="1">
      <alignment horizontal="center" vertical="center" wrapText="1"/>
    </xf>
    <xf numFmtId="0" fontId="2" fillId="0" borderId="12" xfId="3" applyFont="1" applyFill="1" applyBorder="1" applyAlignment="1">
      <alignment vertical="center" wrapText="1"/>
    </xf>
    <xf numFmtId="38" fontId="2" fillId="0" borderId="7" xfId="2" applyFont="1" applyFill="1" applyBorder="1" applyAlignment="1">
      <alignment horizontal="center" vertical="center" wrapText="1"/>
    </xf>
    <xf numFmtId="0" fontId="2" fillId="0" borderId="26" xfId="3" applyFont="1" applyFill="1" applyBorder="1" applyAlignment="1">
      <alignment horizontal="center" vertical="center" wrapText="1"/>
    </xf>
    <xf numFmtId="38" fontId="2" fillId="0" borderId="12" xfId="2" applyFont="1" applyFill="1" applyBorder="1" applyAlignment="1">
      <alignment horizontal="left" wrapText="1"/>
    </xf>
    <xf numFmtId="38" fontId="2" fillId="0" borderId="0" xfId="2" applyFont="1" applyFill="1" applyBorder="1" applyAlignment="1">
      <alignment wrapText="1"/>
    </xf>
    <xf numFmtId="38" fontId="2" fillId="0" borderId="9" xfId="2" applyFont="1" applyFill="1" applyBorder="1" applyAlignment="1">
      <alignment horizontal="center" vertical="center" wrapText="1"/>
    </xf>
    <xf numFmtId="38" fontId="2" fillId="0" borderId="8" xfId="2" applyFont="1" applyFill="1" applyBorder="1" applyAlignment="1">
      <alignment horizontal="center" vertical="center" wrapText="1"/>
    </xf>
    <xf numFmtId="38" fontId="2" fillId="0" borderId="10" xfId="2" applyFont="1" applyFill="1" applyBorder="1" applyAlignment="1">
      <alignment horizontal="left" wrapText="1"/>
    </xf>
    <xf numFmtId="38" fontId="6" fillId="0" borderId="0" xfId="2" applyFont="1" applyFill="1" applyBorder="1" applyAlignment="1">
      <alignment horizontal="right" vertical="top"/>
    </xf>
    <xf numFmtId="38" fontId="6" fillId="0" borderId="0" xfId="2" applyFont="1" applyFill="1" applyAlignment="1">
      <alignment horizontal="center" vertical="top"/>
    </xf>
    <xf numFmtId="38" fontId="2" fillId="7" borderId="6" xfId="2" applyFont="1" applyFill="1" applyBorder="1" applyAlignment="1">
      <alignment horizontal="right"/>
    </xf>
    <xf numFmtId="38" fontId="2" fillId="8" borderId="6" xfId="2" applyFont="1" applyFill="1" applyBorder="1" applyAlignment="1">
      <alignment horizontal="right"/>
    </xf>
    <xf numFmtId="0" fontId="2" fillId="0" borderId="1" xfId="3" applyFont="1" applyFill="1" applyBorder="1" applyAlignment="1">
      <alignment horizontal="center" vertical="center" wrapText="1"/>
    </xf>
    <xf numFmtId="38" fontId="2" fillId="0" borderId="9" xfId="2" applyFont="1" applyFill="1" applyBorder="1" applyAlignment="1">
      <alignment horizontal="center" vertical="center" wrapText="1"/>
    </xf>
    <xf numFmtId="0" fontId="2" fillId="0" borderId="3" xfId="3" applyFont="1" applyFill="1" applyBorder="1" applyAlignment="1">
      <alignment horizontal="center" vertical="center" wrapText="1"/>
    </xf>
    <xf numFmtId="38" fontId="2" fillId="0" borderId="4" xfId="2" applyFont="1" applyFill="1" applyBorder="1" applyAlignment="1">
      <alignment horizontal="center" vertical="center" wrapText="1"/>
    </xf>
    <xf numFmtId="0" fontId="2" fillId="0" borderId="0" xfId="3" applyFont="1" applyFill="1"/>
    <xf numFmtId="0" fontId="2" fillId="0" borderId="0" xfId="3" applyFont="1" applyFill="1" applyBorder="1"/>
    <xf numFmtId="0" fontId="2" fillId="0" borderId="0" xfId="3" applyFont="1" applyFill="1" applyAlignment="1">
      <alignment horizontal="center"/>
    </xf>
    <xf numFmtId="0" fontId="2" fillId="0" borderId="0" xfId="3" applyFont="1" applyFill="1" applyAlignment="1">
      <alignment horizontal="left"/>
    </xf>
    <xf numFmtId="38" fontId="2" fillId="0" borderId="0" xfId="2" applyFont="1" applyFill="1" applyAlignment="1" applyProtection="1">
      <protection locked="0"/>
    </xf>
    <xf numFmtId="0" fontId="2" fillId="0" borderId="0" xfId="3" applyFont="1" applyFill="1" applyBorder="1" applyAlignment="1">
      <alignment horizontal="center"/>
    </xf>
    <xf numFmtId="38" fontId="2" fillId="0" borderId="0" xfId="2" applyFont="1" applyFill="1" applyBorder="1" applyAlignment="1">
      <alignment horizontal="center"/>
    </xf>
    <xf numFmtId="38" fontId="2" fillId="3" borderId="30" xfId="2" applyFont="1" applyFill="1" applyBorder="1" applyAlignment="1">
      <alignment horizontal="right"/>
    </xf>
    <xf numFmtId="38" fontId="2" fillId="4" borderId="4" xfId="2" applyFont="1" applyFill="1" applyBorder="1" applyAlignment="1">
      <alignment horizontal="center" vertical="center"/>
    </xf>
    <xf numFmtId="38" fontId="2" fillId="4" borderId="1" xfId="2" applyFont="1" applyFill="1" applyBorder="1" applyAlignment="1">
      <alignment vertical="center"/>
    </xf>
    <xf numFmtId="38" fontId="2" fillId="3" borderId="31" xfId="2" applyFont="1" applyFill="1" applyBorder="1" applyAlignment="1">
      <alignment horizontal="right"/>
    </xf>
    <xf numFmtId="38" fontId="2" fillId="4" borderId="2" xfId="2" applyFont="1" applyFill="1" applyBorder="1" applyAlignment="1">
      <alignment vertical="center"/>
    </xf>
    <xf numFmtId="38" fontId="2" fillId="4" borderId="6" xfId="2" applyFont="1" applyFill="1" applyBorder="1" applyAlignment="1">
      <alignment horizontal="right"/>
    </xf>
    <xf numFmtId="38" fontId="2" fillId="4" borderId="3" xfId="2" applyFont="1" applyFill="1" applyBorder="1" applyAlignment="1">
      <alignment vertical="center"/>
    </xf>
    <xf numFmtId="38" fontId="2" fillId="5" borderId="1" xfId="2" applyFont="1" applyFill="1" applyBorder="1" applyAlignment="1">
      <alignment horizontal="right"/>
    </xf>
    <xf numFmtId="38" fontId="2" fillId="5" borderId="30" xfId="2" applyFont="1" applyFill="1" applyBorder="1" applyAlignment="1">
      <alignment horizontal="right"/>
    </xf>
    <xf numFmtId="0" fontId="2" fillId="6" borderId="1" xfId="3" applyFont="1" applyFill="1" applyBorder="1" applyAlignment="1">
      <alignment horizontal="left" vertical="center"/>
    </xf>
    <xf numFmtId="38" fontId="2" fillId="5" borderId="31" xfId="2" applyFont="1" applyFill="1" applyBorder="1" applyAlignment="1">
      <alignment horizontal="right"/>
    </xf>
    <xf numFmtId="0" fontId="2" fillId="6" borderId="2" xfId="3" applyFont="1" applyFill="1" applyBorder="1" applyAlignment="1">
      <alignment horizontal="left" vertical="center"/>
    </xf>
    <xf numFmtId="38" fontId="2" fillId="6" borderId="1" xfId="2" applyFont="1" applyFill="1" applyBorder="1" applyAlignment="1">
      <alignment horizontal="right"/>
    </xf>
    <xf numFmtId="0" fontId="2" fillId="6" borderId="1" xfId="3" applyFont="1" applyFill="1" applyBorder="1" applyAlignment="1">
      <alignment horizontal="left" vertical="center" wrapText="1"/>
    </xf>
    <xf numFmtId="0" fontId="2" fillId="6" borderId="2" xfId="3" applyFont="1" applyFill="1" applyBorder="1" applyAlignment="1">
      <alignment horizontal="left" vertical="center" wrapText="1"/>
    </xf>
    <xf numFmtId="38" fontId="2" fillId="3" borderId="4" xfId="2" applyFont="1" applyFill="1" applyBorder="1" applyAlignment="1">
      <alignment horizontal="center" vertical="center"/>
    </xf>
    <xf numFmtId="38" fontId="2" fillId="6" borderId="1" xfId="2" applyFont="1" applyFill="1" applyBorder="1" applyAlignment="1">
      <alignment vertical="center"/>
    </xf>
    <xf numFmtId="38" fontId="2" fillId="6" borderId="2" xfId="2" applyFont="1" applyFill="1" applyBorder="1" applyAlignment="1">
      <alignment vertical="center"/>
    </xf>
    <xf numFmtId="38" fontId="2" fillId="6" borderId="3" xfId="2" applyFont="1" applyFill="1" applyBorder="1" applyAlignment="1">
      <alignment vertical="center"/>
    </xf>
    <xf numFmtId="38" fontId="2" fillId="5" borderId="3" xfId="2" applyFont="1" applyFill="1" applyBorder="1" applyAlignment="1">
      <alignment horizontal="center" vertical="center"/>
    </xf>
    <xf numFmtId="38" fontId="2" fillId="7" borderId="1" xfId="2" applyFont="1" applyFill="1" applyBorder="1" applyAlignment="1">
      <alignment horizontal="right"/>
    </xf>
    <xf numFmtId="38" fontId="2" fillId="7" borderId="1" xfId="2" applyFont="1" applyFill="1" applyBorder="1" applyAlignment="1">
      <alignment horizontal="right" vertical="center"/>
    </xf>
    <xf numFmtId="38" fontId="2" fillId="7" borderId="30" xfId="2" applyFont="1" applyFill="1" applyBorder="1" applyAlignment="1">
      <alignment horizontal="right"/>
    </xf>
    <xf numFmtId="38" fontId="2" fillId="8" borderId="1" xfId="2" applyFont="1" applyFill="1" applyBorder="1" applyAlignment="1">
      <alignment horizontal="left" vertical="center"/>
    </xf>
    <xf numFmtId="38" fontId="2" fillId="7" borderId="31" xfId="2" applyFont="1" applyFill="1" applyBorder="1" applyAlignment="1">
      <alignment horizontal="right"/>
    </xf>
    <xf numFmtId="38" fontId="2" fillId="7" borderId="3" xfId="2" applyFont="1" applyFill="1" applyBorder="1" applyAlignment="1">
      <alignment horizontal="center" vertical="center"/>
    </xf>
    <xf numFmtId="38" fontId="2" fillId="8" borderId="2" xfId="2" applyFont="1" applyFill="1" applyBorder="1" applyAlignment="1">
      <alignment horizontal="left" vertical="center"/>
    </xf>
    <xf numFmtId="38" fontId="2" fillId="0" borderId="4" xfId="2" applyFont="1" applyFill="1" applyBorder="1" applyAlignment="1" applyProtection="1">
      <alignment horizontal="center" vertical="center"/>
      <protection locked="0"/>
    </xf>
    <xf numFmtId="38" fontId="2" fillId="0" borderId="6" xfId="2" applyFont="1" applyFill="1" applyBorder="1" applyAlignment="1" applyProtection="1">
      <alignment horizontal="center" vertical="center"/>
      <protection locked="0"/>
    </xf>
    <xf numFmtId="38" fontId="2" fillId="0" borderId="0" xfId="2" applyFont="1" applyFill="1" applyBorder="1" applyAlignment="1">
      <alignment horizontal="center" wrapText="1"/>
    </xf>
    <xf numFmtId="0" fontId="2" fillId="0" borderId="5" xfId="3" applyFont="1" applyFill="1" applyBorder="1" applyAlignment="1">
      <alignment horizontal="center" vertical="center"/>
    </xf>
    <xf numFmtId="38" fontId="2" fillId="0" borderId="6" xfId="2" applyFont="1" applyFill="1" applyBorder="1" applyAlignment="1" applyProtection="1">
      <alignment horizontal="center" vertical="center"/>
      <protection locked="0"/>
    </xf>
    <xf numFmtId="38" fontId="2" fillId="0" borderId="10" xfId="2" applyFont="1" applyFill="1" applyBorder="1" applyAlignment="1" applyProtection="1">
      <alignment horizontal="center" vertical="center"/>
      <protection locked="0"/>
    </xf>
    <xf numFmtId="38" fontId="2" fillId="0" borderId="12" xfId="2" applyFont="1" applyFill="1" applyBorder="1" applyAlignment="1">
      <alignment horizontal="left"/>
    </xf>
    <xf numFmtId="38" fontId="2" fillId="0" borderId="9" xfId="2" applyFont="1" applyFill="1" applyBorder="1" applyAlignment="1" applyProtection="1">
      <alignment horizontal="center" vertical="center"/>
      <protection locked="0"/>
    </xf>
    <xf numFmtId="38" fontId="2" fillId="0" borderId="10" xfId="2" applyFont="1" applyFill="1" applyBorder="1" applyAlignment="1" applyProtection="1">
      <alignment horizontal="left" vertical="center"/>
      <protection locked="0"/>
    </xf>
    <xf numFmtId="0" fontId="6" fillId="0" borderId="0" xfId="3" applyFont="1" applyFill="1" applyAlignment="1">
      <alignment vertical="top"/>
    </xf>
    <xf numFmtId="0" fontId="6" fillId="0" borderId="0" xfId="3" applyFont="1" applyFill="1" applyBorder="1" applyAlignment="1">
      <alignment vertical="top"/>
    </xf>
    <xf numFmtId="38" fontId="6" fillId="0" borderId="0" xfId="2" applyFont="1" applyFill="1" applyBorder="1" applyAlignment="1" applyProtection="1">
      <alignment horizontal="right" vertical="top"/>
      <protection locked="0"/>
    </xf>
    <xf numFmtId="38" fontId="6" fillId="0" borderId="0" xfId="2" applyFont="1" applyFill="1" applyBorder="1" applyAlignment="1" applyProtection="1">
      <alignment vertical="top"/>
      <protection locked="0"/>
    </xf>
    <xf numFmtId="38" fontId="6" fillId="0" borderId="0" xfId="2" applyFont="1" applyFill="1" applyBorder="1" applyAlignment="1" applyProtection="1">
      <alignment horizontal="center" vertical="top"/>
      <protection locked="0"/>
    </xf>
    <xf numFmtId="38" fontId="6" fillId="0" borderId="11" xfId="2" applyFont="1" applyFill="1" applyBorder="1" applyAlignment="1" applyProtection="1">
      <alignment horizontal="left" vertical="top"/>
      <protection locked="0"/>
    </xf>
    <xf numFmtId="38" fontId="2" fillId="0" borderId="0" xfId="3" applyNumberFormat="1" applyFont="1" applyFill="1"/>
    <xf numFmtId="38" fontId="2" fillId="0" borderId="0" xfId="3" applyNumberFormat="1" applyFont="1" applyFill="1" applyBorder="1"/>
    <xf numFmtId="38" fontId="2" fillId="0" borderId="12" xfId="3" applyNumberFormat="1" applyFont="1" applyFill="1" applyBorder="1"/>
    <xf numFmtId="38" fontId="2" fillId="0" borderId="0" xfId="3" applyNumberFormat="1" applyFont="1" applyFill="1" applyAlignment="1">
      <alignment horizontal="left"/>
    </xf>
    <xf numFmtId="38" fontId="2" fillId="0" borderId="0" xfId="2" applyNumberFormat="1" applyFont="1" applyFill="1" applyBorder="1" applyAlignment="1"/>
    <xf numFmtId="38" fontId="2" fillId="0" borderId="0" xfId="2" applyNumberFormat="1" applyFont="1" applyFill="1" applyAlignment="1"/>
    <xf numFmtId="38" fontId="2" fillId="0" borderId="0" xfId="2" applyNumberFormat="1" applyFont="1" applyFill="1" applyAlignment="1">
      <alignment horizontal="left"/>
    </xf>
    <xf numFmtId="38" fontId="2" fillId="0" borderId="0" xfId="2" applyNumberFormat="1" applyFont="1" applyFill="1" applyBorder="1" applyAlignment="1">
      <alignment horizontal="left"/>
    </xf>
    <xf numFmtId="38" fontId="2" fillId="0" borderId="0" xfId="2" applyNumberFormat="1" applyFont="1" applyFill="1" applyBorder="1" applyAlignment="1">
      <alignment horizontal="right"/>
    </xf>
    <xf numFmtId="38" fontId="2" fillId="3" borderId="1" xfId="2" applyNumberFormat="1" applyFont="1" applyFill="1" applyBorder="1" applyAlignment="1">
      <alignment horizontal="right"/>
    </xf>
    <xf numFmtId="38" fontId="2" fillId="4" borderId="1" xfId="2" applyNumberFormat="1" applyFont="1" applyFill="1" applyBorder="1" applyAlignment="1">
      <alignment horizontal="right"/>
    </xf>
    <xf numFmtId="38" fontId="2" fillId="3" borderId="2" xfId="2" applyNumberFormat="1" applyFont="1" applyFill="1" applyBorder="1" applyAlignment="1">
      <alignment horizontal="right"/>
    </xf>
    <xf numFmtId="38" fontId="2" fillId="4" borderId="2" xfId="2" applyNumberFormat="1" applyFont="1" applyFill="1" applyBorder="1" applyAlignment="1">
      <alignment horizontal="right"/>
    </xf>
    <xf numFmtId="38" fontId="2" fillId="3" borderId="3" xfId="2" applyNumberFormat="1" applyFont="1" applyFill="1" applyBorder="1" applyAlignment="1">
      <alignment horizontal="right"/>
    </xf>
    <xf numFmtId="38" fontId="2" fillId="4" borderId="3" xfId="2" applyNumberFormat="1" applyFont="1" applyFill="1" applyBorder="1" applyAlignment="1">
      <alignment horizontal="right"/>
    </xf>
    <xf numFmtId="38" fontId="2" fillId="5" borderId="4" xfId="2" applyNumberFormat="1" applyFont="1" applyFill="1" applyBorder="1" applyAlignment="1">
      <alignment horizontal="right"/>
    </xf>
    <xf numFmtId="38" fontId="2" fillId="6" borderId="4" xfId="2" applyNumberFormat="1" applyFont="1" applyFill="1" applyBorder="1" applyAlignment="1">
      <alignment horizontal="right"/>
    </xf>
    <xf numFmtId="38" fontId="2" fillId="5" borderId="4" xfId="2" applyNumberFormat="1" applyFont="1" applyFill="1" applyBorder="1" applyAlignment="1">
      <alignment horizontal="left" vertical="center"/>
    </xf>
    <xf numFmtId="38" fontId="2" fillId="6" borderId="14" xfId="2" applyNumberFormat="1" applyFont="1" applyFill="1" applyBorder="1" applyAlignment="1">
      <alignment horizontal="left" wrapText="1"/>
    </xf>
    <xf numFmtId="38" fontId="2" fillId="7" borderId="2" xfId="2" applyNumberFormat="1" applyFont="1" applyFill="1" applyBorder="1" applyAlignment="1">
      <alignment horizontal="right"/>
    </xf>
    <xf numFmtId="38" fontId="2" fillId="7" borderId="12" xfId="2" applyNumberFormat="1" applyFont="1" applyFill="1" applyBorder="1" applyAlignment="1">
      <alignment horizontal="right"/>
    </xf>
    <xf numFmtId="38" fontId="2" fillId="8" borderId="2" xfId="2" applyNumberFormat="1" applyFont="1" applyFill="1" applyBorder="1" applyAlignment="1">
      <alignment horizontal="right"/>
    </xf>
    <xf numFmtId="38" fontId="2" fillId="7" borderId="4" xfId="2" applyNumberFormat="1" applyFont="1" applyFill="1" applyBorder="1" applyAlignment="1">
      <alignment horizontal="right"/>
    </xf>
    <xf numFmtId="38" fontId="2" fillId="7" borderId="14" xfId="2" applyNumberFormat="1" applyFont="1" applyFill="1" applyBorder="1" applyAlignment="1">
      <alignment horizontal="left"/>
    </xf>
    <xf numFmtId="38" fontId="2" fillId="0" borderId="0" xfId="2" applyNumberFormat="1" applyFont="1" applyFill="1" applyBorder="1" applyAlignment="1">
      <alignment horizontal="center" vertical="center" wrapText="1"/>
    </xf>
    <xf numFmtId="38" fontId="2" fillId="0" borderId="0" xfId="2" applyNumberFormat="1" applyFont="1" applyFill="1" applyBorder="1" applyAlignment="1">
      <alignment horizontal="center" vertical="center" wrapText="1"/>
    </xf>
    <xf numFmtId="38" fontId="2" fillId="0" borderId="1" xfId="2" applyNumberFormat="1" applyFont="1" applyFill="1" applyBorder="1" applyAlignment="1">
      <alignment horizontal="center" vertical="center" textRotation="255"/>
    </xf>
    <xf numFmtId="38" fontId="2" fillId="0" borderId="1" xfId="2" applyNumberFormat="1" applyFont="1" applyFill="1" applyBorder="1" applyAlignment="1">
      <alignment horizontal="center" vertical="center" wrapText="1"/>
    </xf>
    <xf numFmtId="38" fontId="2" fillId="0" borderId="4" xfId="2" applyNumberFormat="1" applyFont="1" applyFill="1" applyBorder="1" applyAlignment="1">
      <alignment horizontal="center" vertical="top" textRotation="255"/>
    </xf>
    <xf numFmtId="38" fontId="2" fillId="0" borderId="14" xfId="2" applyNumberFormat="1" applyFont="1" applyFill="1" applyBorder="1" applyAlignment="1">
      <alignment horizontal="left" vertical="center"/>
    </xf>
    <xf numFmtId="38" fontId="2" fillId="0" borderId="0" xfId="3" applyNumberFormat="1" applyFont="1" applyFill="1" applyAlignment="1"/>
    <xf numFmtId="38" fontId="2" fillId="0" borderId="0" xfId="3" applyNumberFormat="1" applyFont="1" applyFill="1" applyBorder="1" applyAlignment="1"/>
    <xf numFmtId="38" fontId="2" fillId="0" borderId="0" xfId="2" applyNumberFormat="1" applyFont="1" applyFill="1" applyBorder="1" applyAlignment="1">
      <alignment horizontal="left" vertical="center" wrapText="1"/>
    </xf>
    <xf numFmtId="38" fontId="2" fillId="0" borderId="7" xfId="2" applyNumberFormat="1" applyFont="1" applyFill="1" applyBorder="1" applyAlignment="1">
      <alignment horizontal="center" vertical="center" wrapText="1"/>
    </xf>
    <xf numFmtId="38" fontId="2" fillId="0" borderId="6" xfId="2" applyNumberFormat="1" applyFont="1" applyFill="1" applyBorder="1" applyAlignment="1">
      <alignment horizontal="center" vertical="center" wrapText="1"/>
    </xf>
    <xf numFmtId="38" fontId="2" fillId="0" borderId="10" xfId="2" applyNumberFormat="1" applyFont="1" applyFill="1" applyBorder="1" applyAlignment="1">
      <alignment horizontal="left" vertical="center"/>
    </xf>
    <xf numFmtId="38" fontId="6" fillId="0" borderId="0" xfId="3" applyNumberFormat="1" applyFont="1" applyFill="1" applyAlignment="1">
      <alignment vertical="top"/>
    </xf>
    <xf numFmtId="38" fontId="6" fillId="0" borderId="0" xfId="3" applyNumberFormat="1" applyFont="1" applyFill="1" applyBorder="1" applyAlignment="1">
      <alignment vertical="top"/>
    </xf>
    <xf numFmtId="38" fontId="6" fillId="0" borderId="0" xfId="2" applyNumberFormat="1" applyFont="1" applyFill="1" applyBorder="1" applyAlignment="1">
      <alignment horizontal="right" vertical="top"/>
    </xf>
    <xf numFmtId="38" fontId="6" fillId="0" borderId="11" xfId="2" applyNumberFormat="1" applyFont="1" applyFill="1" applyBorder="1" applyAlignment="1">
      <alignment horizontal="right" vertical="top"/>
    </xf>
    <xf numFmtId="38" fontId="6" fillId="0" borderId="0" xfId="2" applyNumberFormat="1" applyFont="1" applyFill="1" applyAlignment="1">
      <alignment horizontal="right" vertical="top"/>
    </xf>
    <xf numFmtId="38" fontId="6" fillId="0" borderId="0" xfId="2" applyNumberFormat="1" applyFont="1" applyFill="1" applyBorder="1" applyAlignment="1">
      <alignment horizontal="left" vertical="top"/>
    </xf>
    <xf numFmtId="38" fontId="2" fillId="0" borderId="0" xfId="2" applyFont="1" applyFill="1" applyAlignment="1">
      <alignment wrapText="1"/>
    </xf>
    <xf numFmtId="38" fontId="2" fillId="6" borderId="3" xfId="2" applyFont="1" applyFill="1" applyBorder="1" applyAlignment="1">
      <alignment horizontal="right" vertical="center" wrapText="1"/>
    </xf>
    <xf numFmtId="38" fontId="2" fillId="7" borderId="3" xfId="2" applyFont="1" applyFill="1" applyBorder="1" applyAlignment="1">
      <alignment horizontal="right" vertical="center"/>
    </xf>
    <xf numFmtId="38" fontId="2" fillId="0" borderId="0" xfId="2" applyFont="1" applyFill="1" applyAlignment="1">
      <alignment horizontal="center" vertical="top" textRotation="255"/>
    </xf>
    <xf numFmtId="38" fontId="2" fillId="0" borderId="0" xfId="2" applyFont="1" applyFill="1" applyAlignment="1">
      <alignment horizontal="center" vertical="top" textRotation="255" wrapText="1"/>
    </xf>
    <xf numFmtId="38" fontId="2" fillId="0" borderId="1" xfId="2" applyFont="1" applyFill="1" applyBorder="1" applyAlignment="1">
      <alignment horizontal="center" vertical="center"/>
    </xf>
    <xf numFmtId="38" fontId="2" fillId="0" borderId="4" xfId="2" applyFont="1" applyFill="1" applyBorder="1" applyAlignment="1">
      <alignment horizontal="center" vertical="center"/>
    </xf>
    <xf numFmtId="0" fontId="2" fillId="0" borderId="1" xfId="0" applyFont="1" applyFill="1" applyBorder="1" applyAlignment="1">
      <alignment horizontal="center" vertical="center"/>
    </xf>
    <xf numFmtId="38" fontId="2" fillId="0" borderId="1" xfId="2" applyFont="1" applyFill="1" applyBorder="1" applyAlignment="1">
      <alignment horizontal="center" wrapText="1"/>
    </xf>
    <xf numFmtId="38" fontId="2" fillId="0" borderId="3" xfId="2" applyFont="1" applyFill="1" applyBorder="1" applyAlignment="1">
      <alignment horizontal="center" vertical="center"/>
    </xf>
    <xf numFmtId="0" fontId="2" fillId="0" borderId="8" xfId="0" applyFont="1" applyFill="1" applyBorder="1" applyAlignment="1">
      <alignment horizontal="center" vertical="center"/>
    </xf>
    <xf numFmtId="38" fontId="2" fillId="0" borderId="2" xfId="2" applyFont="1" applyFill="1" applyBorder="1" applyAlignment="1">
      <alignment horizontal="center" wrapText="1"/>
    </xf>
    <xf numFmtId="0" fontId="2" fillId="0" borderId="4" xfId="3" applyFont="1" applyFill="1" applyBorder="1" applyAlignment="1">
      <alignment vertical="top" wrapText="1"/>
    </xf>
    <xf numFmtId="38" fontId="2" fillId="0" borderId="4" xfId="2"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7" xfId="0" applyFont="1" applyFill="1" applyBorder="1" applyAlignment="1">
      <alignment horizontal="center" vertical="top" wrapText="1"/>
    </xf>
    <xf numFmtId="38" fontId="2" fillId="0" borderId="7" xfId="2" applyFont="1" applyFill="1" applyBorder="1" applyAlignment="1">
      <alignment horizontal="center" vertical="top" wrapText="1"/>
    </xf>
    <xf numFmtId="38" fontId="2" fillId="0" borderId="6" xfId="2" applyFont="1" applyFill="1" applyBorder="1" applyAlignment="1">
      <alignment horizontal="center" vertical="top" wrapText="1"/>
    </xf>
    <xf numFmtId="0" fontId="2" fillId="0" borderId="4" xfId="3" applyFont="1" applyFill="1" applyBorder="1" applyAlignment="1">
      <alignment horizontal="center" vertical="top" wrapText="1"/>
    </xf>
    <xf numFmtId="38" fontId="6" fillId="0" borderId="0" xfId="2" applyFont="1" applyFill="1" applyBorder="1" applyAlignment="1">
      <alignment horizontal="center" vertical="top"/>
    </xf>
    <xf numFmtId="38" fontId="6" fillId="0" borderId="11" xfId="2" applyFont="1" applyFill="1" applyBorder="1" applyAlignment="1">
      <alignment horizontal="left" vertical="top"/>
    </xf>
    <xf numFmtId="38" fontId="2" fillId="4" borderId="1" xfId="2" applyFont="1" applyFill="1" applyBorder="1" applyAlignment="1">
      <alignment horizontal="right" vertical="center"/>
    </xf>
    <xf numFmtId="38" fontId="2" fillId="4" borderId="2" xfId="2" applyFont="1" applyFill="1" applyBorder="1" applyAlignment="1">
      <alignment horizontal="right" vertical="center"/>
    </xf>
    <xf numFmtId="38" fontId="2" fillId="4" borderId="3" xfId="2" applyFont="1" applyFill="1" applyBorder="1" applyAlignment="1">
      <alignment horizontal="right" vertical="center"/>
    </xf>
    <xf numFmtId="38" fontId="2" fillId="6" borderId="1" xfId="2" applyFont="1" applyFill="1" applyBorder="1" applyAlignment="1">
      <alignment horizontal="right" vertical="center"/>
    </xf>
    <xf numFmtId="38" fontId="2" fillId="6" borderId="3" xfId="2" applyFont="1" applyFill="1" applyBorder="1" applyAlignment="1">
      <alignment horizontal="right" vertical="center"/>
    </xf>
    <xf numFmtId="38" fontId="2" fillId="8" borderId="3" xfId="2" applyFont="1" applyFill="1" applyBorder="1" applyAlignment="1">
      <alignment horizontal="right" vertical="center"/>
    </xf>
    <xf numFmtId="176" fontId="2" fillId="0" borderId="0" xfId="2" applyNumberFormat="1" applyFont="1" applyFill="1"/>
    <xf numFmtId="38" fontId="2" fillId="0" borderId="0" xfId="2" applyFont="1" applyFill="1" applyAlignment="1">
      <alignment vertical="top" wrapText="1"/>
    </xf>
    <xf numFmtId="38" fontId="2" fillId="0" borderId="0" xfId="2" applyFont="1" applyFill="1" applyAlignment="1">
      <alignment horizontal="left" vertical="top" wrapText="1"/>
    </xf>
    <xf numFmtId="176" fontId="2" fillId="0" borderId="0" xfId="2" applyNumberFormat="1" applyFont="1" applyFill="1" applyBorder="1"/>
    <xf numFmtId="176" fontId="2" fillId="0" borderId="0" xfId="2" applyNumberFormat="1" applyFont="1" applyFill="1" applyBorder="1" applyAlignment="1"/>
    <xf numFmtId="176" fontId="2" fillId="3" borderId="4" xfId="1" applyNumberFormat="1" applyFont="1" applyFill="1" applyBorder="1" applyAlignment="1">
      <alignment vertical="center"/>
    </xf>
    <xf numFmtId="38" fontId="2" fillId="3" borderId="4" xfId="2" applyNumberFormat="1" applyFont="1" applyFill="1" applyBorder="1" applyAlignment="1">
      <alignment vertical="center"/>
    </xf>
    <xf numFmtId="38" fontId="2" fillId="3" borderId="4" xfId="1" applyFont="1" applyFill="1" applyBorder="1" applyAlignment="1">
      <alignment horizontal="right" vertical="center"/>
    </xf>
    <xf numFmtId="38" fontId="2" fillId="3" borderId="4" xfId="1" applyFont="1" applyFill="1" applyBorder="1" applyAlignment="1">
      <alignment vertical="center"/>
    </xf>
    <xf numFmtId="176" fontId="2" fillId="4" borderId="4" xfId="1" applyNumberFormat="1" applyFont="1" applyFill="1" applyBorder="1" applyAlignment="1">
      <alignment vertical="center"/>
    </xf>
    <xf numFmtId="38" fontId="2" fillId="4" borderId="4" xfId="2" applyNumberFormat="1" applyFont="1" applyFill="1" applyBorder="1" applyAlignment="1">
      <alignment vertical="center"/>
    </xf>
    <xf numFmtId="38" fontId="2" fillId="4" borderId="4" xfId="1" applyFont="1" applyFill="1" applyBorder="1" applyAlignment="1">
      <alignment horizontal="right" vertical="center"/>
    </xf>
    <xf numFmtId="38" fontId="2" fillId="4" borderId="4" xfId="1" applyFont="1" applyFill="1" applyBorder="1" applyAlignment="1">
      <alignment vertical="center"/>
    </xf>
    <xf numFmtId="176" fontId="2" fillId="5" borderId="4" xfId="1" applyNumberFormat="1" applyFont="1" applyFill="1" applyBorder="1" applyAlignment="1"/>
    <xf numFmtId="38" fontId="2" fillId="5" borderId="4" xfId="2" applyNumberFormat="1" applyFont="1" applyFill="1" applyBorder="1" applyAlignment="1">
      <alignment vertical="center"/>
    </xf>
    <xf numFmtId="38" fontId="2" fillId="5" borderId="4" xfId="1" applyFont="1" applyFill="1" applyBorder="1" applyAlignment="1">
      <alignment horizontal="right"/>
    </xf>
    <xf numFmtId="38" fontId="2" fillId="5" borderId="4" xfId="1" applyFont="1" applyFill="1" applyBorder="1" applyAlignment="1"/>
    <xf numFmtId="176" fontId="2" fillId="6" borderId="4" xfId="1" applyNumberFormat="1" applyFont="1" applyFill="1" applyBorder="1" applyAlignment="1"/>
    <xf numFmtId="38" fontId="2" fillId="6" borderId="4" xfId="2" applyNumberFormat="1" applyFont="1" applyFill="1" applyBorder="1" applyAlignment="1">
      <alignment vertical="center"/>
    </xf>
    <xf numFmtId="38" fontId="2" fillId="6" borderId="4" xfId="1" applyFont="1" applyFill="1" applyBorder="1" applyAlignment="1">
      <alignment horizontal="right"/>
    </xf>
    <xf numFmtId="38" fontId="2" fillId="6" borderId="4" xfId="1" applyFont="1" applyFill="1" applyBorder="1" applyAlignment="1"/>
    <xf numFmtId="38" fontId="2" fillId="6" borderId="3" xfId="2" applyFont="1" applyFill="1" applyBorder="1" applyAlignment="1">
      <alignment horizontal="center" vertical="center"/>
    </xf>
    <xf numFmtId="38" fontId="2" fillId="6" borderId="1" xfId="2" applyFont="1" applyFill="1" applyBorder="1" applyAlignment="1">
      <alignment horizontal="left" vertical="center" wrapText="1"/>
    </xf>
    <xf numFmtId="38" fontId="2" fillId="6" borderId="2" xfId="2" applyFont="1" applyFill="1" applyBorder="1" applyAlignment="1">
      <alignment horizontal="left" vertical="center" wrapText="1"/>
    </xf>
    <xf numFmtId="176" fontId="2" fillId="3" borderId="4" xfId="2" applyNumberFormat="1" applyFont="1" applyFill="1" applyBorder="1" applyAlignment="1">
      <alignment horizontal="right" vertical="center"/>
    </xf>
    <xf numFmtId="38" fontId="2" fillId="3" borderId="4" xfId="2" applyFont="1" applyFill="1" applyBorder="1" applyAlignment="1">
      <alignment vertical="center"/>
    </xf>
    <xf numFmtId="38" fontId="2" fillId="4" borderId="4" xfId="2" applyFont="1" applyFill="1" applyBorder="1" applyAlignment="1">
      <alignment vertical="center"/>
    </xf>
    <xf numFmtId="38" fontId="2" fillId="4" borderId="4" xfId="2" applyFont="1" applyFill="1" applyBorder="1" applyAlignment="1">
      <alignment horizontal="right" vertical="center"/>
    </xf>
    <xf numFmtId="176" fontId="2" fillId="3" borderId="4" xfId="2" applyNumberFormat="1" applyFont="1" applyFill="1" applyBorder="1" applyAlignment="1">
      <alignment vertical="center"/>
    </xf>
    <xf numFmtId="176" fontId="2" fillId="5" borderId="4" xfId="1" applyNumberFormat="1" applyFont="1" applyFill="1" applyBorder="1" applyAlignment="1">
      <alignment vertical="center"/>
    </xf>
    <xf numFmtId="38" fontId="2" fillId="5" borderId="4" xfId="2" applyFont="1" applyFill="1" applyBorder="1" applyAlignment="1"/>
    <xf numFmtId="176" fontId="2" fillId="6" borderId="4" xfId="1" applyNumberFormat="1" applyFont="1" applyFill="1" applyBorder="1" applyAlignment="1">
      <alignment vertical="center"/>
    </xf>
    <xf numFmtId="38" fontId="2" fillId="6" borderId="4" xfId="2" applyFont="1" applyFill="1" applyBorder="1" applyAlignment="1"/>
    <xf numFmtId="176" fontId="2" fillId="5" borderId="4" xfId="1" applyNumberFormat="1" applyFont="1" applyFill="1" applyBorder="1" applyAlignment="1">
      <alignment horizontal="right" vertical="center"/>
    </xf>
    <xf numFmtId="176" fontId="2" fillId="6" borderId="4" xfId="1" applyNumberFormat="1" applyFont="1" applyFill="1" applyBorder="1" applyAlignment="1">
      <alignment horizontal="right" vertical="center"/>
    </xf>
    <xf numFmtId="38" fontId="2" fillId="5" borderId="4" xfId="2" applyFont="1" applyFill="1" applyBorder="1" applyAlignment="1">
      <alignment horizontal="right" vertical="center"/>
    </xf>
    <xf numFmtId="176" fontId="2" fillId="3" borderId="4" xfId="1" applyNumberFormat="1" applyFont="1" applyFill="1" applyBorder="1" applyAlignment="1">
      <alignment horizontal="right" vertical="center"/>
    </xf>
    <xf numFmtId="176" fontId="2" fillId="4" borderId="4" xfId="1" applyNumberFormat="1" applyFont="1" applyFill="1" applyBorder="1" applyAlignment="1">
      <alignment horizontal="right" vertical="center"/>
    </xf>
    <xf numFmtId="176" fontId="2" fillId="7" borderId="4" xfId="1" applyNumberFormat="1" applyFont="1" applyFill="1" applyBorder="1" applyAlignment="1">
      <alignment horizontal="right" vertical="center"/>
    </xf>
    <xf numFmtId="38" fontId="2" fillId="7" borderId="4" xfId="1" applyFont="1" applyFill="1" applyBorder="1" applyAlignment="1">
      <alignment horizontal="right"/>
    </xf>
    <xf numFmtId="176" fontId="2" fillId="8" borderId="4" xfId="1" applyNumberFormat="1" applyFont="1" applyFill="1" applyBorder="1" applyAlignment="1">
      <alignment horizontal="right" vertical="center"/>
    </xf>
    <xf numFmtId="38" fontId="2" fillId="8" borderId="4" xfId="1" applyFont="1" applyFill="1" applyBorder="1" applyAlignment="1">
      <alignment horizontal="right"/>
    </xf>
    <xf numFmtId="38" fontId="2" fillId="8" borderId="3" xfId="2" applyFont="1" applyFill="1" applyBorder="1" applyAlignment="1">
      <alignment horizontal="center" vertical="center"/>
    </xf>
    <xf numFmtId="38" fontId="2" fillId="0" borderId="0" xfId="2" applyFont="1" applyFill="1" applyAlignment="1">
      <alignment vertical="top"/>
    </xf>
    <xf numFmtId="38" fontId="2" fillId="0" borderId="0" xfId="2" applyFont="1" applyFill="1" applyAlignment="1">
      <alignment horizontal="center" vertical="top"/>
    </xf>
    <xf numFmtId="38" fontId="2" fillId="0" borderId="1" xfId="2" applyFont="1" applyFill="1" applyBorder="1" applyAlignment="1">
      <alignment horizontal="center" vertical="center" wrapText="1"/>
    </xf>
    <xf numFmtId="176" fontId="2" fillId="0" borderId="1" xfId="2" applyNumberFormat="1" applyFont="1" applyFill="1" applyBorder="1" applyAlignment="1">
      <alignment horizontal="center" vertical="center" wrapText="1"/>
    </xf>
    <xf numFmtId="38" fontId="2" fillId="0" borderId="11" xfId="2" applyFont="1" applyFill="1" applyBorder="1" applyAlignment="1"/>
    <xf numFmtId="38" fontId="2" fillId="0" borderId="14" xfId="2" applyFont="1" applyFill="1" applyBorder="1" applyAlignment="1"/>
    <xf numFmtId="38" fontId="2" fillId="0" borderId="3" xfId="2" applyFont="1" applyFill="1" applyBorder="1" applyAlignment="1">
      <alignment horizontal="center" vertical="center"/>
    </xf>
    <xf numFmtId="176" fontId="2" fillId="0" borderId="3" xfId="2" applyNumberFormat="1" applyFont="1" applyFill="1" applyBorder="1" applyAlignment="1">
      <alignment horizontal="center" vertical="center" wrapText="1"/>
    </xf>
    <xf numFmtId="38" fontId="2" fillId="0" borderId="0" xfId="2" applyFont="1" applyFill="1" applyBorder="1" applyAlignment="1">
      <alignment horizontal="center"/>
    </xf>
    <xf numFmtId="38" fontId="2" fillId="0" borderId="12" xfId="2" applyFont="1" applyFill="1" applyBorder="1" applyAlignment="1">
      <alignment horizontal="center"/>
    </xf>
    <xf numFmtId="38" fontId="2" fillId="0" borderId="9" xfId="2" applyFont="1" applyFill="1" applyBorder="1" applyAlignment="1">
      <alignment horizontal="center"/>
    </xf>
    <xf numFmtId="38" fontId="2" fillId="0" borderId="10" xfId="2" applyFont="1" applyFill="1" applyBorder="1" applyAlignment="1">
      <alignment horizontal="center"/>
    </xf>
    <xf numFmtId="38" fontId="6" fillId="0" borderId="0" xfId="2" applyFont="1" applyFill="1"/>
    <xf numFmtId="38" fontId="6" fillId="0" borderId="0" xfId="2" applyFont="1" applyFill="1" applyAlignment="1"/>
    <xf numFmtId="38" fontId="6" fillId="0" borderId="11" xfId="2" applyFont="1" applyFill="1" applyBorder="1" applyAlignment="1">
      <alignment horizontal="right"/>
    </xf>
    <xf numFmtId="38" fontId="6" fillId="0" borderId="11" xfId="2" applyFont="1" applyFill="1" applyBorder="1" applyAlignment="1">
      <alignment horizontal="left" vertical="center" shrinkToFit="1"/>
    </xf>
    <xf numFmtId="176" fontId="2" fillId="0" borderId="0" xfId="2" applyNumberFormat="1" applyFont="1" applyFill="1" applyAlignment="1">
      <alignment vertical="center"/>
    </xf>
    <xf numFmtId="38" fontId="2" fillId="0" borderId="0" xfId="2" applyFont="1" applyFill="1" applyAlignment="1">
      <alignment horizontal="left" vertical="center"/>
    </xf>
    <xf numFmtId="38" fontId="2" fillId="0" borderId="0" xfId="2" applyFont="1" applyFill="1" applyAlignment="1">
      <alignment horizontal="center" vertical="center"/>
    </xf>
    <xf numFmtId="38" fontId="2" fillId="0" borderId="0" xfId="2" applyFont="1" applyFill="1" applyBorder="1" applyAlignment="1">
      <alignment horizontal="left" vertical="center"/>
    </xf>
    <xf numFmtId="176" fontId="2" fillId="0" borderId="0" xfId="2" applyNumberFormat="1" applyFont="1" applyFill="1" applyBorder="1" applyAlignment="1">
      <alignment vertical="center"/>
    </xf>
    <xf numFmtId="38" fontId="2" fillId="0" borderId="0" xfId="2" applyFont="1" applyFill="1" applyBorder="1" applyAlignment="1">
      <alignment vertical="center"/>
    </xf>
    <xf numFmtId="0" fontId="2" fillId="0" borderId="0" xfId="3" applyFont="1" applyFill="1" applyBorder="1" applyAlignment="1">
      <alignment horizontal="left" vertical="center"/>
    </xf>
    <xf numFmtId="38" fontId="2" fillId="3" borderId="4" xfId="2" applyFont="1" applyFill="1" applyBorder="1" applyAlignment="1">
      <alignment horizontal="right" vertical="center"/>
    </xf>
    <xf numFmtId="0" fontId="2" fillId="6" borderId="4" xfId="3" applyFont="1" applyFill="1" applyBorder="1" applyAlignment="1">
      <alignment horizontal="left" vertical="center"/>
    </xf>
    <xf numFmtId="38" fontId="2" fillId="6" borderId="4" xfId="2" applyFont="1" applyFill="1" applyBorder="1" applyAlignment="1">
      <alignment horizontal="left" vertical="center"/>
    </xf>
    <xf numFmtId="38" fontId="2" fillId="8" borderId="4" xfId="2" applyFont="1" applyFill="1" applyBorder="1" applyAlignment="1">
      <alignment horizontal="left" vertical="center"/>
    </xf>
    <xf numFmtId="38" fontId="2" fillId="0" borderId="13" xfId="2" applyFont="1" applyFill="1" applyBorder="1" applyAlignment="1">
      <alignment horizontal="center" vertical="center" wrapText="1"/>
    </xf>
    <xf numFmtId="38" fontId="2" fillId="0" borderId="6" xfId="2" applyFont="1" applyFill="1" applyBorder="1" applyAlignment="1">
      <alignment horizontal="center" vertical="center" wrapText="1"/>
    </xf>
    <xf numFmtId="38" fontId="2" fillId="0" borderId="14" xfId="2" applyFont="1" applyFill="1" applyBorder="1" applyAlignment="1">
      <alignment horizontal="left" vertical="center" wrapText="1"/>
    </xf>
    <xf numFmtId="38" fontId="2" fillId="0" borderId="26" xfId="2" applyFont="1" applyFill="1" applyBorder="1" applyAlignment="1">
      <alignment horizontal="center" vertical="center" wrapText="1"/>
    </xf>
    <xf numFmtId="38" fontId="2" fillId="0" borderId="10" xfId="2" applyFont="1" applyFill="1" applyBorder="1" applyAlignment="1">
      <alignment horizontal="left" vertical="center" wrapText="1"/>
    </xf>
    <xf numFmtId="38" fontId="2" fillId="0" borderId="12" xfId="2" applyFont="1" applyFill="1" applyBorder="1" applyAlignment="1">
      <alignment horizontal="left" vertical="center" wrapText="1"/>
    </xf>
    <xf numFmtId="176" fontId="2" fillId="4" borderId="4" xfId="2" applyNumberFormat="1" applyFont="1" applyFill="1" applyBorder="1" applyAlignment="1">
      <alignment horizontal="right" vertical="center"/>
    </xf>
    <xf numFmtId="176" fontId="2" fillId="5" borderId="4" xfId="2" applyNumberFormat="1" applyFont="1" applyFill="1" applyBorder="1" applyAlignment="1">
      <alignment horizontal="right" vertical="center"/>
    </xf>
    <xf numFmtId="38" fontId="2" fillId="5" borderId="3" xfId="2" applyFont="1" applyFill="1" applyBorder="1" applyAlignment="1">
      <alignment horizontal="right" vertical="center"/>
    </xf>
    <xf numFmtId="176" fontId="2" fillId="6" borderId="4" xfId="2" applyNumberFormat="1" applyFont="1" applyFill="1" applyBorder="1" applyAlignment="1">
      <alignment horizontal="right" vertical="center"/>
    </xf>
    <xf numFmtId="38" fontId="2" fillId="3" borderId="4" xfId="2" applyNumberFormat="1" applyFont="1" applyFill="1" applyBorder="1" applyAlignment="1">
      <alignment horizontal="right"/>
    </xf>
    <xf numFmtId="38" fontId="2" fillId="4" borderId="4" xfId="2" applyNumberFormat="1" applyFont="1" applyFill="1" applyBorder="1" applyAlignment="1">
      <alignment horizontal="right"/>
    </xf>
    <xf numFmtId="38" fontId="2" fillId="5" borderId="8" xfId="2" applyNumberFormat="1" applyFont="1" applyFill="1" applyBorder="1" applyAlignment="1">
      <alignment horizontal="right" vertical="center"/>
    </xf>
    <xf numFmtId="176" fontId="2" fillId="5" borderId="4" xfId="2" applyNumberFormat="1" applyFont="1" applyFill="1" applyBorder="1" applyAlignment="1">
      <alignment horizontal="right"/>
    </xf>
    <xf numFmtId="38" fontId="2" fillId="5" borderId="8" xfId="2" applyFont="1" applyFill="1" applyBorder="1" applyAlignment="1">
      <alignment horizontal="center" vertical="center"/>
    </xf>
    <xf numFmtId="176" fontId="2" fillId="6" borderId="4" xfId="2" applyNumberFormat="1" applyFont="1" applyFill="1" applyBorder="1" applyAlignment="1">
      <alignment horizontal="right"/>
    </xf>
    <xf numFmtId="38" fontId="2" fillId="6" borderId="3" xfId="2" applyNumberFormat="1" applyFont="1" applyFill="1" applyBorder="1" applyAlignment="1">
      <alignment horizontal="right" vertical="center"/>
    </xf>
    <xf numFmtId="176" fontId="2" fillId="7" borderId="4" xfId="2" applyNumberFormat="1" applyFont="1" applyFill="1" applyBorder="1" applyAlignment="1">
      <alignment horizontal="right" vertical="center"/>
    </xf>
    <xf numFmtId="38" fontId="2" fillId="7" borderId="3" xfId="2" applyNumberFormat="1" applyFont="1" applyFill="1" applyBorder="1" applyAlignment="1">
      <alignment horizontal="right" vertical="center"/>
    </xf>
    <xf numFmtId="176" fontId="2" fillId="8" borderId="4" xfId="2" applyNumberFormat="1" applyFont="1" applyFill="1" applyBorder="1" applyAlignment="1">
      <alignment horizontal="right" vertical="center"/>
    </xf>
    <xf numFmtId="38" fontId="2" fillId="8" borderId="3" xfId="2" applyNumberFormat="1" applyFont="1" applyFill="1" applyBorder="1" applyAlignment="1">
      <alignment horizontal="right" vertical="center"/>
    </xf>
    <xf numFmtId="176" fontId="2" fillId="0" borderId="1" xfId="2" applyNumberFormat="1" applyFont="1" applyFill="1" applyBorder="1" applyAlignment="1">
      <alignment horizontal="center" vertical="top" wrapText="1"/>
    </xf>
    <xf numFmtId="176" fontId="2" fillId="0" borderId="1" xfId="2" applyNumberFormat="1" applyFont="1" applyFill="1" applyBorder="1" applyAlignment="1">
      <alignment vertical="center" wrapText="1"/>
    </xf>
    <xf numFmtId="38" fontId="2" fillId="0" borderId="1" xfId="2" applyFont="1" applyFill="1" applyBorder="1" applyAlignment="1">
      <alignment vertical="center" wrapText="1"/>
    </xf>
    <xf numFmtId="38" fontId="2" fillId="0" borderId="1" xfId="2" applyFont="1" applyFill="1" applyBorder="1" applyAlignment="1">
      <alignment horizontal="center" vertical="top" wrapText="1"/>
    </xf>
    <xf numFmtId="38" fontId="2" fillId="0" borderId="13" xfId="2" applyFont="1" applyFill="1" applyBorder="1" applyAlignment="1">
      <alignment horizontal="center" vertical="top" wrapText="1"/>
    </xf>
    <xf numFmtId="38" fontId="2" fillId="0" borderId="14" xfId="2" applyFont="1" applyFill="1" applyBorder="1" applyAlignment="1">
      <alignment horizontal="center" vertical="center"/>
    </xf>
    <xf numFmtId="38" fontId="2" fillId="0" borderId="26" xfId="2" applyFont="1" applyFill="1" applyBorder="1" applyAlignment="1">
      <alignment vertical="center" wrapText="1"/>
    </xf>
    <xf numFmtId="38" fontId="2" fillId="0" borderId="12" xfId="2" applyFont="1" applyFill="1" applyBorder="1" applyAlignment="1">
      <alignment horizontal="center" vertical="center"/>
    </xf>
    <xf numFmtId="38" fontId="2" fillId="0" borderId="11" xfId="2" applyFont="1" applyFill="1" applyBorder="1" applyAlignment="1">
      <alignment horizontal="center" vertical="center" wrapText="1"/>
    </xf>
    <xf numFmtId="38" fontId="2" fillId="0" borderId="13" xfId="2" applyFont="1" applyFill="1" applyBorder="1" applyAlignment="1">
      <alignment horizontal="center" vertical="center"/>
    </xf>
    <xf numFmtId="38" fontId="2" fillId="0" borderId="11" xfId="2" applyFont="1" applyFill="1" applyBorder="1" applyAlignment="1">
      <alignment horizontal="center" vertical="center"/>
    </xf>
    <xf numFmtId="38" fontId="2" fillId="0" borderId="5" xfId="2" applyFont="1" applyFill="1" applyBorder="1" applyAlignment="1">
      <alignment horizontal="center"/>
    </xf>
    <xf numFmtId="38" fontId="2" fillId="0" borderId="7" xfId="2" applyFont="1" applyFill="1" applyBorder="1" applyAlignment="1">
      <alignment horizontal="center"/>
    </xf>
    <xf numFmtId="38" fontId="2" fillId="0" borderId="8" xfId="2" applyFont="1" applyFill="1" applyBorder="1" applyAlignment="1">
      <alignment vertical="center" wrapText="1"/>
    </xf>
    <xf numFmtId="0" fontId="2" fillId="6" borderId="4" xfId="3" applyFont="1" applyFill="1" applyBorder="1" applyAlignment="1">
      <alignment vertical="center"/>
    </xf>
    <xf numFmtId="38" fontId="2" fillId="6" borderId="4" xfId="2" applyFont="1" applyFill="1" applyBorder="1" applyAlignment="1">
      <alignment vertical="center"/>
    </xf>
    <xf numFmtId="0" fontId="2" fillId="6" borderId="1" xfId="3" applyFont="1" applyFill="1" applyBorder="1" applyAlignment="1">
      <alignment vertical="center" wrapText="1"/>
    </xf>
    <xf numFmtId="0" fontId="2" fillId="6" borderId="2" xfId="3" applyFont="1" applyFill="1" applyBorder="1" applyAlignment="1">
      <alignment vertical="center" wrapText="1"/>
    </xf>
    <xf numFmtId="38" fontId="2" fillId="6" borderId="3" xfId="2" applyFont="1" applyFill="1" applyBorder="1" applyAlignment="1">
      <alignment vertical="center" wrapText="1"/>
    </xf>
    <xf numFmtId="38" fontId="2" fillId="0" borderId="4" xfId="2" applyFont="1" applyFill="1" applyBorder="1" applyAlignment="1">
      <alignment horizontal="right" vertical="center"/>
    </xf>
    <xf numFmtId="38" fontId="2" fillId="8" borderId="4" xfId="2" applyFont="1" applyFill="1" applyBorder="1" applyAlignment="1">
      <alignment vertical="center"/>
    </xf>
    <xf numFmtId="38" fontId="2" fillId="0" borderId="7" xfId="2" applyFont="1" applyFill="1" applyBorder="1" applyAlignment="1">
      <alignment horizontal="center" vertical="center"/>
    </xf>
    <xf numFmtId="38" fontId="2" fillId="3" borderId="6" xfId="2" applyFont="1" applyFill="1" applyBorder="1" applyAlignment="1">
      <alignment horizontal="right" vertical="center"/>
    </xf>
    <xf numFmtId="38" fontId="2" fillId="3" borderId="6" xfId="2" applyFont="1" applyFill="1" applyBorder="1" applyAlignment="1">
      <alignment horizontal="center" vertical="center"/>
    </xf>
    <xf numFmtId="38" fontId="2" fillId="4" borderId="6" xfId="2" applyFont="1" applyFill="1" applyBorder="1" applyAlignment="1">
      <alignment horizontal="right" vertical="center"/>
    </xf>
    <xf numFmtId="38" fontId="2" fillId="4" borderId="6" xfId="2" applyFont="1" applyFill="1" applyBorder="1" applyAlignment="1">
      <alignment horizontal="center" vertical="center"/>
    </xf>
    <xf numFmtId="38" fontId="2" fillId="6" borderId="4" xfId="2" applyFont="1" applyFill="1" applyBorder="1" applyAlignment="1">
      <alignment vertical="center"/>
    </xf>
    <xf numFmtId="176" fontId="2" fillId="4" borderId="4" xfId="2" applyNumberFormat="1" applyFont="1" applyFill="1" applyBorder="1" applyAlignment="1">
      <alignment vertical="center"/>
    </xf>
    <xf numFmtId="176" fontId="2" fillId="5" borderId="4" xfId="2" applyNumberFormat="1" applyFont="1" applyFill="1" applyBorder="1" applyAlignment="1">
      <alignment vertical="center"/>
    </xf>
    <xf numFmtId="176" fontId="2" fillId="6" borderId="4" xfId="2" applyNumberFormat="1" applyFont="1" applyFill="1" applyBorder="1" applyAlignment="1">
      <alignment vertical="center"/>
    </xf>
    <xf numFmtId="38" fontId="2" fillId="5" borderId="6" xfId="2" applyFont="1" applyFill="1" applyBorder="1" applyAlignment="1">
      <alignment horizontal="center" vertical="center"/>
    </xf>
    <xf numFmtId="38" fontId="2" fillId="6" borderId="6" xfId="2" applyFont="1" applyFill="1" applyBorder="1" applyAlignment="1">
      <alignment horizontal="center" vertical="center"/>
    </xf>
    <xf numFmtId="38" fontId="2" fillId="5" borderId="4" xfId="2" applyFont="1" applyFill="1" applyBorder="1" applyAlignment="1">
      <alignment vertical="center"/>
    </xf>
    <xf numFmtId="176" fontId="2" fillId="7" borderId="4" xfId="2" applyNumberFormat="1" applyFont="1" applyFill="1" applyBorder="1" applyAlignment="1">
      <alignment vertical="center"/>
    </xf>
    <xf numFmtId="176" fontId="2" fillId="8" borderId="4" xfId="2" applyNumberFormat="1" applyFont="1" applyFill="1" applyBorder="1" applyAlignment="1">
      <alignment vertical="center"/>
    </xf>
    <xf numFmtId="38" fontId="2" fillId="0" borderId="14" xfId="2" applyFont="1" applyFill="1" applyBorder="1" applyAlignment="1">
      <alignment horizontal="center" vertical="center" wrapText="1"/>
    </xf>
    <xf numFmtId="38" fontId="2" fillId="0" borderId="13" xfId="2" applyFont="1" applyFill="1" applyBorder="1" applyAlignment="1"/>
    <xf numFmtId="38" fontId="2" fillId="0" borderId="2" xfId="2" applyFont="1" applyFill="1" applyBorder="1" applyAlignment="1">
      <alignment horizontal="center"/>
    </xf>
    <xf numFmtId="38" fontId="2" fillId="0" borderId="26" xfId="2" applyFont="1" applyFill="1" applyBorder="1" applyAlignment="1"/>
    <xf numFmtId="38" fontId="2" fillId="0" borderId="3" xfId="2" applyFont="1" applyFill="1" applyBorder="1" applyAlignment="1">
      <alignment horizontal="center"/>
    </xf>
    <xf numFmtId="38" fontId="2" fillId="0" borderId="8" xfId="2" applyFont="1" applyFill="1" applyBorder="1" applyAlignment="1"/>
    <xf numFmtId="38" fontId="2" fillId="0" borderId="10" xfId="2" applyFont="1" applyFill="1" applyBorder="1" applyAlignment="1"/>
    <xf numFmtId="38" fontId="6" fillId="0" borderId="0" xfId="2" applyFont="1" applyFill="1" applyBorder="1" applyAlignment="1">
      <alignment vertical="top" shrinkToFit="1"/>
    </xf>
    <xf numFmtId="38" fontId="6" fillId="0" borderId="11" xfId="2" applyFont="1" applyFill="1" applyBorder="1" applyAlignment="1">
      <alignment vertical="top" shrinkToFit="1"/>
    </xf>
    <xf numFmtId="38" fontId="6" fillId="0" borderId="11" xfId="2" applyFont="1" applyFill="1" applyBorder="1" applyAlignment="1">
      <alignment vertical="top"/>
    </xf>
    <xf numFmtId="38" fontId="2" fillId="0" borderId="12" xfId="2" applyFont="1" applyFill="1" applyBorder="1" applyAlignment="1">
      <alignment vertical="center"/>
    </xf>
    <xf numFmtId="38" fontId="2" fillId="0" borderId="26" xfId="2" applyFont="1" applyFill="1" applyBorder="1" applyAlignment="1">
      <alignment horizontal="left"/>
    </xf>
    <xf numFmtId="176" fontId="2" fillId="4" borderId="1" xfId="2" applyNumberFormat="1" applyFont="1" applyFill="1" applyBorder="1" applyAlignment="1">
      <alignment horizontal="right"/>
    </xf>
    <xf numFmtId="38" fontId="2" fillId="3" borderId="1" xfId="2" applyFont="1" applyFill="1" applyBorder="1" applyAlignment="1">
      <alignment horizontal="center" vertical="center"/>
    </xf>
    <xf numFmtId="176" fontId="2" fillId="4" borderId="2" xfId="2" applyNumberFormat="1" applyFont="1" applyFill="1" applyBorder="1" applyAlignment="1">
      <alignment horizontal="right"/>
    </xf>
    <xf numFmtId="38" fontId="2" fillId="3" borderId="2" xfId="2" applyFont="1" applyFill="1" applyBorder="1" applyAlignment="1">
      <alignment horizontal="center" vertical="center"/>
    </xf>
    <xf numFmtId="176" fontId="2" fillId="4" borderId="3" xfId="2" applyNumberFormat="1" applyFont="1" applyFill="1" applyBorder="1" applyAlignment="1">
      <alignment horizontal="right"/>
    </xf>
    <xf numFmtId="38" fontId="2" fillId="3" borderId="3" xfId="2" applyFont="1" applyFill="1" applyBorder="1" applyAlignment="1">
      <alignment horizontal="center" vertical="center"/>
    </xf>
    <xf numFmtId="38" fontId="2" fillId="5" borderId="3" xfId="2" applyFont="1" applyFill="1" applyBorder="1" applyAlignment="1">
      <alignment horizontal="left" vertical="center"/>
    </xf>
    <xf numFmtId="38" fontId="2" fillId="6" borderId="3" xfId="2" applyFont="1" applyFill="1" applyBorder="1" applyAlignment="1">
      <alignment horizontal="left" vertical="center" wrapText="1"/>
    </xf>
    <xf numFmtId="176" fontId="2" fillId="0" borderId="0" xfId="2" applyNumberFormat="1" applyFont="1" applyFill="1" applyAlignment="1">
      <alignment horizontal="left" vertical="center"/>
    </xf>
    <xf numFmtId="176" fontId="2" fillId="6" borderId="1" xfId="2" applyNumberFormat="1" applyFont="1" applyFill="1" applyBorder="1" applyAlignment="1">
      <alignment horizontal="right" vertical="center" wrapText="1"/>
    </xf>
    <xf numFmtId="38" fontId="2" fillId="7" borderId="3" xfId="2" applyFont="1" applyFill="1" applyBorder="1" applyAlignment="1">
      <alignment horizontal="left" vertical="center"/>
    </xf>
    <xf numFmtId="38" fontId="2" fillId="0" borderId="2" xfId="2" applyFont="1" applyFill="1" applyBorder="1" applyAlignment="1">
      <alignment horizontal="center" vertical="center" wrapText="1"/>
    </xf>
    <xf numFmtId="176" fontId="2" fillId="0" borderId="2" xfId="2" applyNumberFormat="1" applyFont="1" applyFill="1" applyBorder="1" applyAlignment="1">
      <alignment horizontal="center" vertical="center" wrapText="1"/>
    </xf>
    <xf numFmtId="176" fontId="2" fillId="0" borderId="2" xfId="2" applyNumberFormat="1" applyFont="1" applyFill="1" applyBorder="1" applyAlignment="1">
      <alignment horizontal="center" vertical="center" wrapText="1"/>
    </xf>
    <xf numFmtId="38" fontId="2" fillId="0" borderId="26" xfId="2" applyFont="1" applyFill="1" applyBorder="1" applyAlignment="1">
      <alignment horizontal="center" vertical="center"/>
    </xf>
    <xf numFmtId="176" fontId="2" fillId="0" borderId="3" xfId="2" applyNumberFormat="1" applyFont="1" applyFill="1" applyBorder="1" applyAlignment="1">
      <alignment horizontal="center" vertical="center" wrapText="1"/>
    </xf>
    <xf numFmtId="176" fontId="2" fillId="0" borderId="8" xfId="2" applyNumberFormat="1" applyFont="1" applyFill="1" applyBorder="1" applyAlignment="1">
      <alignment horizontal="center" vertical="center"/>
    </xf>
    <xf numFmtId="176" fontId="2" fillId="0" borderId="7" xfId="2" applyNumberFormat="1" applyFont="1" applyFill="1" applyBorder="1" applyAlignment="1">
      <alignment horizontal="center" vertical="center"/>
    </xf>
    <xf numFmtId="176" fontId="2" fillId="0" borderId="5" xfId="2" applyNumberFormat="1" applyFont="1" applyFill="1" applyBorder="1" applyAlignment="1">
      <alignment horizontal="center" vertical="center"/>
    </xf>
    <xf numFmtId="176" fontId="2" fillId="0" borderId="7" xfId="2" applyNumberFormat="1" applyFont="1" applyFill="1" applyBorder="1" applyAlignment="1">
      <alignment horizontal="center" vertical="center"/>
    </xf>
    <xf numFmtId="176" fontId="2" fillId="0" borderId="6" xfId="2" applyNumberFormat="1" applyFont="1" applyFill="1" applyBorder="1" applyAlignment="1">
      <alignment horizontal="center" vertical="center"/>
    </xf>
    <xf numFmtId="176" fontId="6" fillId="0" borderId="0" xfId="2" applyNumberFormat="1" applyFont="1" applyFill="1" applyAlignment="1">
      <alignment vertical="top"/>
    </xf>
    <xf numFmtId="176" fontId="2" fillId="0" borderId="12" xfId="2" applyNumberFormat="1" applyFont="1" applyFill="1" applyBorder="1" applyAlignment="1"/>
    <xf numFmtId="38" fontId="2" fillId="5" borderId="4" xfId="2" applyFont="1" applyFill="1" applyBorder="1"/>
    <xf numFmtId="38" fontId="2" fillId="7" borderId="4" xfId="2" applyFont="1" applyFill="1" applyBorder="1"/>
    <xf numFmtId="38" fontId="2" fillId="7" borderId="4" xfId="2" applyFont="1" applyFill="1" applyBorder="1" applyAlignment="1">
      <alignment horizontal="left"/>
    </xf>
    <xf numFmtId="38" fontId="2" fillId="0" borderId="6" xfId="2" applyFont="1" applyFill="1" applyBorder="1" applyAlignment="1">
      <alignment horizontal="center"/>
    </xf>
    <xf numFmtId="38" fontId="2" fillId="0" borderId="5" xfId="2" applyFont="1" applyFill="1" applyBorder="1" applyAlignment="1">
      <alignment horizontal="center" vertical="center" shrinkToFit="1"/>
    </xf>
    <xf numFmtId="38" fontId="2" fillId="0" borderId="6" xfId="2" applyFont="1" applyFill="1" applyBorder="1" applyAlignment="1">
      <alignment horizontal="center" vertical="center" shrinkToFit="1"/>
    </xf>
    <xf numFmtId="38" fontId="2" fillId="5" borderId="6" xfId="2" applyFont="1" applyFill="1" applyBorder="1" applyAlignment="1">
      <alignment horizontal="left" vertical="center"/>
    </xf>
    <xf numFmtId="38" fontId="2" fillId="6" borderId="6" xfId="2" applyFont="1" applyFill="1" applyBorder="1" applyAlignment="1">
      <alignment horizontal="left" vertical="center" wrapText="1"/>
    </xf>
    <xf numFmtId="38" fontId="2" fillId="7" borderId="6" xfId="2" applyFont="1" applyFill="1" applyBorder="1" applyAlignment="1">
      <alignment horizontal="left"/>
    </xf>
    <xf numFmtId="176" fontId="2" fillId="0" borderId="0" xfId="2" applyNumberFormat="1" applyFont="1"/>
    <xf numFmtId="38" fontId="2" fillId="0" borderId="0" xfId="2" applyFont="1" applyBorder="1" applyAlignment="1">
      <alignment horizontal="right"/>
    </xf>
    <xf numFmtId="176" fontId="2" fillId="0" borderId="0" xfId="2" applyNumberFormat="1" applyFont="1" applyAlignment="1"/>
    <xf numFmtId="38" fontId="2" fillId="0" borderId="0" xfId="2" applyFont="1" applyBorder="1" applyAlignment="1">
      <alignment vertical="center"/>
    </xf>
    <xf numFmtId="38" fontId="2" fillId="0" borderId="0" xfId="2" applyFont="1" applyAlignment="1">
      <alignment vertical="top" wrapText="1"/>
    </xf>
    <xf numFmtId="38" fontId="2" fillId="0" borderId="0" xfId="2" applyFont="1" applyAlignment="1">
      <alignment horizontal="left" vertical="top" wrapText="1"/>
    </xf>
    <xf numFmtId="176" fontId="2" fillId="0" borderId="0" xfId="2" applyNumberFormat="1" applyFont="1" applyBorder="1" applyAlignment="1"/>
    <xf numFmtId="38" fontId="2" fillId="0" borderId="0" xfId="2" applyFont="1" applyBorder="1" applyAlignment="1"/>
    <xf numFmtId="176" fontId="2" fillId="0" borderId="0" xfId="2" applyNumberFormat="1" applyFont="1" applyBorder="1"/>
    <xf numFmtId="38" fontId="2" fillId="0" borderId="0" xfId="2" applyFont="1" applyBorder="1" applyAlignment="1">
      <alignment horizontal="left"/>
    </xf>
    <xf numFmtId="38" fontId="2" fillId="0" borderId="26" xfId="2" applyFont="1" applyBorder="1" applyAlignment="1">
      <alignment horizontal="left"/>
    </xf>
    <xf numFmtId="38" fontId="2" fillId="3" borderId="1" xfId="2" applyFont="1" applyFill="1" applyBorder="1" applyAlignment="1">
      <alignment vertical="center"/>
    </xf>
    <xf numFmtId="38" fontId="2" fillId="3" borderId="1" xfId="2" applyFont="1" applyFill="1" applyBorder="1" applyAlignment="1">
      <alignment horizontal="right" vertical="center"/>
    </xf>
    <xf numFmtId="176" fontId="2" fillId="4" borderId="1" xfId="2" applyNumberFormat="1" applyFont="1" applyFill="1" applyBorder="1" applyAlignment="1">
      <alignment horizontal="right" vertical="center"/>
    </xf>
    <xf numFmtId="38" fontId="2" fillId="3" borderId="2" xfId="2" applyFont="1" applyFill="1" applyBorder="1" applyAlignment="1">
      <alignment vertical="center"/>
    </xf>
    <xf numFmtId="38" fontId="2" fillId="3" borderId="2" xfId="2" applyFont="1" applyFill="1" applyBorder="1" applyAlignment="1">
      <alignment horizontal="right" vertical="center"/>
    </xf>
    <xf numFmtId="176" fontId="2" fillId="4" borderId="2" xfId="2" applyNumberFormat="1" applyFont="1" applyFill="1" applyBorder="1" applyAlignment="1">
      <alignment horizontal="right" vertical="center"/>
    </xf>
    <xf numFmtId="38" fontId="2" fillId="3" borderId="3" xfId="2" applyFont="1" applyFill="1" applyBorder="1" applyAlignment="1">
      <alignment vertical="center"/>
    </xf>
    <xf numFmtId="38" fontId="2" fillId="3" borderId="3" xfId="2" applyFont="1" applyFill="1" applyBorder="1" applyAlignment="1">
      <alignment horizontal="right" vertical="center"/>
    </xf>
    <xf numFmtId="176" fontId="2" fillId="4" borderId="3" xfId="2" applyNumberFormat="1" applyFont="1" applyFill="1" applyBorder="1" applyAlignment="1">
      <alignment horizontal="right" vertical="center"/>
    </xf>
    <xf numFmtId="38" fontId="2" fillId="5" borderId="3" xfId="2" applyFont="1" applyFill="1" applyBorder="1" applyAlignment="1">
      <alignment vertical="center"/>
    </xf>
    <xf numFmtId="38" fontId="2" fillId="0" borderId="0" xfId="2" applyFont="1" applyAlignment="1">
      <alignment vertical="center"/>
    </xf>
    <xf numFmtId="38" fontId="2" fillId="6" borderId="3" xfId="2" applyFont="1" applyFill="1" applyBorder="1" applyAlignment="1">
      <alignment vertical="center" wrapText="1"/>
    </xf>
    <xf numFmtId="38" fontId="2" fillId="7" borderId="4" xfId="2" applyFont="1" applyFill="1" applyBorder="1" applyAlignment="1">
      <alignment vertical="center"/>
    </xf>
    <xf numFmtId="38" fontId="2" fillId="7" borderId="3" xfId="2" applyFont="1" applyFill="1" applyBorder="1" applyAlignment="1">
      <alignment vertical="center"/>
    </xf>
    <xf numFmtId="38" fontId="2" fillId="0" borderId="2" xfId="2" applyFont="1" applyBorder="1" applyAlignment="1">
      <alignment horizontal="center" vertical="center"/>
    </xf>
    <xf numFmtId="38" fontId="2" fillId="0" borderId="2" xfId="2" applyFont="1" applyBorder="1" applyAlignment="1">
      <alignment horizontal="center" vertical="center" wrapText="1"/>
    </xf>
    <xf numFmtId="176" fontId="2" fillId="0" borderId="2" xfId="2" applyNumberFormat="1" applyFont="1" applyFill="1" applyBorder="1" applyAlignment="1">
      <alignment vertical="center" wrapText="1"/>
    </xf>
    <xf numFmtId="38" fontId="2" fillId="0" borderId="2" xfId="2" applyFont="1" applyBorder="1" applyAlignment="1">
      <alignment vertical="center" wrapText="1"/>
    </xf>
    <xf numFmtId="38" fontId="7" fillId="0" borderId="2" xfId="2" applyFont="1" applyBorder="1" applyAlignment="1">
      <alignment horizontal="center" vertical="center" shrinkToFit="1"/>
    </xf>
    <xf numFmtId="38" fontId="2" fillId="0" borderId="1" xfId="2" applyFont="1" applyBorder="1" applyAlignment="1">
      <alignment horizontal="center" vertical="center" wrapText="1"/>
    </xf>
    <xf numFmtId="38" fontId="2" fillId="0" borderId="13" xfId="2" applyFont="1" applyBorder="1" applyAlignment="1">
      <alignment horizontal="center" vertical="center" wrapText="1"/>
    </xf>
    <xf numFmtId="38" fontId="2" fillId="0" borderId="14" xfId="2" applyFont="1" applyBorder="1" applyAlignment="1">
      <alignment horizontal="center" vertical="center" wrapText="1"/>
    </xf>
    <xf numFmtId="38" fontId="2" fillId="0" borderId="1" xfId="2" applyFont="1" applyBorder="1" applyAlignment="1">
      <alignment horizontal="center"/>
    </xf>
    <xf numFmtId="38" fontId="2" fillId="0" borderId="0" xfId="2" applyFont="1" applyAlignment="1">
      <alignment vertical="top"/>
    </xf>
    <xf numFmtId="38" fontId="2" fillId="0" borderId="2" xfId="2" applyFont="1" applyBorder="1" applyAlignment="1">
      <alignment horizontal="center" wrapText="1"/>
    </xf>
    <xf numFmtId="38" fontId="2" fillId="0" borderId="3" xfId="2" applyFont="1" applyBorder="1" applyAlignment="1">
      <alignment horizontal="center" vertical="center" wrapText="1"/>
    </xf>
    <xf numFmtId="38" fontId="2" fillId="0" borderId="3" xfId="2" applyFont="1" applyBorder="1" applyAlignment="1">
      <alignment horizontal="center" vertical="center" shrinkToFit="1"/>
    </xf>
    <xf numFmtId="38" fontId="2" fillId="0" borderId="26" xfId="2" applyFont="1" applyBorder="1" applyAlignment="1">
      <alignment horizontal="center" vertical="center" wrapText="1"/>
    </xf>
    <xf numFmtId="38" fontId="2" fillId="0" borderId="12" xfId="2" applyFont="1" applyBorder="1" applyAlignment="1">
      <alignment horizontal="center" vertical="center" wrapText="1"/>
    </xf>
    <xf numFmtId="38" fontId="2" fillId="0" borderId="2" xfId="2" applyFont="1" applyBorder="1" applyAlignment="1">
      <alignment horizontal="center"/>
    </xf>
    <xf numFmtId="38" fontId="2" fillId="0" borderId="1" xfId="2" applyFont="1" applyBorder="1" applyAlignment="1">
      <alignment horizontal="center" vertical="center" wrapText="1" shrinkToFit="1"/>
    </xf>
    <xf numFmtId="38" fontId="2" fillId="0" borderId="13" xfId="2" applyFont="1" applyBorder="1" applyAlignment="1">
      <alignment horizontal="center" vertical="center" wrapText="1" shrinkToFit="1"/>
    </xf>
    <xf numFmtId="38" fontId="2" fillId="0" borderId="11" xfId="2" applyFont="1" applyBorder="1" applyAlignment="1">
      <alignment horizontal="center" vertical="center" wrapText="1" shrinkToFit="1"/>
    </xf>
    <xf numFmtId="38" fontId="2" fillId="0" borderId="14" xfId="2" applyFont="1" applyBorder="1" applyAlignment="1">
      <alignment horizontal="center" vertical="center" wrapText="1" shrinkToFit="1"/>
    </xf>
    <xf numFmtId="38" fontId="2" fillId="0" borderId="4" xfId="2" applyFont="1" applyBorder="1" applyAlignment="1">
      <alignment horizontal="center" vertical="center" wrapText="1" shrinkToFit="1"/>
    </xf>
    <xf numFmtId="38" fontId="2" fillId="0" borderId="3" xfId="2" applyFont="1" applyBorder="1" applyAlignment="1">
      <alignment horizontal="center" wrapText="1"/>
    </xf>
    <xf numFmtId="176" fontId="2" fillId="0" borderId="5" xfId="2" applyNumberFormat="1" applyFont="1" applyBorder="1" applyAlignment="1">
      <alignment horizontal="center" vertical="center" wrapText="1"/>
    </xf>
    <xf numFmtId="176" fontId="2" fillId="0" borderId="7" xfId="2" applyNumberFormat="1" applyFont="1" applyBorder="1" applyAlignment="1">
      <alignment horizontal="center" vertical="center" wrapText="1"/>
    </xf>
    <xf numFmtId="38" fontId="2" fillId="0" borderId="9" xfId="2" applyFont="1" applyBorder="1" applyAlignment="1">
      <alignment horizontal="center" vertical="center" wrapText="1" shrinkToFit="1"/>
    </xf>
    <xf numFmtId="38" fontId="2" fillId="0" borderId="10" xfId="2" applyFont="1" applyBorder="1" applyAlignment="1">
      <alignment horizontal="center" vertical="center" wrapText="1" shrinkToFit="1"/>
    </xf>
    <xf numFmtId="176" fontId="2" fillId="0" borderId="5" xfId="2" applyNumberFormat="1" applyFont="1" applyBorder="1" applyAlignment="1">
      <alignment horizontal="center" vertical="center" wrapText="1"/>
    </xf>
    <xf numFmtId="176" fontId="2" fillId="0" borderId="7" xfId="2" applyNumberFormat="1" applyFont="1" applyBorder="1" applyAlignment="1">
      <alignment horizontal="center" vertical="center" wrapText="1"/>
    </xf>
    <xf numFmtId="176" fontId="2" fillId="0" borderId="4" xfId="2" applyNumberFormat="1" applyFont="1" applyBorder="1" applyAlignment="1">
      <alignment horizontal="center" vertical="center" wrapText="1"/>
    </xf>
    <xf numFmtId="176" fontId="2" fillId="0" borderId="6" xfId="2" applyNumberFormat="1" applyFont="1" applyBorder="1" applyAlignment="1">
      <alignment horizontal="center" vertical="center" wrapText="1"/>
    </xf>
    <xf numFmtId="38" fontId="2" fillId="0" borderId="8" xfId="2" applyFont="1" applyBorder="1" applyAlignment="1">
      <alignment horizontal="center" vertical="center" wrapText="1"/>
    </xf>
    <xf numFmtId="38" fontId="2" fillId="0" borderId="10" xfId="2" applyFont="1" applyBorder="1" applyAlignment="1">
      <alignment horizontal="center" vertical="center" wrapText="1"/>
    </xf>
    <xf numFmtId="38" fontId="2" fillId="0" borderId="3" xfId="2" applyFont="1" applyBorder="1" applyAlignment="1">
      <alignment horizontal="center"/>
    </xf>
    <xf numFmtId="38" fontId="6" fillId="0" borderId="0" xfId="2" applyFont="1" applyAlignment="1">
      <alignment vertical="top"/>
    </xf>
    <xf numFmtId="176" fontId="6" fillId="0" borderId="0" xfId="2" applyNumberFormat="1" applyFont="1" applyBorder="1" applyAlignment="1">
      <alignment vertical="top"/>
    </xf>
    <xf numFmtId="38" fontId="6" fillId="0" borderId="0" xfId="2" applyFont="1" applyBorder="1" applyAlignment="1">
      <alignment vertical="top"/>
    </xf>
    <xf numFmtId="38" fontId="6" fillId="0" borderId="0" xfId="2" applyFont="1" applyBorder="1" applyAlignment="1">
      <alignment horizontal="right" vertical="top"/>
    </xf>
    <xf numFmtId="38" fontId="6" fillId="0" borderId="11" xfId="2" applyFont="1" applyBorder="1" applyAlignment="1">
      <alignment horizontal="right" vertical="top"/>
    </xf>
    <xf numFmtId="176" fontId="6" fillId="0" borderId="0" xfId="2" applyNumberFormat="1" applyFont="1" applyAlignment="1">
      <alignment vertical="top"/>
    </xf>
    <xf numFmtId="38" fontId="6" fillId="0" borderId="0" xfId="2" applyFont="1" applyBorder="1" applyAlignment="1">
      <alignment horizontal="left" vertical="top"/>
    </xf>
    <xf numFmtId="38" fontId="2" fillId="3" borderId="1" xfId="2" applyFont="1" applyFill="1" applyBorder="1"/>
    <xf numFmtId="38" fontId="2" fillId="3" borderId="2" xfId="2" applyFont="1" applyFill="1" applyBorder="1"/>
    <xf numFmtId="38" fontId="2" fillId="3" borderId="3" xfId="2" applyFont="1" applyFill="1" applyBorder="1"/>
    <xf numFmtId="176" fontId="6" fillId="0" borderId="0" xfId="2" applyNumberFormat="1" applyFont="1" applyFill="1" applyBorder="1" applyAlignment="1">
      <alignment vertical="top"/>
    </xf>
    <xf numFmtId="176" fontId="2" fillId="0" borderId="9" xfId="2" applyNumberFormat="1" applyFont="1" applyFill="1" applyBorder="1" applyAlignment="1">
      <alignment vertical="center"/>
    </xf>
    <xf numFmtId="38" fontId="2" fillId="0" borderId="26" xfId="2" applyFont="1" applyFill="1" applyBorder="1" applyAlignment="1">
      <alignment horizontal="center" vertical="top" wrapText="1"/>
    </xf>
    <xf numFmtId="38" fontId="2" fillId="0" borderId="4" xfId="2" applyFont="1" applyFill="1" applyBorder="1" applyAlignment="1">
      <alignment horizontal="center" vertical="top" wrapText="1"/>
    </xf>
    <xf numFmtId="38" fontId="2" fillId="0" borderId="32" xfId="2" applyFont="1" applyFill="1" applyBorder="1" applyAlignment="1">
      <alignment horizontal="center" vertical="top" wrapText="1"/>
    </xf>
    <xf numFmtId="38" fontId="2" fillId="0" borderId="33" xfId="2" applyFont="1" applyFill="1" applyBorder="1" applyAlignment="1">
      <alignment horizontal="center" vertical="top" wrapText="1"/>
    </xf>
    <xf numFmtId="38" fontId="2" fillId="0" borderId="0" xfId="2" applyFont="1" applyFill="1" applyBorder="1" applyAlignment="1">
      <alignment horizontal="center" vertical="top" wrapText="1"/>
    </xf>
    <xf numFmtId="38" fontId="2" fillId="0" borderId="34" xfId="2" applyFont="1" applyFill="1" applyBorder="1" applyAlignment="1">
      <alignment horizontal="center" vertical="top" wrapText="1"/>
    </xf>
    <xf numFmtId="38" fontId="2" fillId="0" borderId="12" xfId="2" applyFont="1" applyFill="1" applyBorder="1" applyAlignment="1">
      <alignment horizontal="center" vertical="top" wrapText="1"/>
    </xf>
    <xf numFmtId="38" fontId="2" fillId="0" borderId="9" xfId="2" applyFont="1" applyFill="1" applyBorder="1" applyAlignment="1">
      <alignment horizontal="center" vertical="top" wrapText="1"/>
    </xf>
    <xf numFmtId="38" fontId="2" fillId="0" borderId="2" xfId="2" applyFont="1" applyFill="1" applyBorder="1" applyAlignment="1">
      <alignment horizontal="left" vertical="top"/>
    </xf>
    <xf numFmtId="38" fontId="2" fillId="0" borderId="35" xfId="2" applyFont="1" applyFill="1" applyBorder="1" applyAlignment="1">
      <alignment horizontal="center" vertical="center"/>
    </xf>
    <xf numFmtId="38" fontId="2" fillId="0" borderId="36" xfId="2"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38" fontId="2" fillId="0" borderId="38" xfId="2" applyFont="1" applyFill="1" applyBorder="1" applyAlignment="1">
      <alignment horizontal="center" vertical="center"/>
    </xf>
    <xf numFmtId="38" fontId="2" fillId="0" borderId="39" xfId="2" applyFont="1" applyFill="1" applyBorder="1" applyAlignment="1">
      <alignment horizontal="center" vertical="center"/>
    </xf>
    <xf numFmtId="38" fontId="2" fillId="0" borderId="40" xfId="2" applyFont="1" applyFill="1" applyBorder="1" applyAlignment="1">
      <alignment horizontal="center" vertical="center"/>
    </xf>
    <xf numFmtId="38" fontId="2" fillId="0" borderId="41" xfId="2" applyFont="1" applyFill="1" applyBorder="1" applyAlignment="1">
      <alignment horizontal="center" vertical="center"/>
    </xf>
    <xf numFmtId="38" fontId="2" fillId="0" borderId="2" xfId="2" applyFont="1" applyFill="1" applyBorder="1" applyAlignment="1">
      <alignment horizontal="left"/>
    </xf>
    <xf numFmtId="0" fontId="2" fillId="0" borderId="5" xfId="0" applyFont="1" applyFill="1" applyBorder="1" applyAlignment="1">
      <alignment horizontal="distributed" vertical="center" justifyLastLine="1"/>
    </xf>
    <xf numFmtId="0" fontId="2" fillId="0" borderId="7" xfId="0" applyFont="1" applyFill="1" applyBorder="1" applyAlignment="1">
      <alignment horizontal="distributed" vertical="center" justifyLastLine="1"/>
    </xf>
    <xf numFmtId="38" fontId="2" fillId="0" borderId="6" xfId="2" applyFont="1" applyFill="1" applyBorder="1" applyAlignment="1">
      <alignment horizontal="distributed" vertical="center" justifyLastLine="1"/>
    </xf>
    <xf numFmtId="0" fontId="2" fillId="0" borderId="27" xfId="0" applyFont="1" applyFill="1" applyBorder="1" applyAlignment="1">
      <alignment horizontal="distributed" vertical="center" justifyLastLine="1"/>
    </xf>
    <xf numFmtId="0" fontId="2" fillId="0" borderId="28" xfId="0" applyFont="1" applyFill="1" applyBorder="1" applyAlignment="1">
      <alignment horizontal="distributed" vertical="center" justifyLastLine="1"/>
    </xf>
    <xf numFmtId="38" fontId="2" fillId="0" borderId="29" xfId="2" applyFont="1" applyFill="1" applyBorder="1" applyAlignment="1">
      <alignment horizontal="distributed" vertical="center" justifyLastLine="1"/>
    </xf>
    <xf numFmtId="38" fontId="2" fillId="0" borderId="3" xfId="2" applyFont="1" applyFill="1" applyBorder="1" applyAlignment="1">
      <alignment horizontal="left"/>
    </xf>
    <xf numFmtId="38" fontId="2" fillId="6" borderId="4" xfId="2" applyFont="1" applyFill="1" applyBorder="1" applyAlignment="1">
      <alignment horizontal="left" wrapText="1"/>
    </xf>
    <xf numFmtId="38" fontId="2" fillId="0" borderId="42" xfId="2" applyFont="1" applyFill="1" applyBorder="1" applyAlignment="1">
      <alignment horizontal="center" vertical="top" wrapText="1"/>
    </xf>
    <xf numFmtId="38" fontId="2" fillId="0" borderId="1" xfId="2" applyFont="1" applyFill="1" applyBorder="1" applyAlignment="1">
      <alignment horizontal="center"/>
    </xf>
    <xf numFmtId="176" fontId="6" fillId="0" borderId="0" xfId="2" applyNumberFormat="1" applyFont="1" applyFill="1" applyAlignment="1">
      <alignment horizontal="right" vertical="top"/>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externalLink" Target="externalLinks/externalLink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H25_18-63.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⑳改正案一覧"/>
      <sheetName val="56"/>
      <sheetName val="57-1"/>
      <sheetName val="57-2"/>
      <sheetName val="58-1"/>
      <sheetName val="58-2"/>
      <sheetName val="58-3"/>
      <sheetName val="59"/>
      <sheetName val="60"/>
      <sheetName val="61-1"/>
      <sheetName val="61-2"/>
      <sheetName val="61-3"/>
      <sheetName val="62"/>
      <sheetName val="6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showGridLines="0" tabSelected="1" zoomScaleNormal="100" zoomScaleSheetLayoutView="80" workbookViewId="0">
      <pane ySplit="4" topLeftCell="A5" activePane="bottomLeft" state="frozen"/>
      <selection pane="bottomLeft"/>
    </sheetView>
  </sheetViews>
  <sheetFormatPr defaultRowHeight="15"/>
  <cols>
    <col min="1" max="1" width="16.625" style="2" customWidth="1"/>
    <col min="2" max="7" width="15.125" style="1" customWidth="1"/>
    <col min="8" max="16384" width="9" style="1"/>
  </cols>
  <sheetData>
    <row r="1" spans="1:8" s="37" customFormat="1" ht="18" customHeight="1">
      <c r="A1" s="40" t="s">
        <v>38</v>
      </c>
      <c r="B1" s="39"/>
      <c r="C1" s="38"/>
      <c r="D1" s="38"/>
      <c r="E1" s="38"/>
      <c r="F1" s="38"/>
      <c r="G1" s="38" t="s">
        <v>37</v>
      </c>
    </row>
    <row r="2" spans="1:8" ht="16.5" customHeight="1">
      <c r="A2" s="36"/>
      <c r="B2" s="35" t="s">
        <v>36</v>
      </c>
      <c r="C2" s="34"/>
      <c r="D2" s="34"/>
      <c r="E2" s="34"/>
      <c r="F2" s="34"/>
      <c r="G2" s="33"/>
      <c r="H2" s="25"/>
    </row>
    <row r="3" spans="1:8" ht="16.5" customHeight="1">
      <c r="A3" s="32"/>
      <c r="B3" s="29" t="s">
        <v>35</v>
      </c>
      <c r="C3" s="31"/>
      <c r="D3" s="30" t="s">
        <v>34</v>
      </c>
      <c r="E3" s="30"/>
      <c r="F3" s="29" t="s">
        <v>33</v>
      </c>
      <c r="G3" s="28"/>
      <c r="H3" s="25"/>
    </row>
    <row r="4" spans="1:8" ht="16.5" customHeight="1">
      <c r="A4" s="27"/>
      <c r="B4" s="26" t="s">
        <v>32</v>
      </c>
      <c r="C4" s="26" t="s">
        <v>31</v>
      </c>
      <c r="D4" s="26" t="s">
        <v>32</v>
      </c>
      <c r="E4" s="26" t="s">
        <v>31</v>
      </c>
      <c r="F4" s="26" t="s">
        <v>32</v>
      </c>
      <c r="G4" s="26" t="s">
        <v>31</v>
      </c>
      <c r="H4" s="25"/>
    </row>
    <row r="5" spans="1:8" ht="16.5" customHeight="1">
      <c r="A5" s="24" t="s">
        <v>30</v>
      </c>
      <c r="B5" s="23">
        <v>14525</v>
      </c>
      <c r="C5" s="23">
        <v>2399</v>
      </c>
      <c r="D5" s="22">
        <v>5398</v>
      </c>
      <c r="E5" s="22">
        <v>861</v>
      </c>
      <c r="F5" s="22">
        <v>8466</v>
      </c>
      <c r="G5" s="22">
        <v>1521</v>
      </c>
      <c r="H5" s="3"/>
    </row>
    <row r="6" spans="1:8" ht="33" customHeight="1">
      <c r="A6" s="21" t="s">
        <v>29</v>
      </c>
      <c r="B6" s="20">
        <f>SUM(B7,B16)</f>
        <v>1888</v>
      </c>
      <c r="C6" s="20">
        <f>SUM(C7,C16)</f>
        <v>570</v>
      </c>
      <c r="D6" s="20">
        <f>SUM(D7,D16)</f>
        <v>809</v>
      </c>
      <c r="E6" s="20">
        <f>SUM(E7,E16)</f>
        <v>238</v>
      </c>
      <c r="F6" s="20">
        <f>SUM(F7,F16)</f>
        <v>1079</v>
      </c>
      <c r="G6" s="20">
        <f>SUM(G7,G16)</f>
        <v>332</v>
      </c>
      <c r="H6" s="3"/>
    </row>
    <row r="7" spans="1:8" s="15" customFormat="1" ht="16.5" customHeight="1">
      <c r="A7" s="19" t="s">
        <v>28</v>
      </c>
      <c r="B7" s="18">
        <f>IF(SUM(B8:B15)=0,"-",SUM(B8:B15))</f>
        <v>617</v>
      </c>
      <c r="C7" s="18">
        <f>IF(SUM(C8:C15)=0,"-",SUM(C8:C15))</f>
        <v>335</v>
      </c>
      <c r="D7" s="17">
        <f>IF(SUM(D8:D15)=0,"-",SUM(D8:D15))</f>
        <v>234</v>
      </c>
      <c r="E7" s="17">
        <f>IF(SUM(E8:E15)=0,"-",SUM(E8:E15))</f>
        <v>129</v>
      </c>
      <c r="F7" s="17">
        <f>IF(SUM(F8:F15)=0,"-",SUM(F8:F15))</f>
        <v>383</v>
      </c>
      <c r="G7" s="17">
        <f>IF(SUM(G8:G15)=0,"-",SUM(G8:G15))</f>
        <v>206</v>
      </c>
      <c r="H7" s="16"/>
    </row>
    <row r="8" spans="1:8" ht="16.5" customHeight="1">
      <c r="A8" s="14" t="s">
        <v>27</v>
      </c>
      <c r="B8" s="13">
        <v>310</v>
      </c>
      <c r="C8" s="13">
        <v>90</v>
      </c>
      <c r="D8" s="12">
        <v>130</v>
      </c>
      <c r="E8" s="12">
        <v>30</v>
      </c>
      <c r="F8" s="12">
        <v>180</v>
      </c>
      <c r="G8" s="12">
        <v>60</v>
      </c>
      <c r="H8" s="3"/>
    </row>
    <row r="9" spans="1:8" ht="16.5" customHeight="1">
      <c r="A9" s="11" t="s">
        <v>26</v>
      </c>
      <c r="B9" s="10">
        <v>8</v>
      </c>
      <c r="C9" s="10">
        <v>158</v>
      </c>
      <c r="D9" s="9">
        <v>4</v>
      </c>
      <c r="E9" s="9">
        <v>69</v>
      </c>
      <c r="F9" s="9">
        <v>4</v>
      </c>
      <c r="G9" s="9">
        <v>89</v>
      </c>
      <c r="H9" s="3"/>
    </row>
    <row r="10" spans="1:8" ht="16.5" customHeight="1">
      <c r="A10" s="11" t="s">
        <v>25</v>
      </c>
      <c r="B10" s="10">
        <v>56</v>
      </c>
      <c r="C10" s="10" t="s">
        <v>2</v>
      </c>
      <c r="D10" s="9">
        <v>27</v>
      </c>
      <c r="E10" s="9" t="s">
        <v>2</v>
      </c>
      <c r="F10" s="9">
        <v>29</v>
      </c>
      <c r="G10" s="9" t="s">
        <v>2</v>
      </c>
      <c r="H10" s="3"/>
    </row>
    <row r="11" spans="1:8" ht="16.5" customHeight="1">
      <c r="A11" s="11" t="s">
        <v>24</v>
      </c>
      <c r="B11" s="10">
        <v>16</v>
      </c>
      <c r="C11" s="10">
        <v>20</v>
      </c>
      <c r="D11" s="9">
        <v>5</v>
      </c>
      <c r="E11" s="9">
        <v>4</v>
      </c>
      <c r="F11" s="9">
        <v>11</v>
      </c>
      <c r="G11" s="9">
        <v>16</v>
      </c>
      <c r="H11" s="3"/>
    </row>
    <row r="12" spans="1:8" ht="16.5" customHeight="1">
      <c r="A12" s="11" t="s">
        <v>23</v>
      </c>
      <c r="B12" s="10">
        <v>19</v>
      </c>
      <c r="C12" s="10" t="s">
        <v>2</v>
      </c>
      <c r="D12" s="9" t="s">
        <v>2</v>
      </c>
      <c r="E12" s="9" t="s">
        <v>2</v>
      </c>
      <c r="F12" s="9">
        <v>19</v>
      </c>
      <c r="G12" s="9" t="s">
        <v>2</v>
      </c>
      <c r="H12" s="3"/>
    </row>
    <row r="13" spans="1:8" ht="16.5" customHeight="1">
      <c r="A13" s="11" t="s">
        <v>22</v>
      </c>
      <c r="B13" s="10">
        <v>150</v>
      </c>
      <c r="C13" s="10">
        <v>50</v>
      </c>
      <c r="D13" s="9">
        <v>44</v>
      </c>
      <c r="E13" s="9">
        <v>18</v>
      </c>
      <c r="F13" s="9">
        <v>106</v>
      </c>
      <c r="G13" s="9">
        <v>32</v>
      </c>
      <c r="H13" s="3"/>
    </row>
    <row r="14" spans="1:8" ht="16.5" customHeight="1">
      <c r="A14" s="11" t="s">
        <v>21</v>
      </c>
      <c r="B14" s="10">
        <v>58</v>
      </c>
      <c r="C14" s="10">
        <v>17</v>
      </c>
      <c r="D14" s="9">
        <v>24</v>
      </c>
      <c r="E14" s="9">
        <v>8</v>
      </c>
      <c r="F14" s="9">
        <v>34</v>
      </c>
      <c r="G14" s="9">
        <v>9</v>
      </c>
      <c r="H14" s="3"/>
    </row>
    <row r="15" spans="1:8" ht="16.5" customHeight="1">
      <c r="A15" s="8" t="s">
        <v>20</v>
      </c>
      <c r="B15" s="7" t="s">
        <v>2</v>
      </c>
      <c r="C15" s="7" t="s">
        <v>2</v>
      </c>
      <c r="D15" s="6" t="s">
        <v>2</v>
      </c>
      <c r="E15" s="6" t="s">
        <v>2</v>
      </c>
      <c r="F15" s="6" t="s">
        <v>2</v>
      </c>
      <c r="G15" s="6" t="s">
        <v>2</v>
      </c>
      <c r="H15" s="3"/>
    </row>
    <row r="16" spans="1:8" ht="16.5" customHeight="1">
      <c r="A16" s="19" t="s">
        <v>19</v>
      </c>
      <c r="B16" s="18">
        <v>1271</v>
      </c>
      <c r="C16" s="18">
        <v>235</v>
      </c>
      <c r="D16" s="17">
        <v>575</v>
      </c>
      <c r="E16" s="17">
        <v>109</v>
      </c>
      <c r="F16" s="17">
        <v>696</v>
      </c>
      <c r="G16" s="17">
        <v>126</v>
      </c>
      <c r="H16" s="3"/>
    </row>
    <row r="17" spans="1:8" ht="33" customHeight="1">
      <c r="A17" s="21" t="s">
        <v>18</v>
      </c>
      <c r="B17" s="20">
        <f>B18</f>
        <v>460</v>
      </c>
      <c r="C17" s="20">
        <f>C18</f>
        <v>253</v>
      </c>
      <c r="D17" s="20">
        <f>D18</f>
        <v>208</v>
      </c>
      <c r="E17" s="20">
        <f>E18</f>
        <v>78</v>
      </c>
      <c r="F17" s="20">
        <f>F18</f>
        <v>252</v>
      </c>
      <c r="G17" s="20">
        <f>G18</f>
        <v>175</v>
      </c>
      <c r="H17" s="3"/>
    </row>
    <row r="18" spans="1:8" s="15" customFormat="1" ht="16.5" customHeight="1">
      <c r="A18" s="19" t="s">
        <v>17</v>
      </c>
      <c r="B18" s="18">
        <f>IF(SUM(B19:B22)=0,"-",SUM(B19:B22))</f>
        <v>460</v>
      </c>
      <c r="C18" s="18">
        <f>IF(SUM(C19:C22)=0,"-",SUM(C19:C22))</f>
        <v>253</v>
      </c>
      <c r="D18" s="17">
        <f>IF(SUM(D19:D22)=0,"-",SUM(D19:D22))</f>
        <v>208</v>
      </c>
      <c r="E18" s="17">
        <f>IF(SUM(E19:E22)=0,"-",SUM(E19:E22))</f>
        <v>78</v>
      </c>
      <c r="F18" s="17">
        <f>IF(SUM(F19:F22)=0,"-",SUM(F19:F22))</f>
        <v>252</v>
      </c>
      <c r="G18" s="17">
        <f>IF(SUM(G19:G22)=0,"-",SUM(G19:G22))</f>
        <v>175</v>
      </c>
      <c r="H18" s="16"/>
    </row>
    <row r="19" spans="1:8" ht="16.5" customHeight="1">
      <c r="A19" s="14" t="s">
        <v>16</v>
      </c>
      <c r="B19" s="13">
        <v>235</v>
      </c>
      <c r="C19" s="13">
        <v>92</v>
      </c>
      <c r="D19" s="12">
        <v>105</v>
      </c>
      <c r="E19" s="12">
        <v>30</v>
      </c>
      <c r="F19" s="12">
        <v>130</v>
      </c>
      <c r="G19" s="12">
        <v>62</v>
      </c>
      <c r="H19" s="3"/>
    </row>
    <row r="20" spans="1:8" ht="16.5" customHeight="1">
      <c r="A20" s="11" t="s">
        <v>15</v>
      </c>
      <c r="B20" s="10">
        <v>39</v>
      </c>
      <c r="C20" s="10">
        <v>16</v>
      </c>
      <c r="D20" s="9">
        <v>20</v>
      </c>
      <c r="E20" s="9">
        <v>6</v>
      </c>
      <c r="F20" s="9">
        <v>19</v>
      </c>
      <c r="G20" s="9">
        <v>10</v>
      </c>
      <c r="H20" s="3"/>
    </row>
    <row r="21" spans="1:8" ht="16.5" customHeight="1">
      <c r="A21" s="11" t="s">
        <v>14</v>
      </c>
      <c r="B21" s="10">
        <v>60</v>
      </c>
      <c r="C21" s="10">
        <v>43</v>
      </c>
      <c r="D21" s="9">
        <v>25</v>
      </c>
      <c r="E21" s="9">
        <v>15</v>
      </c>
      <c r="F21" s="9">
        <v>35</v>
      </c>
      <c r="G21" s="9">
        <v>28</v>
      </c>
      <c r="H21" s="3"/>
    </row>
    <row r="22" spans="1:8" ht="16.5" customHeight="1">
      <c r="A22" s="8" t="s">
        <v>13</v>
      </c>
      <c r="B22" s="7">
        <v>126</v>
      </c>
      <c r="C22" s="7">
        <v>102</v>
      </c>
      <c r="D22" s="6">
        <v>58</v>
      </c>
      <c r="E22" s="6">
        <v>27</v>
      </c>
      <c r="F22" s="6">
        <v>68</v>
      </c>
      <c r="G22" s="6">
        <v>75</v>
      </c>
      <c r="H22" s="3"/>
    </row>
    <row r="23" spans="1:8" ht="33" customHeight="1">
      <c r="A23" s="21" t="s">
        <v>12</v>
      </c>
      <c r="B23" s="20">
        <f>B24</f>
        <v>54</v>
      </c>
      <c r="C23" s="20" t="str">
        <f>C24</f>
        <v>-</v>
      </c>
      <c r="D23" s="20">
        <f>D24</f>
        <v>23</v>
      </c>
      <c r="E23" s="20" t="str">
        <f>E24</f>
        <v>-</v>
      </c>
      <c r="F23" s="20">
        <f>F24</f>
        <v>31</v>
      </c>
      <c r="G23" s="20" t="str">
        <f>G24</f>
        <v>-</v>
      </c>
      <c r="H23" s="3"/>
    </row>
    <row r="24" spans="1:8" s="15" customFormat="1" ht="16.5" customHeight="1">
      <c r="A24" s="19" t="s">
        <v>11</v>
      </c>
      <c r="B24" s="18">
        <f>IF(SUM(B25:B29)=0,"-",SUM(B25:B29))</f>
        <v>54</v>
      </c>
      <c r="C24" s="18" t="str">
        <f>IF(SUM(C25:C29)=0,"-",SUM(C25:C29))</f>
        <v>-</v>
      </c>
      <c r="D24" s="17">
        <f>IF(SUM(D25:D29)=0,"-",SUM(D25:D29))</f>
        <v>23</v>
      </c>
      <c r="E24" s="17" t="str">
        <f>IF(SUM(E25:E29)=0,"-",SUM(E25:E29))</f>
        <v>-</v>
      </c>
      <c r="F24" s="17">
        <f>IF(SUM(F25:F29)=0,"-",SUM(F25:F29))</f>
        <v>31</v>
      </c>
      <c r="G24" s="17" t="str">
        <f>IF(SUM(G25:G29)=0,"-",SUM(G25:G29))</f>
        <v>-</v>
      </c>
      <c r="H24" s="16"/>
    </row>
    <row r="25" spans="1:8" ht="16.5" customHeight="1">
      <c r="A25" s="14" t="s">
        <v>10</v>
      </c>
      <c r="B25" s="13" t="s">
        <v>9</v>
      </c>
      <c r="C25" s="13" t="s">
        <v>9</v>
      </c>
      <c r="D25" s="12" t="s">
        <v>9</v>
      </c>
      <c r="E25" s="12" t="s">
        <v>9</v>
      </c>
      <c r="F25" s="12" t="s">
        <v>9</v>
      </c>
      <c r="G25" s="12" t="s">
        <v>9</v>
      </c>
      <c r="H25" s="3"/>
    </row>
    <row r="26" spans="1:8" ht="16.5" customHeight="1">
      <c r="A26" s="11" t="s">
        <v>8</v>
      </c>
      <c r="B26" s="10" t="s">
        <v>5</v>
      </c>
      <c r="C26" s="10" t="s">
        <v>5</v>
      </c>
      <c r="D26" s="9" t="s">
        <v>5</v>
      </c>
      <c r="E26" s="9" t="s">
        <v>5</v>
      </c>
      <c r="F26" s="9" t="s">
        <v>5</v>
      </c>
      <c r="G26" s="9" t="s">
        <v>5</v>
      </c>
      <c r="H26" s="3"/>
    </row>
    <row r="27" spans="1:8" ht="16.5" customHeight="1">
      <c r="A27" s="11" t="s">
        <v>7</v>
      </c>
      <c r="B27" s="10">
        <v>10</v>
      </c>
      <c r="C27" s="10" t="s">
        <v>5</v>
      </c>
      <c r="D27" s="9">
        <v>4</v>
      </c>
      <c r="E27" s="9" t="s">
        <v>5</v>
      </c>
      <c r="F27" s="9">
        <v>6</v>
      </c>
      <c r="G27" s="9" t="s">
        <v>5</v>
      </c>
      <c r="H27" s="3"/>
    </row>
    <row r="28" spans="1:8" ht="16.5" customHeight="1">
      <c r="A28" s="11" t="s">
        <v>6</v>
      </c>
      <c r="B28" s="10">
        <v>44</v>
      </c>
      <c r="C28" s="10" t="s">
        <v>5</v>
      </c>
      <c r="D28" s="9">
        <v>19</v>
      </c>
      <c r="E28" s="9" t="s">
        <v>5</v>
      </c>
      <c r="F28" s="9">
        <v>25</v>
      </c>
      <c r="G28" s="9" t="s">
        <v>5</v>
      </c>
      <c r="H28" s="3"/>
    </row>
    <row r="29" spans="1:8" ht="16.5" customHeight="1">
      <c r="A29" s="8" t="s">
        <v>4</v>
      </c>
      <c r="B29" s="7" t="s">
        <v>3</v>
      </c>
      <c r="C29" s="7" t="s">
        <v>3</v>
      </c>
      <c r="D29" s="6" t="s">
        <v>2</v>
      </c>
      <c r="E29" s="6" t="s">
        <v>2</v>
      </c>
      <c r="F29" s="6" t="s">
        <v>2</v>
      </c>
      <c r="G29" s="6" t="s">
        <v>2</v>
      </c>
      <c r="H29" s="3"/>
    </row>
    <row r="30" spans="1:8" ht="16.5" customHeight="1">
      <c r="A30" s="5" t="s">
        <v>1</v>
      </c>
      <c r="B30" s="3"/>
      <c r="C30" s="3"/>
      <c r="D30" s="3"/>
      <c r="E30" s="3"/>
      <c r="F30" s="3"/>
      <c r="G30" s="3"/>
      <c r="H30" s="3"/>
    </row>
    <row r="31" spans="1:8" ht="16.5" customHeight="1">
      <c r="A31" s="5" t="s">
        <v>0</v>
      </c>
      <c r="B31" s="3"/>
      <c r="C31" s="3"/>
      <c r="D31" s="3"/>
      <c r="E31" s="3"/>
      <c r="F31" s="3"/>
      <c r="G31" s="3"/>
      <c r="H31" s="3"/>
    </row>
    <row r="32" spans="1:8" ht="16.5" customHeight="1">
      <c r="A32" s="4"/>
      <c r="B32" s="3"/>
      <c r="C32" s="3"/>
      <c r="D32" s="3"/>
      <c r="E32" s="3"/>
      <c r="F32" s="3"/>
      <c r="G32" s="3"/>
      <c r="H32" s="3"/>
    </row>
    <row r="33" spans="2:8" ht="16.5" customHeight="1">
      <c r="B33" s="3"/>
      <c r="C33" s="3"/>
      <c r="D33" s="3"/>
      <c r="E33" s="3"/>
      <c r="F33" s="3"/>
      <c r="G33" s="3"/>
      <c r="H33" s="3"/>
    </row>
    <row r="34" spans="2:8">
      <c r="B34" s="3"/>
      <c r="C34" s="3"/>
      <c r="D34" s="3"/>
      <c r="E34" s="3"/>
      <c r="F34" s="3"/>
      <c r="G34" s="3"/>
      <c r="H34" s="3"/>
    </row>
    <row r="35" spans="2:8">
      <c r="B35" s="3"/>
      <c r="C35" s="3"/>
      <c r="D35" s="3"/>
      <c r="E35" s="3"/>
      <c r="F35" s="3"/>
      <c r="G35" s="3"/>
      <c r="H35" s="3"/>
    </row>
    <row r="36" spans="2:8">
      <c r="B36" s="3"/>
      <c r="C36" s="3"/>
      <c r="D36" s="3"/>
      <c r="E36" s="3"/>
      <c r="F36" s="3"/>
      <c r="G36" s="3"/>
      <c r="H36" s="3"/>
    </row>
  </sheetData>
  <mergeCells count="4">
    <mergeCell ref="B3:C3"/>
    <mergeCell ref="D3:E3"/>
    <mergeCell ref="B2:G2"/>
    <mergeCell ref="F3:G3"/>
  </mergeCells>
  <phoneticPr fontId="3"/>
  <printOptions horizontalCentered="1"/>
  <pageMargins left="0.29527559055118113" right="0.29527559055118113" top="0.78740157480314965" bottom="0.78740157480314965" header="0" footer="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zoomScaleNormal="100" zoomScaleSheetLayoutView="80" workbookViewId="0">
      <pane ySplit="4" topLeftCell="A5" activePane="bottomLeft" state="frozen"/>
      <selection pane="bottomLeft"/>
    </sheetView>
  </sheetViews>
  <sheetFormatPr defaultRowHeight="15"/>
  <cols>
    <col min="1" max="1" width="16.625" style="41" customWidth="1"/>
    <col min="2" max="11" width="7.125" style="15" customWidth="1"/>
    <col min="12" max="13" width="7.625" style="15" customWidth="1"/>
    <col min="14" max="19" width="7.125" style="15" customWidth="1"/>
    <col min="20" max="16384" width="9" style="15"/>
  </cols>
  <sheetData>
    <row r="1" spans="1:21" s="65" customFormat="1" ht="18" customHeight="1">
      <c r="A1" s="323" t="s">
        <v>169</v>
      </c>
      <c r="B1" s="323"/>
      <c r="C1" s="323"/>
      <c r="D1" s="323"/>
      <c r="E1" s="323"/>
      <c r="F1" s="323"/>
      <c r="G1" s="323"/>
      <c r="H1" s="323"/>
      <c r="I1" s="323"/>
      <c r="J1" s="323"/>
      <c r="K1" s="323"/>
      <c r="L1" s="323"/>
      <c r="M1" s="323"/>
      <c r="N1" s="323"/>
      <c r="O1" s="323"/>
      <c r="P1" s="323"/>
      <c r="Q1" s="323"/>
      <c r="R1" s="322"/>
      <c r="S1" s="67" t="s">
        <v>37</v>
      </c>
    </row>
    <row r="2" spans="1:21" ht="33" customHeight="1">
      <c r="A2" s="100"/>
      <c r="B2" s="316" t="s">
        <v>168</v>
      </c>
      <c r="C2" s="321"/>
      <c r="D2" s="316" t="s">
        <v>167</v>
      </c>
      <c r="E2" s="316"/>
      <c r="F2" s="316" t="s">
        <v>166</v>
      </c>
      <c r="G2" s="316"/>
      <c r="H2" s="316" t="s">
        <v>165</v>
      </c>
      <c r="I2" s="315"/>
      <c r="J2" s="320" t="s">
        <v>164</v>
      </c>
      <c r="K2" s="319"/>
      <c r="L2" s="318"/>
      <c r="M2" s="318"/>
      <c r="N2" s="318"/>
      <c r="O2" s="317"/>
      <c r="P2" s="316" t="s">
        <v>163</v>
      </c>
      <c r="Q2" s="315"/>
      <c r="R2" s="316" t="s">
        <v>144</v>
      </c>
      <c r="S2" s="315"/>
      <c r="T2" s="16"/>
      <c r="U2" s="16"/>
    </row>
    <row r="3" spans="1:21" s="306" customFormat="1" ht="16.5" customHeight="1">
      <c r="A3" s="314"/>
      <c r="B3" s="312" t="s">
        <v>161</v>
      </c>
      <c r="C3" s="312" t="s">
        <v>160</v>
      </c>
      <c r="D3" s="312" t="s">
        <v>162</v>
      </c>
      <c r="E3" s="312" t="s">
        <v>160</v>
      </c>
      <c r="F3" s="312" t="s">
        <v>161</v>
      </c>
      <c r="G3" s="312" t="s">
        <v>160</v>
      </c>
      <c r="H3" s="312" t="s">
        <v>161</v>
      </c>
      <c r="I3" s="312" t="s">
        <v>160</v>
      </c>
      <c r="J3" s="84" t="s">
        <v>35</v>
      </c>
      <c r="K3" s="313"/>
      <c r="L3" s="59" t="s">
        <v>159</v>
      </c>
      <c r="M3" s="86"/>
      <c r="N3" s="59" t="s">
        <v>158</v>
      </c>
      <c r="O3" s="86"/>
      <c r="P3" s="312" t="s">
        <v>157</v>
      </c>
      <c r="Q3" s="312" t="s">
        <v>156</v>
      </c>
      <c r="R3" s="312" t="s">
        <v>157</v>
      </c>
      <c r="S3" s="312" t="s">
        <v>156</v>
      </c>
      <c r="T3" s="307"/>
      <c r="U3" s="307"/>
    </row>
    <row r="4" spans="1:21" s="306" customFormat="1" ht="16.5" customHeight="1">
      <c r="A4" s="311"/>
      <c r="B4" s="310"/>
      <c r="C4" s="308"/>
      <c r="D4" s="308"/>
      <c r="E4" s="308"/>
      <c r="F4" s="308"/>
      <c r="G4" s="308"/>
      <c r="H4" s="308"/>
      <c r="I4" s="308"/>
      <c r="J4" s="309" t="s">
        <v>157</v>
      </c>
      <c r="K4" s="309" t="s">
        <v>156</v>
      </c>
      <c r="L4" s="309" t="s">
        <v>157</v>
      </c>
      <c r="M4" s="309" t="s">
        <v>156</v>
      </c>
      <c r="N4" s="309" t="s">
        <v>157</v>
      </c>
      <c r="O4" s="309" t="s">
        <v>156</v>
      </c>
      <c r="P4" s="308"/>
      <c r="Q4" s="308"/>
      <c r="R4" s="308"/>
      <c r="S4" s="308"/>
      <c r="T4" s="307"/>
      <c r="U4" s="307"/>
    </row>
    <row r="5" spans="1:21" ht="16.5" customHeight="1">
      <c r="A5" s="24" t="s">
        <v>30</v>
      </c>
      <c r="B5" s="305">
        <v>9971</v>
      </c>
      <c r="C5" s="22">
        <v>12167</v>
      </c>
      <c r="D5" s="22">
        <v>27</v>
      </c>
      <c r="E5" s="22">
        <v>54</v>
      </c>
      <c r="F5" s="22">
        <v>804</v>
      </c>
      <c r="G5" s="22">
        <v>1634</v>
      </c>
      <c r="H5" s="22">
        <v>1467</v>
      </c>
      <c r="I5" s="22">
        <v>2160</v>
      </c>
      <c r="J5" s="22">
        <v>418</v>
      </c>
      <c r="K5" s="22">
        <v>983</v>
      </c>
      <c r="L5" s="22">
        <v>128</v>
      </c>
      <c r="M5" s="22">
        <v>288</v>
      </c>
      <c r="N5" s="22">
        <v>12</v>
      </c>
      <c r="O5" s="22">
        <v>17</v>
      </c>
      <c r="P5" s="22">
        <v>206</v>
      </c>
      <c r="Q5" s="22">
        <v>515</v>
      </c>
      <c r="R5" s="22">
        <v>4452</v>
      </c>
      <c r="S5" s="22">
        <v>6345</v>
      </c>
      <c r="T5" s="16"/>
      <c r="U5" s="16"/>
    </row>
    <row r="6" spans="1:21" s="303" customFormat="1" ht="33" customHeight="1">
      <c r="A6" s="21" t="s">
        <v>123</v>
      </c>
      <c r="B6" s="304">
        <f>IF(SUM(B7,B16)=0,"-",SUM(B7,B16))</f>
        <v>399</v>
      </c>
      <c r="C6" s="304">
        <f>IF(SUM(C7,C16)=0,"-",SUM(C7,C16))</f>
        <v>601</v>
      </c>
      <c r="D6" s="304" t="str">
        <f>IF(SUM(D7,D16)=0,"-",SUM(D7,D16))</f>
        <v>-</v>
      </c>
      <c r="E6" s="304" t="str">
        <f>IF(SUM(E7,E16)=0,"-",SUM(E7,E16))</f>
        <v>-</v>
      </c>
      <c r="F6" s="304">
        <f>IF(SUM(F7,F16)=0,"-",SUM(F7,F16))</f>
        <v>21</v>
      </c>
      <c r="G6" s="304">
        <f>IF(SUM(G7,G16)=0,"-",SUM(G7,G16))</f>
        <v>41</v>
      </c>
      <c r="H6" s="304">
        <f>IF(SUM(H7,H16)=0,"-",SUM(H7,H16))</f>
        <v>51</v>
      </c>
      <c r="I6" s="304">
        <f>IF(SUM(I7,I16)=0,"-",SUM(I7,I16))</f>
        <v>115</v>
      </c>
      <c r="J6" s="304">
        <f>IF(SUM(J7,J16)=0,"-",SUM(J7,J16))</f>
        <v>103</v>
      </c>
      <c r="K6" s="304">
        <f>IF(SUM(K7,K16)=0,"-",SUM(K7,K16))</f>
        <v>293</v>
      </c>
      <c r="L6" s="304" t="str">
        <f>IF(SUM(L7,L16)=0,"-",SUM(L7,L16))</f>
        <v>-</v>
      </c>
      <c r="M6" s="304" t="str">
        <f>IF(SUM(M7,M16)=0,"-",SUM(M7,M16))</f>
        <v>-</v>
      </c>
      <c r="N6" s="304">
        <f>IF(SUM(N7,N16)=0,"-",SUM(N7,N16))</f>
        <v>3</v>
      </c>
      <c r="O6" s="304">
        <f>IF(SUM(O7,O16)=0,"-",SUM(O7,O16))</f>
        <v>3</v>
      </c>
      <c r="P6" s="304">
        <f>IF(SUM(P7,P16)=0,"-",SUM(P7,P16))</f>
        <v>6</v>
      </c>
      <c r="Q6" s="304">
        <f>IF(SUM(Q7,Q16)=0,"-",SUM(Q7,Q16))</f>
        <v>6</v>
      </c>
      <c r="R6" s="304">
        <f>IF(SUM(R7,R16)=0,"-",SUM(R7,R16))</f>
        <v>270</v>
      </c>
      <c r="S6" s="304">
        <f>IF(SUM(S7,S16)=0,"-",SUM(S7,S16))</f>
        <v>602</v>
      </c>
    </row>
    <row r="7" spans="1:21" ht="16.5" customHeight="1">
      <c r="A7" s="19" t="s">
        <v>28</v>
      </c>
      <c r="B7" s="17">
        <f>IF(SUM(B8:B15)=0,"-",SUM(B8:B15))</f>
        <v>362</v>
      </c>
      <c r="C7" s="17">
        <f>IF(SUM(C8:C15)=0,"-",SUM(C8:C15))</f>
        <v>533</v>
      </c>
      <c r="D7" s="17" t="str">
        <f>IF(SUM(D8:D15)=0,"-",SUM(D8:D15))</f>
        <v>-</v>
      </c>
      <c r="E7" s="17" t="str">
        <f>IF(SUM(E8:E15)=0,"-",SUM(E8:E15))</f>
        <v>-</v>
      </c>
      <c r="F7" s="17">
        <f>IF(SUM(F8:F15)=0,"-",SUM(F8:F15))</f>
        <v>17</v>
      </c>
      <c r="G7" s="17">
        <f>IF(SUM(G8:G15)=0,"-",SUM(G8:G15))</f>
        <v>32</v>
      </c>
      <c r="H7" s="17">
        <f>IF(SUM(H8:H15)=0,"-",SUM(H8:H15))</f>
        <v>42</v>
      </c>
      <c r="I7" s="17">
        <f>IF(SUM(I8:I15)=0,"-",SUM(I8:I15))</f>
        <v>99</v>
      </c>
      <c r="J7" s="17">
        <f>IF(SUM(J8:J15)=0,"-",SUM(J8:J15))</f>
        <v>66</v>
      </c>
      <c r="K7" s="17">
        <f>IF(SUM(K8:K15)=0,"-",SUM(K8:K15))</f>
        <v>188</v>
      </c>
      <c r="L7" s="17" t="str">
        <f>IF(SUM(L8:L15)=0,"-",SUM(L8:L15))</f>
        <v>-</v>
      </c>
      <c r="M7" s="17" t="str">
        <f>IF(SUM(M8:M15)=0,"-",SUM(M8:M15))</f>
        <v>-</v>
      </c>
      <c r="N7" s="17">
        <f>IF(SUM(N8:N15)=0,"-",SUM(N8:N15))</f>
        <v>3</v>
      </c>
      <c r="O7" s="17">
        <f>IF(SUM(O8:O15)=0,"-",SUM(O8:O15))</f>
        <v>3</v>
      </c>
      <c r="P7" s="17">
        <f>IF(SUM(P8:P15)=0,"-",SUM(P8:P15))</f>
        <v>6</v>
      </c>
      <c r="Q7" s="17">
        <f>IF(SUM(Q8:Q15)=0,"-",SUM(Q8:Q15))</f>
        <v>6</v>
      </c>
      <c r="R7" s="17">
        <f>IF(SUM(R8:R15)=0,"-",SUM(R8:R15))</f>
        <v>270</v>
      </c>
      <c r="S7" s="17">
        <f>IF(SUM(S8:S15)=0,"-",SUM(S8:S15))</f>
        <v>602</v>
      </c>
      <c r="T7" s="16"/>
      <c r="U7" s="16"/>
    </row>
    <row r="8" spans="1:21" ht="16.5" customHeight="1">
      <c r="A8" s="14" t="s">
        <v>27</v>
      </c>
      <c r="B8" s="12">
        <v>5</v>
      </c>
      <c r="C8" s="12">
        <v>5</v>
      </c>
      <c r="D8" s="12" t="s">
        <v>43</v>
      </c>
      <c r="E8" s="12" t="s">
        <v>43</v>
      </c>
      <c r="F8" s="12">
        <v>2</v>
      </c>
      <c r="G8" s="12">
        <v>2</v>
      </c>
      <c r="H8" s="12">
        <v>18</v>
      </c>
      <c r="I8" s="12">
        <v>47</v>
      </c>
      <c r="J8" s="12">
        <v>62</v>
      </c>
      <c r="K8" s="12">
        <v>184</v>
      </c>
      <c r="L8" s="12" t="s">
        <v>43</v>
      </c>
      <c r="M8" s="12" t="s">
        <v>43</v>
      </c>
      <c r="N8" s="12" t="s">
        <v>43</v>
      </c>
      <c r="O8" s="12" t="s">
        <v>43</v>
      </c>
      <c r="P8" s="12">
        <v>3</v>
      </c>
      <c r="Q8" s="12">
        <v>3</v>
      </c>
      <c r="R8" s="12">
        <v>90</v>
      </c>
      <c r="S8" s="12">
        <v>237</v>
      </c>
      <c r="T8" s="16"/>
      <c r="U8" s="16"/>
    </row>
    <row r="9" spans="1:21" ht="16.5" customHeight="1">
      <c r="A9" s="11" t="s">
        <v>26</v>
      </c>
      <c r="B9" s="9">
        <v>39</v>
      </c>
      <c r="C9" s="9">
        <v>39</v>
      </c>
      <c r="D9" s="9" t="s">
        <v>43</v>
      </c>
      <c r="E9" s="9" t="s">
        <v>43</v>
      </c>
      <c r="F9" s="9" t="s">
        <v>43</v>
      </c>
      <c r="G9" s="9" t="s">
        <v>43</v>
      </c>
      <c r="H9" s="9" t="s">
        <v>43</v>
      </c>
      <c r="I9" s="9" t="s">
        <v>43</v>
      </c>
      <c r="J9" s="9" t="s">
        <v>43</v>
      </c>
      <c r="K9" s="9" t="s">
        <v>43</v>
      </c>
      <c r="L9" s="9" t="s">
        <v>43</v>
      </c>
      <c r="M9" s="9" t="s">
        <v>43</v>
      </c>
      <c r="N9" s="9" t="s">
        <v>43</v>
      </c>
      <c r="O9" s="9" t="s">
        <v>43</v>
      </c>
      <c r="P9" s="9" t="s">
        <v>43</v>
      </c>
      <c r="Q9" s="9" t="s">
        <v>43</v>
      </c>
      <c r="R9" s="9">
        <v>75</v>
      </c>
      <c r="S9" s="9">
        <v>75</v>
      </c>
      <c r="T9" s="16"/>
      <c r="U9" s="16"/>
    </row>
    <row r="10" spans="1:21" ht="16.5" customHeight="1">
      <c r="A10" s="11" t="s">
        <v>25</v>
      </c>
      <c r="B10" s="9">
        <v>110</v>
      </c>
      <c r="C10" s="9">
        <v>142</v>
      </c>
      <c r="D10" s="9" t="s">
        <v>43</v>
      </c>
      <c r="E10" s="9" t="s">
        <v>43</v>
      </c>
      <c r="F10" s="9" t="s">
        <v>43</v>
      </c>
      <c r="G10" s="9" t="s">
        <v>43</v>
      </c>
      <c r="H10" s="9">
        <v>3</v>
      </c>
      <c r="I10" s="9">
        <v>3</v>
      </c>
      <c r="J10" s="9" t="s">
        <v>43</v>
      </c>
      <c r="K10" s="9" t="s">
        <v>43</v>
      </c>
      <c r="L10" s="9" t="s">
        <v>43</v>
      </c>
      <c r="M10" s="9" t="s">
        <v>43</v>
      </c>
      <c r="N10" s="9" t="s">
        <v>43</v>
      </c>
      <c r="O10" s="9" t="s">
        <v>43</v>
      </c>
      <c r="P10" s="9" t="s">
        <v>43</v>
      </c>
      <c r="Q10" s="9" t="s">
        <v>43</v>
      </c>
      <c r="R10" s="9">
        <v>47</v>
      </c>
      <c r="S10" s="9">
        <v>179</v>
      </c>
      <c r="T10" s="16"/>
      <c r="U10" s="16"/>
    </row>
    <row r="11" spans="1:21" ht="16.5" customHeight="1">
      <c r="A11" s="11" t="s">
        <v>24</v>
      </c>
      <c r="B11" s="9">
        <v>84</v>
      </c>
      <c r="C11" s="9">
        <v>87</v>
      </c>
      <c r="D11" s="9" t="s">
        <v>43</v>
      </c>
      <c r="E11" s="9" t="s">
        <v>43</v>
      </c>
      <c r="F11" s="9">
        <v>6</v>
      </c>
      <c r="G11" s="9">
        <v>11</v>
      </c>
      <c r="H11" s="9">
        <v>18</v>
      </c>
      <c r="I11" s="9">
        <v>40</v>
      </c>
      <c r="J11" s="9">
        <v>1</v>
      </c>
      <c r="K11" s="9">
        <v>1</v>
      </c>
      <c r="L11" s="9" t="s">
        <v>43</v>
      </c>
      <c r="M11" s="9" t="s">
        <v>43</v>
      </c>
      <c r="N11" s="9" t="s">
        <v>43</v>
      </c>
      <c r="O11" s="9" t="s">
        <v>43</v>
      </c>
      <c r="P11" s="9">
        <v>3</v>
      </c>
      <c r="Q11" s="9">
        <v>3</v>
      </c>
      <c r="R11" s="9">
        <v>4</v>
      </c>
      <c r="S11" s="9">
        <v>15</v>
      </c>
      <c r="T11" s="16"/>
      <c r="U11" s="16"/>
    </row>
    <row r="12" spans="1:21" ht="16.5" customHeight="1">
      <c r="A12" s="11" t="s">
        <v>23</v>
      </c>
      <c r="B12" s="9">
        <v>15</v>
      </c>
      <c r="C12" s="9">
        <v>15</v>
      </c>
      <c r="D12" s="9" t="s">
        <v>43</v>
      </c>
      <c r="E12" s="9" t="s">
        <v>43</v>
      </c>
      <c r="F12" s="9" t="s">
        <v>43</v>
      </c>
      <c r="G12" s="9" t="s">
        <v>43</v>
      </c>
      <c r="H12" s="9" t="s">
        <v>43</v>
      </c>
      <c r="I12" s="9" t="s">
        <v>43</v>
      </c>
      <c r="J12" s="9" t="s">
        <v>43</v>
      </c>
      <c r="K12" s="9" t="s">
        <v>43</v>
      </c>
      <c r="L12" s="9" t="s">
        <v>43</v>
      </c>
      <c r="M12" s="9" t="s">
        <v>43</v>
      </c>
      <c r="N12" s="9" t="s">
        <v>43</v>
      </c>
      <c r="O12" s="9" t="s">
        <v>43</v>
      </c>
      <c r="P12" s="9" t="s">
        <v>43</v>
      </c>
      <c r="Q12" s="9" t="s">
        <v>43</v>
      </c>
      <c r="R12" s="9" t="s">
        <v>43</v>
      </c>
      <c r="S12" s="9" t="s">
        <v>43</v>
      </c>
      <c r="T12" s="16"/>
      <c r="U12" s="16"/>
    </row>
    <row r="13" spans="1:21" ht="16.5" customHeight="1">
      <c r="A13" s="11" t="s">
        <v>22</v>
      </c>
      <c r="B13" s="9">
        <v>87</v>
      </c>
      <c r="C13" s="9">
        <v>221</v>
      </c>
      <c r="D13" s="9" t="s">
        <v>43</v>
      </c>
      <c r="E13" s="9" t="s">
        <v>43</v>
      </c>
      <c r="F13" s="9" t="s">
        <v>43</v>
      </c>
      <c r="G13" s="9" t="s">
        <v>43</v>
      </c>
      <c r="H13" s="9" t="s">
        <v>43</v>
      </c>
      <c r="I13" s="9" t="s">
        <v>43</v>
      </c>
      <c r="J13" s="9" t="s">
        <v>43</v>
      </c>
      <c r="K13" s="9" t="s">
        <v>43</v>
      </c>
      <c r="L13" s="9" t="s">
        <v>43</v>
      </c>
      <c r="M13" s="9" t="s">
        <v>43</v>
      </c>
      <c r="N13" s="9" t="s">
        <v>43</v>
      </c>
      <c r="O13" s="9" t="s">
        <v>43</v>
      </c>
      <c r="P13" s="9" t="s">
        <v>43</v>
      </c>
      <c r="Q13" s="9" t="s">
        <v>43</v>
      </c>
      <c r="R13" s="9">
        <v>33</v>
      </c>
      <c r="S13" s="9">
        <v>60</v>
      </c>
      <c r="T13" s="16"/>
      <c r="U13" s="16"/>
    </row>
    <row r="14" spans="1:21" ht="16.5" customHeight="1">
      <c r="A14" s="11" t="s">
        <v>21</v>
      </c>
      <c r="B14" s="9">
        <v>14</v>
      </c>
      <c r="C14" s="9">
        <v>14</v>
      </c>
      <c r="D14" s="9" t="s">
        <v>43</v>
      </c>
      <c r="E14" s="9" t="s">
        <v>43</v>
      </c>
      <c r="F14" s="9">
        <v>6</v>
      </c>
      <c r="G14" s="9">
        <v>10</v>
      </c>
      <c r="H14" s="9" t="s">
        <v>43</v>
      </c>
      <c r="I14" s="9" t="s">
        <v>43</v>
      </c>
      <c r="J14" s="9">
        <v>3</v>
      </c>
      <c r="K14" s="9">
        <v>3</v>
      </c>
      <c r="L14" s="9" t="s">
        <v>43</v>
      </c>
      <c r="M14" s="9" t="s">
        <v>43</v>
      </c>
      <c r="N14" s="9">
        <v>3</v>
      </c>
      <c r="O14" s="9">
        <v>3</v>
      </c>
      <c r="P14" s="9" t="s">
        <v>43</v>
      </c>
      <c r="Q14" s="9" t="s">
        <v>43</v>
      </c>
      <c r="R14" s="9">
        <v>7</v>
      </c>
      <c r="S14" s="9">
        <v>8</v>
      </c>
      <c r="T14" s="16"/>
      <c r="U14" s="16"/>
    </row>
    <row r="15" spans="1:21" ht="16.5" customHeight="1">
      <c r="A15" s="8" t="s">
        <v>20</v>
      </c>
      <c r="B15" s="6">
        <v>8</v>
      </c>
      <c r="C15" s="6">
        <v>10</v>
      </c>
      <c r="D15" s="6" t="s">
        <v>43</v>
      </c>
      <c r="E15" s="6" t="s">
        <v>43</v>
      </c>
      <c r="F15" s="6">
        <v>3</v>
      </c>
      <c r="G15" s="6">
        <v>9</v>
      </c>
      <c r="H15" s="6">
        <v>3</v>
      </c>
      <c r="I15" s="6">
        <v>9</v>
      </c>
      <c r="J15" s="6" t="s">
        <v>43</v>
      </c>
      <c r="K15" s="6" t="s">
        <v>43</v>
      </c>
      <c r="L15" s="6" t="s">
        <v>43</v>
      </c>
      <c r="M15" s="6" t="s">
        <v>43</v>
      </c>
      <c r="N15" s="6" t="s">
        <v>43</v>
      </c>
      <c r="O15" s="6" t="s">
        <v>43</v>
      </c>
      <c r="P15" s="6" t="s">
        <v>43</v>
      </c>
      <c r="Q15" s="6" t="s">
        <v>43</v>
      </c>
      <c r="R15" s="6">
        <v>14</v>
      </c>
      <c r="S15" s="6">
        <v>28</v>
      </c>
      <c r="T15" s="16"/>
      <c r="U15" s="16"/>
    </row>
    <row r="16" spans="1:21" ht="16.5" customHeight="1">
      <c r="A16" s="19" t="s">
        <v>19</v>
      </c>
      <c r="B16" s="17">
        <v>37</v>
      </c>
      <c r="C16" s="17">
        <v>68</v>
      </c>
      <c r="D16" s="17" t="s">
        <v>43</v>
      </c>
      <c r="E16" s="17" t="s">
        <v>43</v>
      </c>
      <c r="F16" s="17">
        <v>4</v>
      </c>
      <c r="G16" s="17">
        <v>9</v>
      </c>
      <c r="H16" s="17">
        <v>9</v>
      </c>
      <c r="I16" s="17">
        <v>16</v>
      </c>
      <c r="J16" s="17">
        <v>37</v>
      </c>
      <c r="K16" s="17">
        <v>105</v>
      </c>
      <c r="L16" s="17" t="s">
        <v>43</v>
      </c>
      <c r="M16" s="17" t="s">
        <v>43</v>
      </c>
      <c r="N16" s="17" t="s">
        <v>43</v>
      </c>
      <c r="O16" s="17" t="s">
        <v>43</v>
      </c>
      <c r="P16" s="17" t="s">
        <v>43</v>
      </c>
      <c r="Q16" s="17" t="s">
        <v>43</v>
      </c>
      <c r="R16" s="17" t="s">
        <v>43</v>
      </c>
      <c r="S16" s="17" t="s">
        <v>43</v>
      </c>
      <c r="T16" s="16"/>
      <c r="U16" s="16"/>
    </row>
    <row r="17" spans="1:21" ht="33" customHeight="1">
      <c r="A17" s="21" t="s">
        <v>103</v>
      </c>
      <c r="B17" s="20">
        <f>B18</f>
        <v>249</v>
      </c>
      <c r="C17" s="20">
        <f>C18</f>
        <v>313</v>
      </c>
      <c r="D17" s="20" t="str">
        <f>D18</f>
        <v>-</v>
      </c>
      <c r="E17" s="20" t="str">
        <f>E18</f>
        <v>-</v>
      </c>
      <c r="F17" s="20">
        <f>F18</f>
        <v>105</v>
      </c>
      <c r="G17" s="20">
        <f>G18</f>
        <v>283</v>
      </c>
      <c r="H17" s="20">
        <f>H18</f>
        <v>70</v>
      </c>
      <c r="I17" s="20">
        <f>I18</f>
        <v>250</v>
      </c>
      <c r="J17" s="20">
        <f>J18</f>
        <v>23</v>
      </c>
      <c r="K17" s="20">
        <f>K18</f>
        <v>95</v>
      </c>
      <c r="L17" s="20" t="str">
        <f>L18</f>
        <v>-</v>
      </c>
      <c r="M17" s="20" t="str">
        <f>M18</f>
        <v>-</v>
      </c>
      <c r="N17" s="20" t="str">
        <f>N18</f>
        <v>-</v>
      </c>
      <c r="O17" s="20" t="str">
        <f>O18</f>
        <v>-</v>
      </c>
      <c r="P17" s="20">
        <f>P18</f>
        <v>33</v>
      </c>
      <c r="Q17" s="20">
        <f>Q18</f>
        <v>158</v>
      </c>
      <c r="R17" s="20">
        <f>R18</f>
        <v>824</v>
      </c>
      <c r="S17" s="20">
        <f>S18</f>
        <v>1038</v>
      </c>
      <c r="T17" s="16"/>
      <c r="U17" s="16"/>
    </row>
    <row r="18" spans="1:21" ht="16.5" customHeight="1">
      <c r="A18" s="19" t="s">
        <v>17</v>
      </c>
      <c r="B18" s="17">
        <f>IF(SUM(B19:B22)=0,"-",SUM(B19:B22))</f>
        <v>249</v>
      </c>
      <c r="C18" s="17">
        <f>IF(SUM(C19:C22)=0,"-",SUM(C19:C22))</f>
        <v>313</v>
      </c>
      <c r="D18" s="17" t="str">
        <f>IF(SUM(D19:D22)=0,"-",SUM(D19:D22))</f>
        <v>-</v>
      </c>
      <c r="E18" s="17" t="str">
        <f>IF(SUM(E19:E22)=0,"-",SUM(E19:E22))</f>
        <v>-</v>
      </c>
      <c r="F18" s="17">
        <f>IF(SUM(F19:F22)=0,"-",SUM(F19:F22))</f>
        <v>105</v>
      </c>
      <c r="G18" s="17">
        <f>IF(SUM(G19:G22)=0,"-",SUM(G19:G22))</f>
        <v>283</v>
      </c>
      <c r="H18" s="17">
        <f>IF(SUM(H19:H22)=0,"-",SUM(H19:H22))</f>
        <v>70</v>
      </c>
      <c r="I18" s="17">
        <f>IF(SUM(I19:I22)=0,"-",SUM(I19:I22))</f>
        <v>250</v>
      </c>
      <c r="J18" s="17">
        <f>IF(SUM(J19:J22)=0,"-",SUM(J19:J22))</f>
        <v>23</v>
      </c>
      <c r="K18" s="17">
        <f>IF(SUM(K19:K22)=0,"-",SUM(K19:K22))</f>
        <v>95</v>
      </c>
      <c r="L18" s="17" t="str">
        <f>IF(SUM(L19:L22)=0,"-",SUM(L19:L22))</f>
        <v>-</v>
      </c>
      <c r="M18" s="17" t="str">
        <f>IF(SUM(M19:M22)=0,"-",SUM(M19:M22))</f>
        <v>-</v>
      </c>
      <c r="N18" s="17" t="str">
        <f>IF(SUM(N19:N22)=0,"-",SUM(N19:N22))</f>
        <v>-</v>
      </c>
      <c r="O18" s="17" t="str">
        <f>IF(SUM(O19:O22)=0,"-",SUM(O19:O22))</f>
        <v>-</v>
      </c>
      <c r="P18" s="17">
        <f>IF(SUM(P19:P22)=0,"-",SUM(P19:P22))</f>
        <v>33</v>
      </c>
      <c r="Q18" s="17">
        <f>IF(SUM(Q19:Q22)=0,"-",SUM(Q19:Q22))</f>
        <v>158</v>
      </c>
      <c r="R18" s="17">
        <f>IF(SUM(R19:R22)=0,"-",SUM(R19:R22))</f>
        <v>824</v>
      </c>
      <c r="S18" s="17">
        <f>IF(SUM(S19:S22)=0,"-",SUM(S19:S22))</f>
        <v>1038</v>
      </c>
      <c r="T18" s="16"/>
      <c r="U18" s="16"/>
    </row>
    <row r="19" spans="1:21" ht="16.5" customHeight="1">
      <c r="A19" s="14" t="s">
        <v>16</v>
      </c>
      <c r="B19" s="12">
        <v>114</v>
      </c>
      <c r="C19" s="12">
        <v>167</v>
      </c>
      <c r="D19" s="12" t="s">
        <v>43</v>
      </c>
      <c r="E19" s="12" t="s">
        <v>43</v>
      </c>
      <c r="F19" s="12">
        <v>89</v>
      </c>
      <c r="G19" s="12">
        <v>267</v>
      </c>
      <c r="H19" s="12">
        <v>52</v>
      </c>
      <c r="I19" s="12">
        <v>221</v>
      </c>
      <c r="J19" s="12">
        <v>23</v>
      </c>
      <c r="K19" s="12">
        <v>95</v>
      </c>
      <c r="L19" s="12" t="s">
        <v>43</v>
      </c>
      <c r="M19" s="12" t="s">
        <v>43</v>
      </c>
      <c r="N19" s="12" t="s">
        <v>43</v>
      </c>
      <c r="O19" s="12" t="s">
        <v>43</v>
      </c>
      <c r="P19" s="12">
        <v>13</v>
      </c>
      <c r="Q19" s="12">
        <v>103</v>
      </c>
      <c r="R19" s="12">
        <v>413</v>
      </c>
      <c r="S19" s="12">
        <v>539</v>
      </c>
      <c r="T19" s="16"/>
      <c r="U19" s="16"/>
    </row>
    <row r="20" spans="1:21" ht="16.5" customHeight="1">
      <c r="A20" s="11" t="s">
        <v>15</v>
      </c>
      <c r="B20" s="9">
        <v>10</v>
      </c>
      <c r="C20" s="9">
        <v>10</v>
      </c>
      <c r="D20" s="9" t="s">
        <v>43</v>
      </c>
      <c r="E20" s="9" t="s">
        <v>43</v>
      </c>
      <c r="F20" s="9">
        <v>16</v>
      </c>
      <c r="G20" s="9">
        <v>16</v>
      </c>
      <c r="H20" s="9">
        <v>15</v>
      </c>
      <c r="I20" s="9">
        <v>22</v>
      </c>
      <c r="J20" s="9" t="s">
        <v>43</v>
      </c>
      <c r="K20" s="9" t="s">
        <v>43</v>
      </c>
      <c r="L20" s="9" t="s">
        <v>43</v>
      </c>
      <c r="M20" s="9" t="s">
        <v>43</v>
      </c>
      <c r="N20" s="9" t="s">
        <v>43</v>
      </c>
      <c r="O20" s="9" t="s">
        <v>43</v>
      </c>
      <c r="P20" s="9">
        <v>17</v>
      </c>
      <c r="Q20" s="9">
        <v>52</v>
      </c>
      <c r="R20" s="9">
        <v>215</v>
      </c>
      <c r="S20" s="9">
        <v>290</v>
      </c>
      <c r="T20" s="16"/>
      <c r="U20" s="16"/>
    </row>
    <row r="21" spans="1:21" ht="16.5" customHeight="1">
      <c r="A21" s="11" t="s">
        <v>14</v>
      </c>
      <c r="B21" s="9" t="s">
        <v>43</v>
      </c>
      <c r="C21" s="9" t="s">
        <v>43</v>
      </c>
      <c r="D21" s="9" t="s">
        <v>43</v>
      </c>
      <c r="E21" s="9" t="s">
        <v>43</v>
      </c>
      <c r="F21" s="9" t="s">
        <v>43</v>
      </c>
      <c r="G21" s="9" t="s">
        <v>43</v>
      </c>
      <c r="H21" s="9" t="s">
        <v>43</v>
      </c>
      <c r="I21" s="9" t="s">
        <v>43</v>
      </c>
      <c r="J21" s="9" t="s">
        <v>43</v>
      </c>
      <c r="K21" s="9" t="s">
        <v>43</v>
      </c>
      <c r="L21" s="9" t="s">
        <v>43</v>
      </c>
      <c r="M21" s="9" t="s">
        <v>43</v>
      </c>
      <c r="N21" s="9" t="s">
        <v>43</v>
      </c>
      <c r="O21" s="9" t="s">
        <v>43</v>
      </c>
      <c r="P21" s="9" t="s">
        <v>43</v>
      </c>
      <c r="Q21" s="9" t="s">
        <v>43</v>
      </c>
      <c r="R21" s="9">
        <v>96</v>
      </c>
      <c r="S21" s="9">
        <v>103</v>
      </c>
      <c r="T21" s="16"/>
      <c r="U21" s="16"/>
    </row>
    <row r="22" spans="1:21" ht="16.5" customHeight="1">
      <c r="A22" s="8" t="s">
        <v>13</v>
      </c>
      <c r="B22" s="6">
        <v>125</v>
      </c>
      <c r="C22" s="6">
        <v>136</v>
      </c>
      <c r="D22" s="6" t="s">
        <v>43</v>
      </c>
      <c r="E22" s="6" t="s">
        <v>43</v>
      </c>
      <c r="F22" s="6" t="s">
        <v>43</v>
      </c>
      <c r="G22" s="6" t="s">
        <v>43</v>
      </c>
      <c r="H22" s="6">
        <v>3</v>
      </c>
      <c r="I22" s="6">
        <v>7</v>
      </c>
      <c r="J22" s="6" t="s">
        <v>43</v>
      </c>
      <c r="K22" s="6" t="s">
        <v>43</v>
      </c>
      <c r="L22" s="6" t="s">
        <v>43</v>
      </c>
      <c r="M22" s="6" t="s">
        <v>43</v>
      </c>
      <c r="N22" s="6" t="s">
        <v>43</v>
      </c>
      <c r="O22" s="6" t="s">
        <v>43</v>
      </c>
      <c r="P22" s="6">
        <v>3</v>
      </c>
      <c r="Q22" s="6">
        <v>3</v>
      </c>
      <c r="R22" s="6">
        <v>100</v>
      </c>
      <c r="S22" s="6">
        <v>106</v>
      </c>
      <c r="T22" s="16"/>
      <c r="U22" s="16"/>
    </row>
    <row r="23" spans="1:21" ht="33" customHeight="1">
      <c r="A23" s="21" t="s">
        <v>102</v>
      </c>
      <c r="B23" s="20">
        <f>B24</f>
        <v>144</v>
      </c>
      <c r="C23" s="20">
        <f>C24</f>
        <v>192</v>
      </c>
      <c r="D23" s="20" t="str">
        <f>D24</f>
        <v>-</v>
      </c>
      <c r="E23" s="20" t="str">
        <f>E24</f>
        <v>-</v>
      </c>
      <c r="F23" s="20">
        <f>F24</f>
        <v>34</v>
      </c>
      <c r="G23" s="20">
        <f>G24</f>
        <v>48</v>
      </c>
      <c r="H23" s="20">
        <f>H24</f>
        <v>13</v>
      </c>
      <c r="I23" s="20">
        <f>I24</f>
        <v>19</v>
      </c>
      <c r="J23" s="20">
        <f>J24</f>
        <v>9</v>
      </c>
      <c r="K23" s="20">
        <f>K24</f>
        <v>30</v>
      </c>
      <c r="L23" s="20">
        <f>L24</f>
        <v>3</v>
      </c>
      <c r="M23" s="20">
        <f>M24</f>
        <v>10</v>
      </c>
      <c r="N23" s="20">
        <f>N24</f>
        <v>2</v>
      </c>
      <c r="O23" s="20">
        <f>O24</f>
        <v>5</v>
      </c>
      <c r="P23" s="20">
        <f>P24</f>
        <v>20</v>
      </c>
      <c r="Q23" s="20">
        <f>Q24</f>
        <v>39</v>
      </c>
      <c r="R23" s="20">
        <f>R24</f>
        <v>28</v>
      </c>
      <c r="S23" s="20">
        <f>S24</f>
        <v>38</v>
      </c>
      <c r="T23" s="16"/>
      <c r="U23" s="16"/>
    </row>
    <row r="24" spans="1:21" ht="16.5" customHeight="1">
      <c r="A24" s="19" t="s">
        <v>11</v>
      </c>
      <c r="B24" s="17">
        <f>IF(SUM(B25:B29)=0,"-",SUM(B25:B29))</f>
        <v>144</v>
      </c>
      <c r="C24" s="17">
        <f>IF(SUM(C25:C29)=0,"-",SUM(C25:C29))</f>
        <v>192</v>
      </c>
      <c r="D24" s="17" t="str">
        <f>IF(SUM(D25:D29)=0,"-",SUM(D25:D29))</f>
        <v>-</v>
      </c>
      <c r="E24" s="17" t="str">
        <f>IF(SUM(E25:E29)=0,"-",SUM(E25:E29))</f>
        <v>-</v>
      </c>
      <c r="F24" s="17">
        <f>IF(SUM(F25:F29)=0,"-",SUM(F25:F29))</f>
        <v>34</v>
      </c>
      <c r="G24" s="17">
        <f>IF(SUM(G25:G29)=0,"-",SUM(G25:G29))</f>
        <v>48</v>
      </c>
      <c r="H24" s="17">
        <f>IF(SUM(H25:H29)=0,"-",SUM(H25:H29))</f>
        <v>13</v>
      </c>
      <c r="I24" s="17">
        <f>IF(SUM(I25:I29)=0,"-",SUM(I25:I29))</f>
        <v>19</v>
      </c>
      <c r="J24" s="17">
        <f>IF(SUM(J25:J29)=0,"-",SUM(J25:J29))</f>
        <v>9</v>
      </c>
      <c r="K24" s="17">
        <f>IF(SUM(K25:K29)=0,"-",SUM(K25:K29))</f>
        <v>30</v>
      </c>
      <c r="L24" s="17">
        <f>IF(SUM(L25:L29)=0,"-",SUM(L25:L29))</f>
        <v>3</v>
      </c>
      <c r="M24" s="17">
        <f>IF(SUM(M25:M29)=0,"-",SUM(M25:M29))</f>
        <v>10</v>
      </c>
      <c r="N24" s="17">
        <f>IF(SUM(N25:N29)=0,"-",SUM(N25:N29))</f>
        <v>2</v>
      </c>
      <c r="O24" s="17">
        <f>IF(SUM(O25:O29)=0,"-",SUM(O25:O29))</f>
        <v>5</v>
      </c>
      <c r="P24" s="17">
        <f>IF(SUM(P25:P29)=0,"-",SUM(P25:P29))</f>
        <v>20</v>
      </c>
      <c r="Q24" s="17">
        <f>IF(SUM(Q25:Q29)=0,"-",SUM(Q25:Q29))</f>
        <v>39</v>
      </c>
      <c r="R24" s="17">
        <f>IF(SUM(R25:R29)=0,"-",SUM(R25:R29))</f>
        <v>28</v>
      </c>
      <c r="S24" s="17">
        <f>IF(SUM(S25:S29)=0,"-",SUM(S25:S29))</f>
        <v>38</v>
      </c>
      <c r="T24" s="16"/>
      <c r="U24" s="16"/>
    </row>
    <row r="25" spans="1:21" ht="16.5" customHeight="1">
      <c r="A25" s="14" t="s">
        <v>10</v>
      </c>
      <c r="B25" s="12">
        <v>44</v>
      </c>
      <c r="C25" s="12">
        <v>44</v>
      </c>
      <c r="D25" s="12" t="s">
        <v>72</v>
      </c>
      <c r="E25" s="12" t="s">
        <v>72</v>
      </c>
      <c r="F25" s="12" t="s">
        <v>72</v>
      </c>
      <c r="G25" s="12" t="s">
        <v>72</v>
      </c>
      <c r="H25" s="12" t="s">
        <v>72</v>
      </c>
      <c r="I25" s="12" t="s">
        <v>72</v>
      </c>
      <c r="J25" s="12" t="s">
        <v>72</v>
      </c>
      <c r="K25" s="12" t="s">
        <v>72</v>
      </c>
      <c r="L25" s="12" t="s">
        <v>72</v>
      </c>
      <c r="M25" s="12" t="s">
        <v>72</v>
      </c>
      <c r="N25" s="12" t="s">
        <v>72</v>
      </c>
      <c r="O25" s="12" t="s">
        <v>72</v>
      </c>
      <c r="P25" s="12" t="s">
        <v>72</v>
      </c>
      <c r="Q25" s="12" t="s">
        <v>72</v>
      </c>
      <c r="R25" s="12" t="s">
        <v>72</v>
      </c>
      <c r="S25" s="12" t="s">
        <v>72</v>
      </c>
      <c r="T25" s="16"/>
      <c r="U25" s="16"/>
    </row>
    <row r="26" spans="1:21" ht="16.5" customHeight="1">
      <c r="A26" s="11" t="s">
        <v>8</v>
      </c>
      <c r="B26" s="9">
        <v>52</v>
      </c>
      <c r="C26" s="9">
        <v>54</v>
      </c>
      <c r="D26" s="9" t="s">
        <v>72</v>
      </c>
      <c r="E26" s="9" t="s">
        <v>72</v>
      </c>
      <c r="F26" s="9" t="s">
        <v>72</v>
      </c>
      <c r="G26" s="9" t="s">
        <v>72</v>
      </c>
      <c r="H26" s="9" t="s">
        <v>72</v>
      </c>
      <c r="I26" s="9" t="s">
        <v>72</v>
      </c>
      <c r="J26" s="9" t="s">
        <v>72</v>
      </c>
      <c r="K26" s="9" t="s">
        <v>72</v>
      </c>
      <c r="L26" s="9" t="s">
        <v>72</v>
      </c>
      <c r="M26" s="9" t="s">
        <v>72</v>
      </c>
      <c r="N26" s="9" t="s">
        <v>72</v>
      </c>
      <c r="O26" s="9" t="s">
        <v>72</v>
      </c>
      <c r="P26" s="9" t="s">
        <v>72</v>
      </c>
      <c r="Q26" s="9" t="s">
        <v>72</v>
      </c>
      <c r="R26" s="9" t="s">
        <v>72</v>
      </c>
      <c r="S26" s="9" t="s">
        <v>72</v>
      </c>
      <c r="T26" s="16"/>
      <c r="U26" s="16"/>
    </row>
    <row r="27" spans="1:21" ht="16.5" customHeight="1">
      <c r="A27" s="11" t="s">
        <v>7</v>
      </c>
      <c r="B27" s="9">
        <v>34</v>
      </c>
      <c r="C27" s="9">
        <v>80</v>
      </c>
      <c r="D27" s="9" t="s">
        <v>72</v>
      </c>
      <c r="E27" s="9" t="s">
        <v>72</v>
      </c>
      <c r="F27" s="9">
        <v>21</v>
      </c>
      <c r="G27" s="9">
        <v>33</v>
      </c>
      <c r="H27" s="9">
        <v>13</v>
      </c>
      <c r="I27" s="9">
        <v>19</v>
      </c>
      <c r="J27" s="9">
        <v>9</v>
      </c>
      <c r="K27" s="9">
        <v>30</v>
      </c>
      <c r="L27" s="9">
        <v>3</v>
      </c>
      <c r="M27" s="9">
        <v>10</v>
      </c>
      <c r="N27" s="9">
        <v>2</v>
      </c>
      <c r="O27" s="9">
        <v>5</v>
      </c>
      <c r="P27" s="9">
        <v>18</v>
      </c>
      <c r="Q27" s="9">
        <v>21</v>
      </c>
      <c r="R27" s="9">
        <v>15</v>
      </c>
      <c r="S27" s="9">
        <v>18</v>
      </c>
      <c r="T27" s="16"/>
      <c r="U27" s="16"/>
    </row>
    <row r="28" spans="1:21" ht="16.5" customHeight="1">
      <c r="A28" s="11" t="s">
        <v>6</v>
      </c>
      <c r="B28" s="9">
        <v>14</v>
      </c>
      <c r="C28" s="9">
        <v>14</v>
      </c>
      <c r="D28" s="9" t="s">
        <v>72</v>
      </c>
      <c r="E28" s="9" t="s">
        <v>72</v>
      </c>
      <c r="F28" s="9">
        <v>13</v>
      </c>
      <c r="G28" s="9">
        <v>15</v>
      </c>
      <c r="H28" s="9" t="s">
        <v>72</v>
      </c>
      <c r="I28" s="9" t="s">
        <v>72</v>
      </c>
      <c r="J28" s="9" t="s">
        <v>72</v>
      </c>
      <c r="K28" s="9" t="s">
        <v>72</v>
      </c>
      <c r="L28" s="9" t="s">
        <v>72</v>
      </c>
      <c r="M28" s="9" t="s">
        <v>72</v>
      </c>
      <c r="N28" s="9" t="s">
        <v>72</v>
      </c>
      <c r="O28" s="9" t="s">
        <v>72</v>
      </c>
      <c r="P28" s="9">
        <v>2</v>
      </c>
      <c r="Q28" s="9">
        <v>18</v>
      </c>
      <c r="R28" s="9">
        <v>8</v>
      </c>
      <c r="S28" s="9">
        <v>8</v>
      </c>
      <c r="T28" s="16"/>
      <c r="U28" s="16"/>
    </row>
    <row r="29" spans="1:21" ht="16.5" customHeight="1">
      <c r="A29" s="8" t="s">
        <v>4</v>
      </c>
      <c r="B29" s="6" t="s">
        <v>72</v>
      </c>
      <c r="C29" s="6" t="s">
        <v>72</v>
      </c>
      <c r="D29" s="6" t="s">
        <v>72</v>
      </c>
      <c r="E29" s="6" t="s">
        <v>72</v>
      </c>
      <c r="F29" s="6" t="s">
        <v>72</v>
      </c>
      <c r="G29" s="6" t="s">
        <v>72</v>
      </c>
      <c r="H29" s="6" t="s">
        <v>72</v>
      </c>
      <c r="I29" s="6" t="s">
        <v>72</v>
      </c>
      <c r="J29" s="6" t="s">
        <v>72</v>
      </c>
      <c r="K29" s="6" t="s">
        <v>72</v>
      </c>
      <c r="L29" s="6" t="s">
        <v>72</v>
      </c>
      <c r="M29" s="6" t="s">
        <v>72</v>
      </c>
      <c r="N29" s="6" t="s">
        <v>72</v>
      </c>
      <c r="O29" s="6" t="s">
        <v>72</v>
      </c>
      <c r="P29" s="6" t="s">
        <v>72</v>
      </c>
      <c r="Q29" s="6" t="s">
        <v>72</v>
      </c>
      <c r="R29" s="6">
        <v>5</v>
      </c>
      <c r="S29" s="6">
        <v>12</v>
      </c>
      <c r="T29" s="16"/>
      <c r="U29" s="16"/>
    </row>
    <row r="30" spans="1:21" ht="16.5" customHeight="1">
      <c r="A30" s="48" t="s">
        <v>42</v>
      </c>
      <c r="B30" s="46"/>
      <c r="C30" s="46"/>
      <c r="D30" s="46"/>
      <c r="E30" s="46"/>
      <c r="F30" s="46"/>
      <c r="G30" s="46"/>
      <c r="H30" s="46"/>
      <c r="I30" s="46"/>
      <c r="J30" s="46"/>
      <c r="K30" s="46"/>
      <c r="L30" s="46"/>
      <c r="M30" s="46"/>
      <c r="N30" s="46"/>
      <c r="O30" s="46"/>
      <c r="P30" s="46"/>
      <c r="Q30" s="46"/>
      <c r="R30" s="46"/>
      <c r="S30" s="46"/>
      <c r="T30" s="16"/>
      <c r="U30" s="16"/>
    </row>
    <row r="31" spans="1:21" ht="16.5" customHeight="1">
      <c r="A31" s="45"/>
      <c r="B31" s="16"/>
      <c r="C31" s="16"/>
      <c r="D31" s="16"/>
      <c r="E31" s="16"/>
      <c r="F31" s="16"/>
      <c r="G31" s="16"/>
      <c r="H31" s="16"/>
    </row>
    <row r="32" spans="1:21">
      <c r="B32" s="16"/>
      <c r="C32" s="16"/>
      <c r="D32" s="16"/>
      <c r="E32" s="16"/>
      <c r="F32" s="16"/>
      <c r="G32" s="16"/>
      <c r="H32" s="16"/>
      <c r="I32" s="16"/>
      <c r="J32" s="16"/>
      <c r="K32" s="16"/>
      <c r="L32" s="16"/>
      <c r="M32" s="16"/>
      <c r="N32" s="16"/>
      <c r="O32" s="16"/>
      <c r="P32" s="16"/>
      <c r="Q32" s="16"/>
      <c r="R32" s="16"/>
      <c r="S32" s="16"/>
      <c r="T32" s="16"/>
      <c r="U32" s="16"/>
    </row>
    <row r="33" spans="2:21">
      <c r="B33" s="16"/>
      <c r="C33" s="16"/>
      <c r="D33" s="16"/>
      <c r="E33" s="16"/>
      <c r="F33" s="16"/>
      <c r="G33" s="16"/>
      <c r="H33" s="16"/>
      <c r="I33" s="16"/>
      <c r="J33" s="16"/>
      <c r="K33" s="16"/>
      <c r="L33" s="16"/>
      <c r="M33" s="16"/>
      <c r="N33" s="16"/>
      <c r="O33" s="16"/>
      <c r="P33" s="16"/>
      <c r="Q33" s="16"/>
      <c r="R33" s="16"/>
      <c r="S33" s="16"/>
      <c r="T33" s="16"/>
      <c r="U33" s="16"/>
    </row>
    <row r="34" spans="2:21">
      <c r="B34" s="16"/>
      <c r="C34" s="16"/>
      <c r="D34" s="16"/>
      <c r="E34" s="16"/>
      <c r="F34" s="16"/>
      <c r="G34" s="16"/>
      <c r="H34" s="16"/>
      <c r="I34" s="16"/>
      <c r="J34" s="16"/>
      <c r="K34" s="16"/>
      <c r="L34" s="16"/>
      <c r="M34" s="16"/>
      <c r="N34" s="16"/>
      <c r="O34" s="16"/>
      <c r="P34" s="16"/>
      <c r="Q34" s="16"/>
      <c r="R34" s="16"/>
      <c r="S34" s="16"/>
      <c r="T34" s="16"/>
      <c r="U34" s="16"/>
    </row>
    <row r="35" spans="2:21">
      <c r="B35" s="16"/>
      <c r="C35" s="16"/>
      <c r="D35" s="16"/>
      <c r="E35" s="16"/>
      <c r="F35" s="16"/>
      <c r="G35" s="16"/>
      <c r="H35" s="16"/>
      <c r="I35" s="16"/>
      <c r="J35" s="16"/>
      <c r="K35" s="16"/>
      <c r="L35" s="16"/>
      <c r="M35" s="16"/>
      <c r="N35" s="16"/>
      <c r="O35" s="16"/>
      <c r="P35" s="16"/>
      <c r="Q35" s="16"/>
      <c r="R35" s="16"/>
      <c r="S35" s="16"/>
      <c r="T35" s="16"/>
      <c r="U35" s="16"/>
    </row>
    <row r="36" spans="2:21">
      <c r="B36" s="16"/>
      <c r="C36" s="16"/>
      <c r="D36" s="16"/>
      <c r="E36" s="16"/>
      <c r="F36" s="16"/>
      <c r="G36" s="16"/>
      <c r="H36" s="16"/>
      <c r="I36" s="16"/>
      <c r="J36" s="16"/>
      <c r="K36" s="16"/>
      <c r="L36" s="16"/>
      <c r="M36" s="16"/>
      <c r="N36" s="16"/>
      <c r="O36" s="16"/>
      <c r="P36" s="16"/>
      <c r="Q36" s="16"/>
      <c r="R36" s="16"/>
      <c r="S36" s="16"/>
      <c r="T36" s="16"/>
      <c r="U36" s="16"/>
    </row>
    <row r="37" spans="2:21">
      <c r="B37" s="16"/>
      <c r="C37" s="16"/>
      <c r="D37" s="16"/>
      <c r="E37" s="16"/>
      <c r="F37" s="16"/>
      <c r="G37" s="16"/>
      <c r="H37" s="16"/>
      <c r="I37" s="16"/>
      <c r="J37" s="16"/>
      <c r="K37" s="16"/>
      <c r="L37" s="16"/>
      <c r="M37" s="16"/>
      <c r="N37" s="16"/>
      <c r="O37" s="16"/>
      <c r="P37" s="16"/>
      <c r="Q37" s="16"/>
      <c r="R37" s="16"/>
      <c r="S37" s="16"/>
      <c r="T37" s="16"/>
      <c r="U37" s="16"/>
    </row>
    <row r="38" spans="2:21">
      <c r="B38" s="16"/>
      <c r="C38" s="16"/>
      <c r="D38" s="16"/>
      <c r="E38" s="16"/>
      <c r="F38" s="16"/>
      <c r="G38" s="16"/>
      <c r="H38" s="16"/>
      <c r="I38" s="16"/>
      <c r="J38" s="16"/>
      <c r="K38" s="16"/>
      <c r="L38" s="16"/>
      <c r="M38" s="16"/>
      <c r="N38" s="16"/>
      <c r="O38" s="16"/>
      <c r="P38" s="16"/>
      <c r="Q38" s="16"/>
      <c r="R38" s="16"/>
      <c r="S38" s="16"/>
      <c r="T38" s="16"/>
      <c r="U38" s="16"/>
    </row>
    <row r="39" spans="2:21">
      <c r="B39" s="16"/>
      <c r="C39" s="16"/>
      <c r="D39" s="16"/>
      <c r="E39" s="16"/>
      <c r="F39" s="16"/>
      <c r="G39" s="16"/>
      <c r="H39" s="16"/>
      <c r="I39" s="16"/>
      <c r="J39" s="16"/>
      <c r="K39" s="16"/>
      <c r="L39" s="16"/>
      <c r="M39" s="16"/>
      <c r="N39" s="16"/>
      <c r="O39" s="16"/>
      <c r="P39" s="16"/>
      <c r="Q39" s="16"/>
      <c r="R39" s="16"/>
      <c r="S39" s="16"/>
      <c r="T39" s="16"/>
      <c r="U39" s="16"/>
    </row>
    <row r="40" spans="2:21">
      <c r="B40" s="16"/>
      <c r="C40" s="16"/>
      <c r="D40" s="16"/>
      <c r="E40" s="16"/>
      <c r="F40" s="16"/>
      <c r="G40" s="16"/>
      <c r="H40" s="16"/>
      <c r="I40" s="16"/>
      <c r="J40" s="16"/>
      <c r="K40" s="16"/>
      <c r="L40" s="16"/>
      <c r="M40" s="16"/>
      <c r="N40" s="16"/>
      <c r="O40" s="16"/>
      <c r="P40" s="16"/>
      <c r="Q40" s="16"/>
      <c r="R40" s="16"/>
      <c r="S40" s="16"/>
      <c r="T40" s="16"/>
      <c r="U40" s="16"/>
    </row>
    <row r="41" spans="2:21">
      <c r="B41" s="16"/>
      <c r="C41" s="16"/>
      <c r="D41" s="16"/>
      <c r="E41" s="16"/>
      <c r="F41" s="16"/>
      <c r="G41" s="16"/>
      <c r="H41" s="16"/>
      <c r="I41" s="16"/>
      <c r="J41" s="16"/>
      <c r="K41" s="16"/>
      <c r="L41" s="16"/>
      <c r="M41" s="16"/>
      <c r="N41" s="16"/>
      <c r="O41" s="16"/>
      <c r="P41" s="16"/>
      <c r="Q41" s="16"/>
      <c r="R41" s="16"/>
      <c r="S41" s="16"/>
      <c r="T41" s="16"/>
      <c r="U41" s="16"/>
    </row>
  </sheetData>
  <mergeCells count="23">
    <mergeCell ref="R3:R4"/>
    <mergeCell ref="S3:S4"/>
    <mergeCell ref="C3:C4"/>
    <mergeCell ref="D3:D4"/>
    <mergeCell ref="E3:E4"/>
    <mergeCell ref="L3:M3"/>
    <mergeCell ref="G3:G4"/>
    <mergeCell ref="J3:K3"/>
    <mergeCell ref="R2:S2"/>
    <mergeCell ref="B2:C2"/>
    <mergeCell ref="D2:E2"/>
    <mergeCell ref="F2:G2"/>
    <mergeCell ref="H2:I2"/>
    <mergeCell ref="P2:Q2"/>
    <mergeCell ref="J2:O2"/>
    <mergeCell ref="B3:B4"/>
    <mergeCell ref="F3:F4"/>
    <mergeCell ref="A1:Q1"/>
    <mergeCell ref="H3:H4"/>
    <mergeCell ref="I3:I4"/>
    <mergeCell ref="N3:O3"/>
    <mergeCell ref="P3:P4"/>
    <mergeCell ref="Q3:Q4"/>
  </mergeCells>
  <phoneticPr fontId="5"/>
  <printOptions horizontalCentered="1"/>
  <pageMargins left="0.29527559055118113" right="0.29527559055118113" top="0.78740157480314965" bottom="0.78740157480314965" header="0" footer="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zoomScaleNormal="100" zoomScaleSheetLayoutView="80" workbookViewId="0">
      <pane ySplit="4" topLeftCell="A5" activePane="bottomLeft" state="frozen"/>
      <selection pane="bottomLeft"/>
    </sheetView>
  </sheetViews>
  <sheetFormatPr defaultRowHeight="15"/>
  <cols>
    <col min="1" max="1" width="16.625" style="41" customWidth="1"/>
    <col min="2" max="2" width="10.625" style="41" customWidth="1"/>
    <col min="3" max="8" width="10.625" style="15" customWidth="1"/>
    <col min="9" max="16384" width="9" style="15"/>
  </cols>
  <sheetData>
    <row r="1" spans="1:10" s="65" customFormat="1" ht="18" customHeight="1">
      <c r="A1" s="323" t="s">
        <v>175</v>
      </c>
      <c r="B1" s="323"/>
      <c r="C1" s="323"/>
      <c r="D1" s="323"/>
      <c r="E1" s="323"/>
      <c r="F1" s="323"/>
      <c r="G1" s="90" t="s">
        <v>37</v>
      </c>
      <c r="H1" s="90"/>
    </row>
    <row r="2" spans="1:10" ht="16.5" customHeight="1">
      <c r="A2" s="100"/>
      <c r="B2" s="195" t="s">
        <v>174</v>
      </c>
      <c r="C2" s="197"/>
      <c r="D2" s="197"/>
      <c r="E2" s="197"/>
      <c r="F2" s="197"/>
      <c r="G2" s="197"/>
      <c r="H2" s="194"/>
      <c r="I2" s="16"/>
      <c r="J2" s="16"/>
    </row>
    <row r="3" spans="1:10" s="306" customFormat="1" ht="16.5" customHeight="1">
      <c r="A3" s="314"/>
      <c r="B3" s="164" t="s">
        <v>35</v>
      </c>
      <c r="C3" s="312" t="s">
        <v>149</v>
      </c>
      <c r="D3" s="312" t="s">
        <v>173</v>
      </c>
      <c r="E3" s="312" t="s">
        <v>145</v>
      </c>
      <c r="F3" s="164" t="s">
        <v>172</v>
      </c>
      <c r="G3" s="312" t="s">
        <v>171</v>
      </c>
      <c r="H3" s="312" t="s">
        <v>144</v>
      </c>
      <c r="I3" s="307"/>
      <c r="J3" s="307"/>
    </row>
    <row r="4" spans="1:10" s="306" customFormat="1" ht="16.5" customHeight="1">
      <c r="A4" s="311"/>
      <c r="B4" s="155"/>
      <c r="C4" s="310"/>
      <c r="D4" s="308"/>
      <c r="E4" s="308"/>
      <c r="F4" s="155"/>
      <c r="G4" s="308"/>
      <c r="H4" s="308"/>
      <c r="I4" s="307"/>
      <c r="J4" s="307"/>
    </row>
    <row r="5" spans="1:10" ht="16.5" customHeight="1">
      <c r="A5" s="24" t="s">
        <v>30</v>
      </c>
      <c r="B5" s="329">
        <v>14742</v>
      </c>
      <c r="C5" s="305" t="s">
        <v>44</v>
      </c>
      <c r="D5" s="22">
        <v>12968</v>
      </c>
      <c r="E5" s="22">
        <v>92</v>
      </c>
      <c r="F5" s="22">
        <v>1293</v>
      </c>
      <c r="G5" s="22">
        <v>290</v>
      </c>
      <c r="H5" s="22">
        <v>99</v>
      </c>
      <c r="I5" s="16"/>
      <c r="J5" s="16"/>
    </row>
    <row r="6" spans="1:10" ht="33" customHeight="1">
      <c r="A6" s="21" t="s">
        <v>123</v>
      </c>
      <c r="B6" s="328">
        <f>IF(SUM(B7,B16)=0,"-",SUM(B7,B16))</f>
        <v>841</v>
      </c>
      <c r="C6" s="328" t="str">
        <f>IF(SUM(C7,C16)=0,"-",SUM(C7,C16))</f>
        <v>-</v>
      </c>
      <c r="D6" s="328">
        <f>IF(SUM(D7,D16)=0,"-",SUM(D7,D16))</f>
        <v>691</v>
      </c>
      <c r="E6" s="328">
        <f>IF(SUM(E7,E16)=0,"-",SUM(E7,E16))</f>
        <v>62</v>
      </c>
      <c r="F6" s="328">
        <f>IF(SUM(F7,F16)=0,"-",SUM(F7,F16))</f>
        <v>81</v>
      </c>
      <c r="G6" s="328" t="str">
        <f>IF(SUM(G7,G16)=0,"-",SUM(G7,G16))</f>
        <v>-</v>
      </c>
      <c r="H6" s="328">
        <f>IF(SUM(H7,H16)=0,"-",SUM(H7,H16))</f>
        <v>7</v>
      </c>
      <c r="I6" s="16"/>
      <c r="J6" s="16"/>
    </row>
    <row r="7" spans="1:10" ht="16.5" customHeight="1">
      <c r="A7" s="19" t="s">
        <v>28</v>
      </c>
      <c r="B7" s="20">
        <f>SUM(C7:H7)</f>
        <v>691</v>
      </c>
      <c r="C7" s="17" t="str">
        <f>IF(SUM(C8:C15)=0,"-",SUM(C8:C15))</f>
        <v>-</v>
      </c>
      <c r="D7" s="17">
        <f>IF(SUM(D8:D15)=0,"-",SUM(D8:D15))</f>
        <v>566</v>
      </c>
      <c r="E7" s="17">
        <f>IF(SUM(E8:E15)=0,"-",SUM(E8:E15))</f>
        <v>62</v>
      </c>
      <c r="F7" s="17">
        <f>IF(SUM(F8:F15)=0,"-",SUM(F8:F15))</f>
        <v>63</v>
      </c>
      <c r="G7" s="17" t="str">
        <f>IF(SUM(G8:G15)=0,"-",SUM(G8:G15))</f>
        <v>-</v>
      </c>
      <c r="H7" s="17" t="str">
        <f>IF(SUM(H8:H15)=0,"-",SUM(H8:H15))</f>
        <v>-</v>
      </c>
      <c r="I7" s="16"/>
      <c r="J7" s="16"/>
    </row>
    <row r="8" spans="1:10" ht="16.5" customHeight="1">
      <c r="A8" s="14" t="s">
        <v>27</v>
      </c>
      <c r="B8" s="326">
        <f>SUM(C8:H8)</f>
        <v>152</v>
      </c>
      <c r="C8" s="12" t="s">
        <v>43</v>
      </c>
      <c r="D8" s="12">
        <v>90</v>
      </c>
      <c r="E8" s="12">
        <v>62</v>
      </c>
      <c r="F8" s="12" t="s">
        <v>43</v>
      </c>
      <c r="G8" s="12" t="s">
        <v>43</v>
      </c>
      <c r="H8" s="12" t="s">
        <v>43</v>
      </c>
      <c r="I8" s="16"/>
      <c r="J8" s="16"/>
    </row>
    <row r="9" spans="1:10" ht="16.5" customHeight="1">
      <c r="A9" s="11" t="s">
        <v>26</v>
      </c>
      <c r="B9" s="325">
        <f>SUM(C9:H9)</f>
        <v>48</v>
      </c>
      <c r="C9" s="9" t="s">
        <v>43</v>
      </c>
      <c r="D9" s="9">
        <v>39</v>
      </c>
      <c r="E9" s="9" t="s">
        <v>43</v>
      </c>
      <c r="F9" s="9">
        <v>9</v>
      </c>
      <c r="G9" s="9" t="s">
        <v>43</v>
      </c>
      <c r="H9" s="9" t="s">
        <v>43</v>
      </c>
      <c r="I9" s="16"/>
      <c r="J9" s="16"/>
    </row>
    <row r="10" spans="1:10" ht="16.5" customHeight="1">
      <c r="A10" s="11" t="s">
        <v>25</v>
      </c>
      <c r="B10" s="325">
        <f>SUM(C10:H10)</f>
        <v>114</v>
      </c>
      <c r="C10" s="9" t="s">
        <v>43</v>
      </c>
      <c r="D10" s="9">
        <v>80</v>
      </c>
      <c r="E10" s="9" t="s">
        <v>43</v>
      </c>
      <c r="F10" s="9">
        <v>34</v>
      </c>
      <c r="G10" s="9" t="s">
        <v>43</v>
      </c>
      <c r="H10" s="9" t="s">
        <v>43</v>
      </c>
      <c r="I10" s="16"/>
      <c r="J10" s="16"/>
    </row>
    <row r="11" spans="1:10" ht="16.5" customHeight="1">
      <c r="A11" s="11" t="s">
        <v>170</v>
      </c>
      <c r="B11" s="325">
        <f>SUM(C11:H11)</f>
        <v>96</v>
      </c>
      <c r="C11" s="9" t="s">
        <v>43</v>
      </c>
      <c r="D11" s="9">
        <v>79</v>
      </c>
      <c r="E11" s="9" t="s">
        <v>43</v>
      </c>
      <c r="F11" s="9">
        <v>17</v>
      </c>
      <c r="G11" s="9" t="s">
        <v>43</v>
      </c>
      <c r="H11" s="9" t="s">
        <v>43</v>
      </c>
      <c r="I11" s="16"/>
      <c r="J11" s="16"/>
    </row>
    <row r="12" spans="1:10" ht="16.5" customHeight="1">
      <c r="A12" s="11" t="s">
        <v>23</v>
      </c>
      <c r="B12" s="325">
        <f>SUM(C12:H12)</f>
        <v>15</v>
      </c>
      <c r="C12" s="9" t="s">
        <v>43</v>
      </c>
      <c r="D12" s="9">
        <v>15</v>
      </c>
      <c r="E12" s="9" t="s">
        <v>43</v>
      </c>
      <c r="F12" s="9" t="s">
        <v>43</v>
      </c>
      <c r="G12" s="9" t="s">
        <v>43</v>
      </c>
      <c r="H12" s="9" t="s">
        <v>43</v>
      </c>
      <c r="I12" s="16"/>
      <c r="J12" s="16"/>
    </row>
    <row r="13" spans="1:10" ht="16.5" customHeight="1">
      <c r="A13" s="11" t="s">
        <v>60</v>
      </c>
      <c r="B13" s="325">
        <f>SUM(C13:H13)</f>
        <v>200</v>
      </c>
      <c r="C13" s="9" t="s">
        <v>43</v>
      </c>
      <c r="D13" s="9">
        <v>200</v>
      </c>
      <c r="E13" s="9" t="s">
        <v>43</v>
      </c>
      <c r="F13" s="9" t="s">
        <v>43</v>
      </c>
      <c r="G13" s="9" t="s">
        <v>43</v>
      </c>
      <c r="H13" s="9" t="s">
        <v>43</v>
      </c>
      <c r="I13" s="16"/>
      <c r="J13" s="16"/>
    </row>
    <row r="14" spans="1:10" ht="16.5" customHeight="1">
      <c r="A14" s="11" t="s">
        <v>21</v>
      </c>
      <c r="B14" s="325">
        <f>SUM(C14:H14)</f>
        <v>38</v>
      </c>
      <c r="C14" s="9" t="s">
        <v>43</v>
      </c>
      <c r="D14" s="9">
        <v>35</v>
      </c>
      <c r="E14" s="9" t="s">
        <v>43</v>
      </c>
      <c r="F14" s="9">
        <v>3</v>
      </c>
      <c r="G14" s="9" t="s">
        <v>43</v>
      </c>
      <c r="H14" s="9" t="s">
        <v>43</v>
      </c>
      <c r="I14" s="16"/>
      <c r="J14" s="16"/>
    </row>
    <row r="15" spans="1:10" ht="16.5" customHeight="1">
      <c r="A15" s="8" t="s">
        <v>20</v>
      </c>
      <c r="B15" s="324">
        <f>SUM(C15:H15)</f>
        <v>28</v>
      </c>
      <c r="C15" s="6" t="s">
        <v>43</v>
      </c>
      <c r="D15" s="6">
        <v>28</v>
      </c>
      <c r="E15" s="6" t="s">
        <v>43</v>
      </c>
      <c r="F15" s="6" t="s">
        <v>43</v>
      </c>
      <c r="G15" s="6" t="s">
        <v>43</v>
      </c>
      <c r="H15" s="6" t="s">
        <v>43</v>
      </c>
      <c r="I15" s="16"/>
      <c r="J15" s="16"/>
    </row>
    <row r="16" spans="1:10" ht="16.5" customHeight="1">
      <c r="A16" s="19" t="s">
        <v>19</v>
      </c>
      <c r="B16" s="327">
        <f>SUM(C16:H16)</f>
        <v>150</v>
      </c>
      <c r="C16" s="17" t="s">
        <v>43</v>
      </c>
      <c r="D16" s="17">
        <v>125</v>
      </c>
      <c r="E16" s="17" t="s">
        <v>43</v>
      </c>
      <c r="F16" s="17">
        <v>18</v>
      </c>
      <c r="G16" s="17" t="s">
        <v>43</v>
      </c>
      <c r="H16" s="17">
        <v>7</v>
      </c>
      <c r="I16" s="16"/>
    </row>
    <row r="17" spans="1:10" ht="33" customHeight="1">
      <c r="A17" s="21" t="s">
        <v>103</v>
      </c>
      <c r="B17" s="20">
        <f>B18</f>
        <v>1631</v>
      </c>
      <c r="C17" s="20" t="str">
        <f>C18</f>
        <v>-</v>
      </c>
      <c r="D17" s="20">
        <f>D18</f>
        <v>1527</v>
      </c>
      <c r="E17" s="20" t="str">
        <f>E18</f>
        <v>-</v>
      </c>
      <c r="F17" s="20">
        <f>F18</f>
        <v>104</v>
      </c>
      <c r="G17" s="20" t="str">
        <f>G18</f>
        <v>-</v>
      </c>
      <c r="H17" s="20" t="str">
        <f>H18</f>
        <v>-</v>
      </c>
      <c r="I17" s="16"/>
    </row>
    <row r="18" spans="1:10" ht="16.5" customHeight="1">
      <c r="A18" s="19" t="s">
        <v>17</v>
      </c>
      <c r="B18" s="327">
        <f>SUM(C18:H18)</f>
        <v>1631</v>
      </c>
      <c r="C18" s="17" t="s">
        <v>43</v>
      </c>
      <c r="D18" s="17">
        <f>IF(SUM(D19:D22)=0,"-",SUM(D19:D22))</f>
        <v>1527</v>
      </c>
      <c r="E18" s="17" t="str">
        <f>IF(SUM(E19:E22)=0,"-",SUM(E19:E22))</f>
        <v>-</v>
      </c>
      <c r="F18" s="17">
        <f>IF(SUM(F19:F22)=0,"-",SUM(F19:F22))</f>
        <v>104</v>
      </c>
      <c r="G18" s="17" t="str">
        <f>IF(SUM(G19:G22)=0,"-",SUM(G19:G22))</f>
        <v>-</v>
      </c>
      <c r="H18" s="17" t="str">
        <f>IF(SUM(H19:H22)=0,"-",SUM(H19:H22))</f>
        <v>-</v>
      </c>
      <c r="I18" s="16"/>
    </row>
    <row r="19" spans="1:10" ht="16.5" customHeight="1">
      <c r="A19" s="14" t="s">
        <v>16</v>
      </c>
      <c r="B19" s="13">
        <f>SUM(C19:H19)</f>
        <v>1395</v>
      </c>
      <c r="C19" s="12" t="s">
        <v>43</v>
      </c>
      <c r="D19" s="12">
        <v>1295</v>
      </c>
      <c r="E19" s="12" t="s">
        <v>43</v>
      </c>
      <c r="F19" s="12">
        <v>100</v>
      </c>
      <c r="G19" s="12" t="s">
        <v>43</v>
      </c>
      <c r="H19" s="12" t="s">
        <v>43</v>
      </c>
      <c r="I19" s="16"/>
    </row>
    <row r="20" spans="1:10" ht="16.5" customHeight="1">
      <c r="A20" s="11" t="s">
        <v>15</v>
      </c>
      <c r="B20" s="10">
        <f>SUM(C20:H20)</f>
        <v>4</v>
      </c>
      <c r="C20" s="9" t="s">
        <v>43</v>
      </c>
      <c r="D20" s="9">
        <v>3</v>
      </c>
      <c r="E20" s="9" t="s">
        <v>43</v>
      </c>
      <c r="F20" s="9">
        <v>1</v>
      </c>
      <c r="G20" s="9" t="s">
        <v>43</v>
      </c>
      <c r="H20" s="9" t="s">
        <v>43</v>
      </c>
      <c r="I20" s="16"/>
    </row>
    <row r="21" spans="1:10" ht="16.5" customHeight="1">
      <c r="A21" s="11" t="s">
        <v>14</v>
      </c>
      <c r="B21" s="10">
        <f>SUM(C21:H21)</f>
        <v>103</v>
      </c>
      <c r="C21" s="9" t="s">
        <v>43</v>
      </c>
      <c r="D21" s="9">
        <v>103</v>
      </c>
      <c r="E21" s="9" t="s">
        <v>43</v>
      </c>
      <c r="F21" s="9" t="s">
        <v>43</v>
      </c>
      <c r="G21" s="9" t="s">
        <v>43</v>
      </c>
      <c r="H21" s="9" t="s">
        <v>43</v>
      </c>
      <c r="I21" s="16"/>
    </row>
    <row r="22" spans="1:10" ht="16.5" customHeight="1">
      <c r="A22" s="8" t="s">
        <v>13</v>
      </c>
      <c r="B22" s="7">
        <f>SUM(C22:H22)</f>
        <v>129</v>
      </c>
      <c r="C22" s="6" t="s">
        <v>43</v>
      </c>
      <c r="D22" s="6">
        <v>126</v>
      </c>
      <c r="E22" s="6" t="s">
        <v>43</v>
      </c>
      <c r="F22" s="6">
        <v>3</v>
      </c>
      <c r="G22" s="6" t="s">
        <v>43</v>
      </c>
      <c r="H22" s="6" t="s">
        <v>43</v>
      </c>
      <c r="I22" s="16"/>
    </row>
    <row r="23" spans="1:10" ht="33" customHeight="1">
      <c r="A23" s="21" t="s">
        <v>102</v>
      </c>
      <c r="B23" s="20">
        <f>B24</f>
        <v>335</v>
      </c>
      <c r="C23" s="20" t="str">
        <f>C24</f>
        <v>-</v>
      </c>
      <c r="D23" s="20">
        <f>D24</f>
        <v>265</v>
      </c>
      <c r="E23" s="20" t="str">
        <f>E24</f>
        <v>-</v>
      </c>
      <c r="F23" s="20">
        <f>F24</f>
        <v>30</v>
      </c>
      <c r="G23" s="20" t="str">
        <f>G24</f>
        <v>-</v>
      </c>
      <c r="H23" s="20">
        <f>H24</f>
        <v>40</v>
      </c>
      <c r="I23" s="16"/>
    </row>
    <row r="24" spans="1:10" ht="16.5" customHeight="1">
      <c r="A24" s="19" t="s">
        <v>11</v>
      </c>
      <c r="B24" s="20">
        <v>335</v>
      </c>
      <c r="C24" s="17" t="str">
        <f>IF(SUM(C25:C29)=0,"-",SUM(C25:C29))</f>
        <v>-</v>
      </c>
      <c r="D24" s="17">
        <f>IF(SUM(D25:D29)=0,"-",SUM(D25:D29))</f>
        <v>265</v>
      </c>
      <c r="E24" s="17" t="str">
        <f>IF(SUM(E25:E29)=0,"-",SUM(E25:E29))</f>
        <v>-</v>
      </c>
      <c r="F24" s="17">
        <f>IF(SUM(F25:F29)=0,"-",SUM(F25:F29))</f>
        <v>30</v>
      </c>
      <c r="G24" s="17" t="str">
        <f>IF(SUM(G25:G29)=0,"-",SUM(G25:G29))</f>
        <v>-</v>
      </c>
      <c r="H24" s="17">
        <f>IF(SUM(H25:H29)=0,"-",SUM(H25:H29))</f>
        <v>40</v>
      </c>
      <c r="I24" s="16"/>
      <c r="J24" s="16"/>
    </row>
    <row r="25" spans="1:10" ht="16.5" customHeight="1">
      <c r="A25" s="14" t="s">
        <v>10</v>
      </c>
      <c r="B25" s="326">
        <v>14</v>
      </c>
      <c r="C25" s="12" t="s">
        <v>72</v>
      </c>
      <c r="D25" s="12">
        <v>14</v>
      </c>
      <c r="E25" s="12" t="s">
        <v>72</v>
      </c>
      <c r="F25" s="12" t="s">
        <v>72</v>
      </c>
      <c r="G25" s="12" t="s">
        <v>72</v>
      </c>
      <c r="H25" s="12" t="s">
        <v>72</v>
      </c>
      <c r="I25" s="16"/>
      <c r="J25" s="16"/>
    </row>
    <row r="26" spans="1:10" ht="16.5" customHeight="1">
      <c r="A26" s="11" t="s">
        <v>8</v>
      </c>
      <c r="B26" s="325">
        <v>54</v>
      </c>
      <c r="C26" s="9" t="s">
        <v>72</v>
      </c>
      <c r="D26" s="9">
        <v>24</v>
      </c>
      <c r="E26" s="9" t="s">
        <v>72</v>
      </c>
      <c r="F26" s="9">
        <v>30</v>
      </c>
      <c r="G26" s="9" t="s">
        <v>72</v>
      </c>
      <c r="H26" s="9" t="s">
        <v>72</v>
      </c>
      <c r="I26" s="16"/>
      <c r="J26" s="16"/>
    </row>
    <row r="27" spans="1:10" ht="16.5" customHeight="1">
      <c r="A27" s="11" t="s">
        <v>7</v>
      </c>
      <c r="B27" s="325">
        <v>252</v>
      </c>
      <c r="C27" s="9" t="s">
        <v>72</v>
      </c>
      <c r="D27" s="9">
        <v>212</v>
      </c>
      <c r="E27" s="9" t="s">
        <v>72</v>
      </c>
      <c r="F27" s="9" t="s">
        <v>72</v>
      </c>
      <c r="G27" s="9" t="s">
        <v>72</v>
      </c>
      <c r="H27" s="9">
        <v>40</v>
      </c>
      <c r="I27" s="16"/>
      <c r="J27" s="16"/>
    </row>
    <row r="28" spans="1:10" ht="16.5" customHeight="1">
      <c r="A28" s="11" t="s">
        <v>6</v>
      </c>
      <c r="B28" s="325">
        <v>3</v>
      </c>
      <c r="C28" s="9" t="s">
        <v>72</v>
      </c>
      <c r="D28" s="9">
        <v>3</v>
      </c>
      <c r="E28" s="9" t="s">
        <v>72</v>
      </c>
      <c r="F28" s="9" t="s">
        <v>72</v>
      </c>
      <c r="G28" s="9" t="s">
        <v>72</v>
      </c>
      <c r="H28" s="9" t="s">
        <v>72</v>
      </c>
      <c r="I28" s="16"/>
      <c r="J28" s="16"/>
    </row>
    <row r="29" spans="1:10" ht="16.5" customHeight="1">
      <c r="A29" s="8" t="s">
        <v>4</v>
      </c>
      <c r="B29" s="324">
        <v>12</v>
      </c>
      <c r="C29" s="6" t="s">
        <v>72</v>
      </c>
      <c r="D29" s="6">
        <v>12</v>
      </c>
      <c r="E29" s="6" t="s">
        <v>72</v>
      </c>
      <c r="F29" s="6" t="s">
        <v>72</v>
      </c>
      <c r="G29" s="6" t="s">
        <v>72</v>
      </c>
      <c r="H29" s="6" t="s">
        <v>72</v>
      </c>
      <c r="I29" s="16"/>
      <c r="J29" s="16"/>
    </row>
    <row r="30" spans="1:10" ht="16.5" customHeight="1">
      <c r="A30" s="48" t="s">
        <v>42</v>
      </c>
      <c r="B30" s="48"/>
      <c r="C30" s="46"/>
      <c r="D30" s="46"/>
      <c r="E30" s="46"/>
      <c r="F30" s="46"/>
      <c r="G30" s="46"/>
      <c r="H30" s="46"/>
      <c r="I30" s="16"/>
      <c r="J30" s="16"/>
    </row>
    <row r="31" spans="1:10" ht="16.5" customHeight="1">
      <c r="A31" s="45"/>
      <c r="B31" s="45"/>
      <c r="C31" s="16"/>
      <c r="D31" s="16"/>
      <c r="E31" s="16"/>
      <c r="F31" s="16"/>
      <c r="G31" s="16"/>
      <c r="H31" s="16"/>
    </row>
    <row r="32" spans="1:10">
      <c r="C32" s="16"/>
      <c r="D32" s="16"/>
      <c r="E32" s="16"/>
      <c r="F32" s="16"/>
      <c r="G32" s="16"/>
      <c r="H32" s="16"/>
      <c r="I32" s="16"/>
      <c r="J32" s="16"/>
    </row>
    <row r="33" spans="3:10">
      <c r="C33" s="16"/>
      <c r="D33" s="16"/>
      <c r="E33" s="16"/>
      <c r="F33" s="16"/>
      <c r="G33" s="16"/>
      <c r="H33" s="16"/>
      <c r="I33" s="16"/>
      <c r="J33" s="16"/>
    </row>
    <row r="34" spans="3:10">
      <c r="C34" s="16"/>
      <c r="D34" s="16"/>
      <c r="E34" s="16"/>
      <c r="F34" s="16"/>
      <c r="G34" s="16"/>
      <c r="H34" s="16"/>
      <c r="I34" s="16"/>
      <c r="J34" s="16"/>
    </row>
    <row r="35" spans="3:10">
      <c r="C35" s="16"/>
      <c r="D35" s="16"/>
      <c r="E35" s="16"/>
      <c r="F35" s="16"/>
      <c r="G35" s="16"/>
      <c r="H35" s="16"/>
      <c r="I35" s="16"/>
      <c r="J35" s="16"/>
    </row>
    <row r="36" spans="3:10">
      <c r="C36" s="16"/>
      <c r="D36" s="16"/>
      <c r="E36" s="16"/>
      <c r="F36" s="16"/>
      <c r="G36" s="16"/>
      <c r="H36" s="16"/>
      <c r="I36" s="16"/>
      <c r="J36" s="16"/>
    </row>
    <row r="37" spans="3:10">
      <c r="C37" s="16"/>
      <c r="D37" s="16"/>
      <c r="E37" s="16"/>
      <c r="F37" s="16"/>
      <c r="G37" s="16"/>
      <c r="H37" s="16"/>
      <c r="I37" s="16"/>
      <c r="J37" s="16"/>
    </row>
    <row r="38" spans="3:10">
      <c r="C38" s="16"/>
      <c r="D38" s="16"/>
      <c r="E38" s="16"/>
      <c r="F38" s="16"/>
      <c r="G38" s="16"/>
      <c r="H38" s="16"/>
      <c r="I38" s="16"/>
      <c r="J38" s="16"/>
    </row>
    <row r="39" spans="3:10">
      <c r="C39" s="16"/>
      <c r="D39" s="16"/>
      <c r="E39" s="16"/>
      <c r="F39" s="16"/>
      <c r="G39" s="16"/>
      <c r="H39" s="16"/>
      <c r="I39" s="16"/>
      <c r="J39" s="16"/>
    </row>
    <row r="40" spans="3:10">
      <c r="C40" s="16"/>
      <c r="D40" s="16"/>
      <c r="E40" s="16"/>
      <c r="F40" s="16"/>
      <c r="G40" s="16"/>
      <c r="H40" s="16"/>
      <c r="I40" s="16"/>
      <c r="J40" s="16"/>
    </row>
    <row r="41" spans="3:10">
      <c r="C41" s="16"/>
      <c r="D41" s="16"/>
      <c r="E41" s="16"/>
      <c r="F41" s="16"/>
      <c r="G41" s="16"/>
      <c r="H41" s="16"/>
      <c r="I41" s="16"/>
      <c r="J41" s="16"/>
    </row>
  </sheetData>
  <mergeCells count="10">
    <mergeCell ref="B3:B4"/>
    <mergeCell ref="G1:H1"/>
    <mergeCell ref="C3:C4"/>
    <mergeCell ref="D3:D4"/>
    <mergeCell ref="E3:E4"/>
    <mergeCell ref="F3:F4"/>
    <mergeCell ref="G3:G4"/>
    <mergeCell ref="H3:H4"/>
    <mergeCell ref="B2:H2"/>
    <mergeCell ref="A1:F1"/>
  </mergeCells>
  <phoneticPr fontId="5"/>
  <printOptions horizontalCentered="1"/>
  <pageMargins left="0.78740157480314965" right="0.78740157480314965" top="0.78740157480314965" bottom="0.78740157480314965" header="0" footer="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zoomScaleNormal="100" zoomScaleSheetLayoutView="80" workbookViewId="0">
      <pane ySplit="4" topLeftCell="A5" activePane="bottomLeft" state="frozen"/>
      <selection pane="bottomLeft"/>
    </sheetView>
  </sheetViews>
  <sheetFormatPr defaultRowHeight="15"/>
  <cols>
    <col min="1" max="1" width="16.625" style="41" customWidth="1"/>
    <col min="2" max="2" width="7.125" style="41" customWidth="1"/>
    <col min="3" max="3" width="12.625" style="41" customWidth="1"/>
    <col min="4" max="4" width="12.625" style="15" customWidth="1"/>
    <col min="5" max="5" width="12.625" style="330" customWidth="1"/>
    <col min="6" max="7" width="12.625" style="15" customWidth="1"/>
    <col min="8" max="13" width="10.625" style="15" customWidth="1"/>
    <col min="14" max="17" width="8.75" style="15" customWidth="1"/>
    <col min="18" max="18" width="10.375" style="15" customWidth="1"/>
    <col min="19" max="16384" width="9" style="15"/>
  </cols>
  <sheetData>
    <row r="1" spans="1:11" s="385" customFormat="1" ht="18" customHeight="1">
      <c r="A1" s="388" t="s">
        <v>186</v>
      </c>
      <c r="B1" s="388"/>
      <c r="C1" s="388"/>
      <c r="D1" s="388"/>
      <c r="E1" s="388"/>
      <c r="F1" s="388"/>
      <c r="G1" s="387" t="s">
        <v>37</v>
      </c>
      <c r="H1" s="386"/>
      <c r="I1" s="386"/>
    </row>
    <row r="2" spans="1:11" ht="16.5" customHeight="1">
      <c r="A2" s="384"/>
      <c r="B2" s="383"/>
      <c r="C2" s="164" t="s">
        <v>185</v>
      </c>
      <c r="D2" s="97" t="s">
        <v>184</v>
      </c>
      <c r="E2" s="97"/>
      <c r="F2" s="97"/>
      <c r="G2" s="97"/>
      <c r="H2" s="178"/>
      <c r="I2" s="178"/>
      <c r="J2" s="178"/>
      <c r="K2" s="178"/>
    </row>
    <row r="3" spans="1:11" s="373" customFormat="1" ht="16.5" customHeight="1">
      <c r="A3" s="382"/>
      <c r="B3" s="381"/>
      <c r="C3" s="187"/>
      <c r="D3" s="189" t="s">
        <v>183</v>
      </c>
      <c r="E3" s="380" t="s">
        <v>182</v>
      </c>
      <c r="F3" s="189" t="s">
        <v>35</v>
      </c>
      <c r="G3" s="379" t="s">
        <v>181</v>
      </c>
      <c r="H3" s="374"/>
      <c r="I3" s="374"/>
      <c r="J3" s="374"/>
      <c r="K3" s="374"/>
    </row>
    <row r="4" spans="1:11" s="373" customFormat="1" ht="16.5" customHeight="1">
      <c r="A4" s="378"/>
      <c r="B4" s="377"/>
      <c r="C4" s="375" t="s">
        <v>180</v>
      </c>
      <c r="D4" s="375"/>
      <c r="E4" s="376"/>
      <c r="F4" s="375" t="s">
        <v>179</v>
      </c>
      <c r="G4" s="375" t="s">
        <v>178</v>
      </c>
      <c r="H4" s="374"/>
      <c r="I4" s="374"/>
      <c r="J4" s="374"/>
      <c r="K4" s="374"/>
    </row>
    <row r="5" spans="1:11" ht="16.5" customHeight="1">
      <c r="A5" s="150" t="s">
        <v>30</v>
      </c>
      <c r="B5" s="372" t="s">
        <v>84</v>
      </c>
      <c r="C5" s="371">
        <v>1744660</v>
      </c>
      <c r="D5" s="371">
        <v>143733</v>
      </c>
      <c r="E5" s="371">
        <v>29395</v>
      </c>
      <c r="F5" s="371">
        <v>173128</v>
      </c>
      <c r="G5" s="370">
        <v>9.9233088395446671</v>
      </c>
    </row>
    <row r="6" spans="1:11" ht="16.5" customHeight="1">
      <c r="A6" s="245"/>
      <c r="B6" s="244" t="s">
        <v>34</v>
      </c>
      <c r="C6" s="369">
        <v>654229</v>
      </c>
      <c r="D6" s="369">
        <v>57678</v>
      </c>
      <c r="E6" s="369">
        <v>11863</v>
      </c>
      <c r="F6" s="369">
        <v>69541</v>
      </c>
      <c r="G6" s="368">
        <v>10.629458492362765</v>
      </c>
    </row>
    <row r="7" spans="1:11" ht="16.5" customHeight="1">
      <c r="A7" s="242"/>
      <c r="B7" s="244" t="s">
        <v>33</v>
      </c>
      <c r="C7" s="369">
        <v>1090431</v>
      </c>
      <c r="D7" s="369">
        <v>86055</v>
      </c>
      <c r="E7" s="369">
        <v>17532</v>
      </c>
      <c r="F7" s="369">
        <v>103587</v>
      </c>
      <c r="G7" s="368">
        <v>9.4996382164483588</v>
      </c>
    </row>
    <row r="8" spans="1:11" ht="16.5" customHeight="1">
      <c r="A8" s="133" t="s">
        <v>29</v>
      </c>
      <c r="B8" s="351" t="s">
        <v>84</v>
      </c>
      <c r="C8" s="349">
        <f>SUM(C9:C10)</f>
        <v>100855</v>
      </c>
      <c r="D8" s="349">
        <f>SUM(D9:D10)</f>
        <v>5888</v>
      </c>
      <c r="E8" s="349">
        <f>SUM(E9:E10)</f>
        <v>1405</v>
      </c>
      <c r="F8" s="350">
        <f>SUM(F9:F10)</f>
        <v>7293</v>
      </c>
      <c r="G8" s="364">
        <f>F8/C8*100</f>
        <v>7.2311734668583609</v>
      </c>
      <c r="H8" s="16"/>
      <c r="I8" s="16"/>
    </row>
    <row r="9" spans="1:11" ht="16.5" customHeight="1">
      <c r="A9" s="353"/>
      <c r="B9" s="238" t="s">
        <v>34</v>
      </c>
      <c r="C9" s="345">
        <f>SUM(C12,C39)</f>
        <v>43314</v>
      </c>
      <c r="D9" s="345">
        <f>SUM(D12,D39)</f>
        <v>2564</v>
      </c>
      <c r="E9" s="345">
        <f>SUM(E12,E39)</f>
        <v>492</v>
      </c>
      <c r="F9" s="346">
        <f>SUM(D9:E9)</f>
        <v>3056</v>
      </c>
      <c r="G9" s="363">
        <f>F9/C9*100</f>
        <v>7.0554555109202566</v>
      </c>
    </row>
    <row r="10" spans="1:11" ht="16.5" customHeight="1">
      <c r="A10" s="352"/>
      <c r="B10" s="238" t="s">
        <v>33</v>
      </c>
      <c r="C10" s="345">
        <f>SUM(C13,C40)</f>
        <v>57541</v>
      </c>
      <c r="D10" s="345">
        <f>SUM(D13,D40)</f>
        <v>3324</v>
      </c>
      <c r="E10" s="345">
        <f>SUM(E13,E40)</f>
        <v>913</v>
      </c>
      <c r="F10" s="346">
        <f>SUM(D10:E10)</f>
        <v>4237</v>
      </c>
      <c r="G10" s="363">
        <f>F10/C10*100</f>
        <v>7.3634451955996587</v>
      </c>
    </row>
    <row r="11" spans="1:11" ht="16.5" customHeight="1">
      <c r="A11" s="130" t="s">
        <v>28</v>
      </c>
      <c r="B11" s="351" t="s">
        <v>84</v>
      </c>
      <c r="C11" s="349">
        <f>SUM(C12:C13)</f>
        <v>34912</v>
      </c>
      <c r="D11" s="349">
        <f>SUM(D12:D13)</f>
        <v>2997</v>
      </c>
      <c r="E11" s="349">
        <f>SUM(E12:E13)</f>
        <v>308</v>
      </c>
      <c r="F11" s="350">
        <f>SUM(F12:F13)</f>
        <v>3305</v>
      </c>
      <c r="G11" s="364">
        <f>F11/C11*100</f>
        <v>9.4666590284142984</v>
      </c>
      <c r="H11" s="16"/>
      <c r="I11" s="16"/>
    </row>
    <row r="12" spans="1:11" ht="16.5" customHeight="1">
      <c r="A12" s="139"/>
      <c r="B12" s="238" t="s">
        <v>34</v>
      </c>
      <c r="C12" s="345">
        <f>SUM(C15,C18,C21,C24,C27,C30,C33,C36)</f>
        <v>15355</v>
      </c>
      <c r="D12" s="345">
        <f>SUM(D15,D18,D21,D24,D27,D30,D33,D36)</f>
        <v>1342</v>
      </c>
      <c r="E12" s="345">
        <f>SUM(E15,E18,E21,E24,E27,E30,E33,E36)</f>
        <v>129</v>
      </c>
      <c r="F12" s="346">
        <f>SUM(D12:E12)</f>
        <v>1471</v>
      </c>
      <c r="G12" s="363">
        <f>F12/C12*100</f>
        <v>9.5799413871703027</v>
      </c>
    </row>
    <row r="13" spans="1:11" ht="16.5" customHeight="1">
      <c r="A13" s="138"/>
      <c r="B13" s="238" t="s">
        <v>33</v>
      </c>
      <c r="C13" s="345">
        <f>SUM(C16,C19,C22,C25,C28,C31,C34,C37)</f>
        <v>19557</v>
      </c>
      <c r="D13" s="345">
        <f>SUM(D16,D19,D22,D25,D28,D31,D34,D37)</f>
        <v>1655</v>
      </c>
      <c r="E13" s="345">
        <f>SUM(E16,E19,E22,E25,E28,E31,E34,E37)</f>
        <v>179</v>
      </c>
      <c r="F13" s="346">
        <f>SUM(D13:E13)</f>
        <v>1834</v>
      </c>
      <c r="G13" s="363">
        <f>F13/C13*100</f>
        <v>9.3777164186736215</v>
      </c>
    </row>
    <row r="14" spans="1:11" ht="16.5" customHeight="1">
      <c r="A14" s="225" t="s">
        <v>27</v>
      </c>
      <c r="B14" s="118" t="s">
        <v>84</v>
      </c>
      <c r="C14" s="341">
        <f>SUM(C15:C16)</f>
        <v>8330</v>
      </c>
      <c r="D14" s="341">
        <f>SUM(D15:D16)</f>
        <v>1067</v>
      </c>
      <c r="E14" s="341">
        <f>SUM(E15:E16)</f>
        <v>43</v>
      </c>
      <c r="F14" s="341">
        <f>SUM(F15:F16)</f>
        <v>1110</v>
      </c>
      <c r="G14" s="367">
        <f>F14/C14*100</f>
        <v>13.325330132052821</v>
      </c>
    </row>
    <row r="15" spans="1:11" ht="16.5" customHeight="1">
      <c r="A15" s="223"/>
      <c r="B15" s="114" t="s">
        <v>34</v>
      </c>
      <c r="C15" s="337">
        <v>3760</v>
      </c>
      <c r="D15" s="337">
        <v>548</v>
      </c>
      <c r="E15" s="337">
        <v>20</v>
      </c>
      <c r="F15" s="337">
        <f>SUM(D15:E15)</f>
        <v>568</v>
      </c>
      <c r="G15" s="366">
        <f>F15/C15*100</f>
        <v>15.106382978723405</v>
      </c>
    </row>
    <row r="16" spans="1:11" ht="16.5" customHeight="1">
      <c r="A16" s="221"/>
      <c r="B16" s="114" t="s">
        <v>33</v>
      </c>
      <c r="C16" s="337">
        <v>4570</v>
      </c>
      <c r="D16" s="337">
        <v>519</v>
      </c>
      <c r="E16" s="337">
        <v>23</v>
      </c>
      <c r="F16" s="337">
        <f>SUM(D16:E16)</f>
        <v>542</v>
      </c>
      <c r="G16" s="366">
        <f>F16/C16*100</f>
        <v>11.859956236323852</v>
      </c>
    </row>
    <row r="17" spans="1:7" ht="16.5" customHeight="1">
      <c r="A17" s="225" t="s">
        <v>26</v>
      </c>
      <c r="B17" s="118" t="s">
        <v>84</v>
      </c>
      <c r="C17" s="341">
        <f>SUM(C18:C19)</f>
        <v>6468</v>
      </c>
      <c r="D17" s="341">
        <f>SUM(D18:D19)</f>
        <v>223</v>
      </c>
      <c r="E17" s="341">
        <f>SUM(E18:E19)</f>
        <v>0</v>
      </c>
      <c r="F17" s="341">
        <f>SUM(F18:F19)</f>
        <v>223</v>
      </c>
      <c r="G17" s="367">
        <f>F17/C17*100</f>
        <v>3.447742733457019</v>
      </c>
    </row>
    <row r="18" spans="1:7" ht="16.5" customHeight="1">
      <c r="A18" s="223"/>
      <c r="B18" s="114" t="s">
        <v>34</v>
      </c>
      <c r="C18" s="337">
        <v>3026</v>
      </c>
      <c r="D18" s="337">
        <v>86</v>
      </c>
      <c r="E18" s="337" t="s">
        <v>83</v>
      </c>
      <c r="F18" s="337">
        <f>SUM(D18:E18)</f>
        <v>86</v>
      </c>
      <c r="G18" s="366">
        <f>F18/C18*100</f>
        <v>2.8420356906807669</v>
      </c>
    </row>
    <row r="19" spans="1:7" ht="16.5" customHeight="1">
      <c r="A19" s="221"/>
      <c r="B19" s="114" t="s">
        <v>33</v>
      </c>
      <c r="C19" s="337">
        <v>3442</v>
      </c>
      <c r="D19" s="337">
        <v>137</v>
      </c>
      <c r="E19" s="337" t="s">
        <v>83</v>
      </c>
      <c r="F19" s="337">
        <f>SUM(D19:E19)</f>
        <v>137</v>
      </c>
      <c r="G19" s="366">
        <f>F19/C19*100</f>
        <v>3.9802440441603721</v>
      </c>
    </row>
    <row r="20" spans="1:7" ht="16.5" customHeight="1">
      <c r="A20" s="225" t="s">
        <v>25</v>
      </c>
      <c r="B20" s="118" t="s">
        <v>84</v>
      </c>
      <c r="C20" s="341">
        <f>SUM(C21:C22)</f>
        <v>1481</v>
      </c>
      <c r="D20" s="341">
        <f>SUM(D21:D22)</f>
        <v>115</v>
      </c>
      <c r="E20" s="341">
        <f>SUM(E21:E22)</f>
        <v>0</v>
      </c>
      <c r="F20" s="341">
        <f>SUM(F21:F22)</f>
        <v>115</v>
      </c>
      <c r="G20" s="367">
        <f>F20/C20*100</f>
        <v>7.7650236326806219</v>
      </c>
    </row>
    <row r="21" spans="1:7" ht="16.5" customHeight="1">
      <c r="A21" s="223"/>
      <c r="B21" s="114" t="s">
        <v>34</v>
      </c>
      <c r="C21" s="337">
        <v>670</v>
      </c>
      <c r="D21" s="337">
        <v>52</v>
      </c>
      <c r="E21" s="337" t="s">
        <v>83</v>
      </c>
      <c r="F21" s="337">
        <f>SUM(D21:E21)</f>
        <v>52</v>
      </c>
      <c r="G21" s="366">
        <f>F21/C21*100</f>
        <v>7.7611940298507456</v>
      </c>
    </row>
    <row r="22" spans="1:7" ht="16.5" customHeight="1">
      <c r="A22" s="221"/>
      <c r="B22" s="114" t="s">
        <v>33</v>
      </c>
      <c r="C22" s="337">
        <v>811</v>
      </c>
      <c r="D22" s="337">
        <v>63</v>
      </c>
      <c r="E22" s="337" t="s">
        <v>83</v>
      </c>
      <c r="F22" s="337">
        <f>SUM(D22:E22)</f>
        <v>63</v>
      </c>
      <c r="G22" s="366">
        <f>F22/C22*100</f>
        <v>7.7681874229346484</v>
      </c>
    </row>
    <row r="23" spans="1:7" ht="16.5" customHeight="1">
      <c r="A23" s="225" t="s">
        <v>177</v>
      </c>
      <c r="B23" s="118" t="s">
        <v>84</v>
      </c>
      <c r="C23" s="341">
        <f>SUM(C24:C25)</f>
        <v>2544</v>
      </c>
      <c r="D23" s="341">
        <f>SUM(D24:D25)</f>
        <v>350</v>
      </c>
      <c r="E23" s="341">
        <f>SUM(E24:E25)</f>
        <v>0</v>
      </c>
      <c r="F23" s="341">
        <f>SUM(F24:F25)</f>
        <v>350</v>
      </c>
      <c r="G23" s="367">
        <f>F23/C23*100</f>
        <v>13.757861635220126</v>
      </c>
    </row>
    <row r="24" spans="1:7" ht="16.5" customHeight="1">
      <c r="A24" s="223"/>
      <c r="B24" s="114" t="s">
        <v>34</v>
      </c>
      <c r="C24" s="337">
        <v>1085</v>
      </c>
      <c r="D24" s="337">
        <v>154</v>
      </c>
      <c r="E24" s="337" t="s">
        <v>83</v>
      </c>
      <c r="F24" s="337">
        <f>SUM(D24:E24)</f>
        <v>154</v>
      </c>
      <c r="G24" s="366">
        <f>F24/C24*100</f>
        <v>14.193548387096774</v>
      </c>
    </row>
    <row r="25" spans="1:7" ht="16.5" customHeight="1">
      <c r="A25" s="221"/>
      <c r="B25" s="114" t="s">
        <v>33</v>
      </c>
      <c r="C25" s="337">
        <v>1459</v>
      </c>
      <c r="D25" s="337">
        <v>196</v>
      </c>
      <c r="E25" s="337" t="s">
        <v>83</v>
      </c>
      <c r="F25" s="337">
        <f>SUM(D25:E25)</f>
        <v>196</v>
      </c>
      <c r="G25" s="366">
        <f>F25/C25*100</f>
        <v>13.433858807402329</v>
      </c>
    </row>
    <row r="26" spans="1:7" ht="16.5" customHeight="1">
      <c r="A26" s="225" t="s">
        <v>23</v>
      </c>
      <c r="B26" s="118" t="s">
        <v>84</v>
      </c>
      <c r="C26" s="341">
        <f>SUM(C27:C28)</f>
        <v>1462</v>
      </c>
      <c r="D26" s="341">
        <f>SUM(D27:D28)</f>
        <v>0</v>
      </c>
      <c r="E26" s="341">
        <f>SUM(E27:E28)</f>
        <v>208</v>
      </c>
      <c r="F26" s="341">
        <f>SUM(F27:F28)</f>
        <v>208</v>
      </c>
      <c r="G26" s="367">
        <f>F26/C26*100</f>
        <v>14.227086183310533</v>
      </c>
    </row>
    <row r="27" spans="1:7" ht="16.5" customHeight="1">
      <c r="A27" s="223"/>
      <c r="B27" s="114" t="s">
        <v>34</v>
      </c>
      <c r="C27" s="337">
        <v>669</v>
      </c>
      <c r="D27" s="337" t="s">
        <v>83</v>
      </c>
      <c r="E27" s="337">
        <v>83</v>
      </c>
      <c r="F27" s="337">
        <f>SUM(D27:E27)</f>
        <v>83</v>
      </c>
      <c r="G27" s="366">
        <f>F27/C27*100</f>
        <v>12.406576980568012</v>
      </c>
    </row>
    <row r="28" spans="1:7" ht="16.5" customHeight="1">
      <c r="A28" s="221"/>
      <c r="B28" s="114" t="s">
        <v>33</v>
      </c>
      <c r="C28" s="337">
        <v>793</v>
      </c>
      <c r="D28" s="337" t="s">
        <v>83</v>
      </c>
      <c r="E28" s="337">
        <v>125</v>
      </c>
      <c r="F28" s="337">
        <f>SUM(D28:E28)</f>
        <v>125</v>
      </c>
      <c r="G28" s="366">
        <f>F28/C28*100</f>
        <v>15.762925598991174</v>
      </c>
    </row>
    <row r="29" spans="1:7" ht="16.5" customHeight="1">
      <c r="A29" s="225" t="s">
        <v>60</v>
      </c>
      <c r="B29" s="118" t="s">
        <v>84</v>
      </c>
      <c r="C29" s="341">
        <f>SUM(C30:C31)</f>
        <v>7477</v>
      </c>
      <c r="D29" s="341">
        <f>SUM(D30:D31)</f>
        <v>662</v>
      </c>
      <c r="E29" s="341">
        <f>SUM(E30:E31)</f>
        <v>0</v>
      </c>
      <c r="F29" s="341">
        <f>SUM(F30:F31)</f>
        <v>662</v>
      </c>
      <c r="G29" s="367">
        <f>F29/C29*100</f>
        <v>8.8538183763541536</v>
      </c>
    </row>
    <row r="30" spans="1:7" ht="16.5" customHeight="1">
      <c r="A30" s="223"/>
      <c r="B30" s="114" t="s">
        <v>34</v>
      </c>
      <c r="C30" s="337">
        <v>2861</v>
      </c>
      <c r="D30" s="337">
        <v>277</v>
      </c>
      <c r="E30" s="337" t="s">
        <v>83</v>
      </c>
      <c r="F30" s="337">
        <f>SUM(D30:E30)</f>
        <v>277</v>
      </c>
      <c r="G30" s="366">
        <f>F30/C30*100</f>
        <v>9.6819293953163221</v>
      </c>
    </row>
    <row r="31" spans="1:7" ht="16.5" customHeight="1">
      <c r="A31" s="221"/>
      <c r="B31" s="114" t="s">
        <v>33</v>
      </c>
      <c r="C31" s="337">
        <v>4616</v>
      </c>
      <c r="D31" s="337">
        <v>385</v>
      </c>
      <c r="E31" s="337" t="s">
        <v>83</v>
      </c>
      <c r="F31" s="337">
        <f>SUM(D31:E31)</f>
        <v>385</v>
      </c>
      <c r="G31" s="366">
        <f>F31/C31*100</f>
        <v>8.3405545927209701</v>
      </c>
    </row>
    <row r="32" spans="1:7" ht="16.5" customHeight="1">
      <c r="A32" s="225" t="s">
        <v>21</v>
      </c>
      <c r="B32" s="118" t="s">
        <v>84</v>
      </c>
      <c r="C32" s="341">
        <f>SUM(C33:C34)</f>
        <v>1524</v>
      </c>
      <c r="D32" s="341">
        <f>SUM(D33:D34)</f>
        <v>120</v>
      </c>
      <c r="E32" s="341">
        <f>SUM(E33:E34)</f>
        <v>57</v>
      </c>
      <c r="F32" s="341">
        <f>SUM(F33:F34)</f>
        <v>177</v>
      </c>
      <c r="G32" s="367">
        <f>F32/C32*100</f>
        <v>11.614173228346457</v>
      </c>
    </row>
    <row r="33" spans="1:9" ht="16.5" customHeight="1">
      <c r="A33" s="223"/>
      <c r="B33" s="114" t="s">
        <v>34</v>
      </c>
      <c r="C33" s="337">
        <v>748</v>
      </c>
      <c r="D33" s="337">
        <v>47</v>
      </c>
      <c r="E33" s="337">
        <v>26</v>
      </c>
      <c r="F33" s="337">
        <f>SUM(D33:E33)</f>
        <v>73</v>
      </c>
      <c r="G33" s="366">
        <f>F33/C33*100</f>
        <v>9.7593582887700538</v>
      </c>
    </row>
    <row r="34" spans="1:9" ht="16.5" customHeight="1">
      <c r="A34" s="221"/>
      <c r="B34" s="114" t="s">
        <v>33</v>
      </c>
      <c r="C34" s="337">
        <v>776</v>
      </c>
      <c r="D34" s="337">
        <v>73</v>
      </c>
      <c r="E34" s="337">
        <v>31</v>
      </c>
      <c r="F34" s="337">
        <f>SUM(D34:E34)</f>
        <v>104</v>
      </c>
      <c r="G34" s="366">
        <f>F34/C34*100</f>
        <v>13.402061855670103</v>
      </c>
    </row>
    <row r="35" spans="1:9" ht="16.5" customHeight="1">
      <c r="A35" s="225" t="s">
        <v>20</v>
      </c>
      <c r="B35" s="118" t="s">
        <v>84</v>
      </c>
      <c r="C35" s="341">
        <f>SUM(C36:C37)</f>
        <v>5626</v>
      </c>
      <c r="D35" s="341">
        <f>SUM(D36:D37)</f>
        <v>460</v>
      </c>
      <c r="E35" s="341">
        <f>SUM(E36:E37)</f>
        <v>0</v>
      </c>
      <c r="F35" s="341">
        <f>SUM(F36:F37)</f>
        <v>460</v>
      </c>
      <c r="G35" s="367">
        <f>F35/C35*100</f>
        <v>8.1763242090295059</v>
      </c>
    </row>
    <row r="36" spans="1:9" ht="16.5" customHeight="1">
      <c r="A36" s="223"/>
      <c r="B36" s="114" t="s">
        <v>34</v>
      </c>
      <c r="C36" s="337">
        <v>2536</v>
      </c>
      <c r="D36" s="337">
        <v>178</v>
      </c>
      <c r="E36" s="337" t="s">
        <v>83</v>
      </c>
      <c r="F36" s="337">
        <f>SUM(D36:E36)</f>
        <v>178</v>
      </c>
      <c r="G36" s="366">
        <f>F36/C36*100</f>
        <v>7.0189274447949517</v>
      </c>
    </row>
    <row r="37" spans="1:9" ht="16.5" customHeight="1">
      <c r="A37" s="221"/>
      <c r="B37" s="114" t="s">
        <v>33</v>
      </c>
      <c r="C37" s="337">
        <v>3090</v>
      </c>
      <c r="D37" s="337">
        <v>282</v>
      </c>
      <c r="E37" s="337" t="s">
        <v>83</v>
      </c>
      <c r="F37" s="337">
        <f>SUM(D37:E37)</f>
        <v>282</v>
      </c>
      <c r="G37" s="366">
        <f>F37/C37*100</f>
        <v>9.1262135922330092</v>
      </c>
    </row>
    <row r="38" spans="1:9" ht="16.5" customHeight="1">
      <c r="A38" s="237" t="s">
        <v>19</v>
      </c>
      <c r="B38" s="140" t="s">
        <v>84</v>
      </c>
      <c r="C38" s="20">
        <f>SUM(C39:C40)</f>
        <v>65943</v>
      </c>
      <c r="D38" s="20">
        <f>SUM(D39:D40)</f>
        <v>2891</v>
      </c>
      <c r="E38" s="20">
        <f>SUM(E39:E40)</f>
        <v>1097</v>
      </c>
      <c r="F38" s="128">
        <f>SUM(D38:E38)</f>
        <v>3988</v>
      </c>
      <c r="G38" s="364">
        <f>F38/C38*100</f>
        <v>6.0476472104696475</v>
      </c>
    </row>
    <row r="39" spans="1:9" ht="16.5" customHeight="1">
      <c r="A39" s="236"/>
      <c r="B39" s="137" t="s">
        <v>34</v>
      </c>
      <c r="C39" s="365">
        <v>27959</v>
      </c>
      <c r="D39" s="124">
        <v>1222</v>
      </c>
      <c r="E39" s="124">
        <v>363</v>
      </c>
      <c r="F39" s="124">
        <v>1585</v>
      </c>
      <c r="G39" s="363">
        <f>F39/C39*100</f>
        <v>5.6690153438964197</v>
      </c>
    </row>
    <row r="40" spans="1:9" ht="16.5" customHeight="1">
      <c r="A40" s="235"/>
      <c r="B40" s="137" t="s">
        <v>33</v>
      </c>
      <c r="C40" s="365">
        <v>37984</v>
      </c>
      <c r="D40" s="124">
        <v>1669</v>
      </c>
      <c r="E40" s="124">
        <v>734</v>
      </c>
      <c r="F40" s="124">
        <v>2403</v>
      </c>
      <c r="G40" s="363">
        <f>F40/C40*100</f>
        <v>6.3263479359730406</v>
      </c>
    </row>
    <row r="41" spans="1:9" ht="16.5" customHeight="1">
      <c r="A41" s="133" t="s">
        <v>103</v>
      </c>
      <c r="B41" s="351" t="s">
        <v>84</v>
      </c>
      <c r="C41" s="18">
        <f>C44</f>
        <v>14708</v>
      </c>
      <c r="D41" s="18">
        <f>D44</f>
        <v>1972</v>
      </c>
      <c r="E41" s="18">
        <f>E44</f>
        <v>0</v>
      </c>
      <c r="F41" s="18">
        <f>F44</f>
        <v>1972</v>
      </c>
      <c r="G41" s="364">
        <f>F41/C41*100</f>
        <v>13.40766929562143</v>
      </c>
      <c r="H41" s="16"/>
      <c r="I41" s="16"/>
    </row>
    <row r="42" spans="1:9" ht="16.5" customHeight="1">
      <c r="A42" s="353"/>
      <c r="B42" s="238" t="s">
        <v>34</v>
      </c>
      <c r="C42" s="17">
        <f>C45</f>
        <v>6156</v>
      </c>
      <c r="D42" s="17">
        <f>D45</f>
        <v>831</v>
      </c>
      <c r="E42" s="17" t="str">
        <f>E45</f>
        <v>-</v>
      </c>
      <c r="F42" s="17">
        <f>F45</f>
        <v>831</v>
      </c>
      <c r="G42" s="363">
        <f>F42/C42*100</f>
        <v>13.499025341130604</v>
      </c>
    </row>
    <row r="43" spans="1:9" ht="16.5" customHeight="1">
      <c r="A43" s="352"/>
      <c r="B43" s="238" t="s">
        <v>33</v>
      </c>
      <c r="C43" s="17">
        <f>C46</f>
        <v>8552</v>
      </c>
      <c r="D43" s="17">
        <f>D46</f>
        <v>1141</v>
      </c>
      <c r="E43" s="17" t="str">
        <f>E46</f>
        <v>-</v>
      </c>
      <c r="F43" s="17">
        <f>F46</f>
        <v>1141</v>
      </c>
      <c r="G43" s="363">
        <f>F43/C43*100</f>
        <v>13.341908325537885</v>
      </c>
    </row>
    <row r="44" spans="1:9" ht="16.5" customHeight="1">
      <c r="A44" s="130" t="s">
        <v>17</v>
      </c>
      <c r="B44" s="351" t="s">
        <v>84</v>
      </c>
      <c r="C44" s="362">
        <f>IF(SUM(C45:C46)=0,"-",SUM(C45:C46))</f>
        <v>14708</v>
      </c>
      <c r="D44" s="362">
        <f>IF(SUM(D45:D46)=0,"-",SUM(D45:D46))</f>
        <v>1972</v>
      </c>
      <c r="E44" s="18">
        <f>SUM(E45:E46)</f>
        <v>0</v>
      </c>
      <c r="F44" s="362">
        <f>IF(SUM(F45:F46)=0,"-",SUM(F45:F46))</f>
        <v>1972</v>
      </c>
      <c r="G44" s="361">
        <f>F44/C44*100</f>
        <v>13.40766929562143</v>
      </c>
      <c r="H44" s="16"/>
      <c r="I44" s="16"/>
    </row>
    <row r="45" spans="1:9" ht="16.5" customHeight="1">
      <c r="A45" s="139"/>
      <c r="B45" s="238" t="s">
        <v>34</v>
      </c>
      <c r="C45" s="360">
        <f>IF(SUM(C48,C51,C54,C57)=0,"-",SUM(C48,C51,C54,C57))</f>
        <v>6156</v>
      </c>
      <c r="D45" s="360">
        <f>IF(SUM(D48,D51,D54,D57)=0,"-",SUM(D48,D51,D54,D57))</f>
        <v>831</v>
      </c>
      <c r="E45" s="17" t="str">
        <f>IF(SUM(E48,E51,E54,E57)=0,"-",SUM(E48,E51,E54,E57))</f>
        <v>-</v>
      </c>
      <c r="F45" s="360">
        <f>IF(SUM(F48,F51,F54,F57)=0,"-",SUM(F48,F51,F54,F57))</f>
        <v>831</v>
      </c>
      <c r="G45" s="359">
        <f>F45/C45*100</f>
        <v>13.499025341130604</v>
      </c>
    </row>
    <row r="46" spans="1:9" ht="16.5" customHeight="1">
      <c r="A46" s="138"/>
      <c r="B46" s="238" t="s">
        <v>33</v>
      </c>
      <c r="C46" s="360">
        <f>IF(SUM(C49,C52,C55,C58)=0,"-",SUM(C49,C52,C55,C58))</f>
        <v>8552</v>
      </c>
      <c r="D46" s="360">
        <f>IF(SUM(D49,D52,D55,D58)=0,"-",SUM(D49,D52,D55,D58))</f>
        <v>1141</v>
      </c>
      <c r="E46" s="17" t="str">
        <f>IF(SUM(E49,E52,E55,E58)=0,"-",SUM(E49,E52,E55,E58))</f>
        <v>-</v>
      </c>
      <c r="F46" s="360">
        <f>IF(SUM(F49,F52,F55,F58)=0,"-",SUM(F49,F52,F55,F58))</f>
        <v>1141</v>
      </c>
      <c r="G46" s="359">
        <f>F46/C46*100</f>
        <v>13.341908325537885</v>
      </c>
    </row>
    <row r="47" spans="1:9" ht="16.5" customHeight="1">
      <c r="A47" s="225" t="s">
        <v>16</v>
      </c>
      <c r="B47" s="118" t="s">
        <v>84</v>
      </c>
      <c r="C47" s="356">
        <f>SUM(C48:C49)</f>
        <v>6350</v>
      </c>
      <c r="D47" s="356">
        <f>SUM(D48:D49)</f>
        <v>656</v>
      </c>
      <c r="E47" s="357">
        <f>SUM(E48:E49)</f>
        <v>0</v>
      </c>
      <c r="F47" s="356">
        <f>SUM(F48:F49)</f>
        <v>656</v>
      </c>
      <c r="G47" s="339">
        <f>F47/C47*100</f>
        <v>10.330708661417324</v>
      </c>
    </row>
    <row r="48" spans="1:9" ht="16.5" customHeight="1">
      <c r="A48" s="223"/>
      <c r="B48" s="114" t="s">
        <v>34</v>
      </c>
      <c r="C48" s="355">
        <v>2450</v>
      </c>
      <c r="D48" s="358">
        <v>242</v>
      </c>
      <c r="E48" s="354" t="s">
        <v>83</v>
      </c>
      <c r="F48" s="336">
        <f>SUM(D48:E48)</f>
        <v>242</v>
      </c>
      <c r="G48" s="335">
        <f>F48/C48*100</f>
        <v>9.8775510204081645</v>
      </c>
    </row>
    <row r="49" spans="1:9" ht="16.5" customHeight="1">
      <c r="A49" s="221"/>
      <c r="B49" s="114" t="s">
        <v>33</v>
      </c>
      <c r="C49" s="355">
        <v>3900</v>
      </c>
      <c r="D49" s="358">
        <v>414</v>
      </c>
      <c r="E49" s="354" t="s">
        <v>83</v>
      </c>
      <c r="F49" s="336">
        <f>SUM(D49:E49)</f>
        <v>414</v>
      </c>
      <c r="G49" s="335">
        <f>F49/C49*100</f>
        <v>10.615384615384615</v>
      </c>
    </row>
    <row r="50" spans="1:9" ht="16.5" customHeight="1">
      <c r="A50" s="225" t="s">
        <v>15</v>
      </c>
      <c r="B50" s="118" t="s">
        <v>84</v>
      </c>
      <c r="C50" s="356">
        <f>SUM(C51:C52)</f>
        <v>1016</v>
      </c>
      <c r="D50" s="356">
        <f>SUM(D51:D52)</f>
        <v>163</v>
      </c>
      <c r="E50" s="357">
        <f>SUM(E51:E52)</f>
        <v>0</v>
      </c>
      <c r="F50" s="356">
        <f>SUM(F51:F52)</f>
        <v>163</v>
      </c>
      <c r="G50" s="339">
        <f>F50/C50*100</f>
        <v>16.043307086614174</v>
      </c>
    </row>
    <row r="51" spans="1:9" ht="16.5" customHeight="1">
      <c r="A51" s="223"/>
      <c r="B51" s="114" t="s">
        <v>34</v>
      </c>
      <c r="C51" s="355">
        <v>465</v>
      </c>
      <c r="D51" s="336">
        <v>67</v>
      </c>
      <c r="E51" s="354" t="s">
        <v>83</v>
      </c>
      <c r="F51" s="336">
        <f>SUM(D51:E51)</f>
        <v>67</v>
      </c>
      <c r="G51" s="335">
        <f>F51/C51*100</f>
        <v>14.408602150537634</v>
      </c>
    </row>
    <row r="52" spans="1:9" ht="16.5" customHeight="1">
      <c r="A52" s="221"/>
      <c r="B52" s="114" t="s">
        <v>33</v>
      </c>
      <c r="C52" s="355">
        <v>551</v>
      </c>
      <c r="D52" s="336">
        <v>96</v>
      </c>
      <c r="E52" s="354" t="s">
        <v>83</v>
      </c>
      <c r="F52" s="336">
        <f>SUM(D52:E52)</f>
        <v>96</v>
      </c>
      <c r="G52" s="335">
        <f>F52/C52*100</f>
        <v>17.422867513611614</v>
      </c>
    </row>
    <row r="53" spans="1:9" ht="16.5" customHeight="1">
      <c r="A53" s="225" t="s">
        <v>14</v>
      </c>
      <c r="B53" s="118" t="s">
        <v>84</v>
      </c>
      <c r="C53" s="356">
        <f>SUM(C54:C55)</f>
        <v>4008</v>
      </c>
      <c r="D53" s="356">
        <f>SUM(D54:D55)</f>
        <v>296</v>
      </c>
      <c r="E53" s="357">
        <f>SUM(E54:E55)</f>
        <v>0</v>
      </c>
      <c r="F53" s="356">
        <f>SUM(F54:F55)</f>
        <v>296</v>
      </c>
      <c r="G53" s="339">
        <f>F53/C53*100</f>
        <v>7.3852295409181634</v>
      </c>
    </row>
    <row r="54" spans="1:9" ht="16.5" customHeight="1">
      <c r="A54" s="223"/>
      <c r="B54" s="114" t="s">
        <v>34</v>
      </c>
      <c r="C54" s="355">
        <v>1808</v>
      </c>
      <c r="D54" s="358">
        <v>139</v>
      </c>
      <c r="E54" s="354" t="s">
        <v>83</v>
      </c>
      <c r="F54" s="336">
        <f>SUM(D54:E54)</f>
        <v>139</v>
      </c>
      <c r="G54" s="335">
        <f>F54/C54*100</f>
        <v>7.688053097345132</v>
      </c>
    </row>
    <row r="55" spans="1:9" ht="16.5" customHeight="1">
      <c r="A55" s="221"/>
      <c r="B55" s="114" t="s">
        <v>33</v>
      </c>
      <c r="C55" s="355">
        <v>2200</v>
      </c>
      <c r="D55" s="358">
        <v>157</v>
      </c>
      <c r="E55" s="354" t="s">
        <v>83</v>
      </c>
      <c r="F55" s="336">
        <f>SUM(D55:E55)</f>
        <v>157</v>
      </c>
      <c r="G55" s="335">
        <f>F55/C55*100</f>
        <v>7.1363636363636367</v>
      </c>
    </row>
    <row r="56" spans="1:9" ht="16.5" customHeight="1">
      <c r="A56" s="225" t="s">
        <v>13</v>
      </c>
      <c r="B56" s="118" t="s">
        <v>84</v>
      </c>
      <c r="C56" s="356">
        <f>SUM(C57:C58)</f>
        <v>3334</v>
      </c>
      <c r="D56" s="356">
        <f>SUM(D57:D58)</f>
        <v>857</v>
      </c>
      <c r="E56" s="357">
        <f>SUM(E57:E58)</f>
        <v>0</v>
      </c>
      <c r="F56" s="356">
        <f>SUM(F57:F58)</f>
        <v>857</v>
      </c>
      <c r="G56" s="339">
        <f>F56/C56*100</f>
        <v>25.70485902819436</v>
      </c>
    </row>
    <row r="57" spans="1:9" ht="16.5" customHeight="1">
      <c r="A57" s="223"/>
      <c r="B57" s="114" t="s">
        <v>34</v>
      </c>
      <c r="C57" s="355">
        <v>1433</v>
      </c>
      <c r="D57" s="336">
        <v>383</v>
      </c>
      <c r="E57" s="354" t="s">
        <v>83</v>
      </c>
      <c r="F57" s="336">
        <f>SUM(D57:E57)</f>
        <v>383</v>
      </c>
      <c r="G57" s="335">
        <f>F57/C57*100</f>
        <v>26.727145847871597</v>
      </c>
    </row>
    <row r="58" spans="1:9" ht="16.5" customHeight="1">
      <c r="A58" s="221"/>
      <c r="B58" s="114" t="s">
        <v>33</v>
      </c>
      <c r="C58" s="355">
        <v>1901</v>
      </c>
      <c r="D58" s="336">
        <v>474</v>
      </c>
      <c r="E58" s="354" t="s">
        <v>83</v>
      </c>
      <c r="F58" s="336">
        <f>SUM(D58:E58)</f>
        <v>474</v>
      </c>
      <c r="G58" s="335">
        <f>F58/C58*100</f>
        <v>24.934245134139925</v>
      </c>
    </row>
    <row r="59" spans="1:9" ht="16.5" customHeight="1">
      <c r="A59" s="133" t="s">
        <v>102</v>
      </c>
      <c r="B59" s="351" t="s">
        <v>84</v>
      </c>
      <c r="C59" s="350">
        <f>SUM(C60:C61)</f>
        <v>12466</v>
      </c>
      <c r="D59" s="350">
        <f>SUM(D60:D61)</f>
        <v>1688</v>
      </c>
      <c r="E59" s="349">
        <f>SUM(E60:E61)</f>
        <v>40</v>
      </c>
      <c r="F59" s="348">
        <f>SUM(D59:E59)</f>
        <v>1728</v>
      </c>
      <c r="G59" s="347">
        <v>13.9</v>
      </c>
      <c r="H59" s="16"/>
      <c r="I59" s="16"/>
    </row>
    <row r="60" spans="1:9" ht="16.5" customHeight="1">
      <c r="A60" s="353"/>
      <c r="B60" s="238" t="s">
        <v>34</v>
      </c>
      <c r="C60" s="346">
        <f>C63</f>
        <v>5169</v>
      </c>
      <c r="D60" s="346">
        <f>D63</f>
        <v>733</v>
      </c>
      <c r="E60" s="345">
        <f>E63</f>
        <v>14</v>
      </c>
      <c r="F60" s="344">
        <f>SUM(D60:E60)</f>
        <v>747</v>
      </c>
      <c r="G60" s="343">
        <v>14.5</v>
      </c>
    </row>
    <row r="61" spans="1:9" ht="16.5" customHeight="1">
      <c r="A61" s="352"/>
      <c r="B61" s="238" t="s">
        <v>33</v>
      </c>
      <c r="C61" s="346">
        <f>C64</f>
        <v>7297</v>
      </c>
      <c r="D61" s="346">
        <f>D64</f>
        <v>955</v>
      </c>
      <c r="E61" s="345">
        <f>E64</f>
        <v>26</v>
      </c>
      <c r="F61" s="344">
        <f>SUM(D61:E61)</f>
        <v>981</v>
      </c>
      <c r="G61" s="343">
        <v>13.4</v>
      </c>
    </row>
    <row r="62" spans="1:9" ht="16.5" customHeight="1">
      <c r="A62" s="130" t="s">
        <v>11</v>
      </c>
      <c r="B62" s="351" t="s">
        <v>84</v>
      </c>
      <c r="C62" s="350">
        <f>SUM(C63:C64)</f>
        <v>12466</v>
      </c>
      <c r="D62" s="350">
        <f>SUM(D63:D64)</f>
        <v>1688</v>
      </c>
      <c r="E62" s="349">
        <f>SUM(E63:E64)</f>
        <v>40</v>
      </c>
      <c r="F62" s="348">
        <f>SUM(D62:E62)</f>
        <v>1728</v>
      </c>
      <c r="G62" s="347">
        <v>13.9</v>
      </c>
      <c r="H62" s="16"/>
      <c r="I62" s="16"/>
    </row>
    <row r="63" spans="1:9" ht="16.5" customHeight="1">
      <c r="A63" s="139"/>
      <c r="B63" s="238" t="s">
        <v>34</v>
      </c>
      <c r="C63" s="346">
        <f>SUM(C66,C69,C72,C75,C78)</f>
        <v>5169</v>
      </c>
      <c r="D63" s="346">
        <f>SUM(D66,D69,D72,D75,D78)</f>
        <v>733</v>
      </c>
      <c r="E63" s="345">
        <f>SUM(E66,E69,E72,E75,E78)</f>
        <v>14</v>
      </c>
      <c r="F63" s="344">
        <f>SUM(D63:E63)</f>
        <v>747</v>
      </c>
      <c r="G63" s="343">
        <v>14.5</v>
      </c>
    </row>
    <row r="64" spans="1:9" ht="16.5" customHeight="1">
      <c r="A64" s="138"/>
      <c r="B64" s="238" t="s">
        <v>33</v>
      </c>
      <c r="C64" s="346">
        <f>SUM(C67,C70,C73,C76,C79)</f>
        <v>7297</v>
      </c>
      <c r="D64" s="346">
        <f>SUM(D67,D70,D73,D76,D79)</f>
        <v>955</v>
      </c>
      <c r="E64" s="345">
        <f>SUM(E67,E70,E73,E76,E79)</f>
        <v>26</v>
      </c>
      <c r="F64" s="344">
        <f>SUM(D64:E64)</f>
        <v>981</v>
      </c>
      <c r="G64" s="343">
        <v>13.4</v>
      </c>
    </row>
    <row r="65" spans="1:7" ht="16.5" customHeight="1">
      <c r="A65" s="225" t="s">
        <v>10</v>
      </c>
      <c r="B65" s="118" t="s">
        <v>84</v>
      </c>
      <c r="C65" s="342">
        <v>3357</v>
      </c>
      <c r="D65" s="342">
        <v>368</v>
      </c>
      <c r="E65" s="341">
        <v>40</v>
      </c>
      <c r="F65" s="340">
        <f>SUM(D65:E65)</f>
        <v>408</v>
      </c>
      <c r="G65" s="339">
        <v>12.2</v>
      </c>
    </row>
    <row r="66" spans="1:7" ht="16.5" customHeight="1">
      <c r="A66" s="223"/>
      <c r="B66" s="114" t="s">
        <v>34</v>
      </c>
      <c r="C66" s="338">
        <v>1219</v>
      </c>
      <c r="D66" s="338">
        <v>149</v>
      </c>
      <c r="E66" s="337">
        <v>14</v>
      </c>
      <c r="F66" s="336">
        <f>SUM(D66:E66)</f>
        <v>163</v>
      </c>
      <c r="G66" s="335">
        <v>13.4</v>
      </c>
    </row>
    <row r="67" spans="1:7" ht="16.5" customHeight="1">
      <c r="A67" s="221"/>
      <c r="B67" s="114" t="s">
        <v>33</v>
      </c>
      <c r="C67" s="338">
        <v>2138</v>
      </c>
      <c r="D67" s="338">
        <v>219</v>
      </c>
      <c r="E67" s="337">
        <v>26</v>
      </c>
      <c r="F67" s="336">
        <f>SUM(D67:E67)</f>
        <v>245</v>
      </c>
      <c r="G67" s="335">
        <v>11.5</v>
      </c>
    </row>
    <row r="68" spans="1:7" ht="16.5" customHeight="1">
      <c r="A68" s="225" t="s">
        <v>8</v>
      </c>
      <c r="B68" s="118" t="s">
        <v>84</v>
      </c>
      <c r="C68" s="342">
        <v>2373</v>
      </c>
      <c r="D68" s="342">
        <v>394</v>
      </c>
      <c r="E68" s="341">
        <f>SUM(E69:E70)</f>
        <v>0</v>
      </c>
      <c r="F68" s="340">
        <f>SUM(D68:E68)</f>
        <v>394</v>
      </c>
      <c r="G68" s="339">
        <v>16.600000000000001</v>
      </c>
    </row>
    <row r="69" spans="1:7" ht="16.5" customHeight="1">
      <c r="A69" s="223"/>
      <c r="B69" s="114" t="s">
        <v>34</v>
      </c>
      <c r="C69" s="338">
        <v>999</v>
      </c>
      <c r="D69" s="338">
        <v>153</v>
      </c>
      <c r="E69" s="337" t="s">
        <v>83</v>
      </c>
      <c r="F69" s="336">
        <f>SUM(D69:E69)</f>
        <v>153</v>
      </c>
      <c r="G69" s="335">
        <v>15.3</v>
      </c>
    </row>
    <row r="70" spans="1:7" ht="16.5" customHeight="1">
      <c r="A70" s="221"/>
      <c r="B70" s="114" t="s">
        <v>33</v>
      </c>
      <c r="C70" s="338">
        <v>1374</v>
      </c>
      <c r="D70" s="338">
        <v>241</v>
      </c>
      <c r="E70" s="337" t="s">
        <v>83</v>
      </c>
      <c r="F70" s="336">
        <f>SUM(D70:E70)</f>
        <v>241</v>
      </c>
      <c r="G70" s="335">
        <v>17.5</v>
      </c>
    </row>
    <row r="71" spans="1:7" ht="16.5" customHeight="1">
      <c r="A71" s="225" t="s">
        <v>7</v>
      </c>
      <c r="B71" s="118" t="s">
        <v>84</v>
      </c>
      <c r="C71" s="342">
        <v>3096</v>
      </c>
      <c r="D71" s="342">
        <v>345</v>
      </c>
      <c r="E71" s="341">
        <f>SUM(E72:E73)</f>
        <v>0</v>
      </c>
      <c r="F71" s="340">
        <f>SUM(D71:E71)</f>
        <v>345</v>
      </c>
      <c r="G71" s="339">
        <v>11.1</v>
      </c>
    </row>
    <row r="72" spans="1:7" ht="16.5" customHeight="1">
      <c r="A72" s="223"/>
      <c r="B72" s="114" t="s">
        <v>34</v>
      </c>
      <c r="C72" s="338">
        <v>1430</v>
      </c>
      <c r="D72" s="338">
        <v>153</v>
      </c>
      <c r="E72" s="337" t="s">
        <v>83</v>
      </c>
      <c r="F72" s="336">
        <f>SUM(D72:E72)</f>
        <v>153</v>
      </c>
      <c r="G72" s="335">
        <v>10.7</v>
      </c>
    </row>
    <row r="73" spans="1:7" ht="16.5" customHeight="1">
      <c r="A73" s="221"/>
      <c r="B73" s="114" t="s">
        <v>33</v>
      </c>
      <c r="C73" s="338">
        <v>1666</v>
      </c>
      <c r="D73" s="338">
        <v>192</v>
      </c>
      <c r="E73" s="337" t="s">
        <v>83</v>
      </c>
      <c r="F73" s="336">
        <f>SUM(D73:E73)</f>
        <v>192</v>
      </c>
      <c r="G73" s="335">
        <v>11.5</v>
      </c>
    </row>
    <row r="74" spans="1:7" ht="16.5" customHeight="1">
      <c r="A74" s="225" t="s">
        <v>6</v>
      </c>
      <c r="B74" s="118" t="s">
        <v>84</v>
      </c>
      <c r="C74" s="342">
        <v>1874</v>
      </c>
      <c r="D74" s="342">
        <v>276</v>
      </c>
      <c r="E74" s="341">
        <f>SUM(E75:E76)</f>
        <v>0</v>
      </c>
      <c r="F74" s="340">
        <f>SUM(D74:E74)</f>
        <v>276</v>
      </c>
      <c r="G74" s="339">
        <v>14.7</v>
      </c>
    </row>
    <row r="75" spans="1:7" ht="16.5" customHeight="1">
      <c r="A75" s="223"/>
      <c r="B75" s="114" t="s">
        <v>34</v>
      </c>
      <c r="C75" s="338">
        <v>704</v>
      </c>
      <c r="D75" s="338">
        <v>111</v>
      </c>
      <c r="E75" s="337" t="s">
        <v>83</v>
      </c>
      <c r="F75" s="336">
        <f>SUM(D75:E75)</f>
        <v>111</v>
      </c>
      <c r="G75" s="335">
        <v>15.8</v>
      </c>
    </row>
    <row r="76" spans="1:7" ht="16.5" customHeight="1">
      <c r="A76" s="221"/>
      <c r="B76" s="114" t="s">
        <v>33</v>
      </c>
      <c r="C76" s="338">
        <v>1170</v>
      </c>
      <c r="D76" s="338">
        <v>165</v>
      </c>
      <c r="E76" s="337" t="s">
        <v>83</v>
      </c>
      <c r="F76" s="336">
        <f>SUM(D76:E76)</f>
        <v>165</v>
      </c>
      <c r="G76" s="335">
        <v>14.1</v>
      </c>
    </row>
    <row r="77" spans="1:7" ht="16.5" customHeight="1">
      <c r="A77" s="225" t="s">
        <v>4</v>
      </c>
      <c r="B77" s="118" t="s">
        <v>84</v>
      </c>
      <c r="C77" s="342">
        <v>1766</v>
      </c>
      <c r="D77" s="342">
        <v>305</v>
      </c>
      <c r="E77" s="341">
        <f>SUM(E78:E79)</f>
        <v>0</v>
      </c>
      <c r="F77" s="340">
        <f>SUM(D77:E77)</f>
        <v>305</v>
      </c>
      <c r="G77" s="339">
        <v>17.3</v>
      </c>
    </row>
    <row r="78" spans="1:7" ht="16.5" customHeight="1">
      <c r="A78" s="223"/>
      <c r="B78" s="114" t="s">
        <v>34</v>
      </c>
      <c r="C78" s="338">
        <v>817</v>
      </c>
      <c r="D78" s="338">
        <v>167</v>
      </c>
      <c r="E78" s="337" t="s">
        <v>83</v>
      </c>
      <c r="F78" s="336">
        <f>SUM(D78:E78)</f>
        <v>167</v>
      </c>
      <c r="G78" s="335">
        <v>20.399999999999999</v>
      </c>
    </row>
    <row r="79" spans="1:7" ht="16.5" customHeight="1">
      <c r="A79" s="221"/>
      <c r="B79" s="114" t="s">
        <v>33</v>
      </c>
      <c r="C79" s="338">
        <v>949</v>
      </c>
      <c r="D79" s="338">
        <v>138</v>
      </c>
      <c r="E79" s="337" t="s">
        <v>72</v>
      </c>
      <c r="F79" s="336">
        <f>SUM(D79:E79)</f>
        <v>138</v>
      </c>
      <c r="G79" s="335">
        <v>14.5</v>
      </c>
    </row>
    <row r="80" spans="1:7" ht="16.5" customHeight="1">
      <c r="A80" s="48" t="s">
        <v>176</v>
      </c>
      <c r="B80" s="48"/>
      <c r="C80" s="48"/>
      <c r="D80" s="48"/>
      <c r="E80" s="46"/>
      <c r="F80" s="334"/>
      <c r="G80" s="16"/>
    </row>
    <row r="81" spans="1:7" ht="16.5" customHeight="1">
      <c r="A81" s="45"/>
      <c r="B81" s="45"/>
      <c r="C81" s="45"/>
      <c r="D81" s="45"/>
      <c r="E81" s="47"/>
      <c r="F81" s="333"/>
    </row>
    <row r="82" spans="1:7">
      <c r="A82" s="48"/>
      <c r="B82" s="48"/>
      <c r="C82" s="48"/>
      <c r="D82" s="48"/>
      <c r="E82" s="16"/>
      <c r="F82" s="16"/>
    </row>
    <row r="83" spans="1:7">
      <c r="D83" s="41"/>
      <c r="E83" s="15"/>
      <c r="F83" s="330"/>
    </row>
    <row r="84" spans="1:7">
      <c r="D84" s="41"/>
      <c r="E84" s="15"/>
      <c r="F84" s="330"/>
    </row>
    <row r="85" spans="1:7" s="331" customFormat="1" ht="30.75" customHeight="1">
      <c r="A85" s="332"/>
      <c r="B85" s="332"/>
      <c r="C85" s="332"/>
      <c r="D85" s="332"/>
      <c r="E85" s="332"/>
      <c r="F85" s="332"/>
      <c r="G85" s="332"/>
    </row>
    <row r="86" spans="1:7">
      <c r="D86" s="41"/>
      <c r="E86" s="15"/>
      <c r="F86" s="330"/>
    </row>
    <row r="87" spans="1:7">
      <c r="D87" s="41"/>
      <c r="E87" s="15"/>
      <c r="F87" s="330"/>
    </row>
  </sheetData>
  <mergeCells count="30">
    <mergeCell ref="A74:A76"/>
    <mergeCell ref="A77:A79"/>
    <mergeCell ref="A53:A55"/>
    <mergeCell ref="A56:A58"/>
    <mergeCell ref="A65:A67"/>
    <mergeCell ref="A68:A70"/>
    <mergeCell ref="A71:A73"/>
    <mergeCell ref="A1:F1"/>
    <mergeCell ref="C2:C3"/>
    <mergeCell ref="A14:A16"/>
    <mergeCell ref="D2:G2"/>
    <mergeCell ref="A5:A7"/>
    <mergeCell ref="A2:B3"/>
    <mergeCell ref="A8:A10"/>
    <mergeCell ref="A26:A28"/>
    <mergeCell ref="A41:A43"/>
    <mergeCell ref="A59:A61"/>
    <mergeCell ref="A44:A46"/>
    <mergeCell ref="A47:A49"/>
    <mergeCell ref="A50:A52"/>
    <mergeCell ref="A85:G85"/>
    <mergeCell ref="A11:A13"/>
    <mergeCell ref="A29:A31"/>
    <mergeCell ref="A32:A34"/>
    <mergeCell ref="A35:A37"/>
    <mergeCell ref="A38:A40"/>
    <mergeCell ref="A62:A64"/>
    <mergeCell ref="A17:A19"/>
    <mergeCell ref="A20:A22"/>
    <mergeCell ref="A23:A25"/>
  </mergeCells>
  <phoneticPr fontId="5"/>
  <printOptions horizontalCentered="1"/>
  <pageMargins left="0.31496062992125984" right="0.31496062992125984" top="0.78740157480314965" bottom="0.19685039370078741" header="0" footer="0"/>
  <headerFooter alignWithMargins="0"/>
  <rowBreaks count="4" manualBreakCount="4">
    <brk id="40" max="6" man="1"/>
    <brk id="22160" min="188" max="40220" man="1"/>
    <brk id="26140" min="184" max="46680" man="1"/>
    <brk id="29988" min="180" max="5052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zoomScaleNormal="100" zoomScaleSheetLayoutView="80" workbookViewId="0">
      <pane ySplit="7" topLeftCell="A10" activePane="bottomLeft" state="frozen"/>
      <selection pane="bottomLeft"/>
    </sheetView>
  </sheetViews>
  <sheetFormatPr defaultRowHeight="15"/>
  <cols>
    <col min="1" max="1" width="16.625" style="390" customWidth="1"/>
    <col min="2" max="2" width="7.125" style="391" customWidth="1"/>
    <col min="3" max="4" width="10.625" style="390" customWidth="1"/>
    <col min="5" max="5" width="9.125" style="177" customWidth="1"/>
    <col min="6" max="6" width="10.625" style="389" customWidth="1"/>
    <col min="7" max="11" width="10.625" style="177" customWidth="1"/>
    <col min="12" max="13" width="9.125" style="177" customWidth="1"/>
    <col min="14" max="17" width="8.75" style="177" customWidth="1"/>
    <col min="18" max="18" width="10.375" style="177" customWidth="1"/>
    <col min="19" max="16384" width="9" style="177"/>
  </cols>
  <sheetData>
    <row r="1" spans="1:13" s="65" customFormat="1" ht="18" customHeight="1">
      <c r="A1" s="323" t="s">
        <v>200</v>
      </c>
      <c r="B1" s="323"/>
      <c r="C1" s="323"/>
      <c r="D1" s="323"/>
      <c r="E1" s="323"/>
      <c r="F1" s="323"/>
      <c r="G1" s="323"/>
      <c r="H1" s="323"/>
      <c r="I1" s="323"/>
      <c r="J1" s="323"/>
      <c r="K1" s="323"/>
      <c r="L1" s="90" t="s">
        <v>37</v>
      </c>
      <c r="M1" s="90"/>
    </row>
    <row r="2" spans="1:13" ht="16.5" customHeight="1">
      <c r="A2" s="97"/>
      <c r="B2" s="97"/>
      <c r="C2" s="164" t="s">
        <v>199</v>
      </c>
      <c r="D2" s="164" t="s">
        <v>198</v>
      </c>
      <c r="E2" s="59" t="s">
        <v>197</v>
      </c>
      <c r="F2" s="60"/>
      <c r="G2" s="60"/>
      <c r="H2" s="60"/>
      <c r="I2" s="60"/>
      <c r="J2" s="60"/>
      <c r="K2" s="60"/>
      <c r="L2" s="60"/>
      <c r="M2" s="58"/>
    </row>
    <row r="3" spans="1:13" ht="16.5" customHeight="1">
      <c r="A3" s="97"/>
      <c r="B3" s="97"/>
      <c r="C3" s="187"/>
      <c r="D3" s="187"/>
      <c r="E3" s="59" t="s">
        <v>196</v>
      </c>
      <c r="F3" s="60"/>
      <c r="G3" s="60"/>
      <c r="H3" s="60"/>
      <c r="I3" s="60"/>
      <c r="J3" s="60"/>
      <c r="K3" s="58"/>
      <c r="L3" s="211" t="s">
        <v>195</v>
      </c>
      <c r="M3" s="211" t="s">
        <v>194</v>
      </c>
    </row>
    <row r="4" spans="1:13" ht="16.5" customHeight="1">
      <c r="A4" s="97"/>
      <c r="B4" s="97"/>
      <c r="C4" s="187"/>
      <c r="D4" s="187"/>
      <c r="E4" s="97" t="s">
        <v>193</v>
      </c>
      <c r="F4" s="404" t="s">
        <v>192</v>
      </c>
      <c r="G4" s="60"/>
      <c r="H4" s="60"/>
      <c r="I4" s="58"/>
      <c r="J4" s="211" t="s">
        <v>191</v>
      </c>
      <c r="K4" s="202" t="s">
        <v>190</v>
      </c>
      <c r="L4" s="211"/>
      <c r="M4" s="211"/>
    </row>
    <row r="5" spans="1:13" ht="16.5" customHeight="1">
      <c r="A5" s="97"/>
      <c r="B5" s="97"/>
      <c r="C5" s="187"/>
      <c r="D5" s="187"/>
      <c r="E5" s="97"/>
      <c r="F5" s="405"/>
      <c r="G5" s="404" t="s">
        <v>189</v>
      </c>
      <c r="H5" s="60"/>
      <c r="I5" s="58"/>
      <c r="J5" s="211"/>
      <c r="K5" s="403"/>
      <c r="L5" s="211"/>
      <c r="M5" s="211"/>
    </row>
    <row r="6" spans="1:13" ht="16.5" customHeight="1">
      <c r="A6" s="97"/>
      <c r="B6" s="97"/>
      <c r="C6" s="187"/>
      <c r="D6" s="187"/>
      <c r="E6" s="97"/>
      <c r="F6" s="405"/>
      <c r="G6" s="405"/>
      <c r="H6" s="404" t="s">
        <v>188</v>
      </c>
      <c r="I6" s="75"/>
      <c r="J6" s="211"/>
      <c r="K6" s="403"/>
      <c r="L6" s="211"/>
      <c r="M6" s="211"/>
    </row>
    <row r="7" spans="1:13" ht="33" customHeight="1">
      <c r="A7" s="97"/>
      <c r="B7" s="97"/>
      <c r="C7" s="155"/>
      <c r="D7" s="155"/>
      <c r="E7" s="97"/>
      <c r="F7" s="402"/>
      <c r="G7" s="402"/>
      <c r="H7" s="402"/>
      <c r="I7" s="401" t="s">
        <v>187</v>
      </c>
      <c r="J7" s="211"/>
      <c r="K7" s="400"/>
      <c r="L7" s="211"/>
      <c r="M7" s="211"/>
    </row>
    <row r="8" spans="1:13" ht="16.5" customHeight="1">
      <c r="A8" s="399" t="s">
        <v>30</v>
      </c>
      <c r="B8" s="149" t="s">
        <v>84</v>
      </c>
      <c r="C8" s="23">
        <f>IF(SUM(C9:C10)=0,"-",SUM(C9:C10))</f>
        <v>179119</v>
      </c>
      <c r="D8" s="23">
        <f>IF(SUM(D9:D10)=0,"-",SUM(D9:D10))</f>
        <v>13520</v>
      </c>
      <c r="E8" s="23">
        <f>IF(SUM(E9:E10)=0,"-",SUM(E9:E10))</f>
        <v>1637</v>
      </c>
      <c r="F8" s="23">
        <f>IF(SUM(F9:F10)=0,"-",SUM(F9:F10))</f>
        <v>239</v>
      </c>
      <c r="G8" s="23">
        <f>IF(SUM(G9:G10)=0,"-",SUM(G9:G10))</f>
        <v>168</v>
      </c>
      <c r="H8" s="23">
        <f>IF(SUM(H9:H10)=0,"-",SUM(H9:H10))</f>
        <v>124</v>
      </c>
      <c r="I8" s="23">
        <f>IF(SUM(I9:I10)=0,"-",SUM(I9:I10))</f>
        <v>67</v>
      </c>
      <c r="J8" s="23">
        <f>IF(SUM(J9:J10)=0,"-",SUM(J9:J10))</f>
        <v>47</v>
      </c>
      <c r="K8" s="23">
        <f>IF(SUM(K9:K10)=0,"-",SUM(K9:K10))</f>
        <v>8218</v>
      </c>
      <c r="L8" s="23">
        <f>IF(SUM(L9:L10)=0,"-",SUM(L9:L10))</f>
        <v>2805</v>
      </c>
      <c r="M8" s="23">
        <f>IF(SUM(M9:M10)=0,"-",SUM(M9:M10))</f>
        <v>574</v>
      </c>
    </row>
    <row r="9" spans="1:13" ht="16.5" customHeight="1">
      <c r="A9" s="399"/>
      <c r="B9" s="144" t="s">
        <v>34</v>
      </c>
      <c r="C9" s="22">
        <v>70514</v>
      </c>
      <c r="D9" s="22">
        <v>7050</v>
      </c>
      <c r="E9" s="22">
        <v>720</v>
      </c>
      <c r="F9" s="22">
        <v>170</v>
      </c>
      <c r="G9" s="22">
        <v>122</v>
      </c>
      <c r="H9" s="22">
        <v>91</v>
      </c>
      <c r="I9" s="22">
        <v>52</v>
      </c>
      <c r="J9" s="22">
        <v>23</v>
      </c>
      <c r="K9" s="22">
        <v>4227</v>
      </c>
      <c r="L9" s="22">
        <v>1580</v>
      </c>
      <c r="M9" s="22">
        <v>330</v>
      </c>
    </row>
    <row r="10" spans="1:13" ht="16.5" customHeight="1">
      <c r="A10" s="399"/>
      <c r="B10" s="144" t="s">
        <v>33</v>
      </c>
      <c r="C10" s="22">
        <v>108605</v>
      </c>
      <c r="D10" s="22">
        <v>6470</v>
      </c>
      <c r="E10" s="22">
        <v>917</v>
      </c>
      <c r="F10" s="22">
        <v>69</v>
      </c>
      <c r="G10" s="22">
        <v>46</v>
      </c>
      <c r="H10" s="22">
        <v>33</v>
      </c>
      <c r="I10" s="22">
        <v>15</v>
      </c>
      <c r="J10" s="22">
        <v>24</v>
      </c>
      <c r="K10" s="22">
        <v>3991</v>
      </c>
      <c r="L10" s="22">
        <v>1225</v>
      </c>
      <c r="M10" s="22">
        <v>244</v>
      </c>
    </row>
    <row r="11" spans="1:13" ht="16.5" customHeight="1">
      <c r="A11" s="133" t="s">
        <v>29</v>
      </c>
      <c r="B11" s="129" t="s">
        <v>84</v>
      </c>
      <c r="C11" s="20">
        <f>SUM(C12:C13)</f>
        <v>6990</v>
      </c>
      <c r="D11" s="20">
        <f>SUM(D12:D13)</f>
        <v>693</v>
      </c>
      <c r="E11" s="20">
        <f>SUM(E12:E13)</f>
        <v>73</v>
      </c>
      <c r="F11" s="20">
        <f>SUM(F12:F13)</f>
        <v>6</v>
      </c>
      <c r="G11" s="20">
        <f>SUM(G12:G13)</f>
        <v>2</v>
      </c>
      <c r="H11" s="20">
        <f>SUM(H12:H13)</f>
        <v>2</v>
      </c>
      <c r="I11" s="20">
        <f>SUM(I12:I13)</f>
        <v>1</v>
      </c>
      <c r="J11" s="20">
        <f>SUM(J12:J13)</f>
        <v>4</v>
      </c>
      <c r="K11" s="20">
        <f>SUM(K12:K13)</f>
        <v>308</v>
      </c>
      <c r="L11" s="20">
        <f>SUM(L12:L13)</f>
        <v>300</v>
      </c>
      <c r="M11" s="20">
        <f>SUM(M12:M13)</f>
        <v>2</v>
      </c>
    </row>
    <row r="12" spans="1:13" ht="16.5" customHeight="1">
      <c r="A12" s="233"/>
      <c r="B12" s="125" t="s">
        <v>34</v>
      </c>
      <c r="C12" s="365">
        <f>IF(SUM(C15,C42)=0,"-",SUM(C15,C42))</f>
        <v>2725</v>
      </c>
      <c r="D12" s="365">
        <f>IF(SUM(D15,D42)=0,"-",SUM(D15,D42))</f>
        <v>321</v>
      </c>
      <c r="E12" s="365">
        <f>IF(SUM(E15,E42)=0,"-",SUM(E15,E42))</f>
        <v>28</v>
      </c>
      <c r="F12" s="365">
        <f>IF(SUM(F15,F42)=0,"-",SUM(F15,F42))</f>
        <v>2</v>
      </c>
      <c r="G12" s="365" t="str">
        <f>IF(SUM(G15,G42)=0,"-",SUM(G15,G42))</f>
        <v>-</v>
      </c>
      <c r="H12" s="365" t="str">
        <f>IF(SUM(H15,H42)=0,"-",SUM(H15,H42))</f>
        <v>-</v>
      </c>
      <c r="I12" s="365" t="str">
        <f>IF(SUM(I15,I42)=0,"-",SUM(I15,I42))</f>
        <v>-</v>
      </c>
      <c r="J12" s="365">
        <f>IF(SUM(J15,J42)=0,"-",SUM(J15,J42))</f>
        <v>2</v>
      </c>
      <c r="K12" s="365">
        <f>IF(SUM(K15,K42)=0,"-",SUM(K15,K42))</f>
        <v>143</v>
      </c>
      <c r="L12" s="365">
        <f>IF(SUM(L15,L42)=0,"-",SUM(L15,L42))</f>
        <v>144</v>
      </c>
      <c r="M12" s="365">
        <f>IF(SUM(M15,M42)=0,"-",SUM(M15,M42))</f>
        <v>2</v>
      </c>
    </row>
    <row r="13" spans="1:13" ht="16.5" customHeight="1">
      <c r="A13" s="232"/>
      <c r="B13" s="125" t="s">
        <v>33</v>
      </c>
      <c r="C13" s="365">
        <f>IF(SUM(C16,C43)=0,"-",SUM(C16,C43))</f>
        <v>4265</v>
      </c>
      <c r="D13" s="365">
        <f>IF(SUM(D16,D43)=0,"-",SUM(D16,D43))</f>
        <v>372</v>
      </c>
      <c r="E13" s="365">
        <f>IF(SUM(E16,E43)=0,"-",SUM(E16,E43))</f>
        <v>45</v>
      </c>
      <c r="F13" s="365">
        <f>IF(SUM(F16,F43)=0,"-",SUM(F16,F43))</f>
        <v>4</v>
      </c>
      <c r="G13" s="365">
        <f>IF(SUM(G16,G43)=0,"-",SUM(G16,G43))</f>
        <v>2</v>
      </c>
      <c r="H13" s="365">
        <f>IF(SUM(H16,H43)=0,"-",SUM(H16,H43))</f>
        <v>2</v>
      </c>
      <c r="I13" s="365">
        <f>IF(SUM(I16,I43)=0,"-",SUM(I16,I43))</f>
        <v>1</v>
      </c>
      <c r="J13" s="365">
        <f>IF(SUM(J16,J43)=0,"-",SUM(J16,J43))</f>
        <v>2</v>
      </c>
      <c r="K13" s="365">
        <f>IF(SUM(K16,K43)=0,"-",SUM(K16,K43))</f>
        <v>165</v>
      </c>
      <c r="L13" s="365">
        <f>IF(SUM(L16,L43)=0,"-",SUM(L16,L43))</f>
        <v>156</v>
      </c>
      <c r="M13" s="365" t="str">
        <f>IF(SUM(M16,M43)=0,"-",SUM(M16,M43))</f>
        <v>-</v>
      </c>
    </row>
    <row r="14" spans="1:13" ht="16.5" customHeight="1">
      <c r="A14" s="398" t="s">
        <v>28</v>
      </c>
      <c r="B14" s="129" t="s">
        <v>84</v>
      </c>
      <c r="C14" s="20">
        <f>SUM(C15:C16)</f>
        <v>2960</v>
      </c>
      <c r="D14" s="20">
        <f>SUM(D15:D16)</f>
        <v>208</v>
      </c>
      <c r="E14" s="20">
        <f>SUM(E15:E16)</f>
        <v>27</v>
      </c>
      <c r="F14" s="20">
        <f>SUM(F15:F16)</f>
        <v>2</v>
      </c>
      <c r="G14" s="20">
        <f>SUM(G15:G16)</f>
        <v>2</v>
      </c>
      <c r="H14" s="20">
        <f>SUM(H15:H16)</f>
        <v>2</v>
      </c>
      <c r="I14" s="20">
        <f>SUM(I15:I16)</f>
        <v>1</v>
      </c>
      <c r="J14" s="20">
        <f>SUM(J15:J16)</f>
        <v>3</v>
      </c>
      <c r="K14" s="20">
        <f>SUM(K15:K16)</f>
        <v>128</v>
      </c>
      <c r="L14" s="20">
        <f>SUM(L15:L16)</f>
        <v>47</v>
      </c>
      <c r="M14" s="20">
        <f>SUM(M15:M16)</f>
        <v>1</v>
      </c>
    </row>
    <row r="15" spans="1:13" ht="16.5" customHeight="1">
      <c r="A15" s="397"/>
      <c r="B15" s="125" t="s">
        <v>34</v>
      </c>
      <c r="C15" s="365">
        <f>IF(SUM(C18,C21,C24,C27,C30,C33,C36,C39)=0,"-",SUM(C18,C21,C24,C27,C30,C33,C36,C39))</f>
        <v>1199</v>
      </c>
      <c r="D15" s="365">
        <f>IF(SUM(D18,D21,D24,D27,D30,D33,D36,D39)=0,"-",SUM(D18,D21,D24,D27,D30,D33,D36,D39))</f>
        <v>94</v>
      </c>
      <c r="E15" s="365">
        <f>IF(SUM(E18,E21,E24,E27,E30,E33,E36,E39)=0,"-",SUM(E18,E21,E24,E27,E30,E33,E36,E39))</f>
        <v>10</v>
      </c>
      <c r="F15" s="365" t="str">
        <f>IF(SUM(F18,F21,F24,F27,F30,F33,F36,F39)=0,"-",SUM(F18,F21,F24,F27,F30,F33,F36,F39))</f>
        <v>-</v>
      </c>
      <c r="G15" s="365" t="str">
        <f>IF(SUM(G18,G21,G24,G27,G30,G33,G36,G39)=0,"-",SUM(G18,G21,G24,G27,G30,G33,G36,G39))</f>
        <v>-</v>
      </c>
      <c r="H15" s="365" t="str">
        <f>IF(SUM(H18,H21,H24,H27,H30,H33,H36,H39)=0,"-",SUM(H18,H21,H24,H27,H30,H33,H36,H39))</f>
        <v>-</v>
      </c>
      <c r="I15" s="365" t="str">
        <f>IF(SUM(I18,I21,I24,I27,I30,I33,I36,I39)=0,"-",SUM(I18,I21,I24,I27,I30,I33,I36,I39))</f>
        <v>-</v>
      </c>
      <c r="J15" s="365">
        <f>IF(SUM(J18,J21,J24,J27,J30,J33,J36,J39)=0,"-",SUM(J18,J21,J24,J27,J30,J33,J36,J39))</f>
        <v>2</v>
      </c>
      <c r="K15" s="365">
        <f>IF(SUM(K18,K21,K24,K27,K30,K33,K36,K39)=0,"-",SUM(K18,K21,K24,K27,K30,K33,K36,K39))</f>
        <v>58</v>
      </c>
      <c r="L15" s="365">
        <f>IF(SUM(L18,L21,L24,L27,L30,L33,L36,L39)=0,"-",SUM(L18,L21,L24,L27,L30,L33,L36,L39))</f>
        <v>23</v>
      </c>
      <c r="M15" s="365">
        <f>IF(SUM(M18,M21,M24,M27,M30,M33,M36,M39)=0,"-",SUM(M18,M21,M24,M27,M30,M33,M36,M39))</f>
        <v>1</v>
      </c>
    </row>
    <row r="16" spans="1:13" ht="16.5" customHeight="1">
      <c r="A16" s="397"/>
      <c r="B16" s="125" t="s">
        <v>33</v>
      </c>
      <c r="C16" s="365">
        <f>IF(SUM(C19,C22,C25,C28,C31,C34,C37,C40)=0,"-",SUM(C19,C22,C25,C28,C31,C34,C37,C40))</f>
        <v>1761</v>
      </c>
      <c r="D16" s="365">
        <f>IF(SUM(D19,D22,D25,D28,D31,D34,D37,D40)=0,"-",SUM(D19,D22,D25,D28,D31,D34,D37,D40))</f>
        <v>114</v>
      </c>
      <c r="E16" s="365">
        <f>IF(SUM(E19,E22,E25,E28,E31,E34,E37,E40)=0,"-",SUM(E19,E22,E25,E28,E31,E34,E37,E40))</f>
        <v>17</v>
      </c>
      <c r="F16" s="365">
        <f>IF(SUM(F19,F22,F25,F28,F31,F34,F37,F40)=0,"-",SUM(F19,F22,F25,F28,F31,F34,F37,F40))</f>
        <v>2</v>
      </c>
      <c r="G16" s="365">
        <f>IF(SUM(G19,G22,G25,G28,G31,G34,G37,G40)=0,"-",SUM(G19,G22,G25,G28,G31,G34,G37,G40))</f>
        <v>2</v>
      </c>
      <c r="H16" s="365">
        <f>IF(SUM(H19,H22,H25,H28,H31,H34,H37,H40)=0,"-",SUM(H19,H22,H25,H28,H31,H34,H37,H40))</f>
        <v>2</v>
      </c>
      <c r="I16" s="365">
        <f>IF(SUM(I19,I22,I25,I28,I31,I34,I37,I40)=0,"-",SUM(I19,I22,I25,I28,I31,I34,I37,I40))</f>
        <v>1</v>
      </c>
      <c r="J16" s="365">
        <f>IF(SUM(J19,J22,J25,J28,J31,J34,J37,J40)=0,"-",SUM(J19,J22,J25,J28,J31,J34,J37,J40))</f>
        <v>1</v>
      </c>
      <c r="K16" s="365">
        <f>IF(SUM(K19,K22,K25,K28,K31,K34,K37,K40)=0,"-",SUM(K19,K22,K25,K28,K31,K34,K37,K40))</f>
        <v>70</v>
      </c>
      <c r="L16" s="365">
        <f>IF(SUM(L19,L22,L25,L28,L31,L34,L37,L40)=0,"-",SUM(L19,L22,L25,L28,L31,L34,L37,L40))</f>
        <v>24</v>
      </c>
      <c r="M16" s="365" t="str">
        <f>IF(SUM(M19,M22,M25,M28,M31,M34,M37,M40)=0,"-",SUM(M19,M22,M25,M28,M31,M34,M37,M40))</f>
        <v>-</v>
      </c>
    </row>
    <row r="17" spans="1:13" ht="16.5" customHeight="1">
      <c r="A17" s="225" t="s">
        <v>27</v>
      </c>
      <c r="B17" s="220" t="s">
        <v>84</v>
      </c>
      <c r="C17" s="357">
        <f>SUM(C18:C19)</f>
        <v>1082</v>
      </c>
      <c r="D17" s="357">
        <f>SUM(D18:D19)</f>
        <v>76</v>
      </c>
      <c r="E17" s="357">
        <f>SUM(E18:E19)</f>
        <v>10</v>
      </c>
      <c r="F17" s="357">
        <f>SUM(F18:F19)</f>
        <v>0</v>
      </c>
      <c r="G17" s="357">
        <f>SUM(G18:G19)</f>
        <v>0</v>
      </c>
      <c r="H17" s="357">
        <f>SUM(H18:H19)</f>
        <v>0</v>
      </c>
      <c r="I17" s="357">
        <f>SUM(I18:I19)</f>
        <v>0</v>
      </c>
      <c r="J17" s="357">
        <f>SUM(J18:J19)</f>
        <v>0</v>
      </c>
      <c r="K17" s="357">
        <f>SUM(K18:K19)</f>
        <v>42</v>
      </c>
      <c r="L17" s="357">
        <f>SUM(L18:L19)</f>
        <v>23</v>
      </c>
      <c r="M17" s="357">
        <f>SUM(M18:M19)</f>
        <v>1</v>
      </c>
    </row>
    <row r="18" spans="1:13" ht="16.5" customHeight="1">
      <c r="A18" s="223"/>
      <c r="B18" s="234" t="s">
        <v>34</v>
      </c>
      <c r="C18" s="396">
        <v>529</v>
      </c>
      <c r="D18" s="396">
        <v>36</v>
      </c>
      <c r="E18" s="396">
        <v>3</v>
      </c>
      <c r="F18" s="396" t="s">
        <v>83</v>
      </c>
      <c r="G18" s="396" t="s">
        <v>83</v>
      </c>
      <c r="H18" s="396" t="s">
        <v>83</v>
      </c>
      <c r="I18" s="396" t="s">
        <v>83</v>
      </c>
      <c r="J18" s="396" t="s">
        <v>83</v>
      </c>
      <c r="K18" s="396">
        <v>20</v>
      </c>
      <c r="L18" s="396">
        <v>12</v>
      </c>
      <c r="M18" s="396">
        <v>1</v>
      </c>
    </row>
    <row r="19" spans="1:13" ht="16.5" customHeight="1">
      <c r="A19" s="221"/>
      <c r="B19" s="234" t="s">
        <v>33</v>
      </c>
      <c r="C19" s="396">
        <v>553</v>
      </c>
      <c r="D19" s="396">
        <v>40</v>
      </c>
      <c r="E19" s="396">
        <v>7</v>
      </c>
      <c r="F19" s="396" t="s">
        <v>83</v>
      </c>
      <c r="G19" s="396" t="s">
        <v>83</v>
      </c>
      <c r="H19" s="396" t="s">
        <v>83</v>
      </c>
      <c r="I19" s="396" t="s">
        <v>83</v>
      </c>
      <c r="J19" s="396" t="s">
        <v>83</v>
      </c>
      <c r="K19" s="396">
        <v>22</v>
      </c>
      <c r="L19" s="396">
        <v>11</v>
      </c>
      <c r="M19" s="396" t="s">
        <v>83</v>
      </c>
    </row>
    <row r="20" spans="1:13" ht="16.5" customHeight="1">
      <c r="A20" s="225" t="s">
        <v>26</v>
      </c>
      <c r="B20" s="220" t="s">
        <v>84</v>
      </c>
      <c r="C20" s="357">
        <f>SUM(C21:C22)</f>
        <v>150</v>
      </c>
      <c r="D20" s="357">
        <f>SUM(D21:D22)</f>
        <v>9</v>
      </c>
      <c r="E20" s="357">
        <f>SUM(E21:E22)</f>
        <v>1</v>
      </c>
      <c r="F20" s="357">
        <f>SUM(F21:F22)</f>
        <v>1</v>
      </c>
      <c r="G20" s="357">
        <f>SUM(G21:G22)</f>
        <v>1</v>
      </c>
      <c r="H20" s="357">
        <f>SUM(H21:H22)</f>
        <v>1</v>
      </c>
      <c r="I20" s="357">
        <f>SUM(I21:I22)</f>
        <v>0</v>
      </c>
      <c r="J20" s="357">
        <f>SUM(J21:J22)</f>
        <v>0</v>
      </c>
      <c r="K20" s="357">
        <f>SUM(K21:K22)</f>
        <v>6</v>
      </c>
      <c r="L20" s="357">
        <f>SUM(L21:L22)</f>
        <v>1</v>
      </c>
      <c r="M20" s="357">
        <f>SUM(M21:M22)</f>
        <v>0</v>
      </c>
    </row>
    <row r="21" spans="1:13" ht="16.5" customHeight="1">
      <c r="A21" s="223"/>
      <c r="B21" s="234" t="s">
        <v>34</v>
      </c>
      <c r="C21" s="396" t="s">
        <v>83</v>
      </c>
      <c r="D21" s="396" t="s">
        <v>83</v>
      </c>
      <c r="E21" s="396" t="s">
        <v>83</v>
      </c>
      <c r="F21" s="396" t="s">
        <v>83</v>
      </c>
      <c r="G21" s="396" t="s">
        <v>83</v>
      </c>
      <c r="H21" s="396" t="s">
        <v>83</v>
      </c>
      <c r="I21" s="396" t="s">
        <v>83</v>
      </c>
      <c r="J21" s="396" t="s">
        <v>83</v>
      </c>
      <c r="K21" s="396" t="s">
        <v>83</v>
      </c>
      <c r="L21" s="396" t="s">
        <v>83</v>
      </c>
      <c r="M21" s="396" t="s">
        <v>83</v>
      </c>
    </row>
    <row r="22" spans="1:13" ht="16.5" customHeight="1">
      <c r="A22" s="221"/>
      <c r="B22" s="234" t="s">
        <v>33</v>
      </c>
      <c r="C22" s="396">
        <v>150</v>
      </c>
      <c r="D22" s="396">
        <v>9</v>
      </c>
      <c r="E22" s="396">
        <v>1</v>
      </c>
      <c r="F22" s="396">
        <v>1</v>
      </c>
      <c r="G22" s="396">
        <v>1</v>
      </c>
      <c r="H22" s="396">
        <v>1</v>
      </c>
      <c r="I22" s="396" t="s">
        <v>83</v>
      </c>
      <c r="J22" s="396" t="s">
        <v>83</v>
      </c>
      <c r="K22" s="396">
        <v>6</v>
      </c>
      <c r="L22" s="396">
        <v>1</v>
      </c>
      <c r="M22" s="396" t="s">
        <v>83</v>
      </c>
    </row>
    <row r="23" spans="1:13" ht="16.5" customHeight="1">
      <c r="A23" s="225" t="s">
        <v>25</v>
      </c>
      <c r="B23" s="220" t="s">
        <v>84</v>
      </c>
      <c r="C23" s="357">
        <f>SUM(C24:C25)</f>
        <v>197</v>
      </c>
      <c r="D23" s="357">
        <f>SUM(D24:D25)</f>
        <v>5</v>
      </c>
      <c r="E23" s="357">
        <f>SUM(E24:E25)</f>
        <v>0</v>
      </c>
      <c r="F23" s="357">
        <f>SUM(F24:F25)</f>
        <v>0</v>
      </c>
      <c r="G23" s="357">
        <f>SUM(G24:G25)</f>
        <v>0</v>
      </c>
      <c r="H23" s="357">
        <f>SUM(H24:H25)</f>
        <v>0</v>
      </c>
      <c r="I23" s="357">
        <f>SUM(I24:I25)</f>
        <v>0</v>
      </c>
      <c r="J23" s="357">
        <f>SUM(J24:J25)</f>
        <v>0</v>
      </c>
      <c r="K23" s="357">
        <f>SUM(K24:K25)</f>
        <v>5</v>
      </c>
      <c r="L23" s="357">
        <f>SUM(L24:L25)</f>
        <v>0</v>
      </c>
      <c r="M23" s="357">
        <f>SUM(M24:M25)</f>
        <v>0</v>
      </c>
    </row>
    <row r="24" spans="1:13" ht="16.5" customHeight="1">
      <c r="A24" s="223"/>
      <c r="B24" s="234" t="s">
        <v>34</v>
      </c>
      <c r="C24" s="396">
        <v>73</v>
      </c>
      <c r="D24" s="396">
        <v>2</v>
      </c>
      <c r="E24" s="396" t="s">
        <v>83</v>
      </c>
      <c r="F24" s="396" t="s">
        <v>83</v>
      </c>
      <c r="G24" s="396" t="s">
        <v>83</v>
      </c>
      <c r="H24" s="396" t="s">
        <v>83</v>
      </c>
      <c r="I24" s="396" t="s">
        <v>83</v>
      </c>
      <c r="J24" s="396" t="s">
        <v>83</v>
      </c>
      <c r="K24" s="396">
        <v>2</v>
      </c>
      <c r="L24" s="396" t="s">
        <v>83</v>
      </c>
      <c r="M24" s="396" t="s">
        <v>83</v>
      </c>
    </row>
    <row r="25" spans="1:13" ht="16.5" customHeight="1">
      <c r="A25" s="221"/>
      <c r="B25" s="234" t="s">
        <v>33</v>
      </c>
      <c r="C25" s="396">
        <v>124</v>
      </c>
      <c r="D25" s="396">
        <v>3</v>
      </c>
      <c r="E25" s="396" t="s">
        <v>83</v>
      </c>
      <c r="F25" s="396" t="s">
        <v>83</v>
      </c>
      <c r="G25" s="396" t="s">
        <v>83</v>
      </c>
      <c r="H25" s="396" t="s">
        <v>83</v>
      </c>
      <c r="I25" s="396" t="s">
        <v>83</v>
      </c>
      <c r="J25" s="396" t="s">
        <v>83</v>
      </c>
      <c r="K25" s="396">
        <v>3</v>
      </c>
      <c r="L25" s="396" t="s">
        <v>83</v>
      </c>
      <c r="M25" s="396" t="s">
        <v>83</v>
      </c>
    </row>
    <row r="26" spans="1:13" ht="16.5" customHeight="1">
      <c r="A26" s="225" t="s">
        <v>177</v>
      </c>
      <c r="B26" s="220" t="s">
        <v>84</v>
      </c>
      <c r="C26" s="357">
        <f>SUM(C27:C28)</f>
        <v>325</v>
      </c>
      <c r="D26" s="357">
        <f>SUM(D27:D28)</f>
        <v>18</v>
      </c>
      <c r="E26" s="357">
        <f>SUM(E27:E28)</f>
        <v>5</v>
      </c>
      <c r="F26" s="357">
        <f>SUM(F27:F28)</f>
        <v>0</v>
      </c>
      <c r="G26" s="357">
        <f>SUM(G27:G28)</f>
        <v>0</v>
      </c>
      <c r="H26" s="357">
        <f>SUM(H27:H28)</f>
        <v>0</v>
      </c>
      <c r="I26" s="357">
        <f>SUM(I27:I28)</f>
        <v>0</v>
      </c>
      <c r="J26" s="357">
        <f>SUM(J27:J28)</f>
        <v>0</v>
      </c>
      <c r="K26" s="357">
        <f>SUM(K27:K28)</f>
        <v>11</v>
      </c>
      <c r="L26" s="357">
        <f>SUM(L27:L28)</f>
        <v>2</v>
      </c>
      <c r="M26" s="357">
        <f>SUM(M27:M28)</f>
        <v>0</v>
      </c>
    </row>
    <row r="27" spans="1:13" ht="16.5" customHeight="1">
      <c r="A27" s="223"/>
      <c r="B27" s="234" t="s">
        <v>34</v>
      </c>
      <c r="C27" s="396">
        <v>139</v>
      </c>
      <c r="D27" s="396">
        <v>11</v>
      </c>
      <c r="E27" s="396">
        <v>3</v>
      </c>
      <c r="F27" s="396" t="s">
        <v>83</v>
      </c>
      <c r="G27" s="396" t="s">
        <v>83</v>
      </c>
      <c r="H27" s="396" t="s">
        <v>83</v>
      </c>
      <c r="I27" s="396" t="s">
        <v>83</v>
      </c>
      <c r="J27" s="396" t="s">
        <v>83</v>
      </c>
      <c r="K27" s="396">
        <v>6</v>
      </c>
      <c r="L27" s="396">
        <v>2</v>
      </c>
      <c r="M27" s="396" t="s">
        <v>83</v>
      </c>
    </row>
    <row r="28" spans="1:13" ht="16.5" customHeight="1">
      <c r="A28" s="221"/>
      <c r="B28" s="234" t="s">
        <v>33</v>
      </c>
      <c r="C28" s="396">
        <v>186</v>
      </c>
      <c r="D28" s="396">
        <v>7</v>
      </c>
      <c r="E28" s="396">
        <v>2</v>
      </c>
      <c r="F28" s="396" t="s">
        <v>83</v>
      </c>
      <c r="G28" s="396" t="s">
        <v>83</v>
      </c>
      <c r="H28" s="396" t="s">
        <v>83</v>
      </c>
      <c r="I28" s="396" t="s">
        <v>83</v>
      </c>
      <c r="J28" s="396" t="s">
        <v>83</v>
      </c>
      <c r="K28" s="396">
        <v>5</v>
      </c>
      <c r="L28" s="396" t="s">
        <v>83</v>
      </c>
      <c r="M28" s="396" t="s">
        <v>83</v>
      </c>
    </row>
    <row r="29" spans="1:13" ht="16.5" customHeight="1">
      <c r="A29" s="225" t="s">
        <v>23</v>
      </c>
      <c r="B29" s="220" t="s">
        <v>84</v>
      </c>
      <c r="C29" s="357">
        <f>SUM(C30:C31)</f>
        <v>193</v>
      </c>
      <c r="D29" s="357">
        <f>SUM(D30:D31)</f>
        <v>35</v>
      </c>
      <c r="E29" s="357">
        <f>SUM(E30:E31)</f>
        <v>0</v>
      </c>
      <c r="F29" s="357">
        <f>SUM(F30:F31)</f>
        <v>0</v>
      </c>
      <c r="G29" s="357">
        <f>SUM(G30:G31)</f>
        <v>0</v>
      </c>
      <c r="H29" s="357">
        <f>SUM(H30:H31)</f>
        <v>0</v>
      </c>
      <c r="I29" s="357">
        <f>SUM(I30:I31)</f>
        <v>0</v>
      </c>
      <c r="J29" s="357">
        <f>SUM(J30:J31)</f>
        <v>0</v>
      </c>
      <c r="K29" s="357">
        <f>SUM(K30:K31)</f>
        <v>28</v>
      </c>
      <c r="L29" s="357">
        <f>SUM(L30:L31)</f>
        <v>7</v>
      </c>
      <c r="M29" s="357">
        <f>SUM(M30:M31)</f>
        <v>0</v>
      </c>
    </row>
    <row r="30" spans="1:13" ht="16.5" customHeight="1">
      <c r="A30" s="223"/>
      <c r="B30" s="234" t="s">
        <v>34</v>
      </c>
      <c r="C30" s="396">
        <v>65</v>
      </c>
      <c r="D30" s="396">
        <v>13</v>
      </c>
      <c r="E30" s="396" t="s">
        <v>83</v>
      </c>
      <c r="F30" s="396" t="s">
        <v>83</v>
      </c>
      <c r="G30" s="396" t="s">
        <v>83</v>
      </c>
      <c r="H30" s="396" t="s">
        <v>83</v>
      </c>
      <c r="I30" s="396" t="s">
        <v>83</v>
      </c>
      <c r="J30" s="396" t="s">
        <v>83</v>
      </c>
      <c r="K30" s="396">
        <v>10</v>
      </c>
      <c r="L30" s="396">
        <v>3</v>
      </c>
      <c r="M30" s="396" t="s">
        <v>83</v>
      </c>
    </row>
    <row r="31" spans="1:13" ht="16.5" customHeight="1">
      <c r="A31" s="221"/>
      <c r="B31" s="234" t="s">
        <v>33</v>
      </c>
      <c r="C31" s="396">
        <v>128</v>
      </c>
      <c r="D31" s="396">
        <v>22</v>
      </c>
      <c r="E31" s="396" t="s">
        <v>83</v>
      </c>
      <c r="F31" s="396" t="s">
        <v>83</v>
      </c>
      <c r="G31" s="396" t="s">
        <v>83</v>
      </c>
      <c r="H31" s="396" t="s">
        <v>83</v>
      </c>
      <c r="I31" s="396" t="s">
        <v>83</v>
      </c>
      <c r="J31" s="396" t="s">
        <v>83</v>
      </c>
      <c r="K31" s="396">
        <v>18</v>
      </c>
      <c r="L31" s="396">
        <v>4</v>
      </c>
      <c r="M31" s="396" t="s">
        <v>83</v>
      </c>
    </row>
    <row r="32" spans="1:13" ht="16.5" customHeight="1">
      <c r="A32" s="225" t="s">
        <v>60</v>
      </c>
      <c r="B32" s="220" t="s">
        <v>84</v>
      </c>
      <c r="C32" s="357">
        <f>SUM(C33:C34)</f>
        <v>510</v>
      </c>
      <c r="D32" s="357">
        <f>SUM(D33:D34)</f>
        <v>32</v>
      </c>
      <c r="E32" s="357">
        <f>SUM(E33:E34)</f>
        <v>2</v>
      </c>
      <c r="F32" s="357">
        <f>SUM(F33:F34)</f>
        <v>0</v>
      </c>
      <c r="G32" s="357">
        <f>SUM(G33:G34)</f>
        <v>0</v>
      </c>
      <c r="H32" s="357">
        <f>SUM(H33:H34)</f>
        <v>0</v>
      </c>
      <c r="I32" s="357">
        <f>SUM(I33:I34)</f>
        <v>0</v>
      </c>
      <c r="J32" s="357">
        <f>SUM(J33:J34)</f>
        <v>3</v>
      </c>
      <c r="K32" s="357">
        <f>SUM(K33:K34)</f>
        <v>17</v>
      </c>
      <c r="L32" s="357">
        <f>SUM(L33:L34)</f>
        <v>10</v>
      </c>
      <c r="M32" s="357">
        <f>SUM(M33:M34)</f>
        <v>0</v>
      </c>
    </row>
    <row r="33" spans="1:13" ht="16.5" customHeight="1">
      <c r="A33" s="223"/>
      <c r="B33" s="234" t="s">
        <v>34</v>
      </c>
      <c r="C33" s="396">
        <v>204</v>
      </c>
      <c r="D33" s="396">
        <v>16</v>
      </c>
      <c r="E33" s="396">
        <v>1</v>
      </c>
      <c r="F33" s="396" t="s">
        <v>83</v>
      </c>
      <c r="G33" s="396" t="s">
        <v>83</v>
      </c>
      <c r="H33" s="396" t="s">
        <v>83</v>
      </c>
      <c r="I33" s="396" t="s">
        <v>83</v>
      </c>
      <c r="J33" s="396">
        <v>2</v>
      </c>
      <c r="K33" s="396">
        <v>10</v>
      </c>
      <c r="L33" s="396">
        <v>3</v>
      </c>
      <c r="M33" s="396" t="s">
        <v>83</v>
      </c>
    </row>
    <row r="34" spans="1:13" ht="16.5" customHeight="1">
      <c r="A34" s="221"/>
      <c r="B34" s="234" t="s">
        <v>33</v>
      </c>
      <c r="C34" s="396">
        <v>306</v>
      </c>
      <c r="D34" s="396">
        <v>16</v>
      </c>
      <c r="E34" s="396">
        <v>1</v>
      </c>
      <c r="F34" s="396" t="s">
        <v>83</v>
      </c>
      <c r="G34" s="396" t="s">
        <v>83</v>
      </c>
      <c r="H34" s="396" t="s">
        <v>83</v>
      </c>
      <c r="I34" s="396" t="s">
        <v>83</v>
      </c>
      <c r="J34" s="396">
        <v>1</v>
      </c>
      <c r="K34" s="396">
        <v>7</v>
      </c>
      <c r="L34" s="396">
        <v>7</v>
      </c>
      <c r="M34" s="396" t="s">
        <v>83</v>
      </c>
    </row>
    <row r="35" spans="1:13" ht="16.5" customHeight="1">
      <c r="A35" s="225" t="s">
        <v>21</v>
      </c>
      <c r="B35" s="220" t="s">
        <v>84</v>
      </c>
      <c r="C35" s="357">
        <f>SUM(C36:C37)</f>
        <v>166</v>
      </c>
      <c r="D35" s="357">
        <f>SUM(D36:D37)</f>
        <v>11</v>
      </c>
      <c r="E35" s="357">
        <f>SUM(E36:E37)</f>
        <v>5</v>
      </c>
      <c r="F35" s="357">
        <f>SUM(F36:F37)</f>
        <v>1</v>
      </c>
      <c r="G35" s="357">
        <f>SUM(G36:G37)</f>
        <v>1</v>
      </c>
      <c r="H35" s="357">
        <f>SUM(H36:H37)</f>
        <v>1</v>
      </c>
      <c r="I35" s="357">
        <f>SUM(I36:I37)</f>
        <v>1</v>
      </c>
      <c r="J35" s="357">
        <f>SUM(J36:J37)</f>
        <v>0</v>
      </c>
      <c r="K35" s="357">
        <f>SUM(K36:K37)</f>
        <v>5</v>
      </c>
      <c r="L35" s="357">
        <f>SUM(L36:L37)</f>
        <v>0</v>
      </c>
      <c r="M35" s="357">
        <f>SUM(M36:M37)</f>
        <v>0</v>
      </c>
    </row>
    <row r="36" spans="1:13" ht="16.5" customHeight="1">
      <c r="A36" s="223"/>
      <c r="B36" s="234" t="s">
        <v>34</v>
      </c>
      <c r="C36" s="396">
        <v>65</v>
      </c>
      <c r="D36" s="396">
        <v>6</v>
      </c>
      <c r="E36" s="396">
        <v>2</v>
      </c>
      <c r="F36" s="396" t="s">
        <v>83</v>
      </c>
      <c r="G36" s="396" t="s">
        <v>83</v>
      </c>
      <c r="H36" s="396" t="s">
        <v>83</v>
      </c>
      <c r="I36" s="396" t="s">
        <v>83</v>
      </c>
      <c r="J36" s="396" t="s">
        <v>83</v>
      </c>
      <c r="K36" s="396">
        <v>4</v>
      </c>
      <c r="L36" s="396" t="s">
        <v>83</v>
      </c>
      <c r="M36" s="396" t="s">
        <v>83</v>
      </c>
    </row>
    <row r="37" spans="1:13" ht="16.5" customHeight="1">
      <c r="A37" s="221"/>
      <c r="B37" s="234" t="s">
        <v>33</v>
      </c>
      <c r="C37" s="396">
        <v>101</v>
      </c>
      <c r="D37" s="396">
        <v>5</v>
      </c>
      <c r="E37" s="396">
        <v>3</v>
      </c>
      <c r="F37" s="396">
        <v>1</v>
      </c>
      <c r="G37" s="396">
        <v>1</v>
      </c>
      <c r="H37" s="396">
        <v>1</v>
      </c>
      <c r="I37" s="396">
        <v>1</v>
      </c>
      <c r="J37" s="396" t="s">
        <v>83</v>
      </c>
      <c r="K37" s="396">
        <v>1</v>
      </c>
      <c r="L37" s="396" t="s">
        <v>83</v>
      </c>
      <c r="M37" s="396" t="s">
        <v>83</v>
      </c>
    </row>
    <row r="38" spans="1:13" ht="16.5" customHeight="1">
      <c r="A38" s="225" t="s">
        <v>20</v>
      </c>
      <c r="B38" s="220" t="s">
        <v>84</v>
      </c>
      <c r="C38" s="357">
        <f>SUM(C39:C40)</f>
        <v>337</v>
      </c>
      <c r="D38" s="357">
        <f>SUM(D39:D40)</f>
        <v>22</v>
      </c>
      <c r="E38" s="357">
        <f>SUM(E39:E40)</f>
        <v>4</v>
      </c>
      <c r="F38" s="357">
        <f>SUM(F39:F40)</f>
        <v>0</v>
      </c>
      <c r="G38" s="357">
        <f>SUM(G39:G40)</f>
        <v>0</v>
      </c>
      <c r="H38" s="357">
        <f>SUM(H39:H40)</f>
        <v>0</v>
      </c>
      <c r="I38" s="357">
        <f>SUM(I39:I40)</f>
        <v>0</v>
      </c>
      <c r="J38" s="357">
        <f>SUM(J39:J40)</f>
        <v>0</v>
      </c>
      <c r="K38" s="357">
        <f>SUM(K39:K40)</f>
        <v>14</v>
      </c>
      <c r="L38" s="357">
        <f>SUM(L39:L40)</f>
        <v>4</v>
      </c>
      <c r="M38" s="357">
        <f>SUM(M39:M40)</f>
        <v>0</v>
      </c>
    </row>
    <row r="39" spans="1:13" ht="16.5" customHeight="1">
      <c r="A39" s="223"/>
      <c r="B39" s="234" t="s">
        <v>34</v>
      </c>
      <c r="C39" s="396">
        <v>124</v>
      </c>
      <c r="D39" s="396">
        <v>10</v>
      </c>
      <c r="E39" s="396">
        <v>1</v>
      </c>
      <c r="F39" s="396" t="s">
        <v>83</v>
      </c>
      <c r="G39" s="396" t="s">
        <v>83</v>
      </c>
      <c r="H39" s="396" t="s">
        <v>83</v>
      </c>
      <c r="I39" s="396" t="s">
        <v>83</v>
      </c>
      <c r="J39" s="396" t="s">
        <v>83</v>
      </c>
      <c r="K39" s="396">
        <v>6</v>
      </c>
      <c r="L39" s="396">
        <v>3</v>
      </c>
      <c r="M39" s="396" t="s">
        <v>83</v>
      </c>
    </row>
    <row r="40" spans="1:13" ht="16.5" customHeight="1">
      <c r="A40" s="221"/>
      <c r="B40" s="234" t="s">
        <v>33</v>
      </c>
      <c r="C40" s="396">
        <v>213</v>
      </c>
      <c r="D40" s="396">
        <v>12</v>
      </c>
      <c r="E40" s="396">
        <v>3</v>
      </c>
      <c r="F40" s="396" t="s">
        <v>83</v>
      </c>
      <c r="G40" s="396" t="s">
        <v>83</v>
      </c>
      <c r="H40" s="396" t="s">
        <v>83</v>
      </c>
      <c r="I40" s="396" t="s">
        <v>83</v>
      </c>
      <c r="J40" s="396" t="s">
        <v>83</v>
      </c>
      <c r="K40" s="396">
        <v>8</v>
      </c>
      <c r="L40" s="396">
        <v>1</v>
      </c>
      <c r="M40" s="396" t="s">
        <v>83</v>
      </c>
    </row>
    <row r="41" spans="1:13" ht="16.5" customHeight="1">
      <c r="A41" s="237" t="s">
        <v>19</v>
      </c>
      <c r="B41" s="129" t="s">
        <v>84</v>
      </c>
      <c r="C41" s="20">
        <f>SUM(C42:C43)</f>
        <v>4030</v>
      </c>
      <c r="D41" s="20">
        <f>SUM(D42:D43)</f>
        <v>485</v>
      </c>
      <c r="E41" s="20">
        <f>SUM(E42:E43)</f>
        <v>46</v>
      </c>
      <c r="F41" s="20">
        <f>SUM(F42:F43)</f>
        <v>4</v>
      </c>
      <c r="G41" s="20">
        <f>SUM(G42:G43)</f>
        <v>0</v>
      </c>
      <c r="H41" s="20">
        <f>SUM(H42:H43)</f>
        <v>0</v>
      </c>
      <c r="I41" s="20">
        <f>SUM(I42:I43)</f>
        <v>0</v>
      </c>
      <c r="J41" s="20">
        <f>SUM(J42:J43)</f>
        <v>1</v>
      </c>
      <c r="K41" s="20">
        <f>SUM(K42:K43)</f>
        <v>180</v>
      </c>
      <c r="L41" s="20">
        <f>SUM(L42:L43)</f>
        <v>253</v>
      </c>
      <c r="M41" s="20">
        <f>SUM(M42:M43)</f>
        <v>1</v>
      </c>
    </row>
    <row r="42" spans="1:13" ht="16.5" customHeight="1">
      <c r="A42" s="236"/>
      <c r="B42" s="125" t="s">
        <v>34</v>
      </c>
      <c r="C42" s="365">
        <v>1526</v>
      </c>
      <c r="D42" s="365">
        <v>227</v>
      </c>
      <c r="E42" s="365">
        <v>18</v>
      </c>
      <c r="F42" s="365">
        <v>2</v>
      </c>
      <c r="G42" s="365" t="s">
        <v>83</v>
      </c>
      <c r="H42" s="365" t="s">
        <v>83</v>
      </c>
      <c r="I42" s="365" t="s">
        <v>83</v>
      </c>
      <c r="J42" s="365" t="s">
        <v>83</v>
      </c>
      <c r="K42" s="365">
        <v>85</v>
      </c>
      <c r="L42" s="365">
        <v>121</v>
      </c>
      <c r="M42" s="365">
        <v>1</v>
      </c>
    </row>
    <row r="43" spans="1:13" ht="16.5" customHeight="1">
      <c r="A43" s="235"/>
      <c r="B43" s="125" t="s">
        <v>33</v>
      </c>
      <c r="C43" s="365">
        <v>2504</v>
      </c>
      <c r="D43" s="365">
        <v>258</v>
      </c>
      <c r="E43" s="365">
        <v>28</v>
      </c>
      <c r="F43" s="365">
        <v>2</v>
      </c>
      <c r="G43" s="365" t="s">
        <v>83</v>
      </c>
      <c r="H43" s="365" t="s">
        <v>83</v>
      </c>
      <c r="I43" s="365" t="s">
        <v>83</v>
      </c>
      <c r="J43" s="365">
        <v>1</v>
      </c>
      <c r="K43" s="365">
        <v>95</v>
      </c>
      <c r="L43" s="365">
        <v>132</v>
      </c>
      <c r="M43" s="365" t="s">
        <v>83</v>
      </c>
    </row>
    <row r="44" spans="1:13" ht="16.5" customHeight="1">
      <c r="A44" s="133" t="s">
        <v>18</v>
      </c>
      <c r="B44" s="129" t="s">
        <v>84</v>
      </c>
      <c r="C44" s="20">
        <f>SUM(C45:C46)</f>
        <v>2187</v>
      </c>
      <c r="D44" s="20">
        <f>SUM(D45:D46)</f>
        <v>140</v>
      </c>
      <c r="E44" s="20">
        <f>SUM(E45:E46)</f>
        <v>21</v>
      </c>
      <c r="F44" s="20">
        <f>SUM(F45:F46)</f>
        <v>7</v>
      </c>
      <c r="G44" s="20">
        <f>SUM(G45:G46)</f>
        <v>7</v>
      </c>
      <c r="H44" s="20">
        <f>SUM(H45:H46)</f>
        <v>7</v>
      </c>
      <c r="I44" s="20">
        <f>SUM(I45:I46)</f>
        <v>4</v>
      </c>
      <c r="J44" s="20">
        <f>SUM(J45:J46)</f>
        <v>0</v>
      </c>
      <c r="K44" s="20">
        <f>SUM(K45:K46)</f>
        <v>99</v>
      </c>
      <c r="L44" s="20">
        <f>SUM(L45:L46)</f>
        <v>13</v>
      </c>
      <c r="M44" s="20">
        <f>SUM(M45:M46)</f>
        <v>0</v>
      </c>
    </row>
    <row r="45" spans="1:13" ht="16.5" customHeight="1">
      <c r="A45" s="233"/>
      <c r="B45" s="125" t="s">
        <v>34</v>
      </c>
      <c r="C45" s="365">
        <f>C48</f>
        <v>927</v>
      </c>
      <c r="D45" s="365">
        <f>D48</f>
        <v>75</v>
      </c>
      <c r="E45" s="365">
        <f>E48</f>
        <v>4</v>
      </c>
      <c r="F45" s="365">
        <f>F48</f>
        <v>7</v>
      </c>
      <c r="G45" s="365">
        <f>G48</f>
        <v>7</v>
      </c>
      <c r="H45" s="365">
        <f>H48</f>
        <v>7</v>
      </c>
      <c r="I45" s="365">
        <f>I48</f>
        <v>4</v>
      </c>
      <c r="J45" s="365" t="str">
        <f>J48</f>
        <v>-</v>
      </c>
      <c r="K45" s="365">
        <f>K48</f>
        <v>53</v>
      </c>
      <c r="L45" s="365">
        <f>L48</f>
        <v>11</v>
      </c>
      <c r="M45" s="365" t="str">
        <f>M48</f>
        <v>-</v>
      </c>
    </row>
    <row r="46" spans="1:13" ht="16.5" customHeight="1">
      <c r="A46" s="232"/>
      <c r="B46" s="125" t="s">
        <v>33</v>
      </c>
      <c r="C46" s="365">
        <f>C49</f>
        <v>1260</v>
      </c>
      <c r="D46" s="365">
        <f>D49</f>
        <v>65</v>
      </c>
      <c r="E46" s="365">
        <f>E49</f>
        <v>17</v>
      </c>
      <c r="F46" s="365" t="str">
        <f>F49</f>
        <v>-</v>
      </c>
      <c r="G46" s="365" t="str">
        <f>G49</f>
        <v>-</v>
      </c>
      <c r="H46" s="365" t="str">
        <f>H49</f>
        <v>-</v>
      </c>
      <c r="I46" s="365" t="str">
        <f>I49</f>
        <v>-</v>
      </c>
      <c r="J46" s="365" t="str">
        <f>J49</f>
        <v>-</v>
      </c>
      <c r="K46" s="365">
        <f>K49</f>
        <v>46</v>
      </c>
      <c r="L46" s="365">
        <f>L49</f>
        <v>2</v>
      </c>
      <c r="M46" s="365" t="str">
        <f>M49</f>
        <v>-</v>
      </c>
    </row>
    <row r="47" spans="1:13" ht="16.5" customHeight="1">
      <c r="A47" s="398" t="s">
        <v>17</v>
      </c>
      <c r="B47" s="129" t="s">
        <v>84</v>
      </c>
      <c r="C47" s="20">
        <f>SUM(C48:C49)</f>
        <v>2187</v>
      </c>
      <c r="D47" s="20">
        <f>SUM(D48:D49)</f>
        <v>140</v>
      </c>
      <c r="E47" s="20">
        <f>SUM(E48:E49)</f>
        <v>21</v>
      </c>
      <c r="F47" s="20">
        <f>SUM(F48:F49)</f>
        <v>7</v>
      </c>
      <c r="G47" s="20">
        <f>SUM(G48:G49)</f>
        <v>7</v>
      </c>
      <c r="H47" s="20">
        <f>SUM(H48:H49)</f>
        <v>7</v>
      </c>
      <c r="I47" s="20">
        <f>SUM(I48:I49)</f>
        <v>4</v>
      </c>
      <c r="J47" s="20">
        <f>SUM(J48:J49)</f>
        <v>0</v>
      </c>
      <c r="K47" s="20">
        <f>SUM(K48:K49)</f>
        <v>99</v>
      </c>
      <c r="L47" s="20">
        <f>SUM(L48:L49)</f>
        <v>13</v>
      </c>
      <c r="M47" s="20">
        <f>SUM(M48:M49)</f>
        <v>0</v>
      </c>
    </row>
    <row r="48" spans="1:13" ht="16.5" customHeight="1">
      <c r="A48" s="397"/>
      <c r="B48" s="125" t="s">
        <v>34</v>
      </c>
      <c r="C48" s="365">
        <f>SUM(C51,C54,C57,C60)</f>
        <v>927</v>
      </c>
      <c r="D48" s="365">
        <f>SUM(D51,D54,D57,D60)</f>
        <v>75</v>
      </c>
      <c r="E48" s="365">
        <f>SUM(E51,E54,E57,E60)</f>
        <v>4</v>
      </c>
      <c r="F48" s="365">
        <f>IF(SUM(F51,F54,F57,F60)=0,"-",SUM(F51,F54,F57,F60))</f>
        <v>7</v>
      </c>
      <c r="G48" s="365">
        <f>IF(SUM(G51,G54,G57,G60)=0,"-",SUM(G51,G54,G57,G60))</f>
        <v>7</v>
      </c>
      <c r="H48" s="365">
        <f>IF(SUM(H51,H54,H57,H60)=0,"-",SUM(H51,H54,H57,H60))</f>
        <v>7</v>
      </c>
      <c r="I48" s="365">
        <f>IF(SUM(I51,I54,I57,I60)=0,"-",SUM(I51,I54,I57,I60))</f>
        <v>4</v>
      </c>
      <c r="J48" s="365" t="str">
        <f>IF(SUM(J51,J54,J57,J60)=0,"-",SUM(J51,J54,J57,J60))</f>
        <v>-</v>
      </c>
      <c r="K48" s="365">
        <f>IF(SUM(K51,K54,K57,K60)=0,"-",SUM(K51,K54,K57,K60))</f>
        <v>53</v>
      </c>
      <c r="L48" s="365">
        <f>IF(SUM(L51,L54,L57,L60)=0,"-",SUM(L51,L54,L57,L60))</f>
        <v>11</v>
      </c>
      <c r="M48" s="365" t="str">
        <f>IF(SUM(M51,M54,M57,M60)=0,"-",SUM(M51,M54,M57,M60))</f>
        <v>-</v>
      </c>
    </row>
    <row r="49" spans="1:13" ht="16.5" customHeight="1">
      <c r="A49" s="397"/>
      <c r="B49" s="125" t="s">
        <v>33</v>
      </c>
      <c r="C49" s="365">
        <f>SUM(C52,C55,C58,C61)</f>
        <v>1260</v>
      </c>
      <c r="D49" s="365">
        <f>SUM(D52,D55,D58,D61)</f>
        <v>65</v>
      </c>
      <c r="E49" s="365">
        <f>SUM(E52,E55,E58,E61)</f>
        <v>17</v>
      </c>
      <c r="F49" s="365" t="str">
        <f>IF(SUM(F52,F55,F58,F61)=0,"-",SUM(F52,F55,F58,F61))</f>
        <v>-</v>
      </c>
      <c r="G49" s="365" t="str">
        <f>IF(SUM(G52,G55,G58,G61)=0,"-",SUM(G52,G55,G58,G61))</f>
        <v>-</v>
      </c>
      <c r="H49" s="365" t="str">
        <f>IF(SUM(H52,H55,H58,H61)=0,"-",SUM(H52,H55,H58,H61))</f>
        <v>-</v>
      </c>
      <c r="I49" s="365" t="str">
        <f>IF(SUM(I52,I55,I58,I61)=0,"-",SUM(I52,I55,I58,I61))</f>
        <v>-</v>
      </c>
      <c r="J49" s="365" t="str">
        <f>IF(SUM(J52,J55,J58,J61)=0,"-",SUM(J52,J55,J58,J61))</f>
        <v>-</v>
      </c>
      <c r="K49" s="365">
        <f>IF(SUM(K52,K55,K58,K61)=0,"-",SUM(K52,K55,K58,K61))</f>
        <v>46</v>
      </c>
      <c r="L49" s="365">
        <f>IF(SUM(L52,L55,L58,L61)=0,"-",SUM(L52,L55,L58,L61))</f>
        <v>2</v>
      </c>
      <c r="M49" s="365" t="str">
        <f>IF(SUM(M52,M55,M58,M61)=0,"-",SUM(M52,M55,M58,M61))</f>
        <v>-</v>
      </c>
    </row>
    <row r="50" spans="1:13" ht="16.5" customHeight="1">
      <c r="A50" s="225" t="s">
        <v>16</v>
      </c>
      <c r="B50" s="220" t="s">
        <v>84</v>
      </c>
      <c r="C50" s="357">
        <f>SUM(C51:C52)</f>
        <v>672</v>
      </c>
      <c r="D50" s="357">
        <f>SUM(D51:D52)</f>
        <v>37</v>
      </c>
      <c r="E50" s="357">
        <f>SUM(E51:E52)</f>
        <v>8</v>
      </c>
      <c r="F50" s="357">
        <f>SUM(F51:F52)</f>
        <v>1</v>
      </c>
      <c r="G50" s="357">
        <f>SUM(G51:G52)</f>
        <v>1</v>
      </c>
      <c r="H50" s="357">
        <f>SUM(H51:H52)</f>
        <v>1</v>
      </c>
      <c r="I50" s="357">
        <f>SUM(I51:I52)</f>
        <v>0</v>
      </c>
      <c r="J50" s="357">
        <f>SUM(J51:J52)</f>
        <v>0</v>
      </c>
      <c r="K50" s="357">
        <f>SUM(K51:K52)</f>
        <v>21</v>
      </c>
      <c r="L50" s="357">
        <f>SUM(L51:L52)</f>
        <v>7</v>
      </c>
      <c r="M50" s="357">
        <f>SUM(M51:M52)</f>
        <v>0</v>
      </c>
    </row>
    <row r="51" spans="1:13" ht="16.5" customHeight="1">
      <c r="A51" s="223"/>
      <c r="B51" s="234" t="s">
        <v>34</v>
      </c>
      <c r="C51" s="396">
        <v>259</v>
      </c>
      <c r="D51" s="396">
        <v>16</v>
      </c>
      <c r="E51" s="396">
        <v>1</v>
      </c>
      <c r="F51" s="396">
        <v>1</v>
      </c>
      <c r="G51" s="396">
        <v>1</v>
      </c>
      <c r="H51" s="396">
        <v>1</v>
      </c>
      <c r="I51" s="396" t="s">
        <v>83</v>
      </c>
      <c r="J51" s="396" t="s">
        <v>83</v>
      </c>
      <c r="K51" s="396">
        <v>8</v>
      </c>
      <c r="L51" s="396">
        <v>6</v>
      </c>
      <c r="M51" s="396" t="s">
        <v>83</v>
      </c>
    </row>
    <row r="52" spans="1:13" ht="16.5" customHeight="1">
      <c r="A52" s="221"/>
      <c r="B52" s="234" t="s">
        <v>33</v>
      </c>
      <c r="C52" s="396">
        <v>413</v>
      </c>
      <c r="D52" s="396">
        <v>21</v>
      </c>
      <c r="E52" s="396">
        <v>7</v>
      </c>
      <c r="F52" s="396" t="s">
        <v>83</v>
      </c>
      <c r="G52" s="396" t="s">
        <v>83</v>
      </c>
      <c r="H52" s="396" t="s">
        <v>83</v>
      </c>
      <c r="I52" s="396" t="s">
        <v>83</v>
      </c>
      <c r="J52" s="396" t="s">
        <v>83</v>
      </c>
      <c r="K52" s="396">
        <v>13</v>
      </c>
      <c r="L52" s="396">
        <v>1</v>
      </c>
      <c r="M52" s="396" t="s">
        <v>83</v>
      </c>
    </row>
    <row r="53" spans="1:13" ht="16.5" customHeight="1">
      <c r="A53" s="225" t="s">
        <v>15</v>
      </c>
      <c r="B53" s="220" t="s">
        <v>84</v>
      </c>
      <c r="C53" s="357">
        <f>SUM(C54:C55)</f>
        <v>199</v>
      </c>
      <c r="D53" s="357">
        <f>SUM(D54:D55)</f>
        <v>9</v>
      </c>
      <c r="E53" s="357">
        <f>SUM(E54:E55)</f>
        <v>0</v>
      </c>
      <c r="F53" s="357">
        <f>SUM(F54:F55)</f>
        <v>0</v>
      </c>
      <c r="G53" s="357">
        <f>SUM(G54:G55)</f>
        <v>0</v>
      </c>
      <c r="H53" s="357">
        <f>SUM(H54:H55)</f>
        <v>0</v>
      </c>
      <c r="I53" s="357">
        <f>SUM(I54:I55)</f>
        <v>0</v>
      </c>
      <c r="J53" s="357">
        <f>SUM(J54:J55)</f>
        <v>0</v>
      </c>
      <c r="K53" s="357">
        <f>SUM(K54:K55)</f>
        <v>9</v>
      </c>
      <c r="L53" s="357">
        <f>SUM(L54:L55)</f>
        <v>0</v>
      </c>
      <c r="M53" s="357">
        <f>SUM(M54:M55)</f>
        <v>0</v>
      </c>
    </row>
    <row r="54" spans="1:13" ht="16.5" customHeight="1">
      <c r="A54" s="223"/>
      <c r="B54" s="234" t="s">
        <v>34</v>
      </c>
      <c r="C54" s="396">
        <v>90</v>
      </c>
      <c r="D54" s="396">
        <v>7</v>
      </c>
      <c r="E54" s="396" t="s">
        <v>83</v>
      </c>
      <c r="F54" s="396" t="s">
        <v>83</v>
      </c>
      <c r="G54" s="396" t="s">
        <v>83</v>
      </c>
      <c r="H54" s="396" t="s">
        <v>83</v>
      </c>
      <c r="I54" s="396" t="s">
        <v>83</v>
      </c>
      <c r="J54" s="396" t="s">
        <v>83</v>
      </c>
      <c r="K54" s="396">
        <v>7</v>
      </c>
      <c r="L54" s="396" t="s">
        <v>83</v>
      </c>
      <c r="M54" s="396" t="s">
        <v>83</v>
      </c>
    </row>
    <row r="55" spans="1:13" ht="16.5" customHeight="1">
      <c r="A55" s="221"/>
      <c r="B55" s="234" t="s">
        <v>33</v>
      </c>
      <c r="C55" s="396">
        <v>109</v>
      </c>
      <c r="D55" s="396">
        <v>2</v>
      </c>
      <c r="E55" s="396" t="s">
        <v>83</v>
      </c>
      <c r="F55" s="396" t="s">
        <v>83</v>
      </c>
      <c r="G55" s="396" t="s">
        <v>83</v>
      </c>
      <c r="H55" s="396" t="s">
        <v>83</v>
      </c>
      <c r="I55" s="396" t="s">
        <v>83</v>
      </c>
      <c r="J55" s="396" t="s">
        <v>83</v>
      </c>
      <c r="K55" s="396">
        <v>2</v>
      </c>
      <c r="L55" s="396" t="s">
        <v>83</v>
      </c>
      <c r="M55" s="396" t="s">
        <v>83</v>
      </c>
    </row>
    <row r="56" spans="1:13" ht="16.5" customHeight="1">
      <c r="A56" s="225" t="s">
        <v>14</v>
      </c>
      <c r="B56" s="220" t="s">
        <v>84</v>
      </c>
      <c r="C56" s="357">
        <f>SUM(C57:C58)</f>
        <v>360</v>
      </c>
      <c r="D56" s="357">
        <f>SUM(D57:D58)</f>
        <v>25</v>
      </c>
      <c r="E56" s="357">
        <f>SUM(E57:E58)</f>
        <v>0</v>
      </c>
      <c r="F56" s="357">
        <f>SUM(F57:F58)</f>
        <v>1</v>
      </c>
      <c r="G56" s="357">
        <f>SUM(G57:G58)</f>
        <v>1</v>
      </c>
      <c r="H56" s="357">
        <f>SUM(H57:H58)</f>
        <v>1</v>
      </c>
      <c r="I56" s="357">
        <f>SUM(I57:I58)</f>
        <v>1</v>
      </c>
      <c r="J56" s="357">
        <f>SUM(J57:J58)</f>
        <v>0</v>
      </c>
      <c r="K56" s="357">
        <f>SUM(K57:K58)</f>
        <v>23</v>
      </c>
      <c r="L56" s="357">
        <f>SUM(L57:L58)</f>
        <v>1</v>
      </c>
      <c r="M56" s="357">
        <f>SUM(M57:M58)</f>
        <v>0</v>
      </c>
    </row>
    <row r="57" spans="1:13" ht="16.5" customHeight="1">
      <c r="A57" s="223"/>
      <c r="B57" s="234" t="s">
        <v>34</v>
      </c>
      <c r="C57" s="396">
        <v>152</v>
      </c>
      <c r="D57" s="396">
        <v>16</v>
      </c>
      <c r="E57" s="396" t="s">
        <v>83</v>
      </c>
      <c r="F57" s="396">
        <v>1</v>
      </c>
      <c r="G57" s="396">
        <v>1</v>
      </c>
      <c r="H57" s="396">
        <v>1</v>
      </c>
      <c r="I57" s="396">
        <v>1</v>
      </c>
      <c r="J57" s="396" t="s">
        <v>83</v>
      </c>
      <c r="K57" s="396">
        <v>14</v>
      </c>
      <c r="L57" s="396">
        <v>1</v>
      </c>
      <c r="M57" s="396" t="s">
        <v>83</v>
      </c>
    </row>
    <row r="58" spans="1:13" ht="16.5" customHeight="1">
      <c r="A58" s="221"/>
      <c r="B58" s="234" t="s">
        <v>33</v>
      </c>
      <c r="C58" s="396">
        <v>208</v>
      </c>
      <c r="D58" s="396">
        <v>9</v>
      </c>
      <c r="E58" s="396" t="s">
        <v>83</v>
      </c>
      <c r="F58" s="396" t="s">
        <v>83</v>
      </c>
      <c r="G58" s="396" t="s">
        <v>83</v>
      </c>
      <c r="H58" s="396" t="s">
        <v>83</v>
      </c>
      <c r="I58" s="396" t="s">
        <v>83</v>
      </c>
      <c r="J58" s="396" t="s">
        <v>83</v>
      </c>
      <c r="K58" s="396">
        <v>9</v>
      </c>
      <c r="L58" s="396" t="s">
        <v>83</v>
      </c>
      <c r="M58" s="396" t="s">
        <v>83</v>
      </c>
    </row>
    <row r="59" spans="1:13" ht="16.5" customHeight="1">
      <c r="A59" s="225" t="s">
        <v>13</v>
      </c>
      <c r="B59" s="220" t="s">
        <v>84</v>
      </c>
      <c r="C59" s="357">
        <f>SUM(C60:C61)</f>
        <v>956</v>
      </c>
      <c r="D59" s="357">
        <f>SUM(D60:D61)</f>
        <v>69</v>
      </c>
      <c r="E59" s="357">
        <f>SUM(E60:E61)</f>
        <v>13</v>
      </c>
      <c r="F59" s="357">
        <f>SUM(F60:F61)</f>
        <v>5</v>
      </c>
      <c r="G59" s="357">
        <f>SUM(G60:G61)</f>
        <v>5</v>
      </c>
      <c r="H59" s="357">
        <f>SUM(H60:H61)</f>
        <v>5</v>
      </c>
      <c r="I59" s="357">
        <f>SUM(I60:I61)</f>
        <v>3</v>
      </c>
      <c r="J59" s="357">
        <f>SUM(J60:J61)</f>
        <v>0</v>
      </c>
      <c r="K59" s="357">
        <f>SUM(K60:K61)</f>
        <v>46</v>
      </c>
      <c r="L59" s="357">
        <f>SUM(L60:L61)</f>
        <v>5</v>
      </c>
      <c r="M59" s="357">
        <f>SUM(M60:M61)</f>
        <v>0</v>
      </c>
    </row>
    <row r="60" spans="1:13" ht="16.5" customHeight="1">
      <c r="A60" s="223"/>
      <c r="B60" s="234" t="s">
        <v>34</v>
      </c>
      <c r="C60" s="396">
        <v>426</v>
      </c>
      <c r="D60" s="396">
        <v>36</v>
      </c>
      <c r="E60" s="396">
        <v>3</v>
      </c>
      <c r="F60" s="396">
        <v>5</v>
      </c>
      <c r="G60" s="396">
        <v>5</v>
      </c>
      <c r="H60" s="396">
        <v>5</v>
      </c>
      <c r="I60" s="396">
        <v>3</v>
      </c>
      <c r="J60" s="396" t="s">
        <v>83</v>
      </c>
      <c r="K60" s="396">
        <v>24</v>
      </c>
      <c r="L60" s="396">
        <v>4</v>
      </c>
      <c r="M60" s="396" t="s">
        <v>83</v>
      </c>
    </row>
    <row r="61" spans="1:13" ht="16.5" customHeight="1">
      <c r="A61" s="221"/>
      <c r="B61" s="234" t="s">
        <v>33</v>
      </c>
      <c r="C61" s="396">
        <v>530</v>
      </c>
      <c r="D61" s="396">
        <v>33</v>
      </c>
      <c r="E61" s="396">
        <v>10</v>
      </c>
      <c r="F61" s="396" t="s">
        <v>43</v>
      </c>
      <c r="G61" s="396" t="s">
        <v>43</v>
      </c>
      <c r="H61" s="396" t="s">
        <v>43</v>
      </c>
      <c r="I61" s="396" t="s">
        <v>43</v>
      </c>
      <c r="J61" s="396" t="s">
        <v>43</v>
      </c>
      <c r="K61" s="396">
        <v>22</v>
      </c>
      <c r="L61" s="396">
        <v>1</v>
      </c>
      <c r="M61" s="396" t="s">
        <v>43</v>
      </c>
    </row>
    <row r="62" spans="1:13" ht="16.5" customHeight="1">
      <c r="A62" s="133" t="s">
        <v>12</v>
      </c>
      <c r="B62" s="129" t="s">
        <v>84</v>
      </c>
      <c r="C62" s="20">
        <f>C65</f>
        <v>1809</v>
      </c>
      <c r="D62" s="20">
        <f>D65</f>
        <v>124</v>
      </c>
      <c r="E62" s="20">
        <f>E65</f>
        <v>11</v>
      </c>
      <c r="F62" s="20">
        <f>F65</f>
        <v>4</v>
      </c>
      <c r="G62" s="20">
        <f>G65</f>
        <v>4</v>
      </c>
      <c r="H62" s="20">
        <f>H65</f>
        <v>3</v>
      </c>
      <c r="I62" s="20">
        <f>I65</f>
        <v>2</v>
      </c>
      <c r="J62" s="20">
        <f>J65</f>
        <v>0</v>
      </c>
      <c r="K62" s="20">
        <f>K65</f>
        <v>83</v>
      </c>
      <c r="L62" s="20">
        <f>L65</f>
        <v>19</v>
      </c>
      <c r="M62" s="20">
        <f>M65</f>
        <v>7</v>
      </c>
    </row>
    <row r="63" spans="1:13" ht="16.5" customHeight="1">
      <c r="A63" s="233"/>
      <c r="B63" s="125" t="s">
        <v>34</v>
      </c>
      <c r="C63" s="365">
        <f>C66</f>
        <v>759</v>
      </c>
      <c r="D63" s="365">
        <f>D66</f>
        <v>67</v>
      </c>
      <c r="E63" s="365">
        <f>E66</f>
        <v>5</v>
      </c>
      <c r="F63" s="365">
        <f>F66</f>
        <v>2</v>
      </c>
      <c r="G63" s="365">
        <f>G66</f>
        <v>2</v>
      </c>
      <c r="H63" s="365">
        <f>H66</f>
        <v>1</v>
      </c>
      <c r="I63" s="365">
        <f>I66</f>
        <v>1</v>
      </c>
      <c r="J63" s="365" t="str">
        <f>J66</f>
        <v>-</v>
      </c>
      <c r="K63" s="365">
        <f>K66</f>
        <v>44</v>
      </c>
      <c r="L63" s="365">
        <f>L66</f>
        <v>13</v>
      </c>
      <c r="M63" s="365">
        <f>M66</f>
        <v>3</v>
      </c>
    </row>
    <row r="64" spans="1:13" ht="16.5" customHeight="1">
      <c r="A64" s="232"/>
      <c r="B64" s="125" t="s">
        <v>33</v>
      </c>
      <c r="C64" s="365">
        <f>C67</f>
        <v>1050</v>
      </c>
      <c r="D64" s="365">
        <f>D67</f>
        <v>57</v>
      </c>
      <c r="E64" s="365">
        <f>E67</f>
        <v>6</v>
      </c>
      <c r="F64" s="365">
        <f>F67</f>
        <v>2</v>
      </c>
      <c r="G64" s="365">
        <f>G67</f>
        <v>2</v>
      </c>
      <c r="H64" s="365">
        <f>H67</f>
        <v>2</v>
      </c>
      <c r="I64" s="365">
        <f>I67</f>
        <v>1</v>
      </c>
      <c r="J64" s="365" t="str">
        <f>J67</f>
        <v>-</v>
      </c>
      <c r="K64" s="365">
        <f>K67</f>
        <v>39</v>
      </c>
      <c r="L64" s="365">
        <f>L67</f>
        <v>6</v>
      </c>
      <c r="M64" s="365">
        <f>M67</f>
        <v>4</v>
      </c>
    </row>
    <row r="65" spans="1:13" ht="16.5" customHeight="1">
      <c r="A65" s="398" t="s">
        <v>11</v>
      </c>
      <c r="B65" s="129" t="s">
        <v>84</v>
      </c>
      <c r="C65" s="20">
        <f>SUM(C66:C67)</f>
        <v>1809</v>
      </c>
      <c r="D65" s="20">
        <f>SUM(D66:D67)</f>
        <v>124</v>
      </c>
      <c r="E65" s="20">
        <f>SUM(E66:E67)</f>
        <v>11</v>
      </c>
      <c r="F65" s="20">
        <f>SUM(F66:F67)</f>
        <v>4</v>
      </c>
      <c r="G65" s="20">
        <f>SUM(G66:G67)</f>
        <v>4</v>
      </c>
      <c r="H65" s="20">
        <f>SUM(H66:H67)</f>
        <v>3</v>
      </c>
      <c r="I65" s="20">
        <f>SUM(I66:I67)</f>
        <v>2</v>
      </c>
      <c r="J65" s="20">
        <f>SUM(J66:J67)</f>
        <v>0</v>
      </c>
      <c r="K65" s="20">
        <f>SUM(K66:K67)</f>
        <v>83</v>
      </c>
      <c r="L65" s="20">
        <f>SUM(L66:L67)</f>
        <v>19</v>
      </c>
      <c r="M65" s="20">
        <f>SUM(M66:M67)</f>
        <v>7</v>
      </c>
    </row>
    <row r="66" spans="1:13" ht="16.5" customHeight="1">
      <c r="A66" s="397"/>
      <c r="B66" s="125" t="s">
        <v>34</v>
      </c>
      <c r="C66" s="365">
        <f>SUM(C69,C72,C75,C78,C81)</f>
        <v>759</v>
      </c>
      <c r="D66" s="365">
        <f>SUM(D69,D72,D75,D78,D81)</f>
        <v>67</v>
      </c>
      <c r="E66" s="365">
        <f>SUM(E69,E72,E75,E78,E81)</f>
        <v>5</v>
      </c>
      <c r="F66" s="365">
        <f>IF(SUM(F69,F72,F75,F78,F81)=0,"-",SUM(F69,F72,F75,F78,F81))</f>
        <v>2</v>
      </c>
      <c r="G66" s="365">
        <f>IF(SUM(G69,G72,G75,G78,G81)=0,"-",SUM(G69,G72,G75,G78,G81))</f>
        <v>2</v>
      </c>
      <c r="H66" s="365">
        <f>IF(SUM(H69,H72,H75,H78,H81)=0,"-",SUM(H69,H72,H75,H78,H81))</f>
        <v>1</v>
      </c>
      <c r="I66" s="365">
        <f>IF(SUM(I69,I72,I75,I78,I81)=0,"-",SUM(I69,I72,I75,I78,I81))</f>
        <v>1</v>
      </c>
      <c r="J66" s="365" t="str">
        <f>IF(SUM(J69,J72,J75,J78,J81)=0,"-",SUM(J69,J72,J75,J78,J81))</f>
        <v>-</v>
      </c>
      <c r="K66" s="365">
        <f>IF(SUM(K69,K72,K75,K78,K81)=0,"-",SUM(K69,K72,K75,K78,K81))</f>
        <v>44</v>
      </c>
      <c r="L66" s="365">
        <f>IF(SUM(L69,L72,L75,L78,L81)=0,"-",SUM(L69,L72,L75,L78,L81))</f>
        <v>13</v>
      </c>
      <c r="M66" s="365">
        <f>IF(SUM(M69,M72,M75,M78,M81)=0,"-",SUM(M69,M72,M75,M78,M81))</f>
        <v>3</v>
      </c>
    </row>
    <row r="67" spans="1:13" ht="16.5" customHeight="1">
      <c r="A67" s="397"/>
      <c r="B67" s="125" t="s">
        <v>33</v>
      </c>
      <c r="C67" s="365">
        <f>SUM(C70,C73,C76,C79,C82)</f>
        <v>1050</v>
      </c>
      <c r="D67" s="365">
        <f>SUM(D70,D73,D76,D79,D82)</f>
        <v>57</v>
      </c>
      <c r="E67" s="365">
        <f>SUM(E70,E73,E76,E79,E82)</f>
        <v>6</v>
      </c>
      <c r="F67" s="365">
        <f>IF(SUM(F70,F73,F76,F79,F82)=0,"-",SUM(F70,F73,F76,F79,F82))</f>
        <v>2</v>
      </c>
      <c r="G67" s="365">
        <f>IF(SUM(G70,G73,G76,G79,G82)=0,"-",SUM(G70,G73,G76,G79,G82))</f>
        <v>2</v>
      </c>
      <c r="H67" s="365">
        <f>IF(SUM(H70,H73,H76,H79,H82)=0,"-",SUM(H70,H73,H76,H79,H82))</f>
        <v>2</v>
      </c>
      <c r="I67" s="365">
        <f>IF(SUM(I70,I73,I76,I79,I82)=0,"-",SUM(I70,I73,I76,I79,I82))</f>
        <v>1</v>
      </c>
      <c r="J67" s="365" t="str">
        <f>IF(SUM(J70,J73,J76,J79,J82)=0,"-",SUM(J70,J73,J76,J79,J82))</f>
        <v>-</v>
      </c>
      <c r="K67" s="365">
        <f>IF(SUM(K70,K73,K76,K79,K82)=0,"-",SUM(K70,K73,K76,K79,K82))</f>
        <v>39</v>
      </c>
      <c r="L67" s="365">
        <f>IF(SUM(L70,L73,L76,L79,L82)=0,"-",SUM(L70,L73,L76,L79,L82))</f>
        <v>6</v>
      </c>
      <c r="M67" s="365">
        <f>IF(SUM(M70,M73,M76,M79,M82)=0,"-",SUM(M70,M73,M76,M79,M82))</f>
        <v>4</v>
      </c>
    </row>
    <row r="68" spans="1:13" ht="16.5" customHeight="1">
      <c r="A68" s="225" t="s">
        <v>10</v>
      </c>
      <c r="B68" s="220" t="s">
        <v>84</v>
      </c>
      <c r="C68" s="357">
        <v>464</v>
      </c>
      <c r="D68" s="357">
        <v>26</v>
      </c>
      <c r="E68" s="357" t="s">
        <v>83</v>
      </c>
      <c r="F68" s="357">
        <v>1</v>
      </c>
      <c r="G68" s="357">
        <v>1</v>
      </c>
      <c r="H68" s="357" t="s">
        <v>83</v>
      </c>
      <c r="I68" s="357" t="s">
        <v>83</v>
      </c>
      <c r="J68" s="357" t="s">
        <v>83</v>
      </c>
      <c r="K68" s="357">
        <v>13</v>
      </c>
      <c r="L68" s="357">
        <v>5</v>
      </c>
      <c r="M68" s="357">
        <v>7</v>
      </c>
    </row>
    <row r="69" spans="1:13" ht="16.5" customHeight="1">
      <c r="A69" s="223"/>
      <c r="B69" s="234" t="s">
        <v>34</v>
      </c>
      <c r="C69" s="396">
        <v>176</v>
      </c>
      <c r="D69" s="396">
        <v>12</v>
      </c>
      <c r="E69" s="396" t="s">
        <v>83</v>
      </c>
      <c r="F69" s="396">
        <v>1</v>
      </c>
      <c r="G69" s="396">
        <v>1</v>
      </c>
      <c r="H69" s="396" t="s">
        <v>83</v>
      </c>
      <c r="I69" s="396" t="s">
        <v>83</v>
      </c>
      <c r="J69" s="396" t="s">
        <v>83</v>
      </c>
      <c r="K69" s="396">
        <v>5</v>
      </c>
      <c r="L69" s="396">
        <v>3</v>
      </c>
      <c r="M69" s="396">
        <v>3</v>
      </c>
    </row>
    <row r="70" spans="1:13" ht="16.5" customHeight="1">
      <c r="A70" s="221"/>
      <c r="B70" s="234" t="s">
        <v>33</v>
      </c>
      <c r="C70" s="396">
        <v>288</v>
      </c>
      <c r="D70" s="396">
        <v>14</v>
      </c>
      <c r="E70" s="396" t="s">
        <v>83</v>
      </c>
      <c r="F70" s="396" t="s">
        <v>83</v>
      </c>
      <c r="G70" s="396" t="s">
        <v>83</v>
      </c>
      <c r="H70" s="396" t="s">
        <v>83</v>
      </c>
      <c r="I70" s="396" t="s">
        <v>83</v>
      </c>
      <c r="J70" s="396" t="s">
        <v>83</v>
      </c>
      <c r="K70" s="396">
        <v>8</v>
      </c>
      <c r="L70" s="396">
        <v>2</v>
      </c>
      <c r="M70" s="396">
        <v>4</v>
      </c>
    </row>
    <row r="71" spans="1:13" ht="16.5" customHeight="1">
      <c r="A71" s="225" t="s">
        <v>8</v>
      </c>
      <c r="B71" s="220" t="s">
        <v>84</v>
      </c>
      <c r="C71" s="357">
        <v>395</v>
      </c>
      <c r="D71" s="357">
        <v>27</v>
      </c>
      <c r="E71" s="357">
        <v>2</v>
      </c>
      <c r="F71" s="357" t="s">
        <v>83</v>
      </c>
      <c r="G71" s="357" t="s">
        <v>83</v>
      </c>
      <c r="H71" s="357" t="s">
        <v>83</v>
      </c>
      <c r="I71" s="357" t="s">
        <v>83</v>
      </c>
      <c r="J71" s="357" t="s">
        <v>83</v>
      </c>
      <c r="K71" s="357">
        <v>22</v>
      </c>
      <c r="L71" s="357">
        <v>3</v>
      </c>
      <c r="M71" s="357" t="s">
        <v>83</v>
      </c>
    </row>
    <row r="72" spans="1:13" ht="16.5" customHeight="1">
      <c r="A72" s="223"/>
      <c r="B72" s="234" t="s">
        <v>34</v>
      </c>
      <c r="C72" s="396">
        <v>148</v>
      </c>
      <c r="D72" s="396">
        <v>15</v>
      </c>
      <c r="E72" s="396" t="s">
        <v>83</v>
      </c>
      <c r="F72" s="396" t="s">
        <v>83</v>
      </c>
      <c r="G72" s="396" t="s">
        <v>83</v>
      </c>
      <c r="H72" s="396" t="s">
        <v>83</v>
      </c>
      <c r="I72" s="396" t="s">
        <v>83</v>
      </c>
      <c r="J72" s="396" t="s">
        <v>83</v>
      </c>
      <c r="K72" s="396">
        <v>13</v>
      </c>
      <c r="L72" s="396">
        <v>2</v>
      </c>
      <c r="M72" s="396" t="s">
        <v>83</v>
      </c>
    </row>
    <row r="73" spans="1:13" ht="16.5" customHeight="1">
      <c r="A73" s="221"/>
      <c r="B73" s="234" t="s">
        <v>33</v>
      </c>
      <c r="C73" s="396">
        <v>247</v>
      </c>
      <c r="D73" s="396">
        <v>12</v>
      </c>
      <c r="E73" s="396">
        <v>2</v>
      </c>
      <c r="F73" s="396" t="s">
        <v>83</v>
      </c>
      <c r="G73" s="396" t="s">
        <v>83</v>
      </c>
      <c r="H73" s="396" t="s">
        <v>83</v>
      </c>
      <c r="I73" s="396" t="s">
        <v>83</v>
      </c>
      <c r="J73" s="396" t="s">
        <v>83</v>
      </c>
      <c r="K73" s="396">
        <v>9</v>
      </c>
      <c r="L73" s="396">
        <v>1</v>
      </c>
      <c r="M73" s="396" t="s">
        <v>83</v>
      </c>
    </row>
    <row r="74" spans="1:13" ht="16.5" customHeight="1">
      <c r="A74" s="225" t="s">
        <v>7</v>
      </c>
      <c r="B74" s="220" t="s">
        <v>84</v>
      </c>
      <c r="C74" s="357">
        <v>350</v>
      </c>
      <c r="D74" s="357">
        <v>24</v>
      </c>
      <c r="E74" s="357">
        <v>3</v>
      </c>
      <c r="F74" s="357" t="s">
        <v>83</v>
      </c>
      <c r="G74" s="357" t="s">
        <v>83</v>
      </c>
      <c r="H74" s="357" t="s">
        <v>83</v>
      </c>
      <c r="I74" s="357" t="s">
        <v>83</v>
      </c>
      <c r="J74" s="357" t="s">
        <v>83</v>
      </c>
      <c r="K74" s="357">
        <v>17</v>
      </c>
      <c r="L74" s="357">
        <v>4</v>
      </c>
      <c r="M74" s="357" t="s">
        <v>83</v>
      </c>
    </row>
    <row r="75" spans="1:13" ht="16.5" customHeight="1">
      <c r="A75" s="223"/>
      <c r="B75" s="234" t="s">
        <v>34</v>
      </c>
      <c r="C75" s="396">
        <v>155</v>
      </c>
      <c r="D75" s="396">
        <v>10</v>
      </c>
      <c r="E75" s="396">
        <v>2</v>
      </c>
      <c r="F75" s="396" t="s">
        <v>83</v>
      </c>
      <c r="G75" s="396" t="s">
        <v>83</v>
      </c>
      <c r="H75" s="396" t="s">
        <v>83</v>
      </c>
      <c r="I75" s="396" t="s">
        <v>83</v>
      </c>
      <c r="J75" s="396" t="s">
        <v>83</v>
      </c>
      <c r="K75" s="396">
        <v>5</v>
      </c>
      <c r="L75" s="396">
        <v>3</v>
      </c>
      <c r="M75" s="396" t="s">
        <v>83</v>
      </c>
    </row>
    <row r="76" spans="1:13" ht="16.5" customHeight="1">
      <c r="A76" s="221"/>
      <c r="B76" s="234" t="s">
        <v>33</v>
      </c>
      <c r="C76" s="396">
        <v>195</v>
      </c>
      <c r="D76" s="396">
        <v>14</v>
      </c>
      <c r="E76" s="396">
        <v>1</v>
      </c>
      <c r="F76" s="396" t="s">
        <v>83</v>
      </c>
      <c r="G76" s="396" t="s">
        <v>83</v>
      </c>
      <c r="H76" s="396" t="s">
        <v>83</v>
      </c>
      <c r="I76" s="396" t="s">
        <v>83</v>
      </c>
      <c r="J76" s="396" t="s">
        <v>83</v>
      </c>
      <c r="K76" s="396">
        <v>12</v>
      </c>
      <c r="L76" s="396">
        <v>1</v>
      </c>
      <c r="M76" s="396" t="s">
        <v>83</v>
      </c>
    </row>
    <row r="77" spans="1:13" ht="16.5" customHeight="1">
      <c r="A77" s="225" t="s">
        <v>6</v>
      </c>
      <c r="B77" s="220" t="s">
        <v>84</v>
      </c>
      <c r="C77" s="357">
        <v>265</v>
      </c>
      <c r="D77" s="357">
        <v>19</v>
      </c>
      <c r="E77" s="357">
        <v>3</v>
      </c>
      <c r="F77" s="357">
        <v>3</v>
      </c>
      <c r="G77" s="357">
        <v>3</v>
      </c>
      <c r="H77" s="357">
        <v>3</v>
      </c>
      <c r="I77" s="357">
        <v>2</v>
      </c>
      <c r="J77" s="357" t="s">
        <v>83</v>
      </c>
      <c r="K77" s="357">
        <v>11</v>
      </c>
      <c r="L77" s="357">
        <v>2</v>
      </c>
      <c r="M77" s="357" t="s">
        <v>83</v>
      </c>
    </row>
    <row r="78" spans="1:13" ht="16.5" customHeight="1">
      <c r="A78" s="223"/>
      <c r="B78" s="234" t="s">
        <v>34</v>
      </c>
      <c r="C78" s="396">
        <v>107</v>
      </c>
      <c r="D78" s="396">
        <v>12</v>
      </c>
      <c r="E78" s="396">
        <v>2</v>
      </c>
      <c r="F78" s="396">
        <v>1</v>
      </c>
      <c r="G78" s="396">
        <v>1</v>
      </c>
      <c r="H78" s="396">
        <v>1</v>
      </c>
      <c r="I78" s="396">
        <v>1</v>
      </c>
      <c r="J78" s="396" t="s">
        <v>83</v>
      </c>
      <c r="K78" s="396">
        <v>7</v>
      </c>
      <c r="L78" s="396">
        <v>2</v>
      </c>
      <c r="M78" s="396" t="s">
        <v>83</v>
      </c>
    </row>
    <row r="79" spans="1:13" ht="16.5" customHeight="1">
      <c r="A79" s="221"/>
      <c r="B79" s="234" t="s">
        <v>33</v>
      </c>
      <c r="C79" s="396">
        <v>158</v>
      </c>
      <c r="D79" s="396">
        <v>7</v>
      </c>
      <c r="E79" s="396">
        <v>1</v>
      </c>
      <c r="F79" s="396">
        <v>2</v>
      </c>
      <c r="G79" s="396">
        <v>2</v>
      </c>
      <c r="H79" s="396">
        <v>2</v>
      </c>
      <c r="I79" s="396">
        <v>1</v>
      </c>
      <c r="J79" s="396" t="s">
        <v>83</v>
      </c>
      <c r="K79" s="396">
        <v>4</v>
      </c>
      <c r="L79" s="396" t="s">
        <v>83</v>
      </c>
      <c r="M79" s="396" t="s">
        <v>83</v>
      </c>
    </row>
    <row r="80" spans="1:13" ht="16.5" customHeight="1">
      <c r="A80" s="225" t="s">
        <v>4</v>
      </c>
      <c r="B80" s="220" t="s">
        <v>84</v>
      </c>
      <c r="C80" s="357">
        <v>335</v>
      </c>
      <c r="D80" s="357">
        <v>28</v>
      </c>
      <c r="E80" s="357">
        <v>3</v>
      </c>
      <c r="F80" s="357" t="s">
        <v>83</v>
      </c>
      <c r="G80" s="357" t="s">
        <v>83</v>
      </c>
      <c r="H80" s="357" t="s">
        <v>83</v>
      </c>
      <c r="I80" s="357" t="s">
        <v>83</v>
      </c>
      <c r="J80" s="357" t="s">
        <v>83</v>
      </c>
      <c r="K80" s="357">
        <v>20</v>
      </c>
      <c r="L80" s="357">
        <v>5</v>
      </c>
      <c r="M80" s="357" t="s">
        <v>83</v>
      </c>
    </row>
    <row r="81" spans="1:13" ht="16.5" customHeight="1">
      <c r="A81" s="223"/>
      <c r="B81" s="234" t="s">
        <v>34</v>
      </c>
      <c r="C81" s="396">
        <v>173</v>
      </c>
      <c r="D81" s="396">
        <v>18</v>
      </c>
      <c r="E81" s="396">
        <v>1</v>
      </c>
      <c r="F81" s="396" t="s">
        <v>83</v>
      </c>
      <c r="G81" s="396" t="s">
        <v>83</v>
      </c>
      <c r="H81" s="396" t="s">
        <v>83</v>
      </c>
      <c r="I81" s="396" t="s">
        <v>83</v>
      </c>
      <c r="J81" s="396" t="s">
        <v>83</v>
      </c>
      <c r="K81" s="396">
        <v>14</v>
      </c>
      <c r="L81" s="396">
        <v>3</v>
      </c>
      <c r="M81" s="396" t="s">
        <v>83</v>
      </c>
    </row>
    <row r="82" spans="1:13" ht="16.5" customHeight="1">
      <c r="A82" s="221"/>
      <c r="B82" s="234" t="s">
        <v>33</v>
      </c>
      <c r="C82" s="396">
        <v>162</v>
      </c>
      <c r="D82" s="396">
        <v>10</v>
      </c>
      <c r="E82" s="396">
        <v>2</v>
      </c>
      <c r="F82" s="396" t="s">
        <v>72</v>
      </c>
      <c r="G82" s="396" t="s">
        <v>72</v>
      </c>
      <c r="H82" s="396" t="s">
        <v>72</v>
      </c>
      <c r="I82" s="396" t="s">
        <v>72</v>
      </c>
      <c r="J82" s="396" t="s">
        <v>72</v>
      </c>
      <c r="K82" s="396">
        <v>6</v>
      </c>
      <c r="L82" s="396">
        <v>2</v>
      </c>
      <c r="M82" s="396" t="s">
        <v>72</v>
      </c>
    </row>
    <row r="83" spans="1:13" ht="16.5" customHeight="1">
      <c r="A83" s="392" t="s">
        <v>176</v>
      </c>
      <c r="B83" s="179"/>
      <c r="C83" s="392"/>
      <c r="D83" s="392"/>
      <c r="E83" s="394"/>
      <c r="F83" s="393"/>
    </row>
    <row r="84" spans="1:13" ht="16.5" customHeight="1">
      <c r="A84" s="395"/>
      <c r="B84" s="76"/>
      <c r="C84" s="395"/>
      <c r="D84" s="395"/>
      <c r="E84" s="394"/>
      <c r="F84" s="393"/>
    </row>
    <row r="85" spans="1:13" ht="12" customHeight="1">
      <c r="A85" s="392"/>
      <c r="B85" s="179"/>
      <c r="C85" s="392"/>
      <c r="D85" s="392"/>
      <c r="F85" s="177"/>
    </row>
    <row r="86" spans="1:13" ht="12" customHeight="1"/>
    <row r="87" spans="1:13" ht="12" customHeight="1"/>
    <row r="88" spans="1:13" ht="12" customHeight="1"/>
    <row r="89" spans="1:13" ht="12" customHeight="1"/>
  </sheetData>
  <mergeCells count="42">
    <mergeCell ref="A77:A79"/>
    <mergeCell ref="A80:A82"/>
    <mergeCell ref="A56:A58"/>
    <mergeCell ref="A59:A61"/>
    <mergeCell ref="A65:A67"/>
    <mergeCell ref="A68:A70"/>
    <mergeCell ref="A71:A73"/>
    <mergeCell ref="A74:A76"/>
    <mergeCell ref="A62:A64"/>
    <mergeCell ref="A47:A49"/>
    <mergeCell ref="A50:A52"/>
    <mergeCell ref="A53:A55"/>
    <mergeCell ref="A32:A34"/>
    <mergeCell ref="A35:A37"/>
    <mergeCell ref="A38:A40"/>
    <mergeCell ref="A44:A46"/>
    <mergeCell ref="C2:C7"/>
    <mergeCell ref="M3:M7"/>
    <mergeCell ref="H6:H7"/>
    <mergeCell ref="K4:K7"/>
    <mergeCell ref="J4:J7"/>
    <mergeCell ref="H5:I5"/>
    <mergeCell ref="G4:I4"/>
    <mergeCell ref="L1:M1"/>
    <mergeCell ref="A14:A16"/>
    <mergeCell ref="A17:A19"/>
    <mergeCell ref="A20:A22"/>
    <mergeCell ref="A23:A25"/>
    <mergeCell ref="A11:A13"/>
    <mergeCell ref="A8:A10"/>
    <mergeCell ref="L3:L7"/>
    <mergeCell ref="G5:G7"/>
    <mergeCell ref="A26:A28"/>
    <mergeCell ref="A29:A31"/>
    <mergeCell ref="A41:A43"/>
    <mergeCell ref="A1:K1"/>
    <mergeCell ref="F4:F7"/>
    <mergeCell ref="A2:B7"/>
    <mergeCell ref="E2:M2"/>
    <mergeCell ref="E4:E7"/>
    <mergeCell ref="D2:D7"/>
    <mergeCell ref="E3:K3"/>
  </mergeCells>
  <phoneticPr fontId="5"/>
  <printOptions horizontalCentered="1"/>
  <pageMargins left="0.78740157480314965" right="0.78740157480314965" top="0.78740157480314965" bottom="0.19685039370078741" header="0" footer="0"/>
  <headerFooter alignWithMargins="0"/>
  <rowBreaks count="4" manualBreakCount="4">
    <brk id="43" max="12" man="1"/>
    <brk id="22160" min="188" max="40220" man="1"/>
    <brk id="26140" min="184" max="46680" man="1"/>
    <brk id="29988" min="180" max="5052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showGridLines="0" zoomScaleNormal="100" zoomScaleSheetLayoutView="80" workbookViewId="0">
      <pane ySplit="5" topLeftCell="A6" activePane="bottomLeft" state="frozen"/>
      <selection pane="bottomLeft"/>
    </sheetView>
  </sheetViews>
  <sheetFormatPr defaultRowHeight="15"/>
  <cols>
    <col min="1" max="1" width="16.625" style="41" customWidth="1"/>
    <col min="2" max="2" width="7.125" style="41" customWidth="1"/>
    <col min="3" max="3" width="10.625" style="41" customWidth="1"/>
    <col min="4" max="6" width="10.625" style="330" customWidth="1"/>
    <col min="7" max="10" width="10.625" style="15" customWidth="1"/>
    <col min="11" max="13" width="11" style="15" customWidth="1"/>
    <col min="14" max="16" width="8.125" style="15" customWidth="1"/>
    <col min="17" max="21" width="7.875" style="15" customWidth="1"/>
    <col min="22" max="16384" width="9" style="15"/>
  </cols>
  <sheetData>
    <row r="1" spans="1:18" s="65" customFormat="1" ht="18" customHeight="1">
      <c r="A1" s="70" t="s">
        <v>205</v>
      </c>
      <c r="B1" s="70"/>
      <c r="C1" s="70"/>
      <c r="D1" s="70"/>
      <c r="E1" s="70"/>
      <c r="F1" s="70"/>
      <c r="J1" s="67" t="s">
        <v>37</v>
      </c>
      <c r="P1" s="66"/>
      <c r="Q1" s="67"/>
      <c r="R1" s="67"/>
    </row>
    <row r="2" spans="1:18" ht="16.5" customHeight="1">
      <c r="A2" s="84"/>
      <c r="B2" s="434"/>
      <c r="C2" s="164" t="s">
        <v>185</v>
      </c>
      <c r="D2" s="84" t="s">
        <v>204</v>
      </c>
      <c r="E2" s="83"/>
      <c r="F2" s="83"/>
      <c r="G2" s="83"/>
      <c r="H2" s="433"/>
      <c r="I2" s="433"/>
      <c r="J2" s="432"/>
    </row>
    <row r="3" spans="1:18" s="373" customFormat="1" ht="16.5" customHeight="1">
      <c r="A3" s="428"/>
      <c r="B3" s="427"/>
      <c r="C3" s="187"/>
      <c r="D3" s="426"/>
      <c r="E3" s="431"/>
      <c r="F3" s="431"/>
      <c r="G3" s="430"/>
      <c r="H3" s="188" t="s">
        <v>203</v>
      </c>
      <c r="I3" s="429"/>
      <c r="J3" s="400"/>
    </row>
    <row r="4" spans="1:18" s="373" customFormat="1" ht="16.5" customHeight="1">
      <c r="A4" s="428"/>
      <c r="B4" s="427"/>
      <c r="C4" s="187"/>
      <c r="D4" s="189" t="s">
        <v>183</v>
      </c>
      <c r="E4" s="380" t="s">
        <v>182</v>
      </c>
      <c r="F4" s="379" t="s">
        <v>35</v>
      </c>
      <c r="G4" s="379" t="s">
        <v>181</v>
      </c>
      <c r="H4" s="189" t="s">
        <v>183</v>
      </c>
      <c r="I4" s="380" t="s">
        <v>182</v>
      </c>
      <c r="J4" s="379" t="s">
        <v>35</v>
      </c>
    </row>
    <row r="5" spans="1:18" ht="16.5" customHeight="1">
      <c r="A5" s="426"/>
      <c r="B5" s="425"/>
      <c r="C5" s="424" t="s">
        <v>180</v>
      </c>
      <c r="D5" s="423"/>
      <c r="E5" s="422"/>
      <c r="F5" s="421" t="s">
        <v>202</v>
      </c>
      <c r="G5" s="421" t="s">
        <v>178</v>
      </c>
      <c r="H5" s="423"/>
      <c r="I5" s="422"/>
      <c r="J5" s="421"/>
    </row>
    <row r="6" spans="1:18" ht="16.5" customHeight="1">
      <c r="A6" s="242" t="s">
        <v>201</v>
      </c>
      <c r="B6" s="372" t="s">
        <v>84</v>
      </c>
      <c r="C6" s="420">
        <v>1739910</v>
      </c>
      <c r="D6" s="147">
        <v>156511</v>
      </c>
      <c r="E6" s="147">
        <v>33711</v>
      </c>
      <c r="F6" s="147">
        <v>190222</v>
      </c>
      <c r="G6" s="419">
        <v>10.932864343558</v>
      </c>
      <c r="H6" s="147">
        <v>3791</v>
      </c>
      <c r="I6" s="147">
        <v>806</v>
      </c>
      <c r="J6" s="147">
        <v>4597</v>
      </c>
      <c r="K6" s="47"/>
      <c r="L6" s="47"/>
      <c r="M6" s="47"/>
      <c r="N6" s="47"/>
      <c r="O6" s="47"/>
    </row>
    <row r="7" spans="1:18" ht="16.5" customHeight="1">
      <c r="A7" s="399"/>
      <c r="B7" s="244" t="s">
        <v>34</v>
      </c>
      <c r="C7" s="418">
        <v>652185</v>
      </c>
      <c r="D7" s="142">
        <v>63956</v>
      </c>
      <c r="E7" s="142">
        <v>12536</v>
      </c>
      <c r="F7" s="142">
        <v>76492</v>
      </c>
      <c r="G7" s="417">
        <v>11.728573947576225</v>
      </c>
      <c r="H7" s="142">
        <v>3099</v>
      </c>
      <c r="I7" s="142">
        <v>551</v>
      </c>
      <c r="J7" s="142">
        <v>3650</v>
      </c>
    </row>
    <row r="8" spans="1:18" ht="16.5" customHeight="1">
      <c r="A8" s="399"/>
      <c r="B8" s="244" t="s">
        <v>33</v>
      </c>
      <c r="C8" s="418">
        <v>1087725</v>
      </c>
      <c r="D8" s="142">
        <v>92555</v>
      </c>
      <c r="E8" s="142">
        <v>21175</v>
      </c>
      <c r="F8" s="142">
        <v>113730</v>
      </c>
      <c r="G8" s="417">
        <v>10.455767772185066</v>
      </c>
      <c r="H8" s="142">
        <v>692</v>
      </c>
      <c r="I8" s="142">
        <v>255</v>
      </c>
      <c r="J8" s="142">
        <v>947</v>
      </c>
    </row>
    <row r="9" spans="1:18" ht="16.5" customHeight="1">
      <c r="A9" s="133" t="s">
        <v>29</v>
      </c>
      <c r="B9" s="351" t="s">
        <v>84</v>
      </c>
      <c r="C9" s="416">
        <f>SUM(C10:C11)</f>
        <v>100825</v>
      </c>
      <c r="D9" s="416">
        <f>SUM(D10:D11)</f>
        <v>12642</v>
      </c>
      <c r="E9" s="416">
        <f>SUM(E10:E11)</f>
        <v>300</v>
      </c>
      <c r="F9" s="416">
        <f>SUM(F10:F11)</f>
        <v>10662</v>
      </c>
      <c r="G9" s="415">
        <f>F9/C9*100</f>
        <v>10.574758244483014</v>
      </c>
      <c r="H9" s="277">
        <f>SUM(H10:H11)</f>
        <v>4778</v>
      </c>
      <c r="I9" s="277">
        <f>SUM(I10:I11)</f>
        <v>600</v>
      </c>
      <c r="J9" s="277">
        <f>SUM(J10:J11)</f>
        <v>5378</v>
      </c>
    </row>
    <row r="10" spans="1:18" ht="16.5" customHeight="1">
      <c r="A10" s="353"/>
      <c r="B10" s="414" t="s">
        <v>34</v>
      </c>
      <c r="C10" s="412">
        <f>SUM(C13,C40)</f>
        <v>43314</v>
      </c>
      <c r="D10" s="412">
        <f>SUM(D13,D40)</f>
        <v>5066</v>
      </c>
      <c r="E10" s="412">
        <f>SUM(E13,E40)</f>
        <v>122</v>
      </c>
      <c r="F10" s="412">
        <f>SUM(F11:F12)</f>
        <v>6585</v>
      </c>
      <c r="G10" s="413">
        <f>F10/C10*100</f>
        <v>15.202936694833081</v>
      </c>
      <c r="H10" s="412">
        <f>SUM(H13,H16,H19,H22,H25,H28,H31,H34)</f>
        <v>2198</v>
      </c>
      <c r="I10" s="412">
        <f>SUM(I13,I16,I19,I22,I25,I28,I31,I34)</f>
        <v>244</v>
      </c>
      <c r="J10" s="412">
        <f>SUM(J13,J16,J19,J22,J25,J28,J31,J34)</f>
        <v>2442</v>
      </c>
    </row>
    <row r="11" spans="1:18" ht="16.5" customHeight="1">
      <c r="A11" s="352"/>
      <c r="B11" s="414" t="s">
        <v>33</v>
      </c>
      <c r="C11" s="412">
        <f>SUM(C14,C41)</f>
        <v>57511</v>
      </c>
      <c r="D11" s="412">
        <f>SUM(D14,D41)</f>
        <v>7576</v>
      </c>
      <c r="E11" s="412">
        <f>SUM(E14,E41)</f>
        <v>178</v>
      </c>
      <c r="F11" s="412">
        <f>SUM(F12:F13)</f>
        <v>4077</v>
      </c>
      <c r="G11" s="413">
        <f>F11/C11*100</f>
        <v>7.0890786110483219</v>
      </c>
      <c r="H11" s="412">
        <f>SUM(H14,H17,H20,H23,H26,H29,H32,H35)</f>
        <v>2580</v>
      </c>
      <c r="I11" s="412">
        <f>SUM(I14,I17,I20,I23,I26,I29,I32,I35)</f>
        <v>356</v>
      </c>
      <c r="J11" s="412">
        <f>SUM(J14,J17,J20,J23,J26,J29,J32,J35)</f>
        <v>2936</v>
      </c>
    </row>
    <row r="12" spans="1:18" ht="16.5" customHeight="1">
      <c r="A12" s="130" t="s">
        <v>28</v>
      </c>
      <c r="B12" s="351" t="s">
        <v>84</v>
      </c>
      <c r="C12" s="416">
        <f>SUM(C13:C14)</f>
        <v>34882</v>
      </c>
      <c r="D12" s="416">
        <f>SUM(D13:D14)</f>
        <v>3497</v>
      </c>
      <c r="E12" s="416">
        <f>SUM(E13:E14)</f>
        <v>300</v>
      </c>
      <c r="F12" s="416">
        <f>SUM(F13:F14)</f>
        <v>2508</v>
      </c>
      <c r="G12" s="415">
        <f>F12/C12*100</f>
        <v>7.1899547044320844</v>
      </c>
      <c r="H12" s="277">
        <f>SUM(H13:H14)</f>
        <v>2811</v>
      </c>
      <c r="I12" s="277">
        <f>SUM(I13:I14)</f>
        <v>300</v>
      </c>
      <c r="J12" s="277">
        <f>SUM(J13:J14)</f>
        <v>3111</v>
      </c>
    </row>
    <row r="13" spans="1:18" ht="16.5" customHeight="1">
      <c r="A13" s="139"/>
      <c r="B13" s="414" t="s">
        <v>34</v>
      </c>
      <c r="C13" s="412">
        <f>SUM(C16,C19,C22,C25,C28,C31,C34,C37)</f>
        <v>15355</v>
      </c>
      <c r="D13" s="412">
        <f>SUM(D16,D19,D22,D25,D28,D31,D34,D37)</f>
        <v>1471</v>
      </c>
      <c r="E13" s="412">
        <f>SUM(E16,E19,E22,E25,E28,E31,E34,E37)</f>
        <v>122</v>
      </c>
      <c r="F13" s="412">
        <f>SUM(F14:F15)</f>
        <v>1569</v>
      </c>
      <c r="G13" s="413">
        <f>F13/C13*100</f>
        <v>10.218169977206122</v>
      </c>
      <c r="H13" s="412">
        <f>SUM(H16,H19,H22,H25,H28,H31,H34,H37)</f>
        <v>1271</v>
      </c>
      <c r="I13" s="412">
        <f>SUM(I16,I19,I22,I25,I28,I31,I34,I37)</f>
        <v>122</v>
      </c>
      <c r="J13" s="412">
        <f>SUM(J16,J19,J22,J25,J28,J31,J34,J37)</f>
        <v>1393</v>
      </c>
    </row>
    <row r="14" spans="1:18" ht="16.5" customHeight="1">
      <c r="A14" s="139"/>
      <c r="B14" s="414" t="s">
        <v>33</v>
      </c>
      <c r="C14" s="412">
        <f>SUM(C17,C20,C23,C26,C29,C32,C35,C38)</f>
        <v>19527</v>
      </c>
      <c r="D14" s="412">
        <f>SUM(D17,D20,D23,D26,D29,D32,D35,D38)</f>
        <v>2026</v>
      </c>
      <c r="E14" s="412">
        <f>SUM(E17,E20,E23,E26,E29,E32,E35,E38)</f>
        <v>178</v>
      </c>
      <c r="F14" s="412">
        <f>SUM(F15:F16)</f>
        <v>939</v>
      </c>
      <c r="G14" s="413">
        <f>F14/C14*100</f>
        <v>4.8087263788600403</v>
      </c>
      <c r="H14" s="412">
        <f>SUM(H17,H20,H23,H26,H29,H32,H35,H38)</f>
        <v>1540</v>
      </c>
      <c r="I14" s="412">
        <f>SUM(I17,I20,I23,I26,I29,I32,I35,I38)</f>
        <v>178</v>
      </c>
      <c r="J14" s="412">
        <f>SUM(J17,J20,J23,J26,J29,J32,J35,J38)</f>
        <v>1718</v>
      </c>
    </row>
    <row r="15" spans="1:18" ht="16.5" customHeight="1">
      <c r="A15" s="225" t="s">
        <v>27</v>
      </c>
      <c r="B15" s="118" t="s">
        <v>84</v>
      </c>
      <c r="C15" s="411">
        <f>SUM(C16:C17)</f>
        <v>8330</v>
      </c>
      <c r="D15" s="411">
        <f>SUM(D16:D17)</f>
        <v>630</v>
      </c>
      <c r="E15" s="411">
        <f>SUM(E16:E17)</f>
        <v>0</v>
      </c>
      <c r="F15" s="411">
        <f>SUM(F16:F17)</f>
        <v>630</v>
      </c>
      <c r="G15" s="406">
        <f>F15/C15*100</f>
        <v>7.5630252100840334</v>
      </c>
      <c r="H15" s="117">
        <f>SUM(H16:H17)</f>
        <v>630</v>
      </c>
      <c r="I15" s="117">
        <f>SUM(I16:I17)</f>
        <v>0</v>
      </c>
      <c r="J15" s="117">
        <f>SUM(H15:I15)</f>
        <v>630</v>
      </c>
    </row>
    <row r="16" spans="1:18" ht="16.5" customHeight="1">
      <c r="A16" s="223"/>
      <c r="B16" s="114" t="s">
        <v>34</v>
      </c>
      <c r="C16" s="410">
        <v>3760</v>
      </c>
      <c r="D16" s="112">
        <v>309</v>
      </c>
      <c r="E16" s="112" t="s">
        <v>83</v>
      </c>
      <c r="F16" s="112">
        <f>SUM(D16:E16)</f>
        <v>309</v>
      </c>
      <c r="G16" s="354">
        <f>F16/C16*100</f>
        <v>8.2180851063829792</v>
      </c>
      <c r="H16" s="112">
        <v>309</v>
      </c>
      <c r="I16" s="112" t="s">
        <v>83</v>
      </c>
      <c r="J16" s="112">
        <f>SUM(H16:I16)</f>
        <v>309</v>
      </c>
    </row>
    <row r="17" spans="1:10" ht="16.5" customHeight="1">
      <c r="A17" s="221"/>
      <c r="B17" s="114" t="s">
        <v>33</v>
      </c>
      <c r="C17" s="410">
        <v>4570</v>
      </c>
      <c r="D17" s="112">
        <v>321</v>
      </c>
      <c r="E17" s="112" t="s">
        <v>83</v>
      </c>
      <c r="F17" s="112">
        <f>SUM(D17:E17)</f>
        <v>321</v>
      </c>
      <c r="G17" s="354">
        <f>F17/C17*100</f>
        <v>7.0240700218818386</v>
      </c>
      <c r="H17" s="112">
        <v>321</v>
      </c>
      <c r="I17" s="112" t="s">
        <v>83</v>
      </c>
      <c r="J17" s="112">
        <f>SUM(H17:I17)</f>
        <v>321</v>
      </c>
    </row>
    <row r="18" spans="1:10" ht="16.5" customHeight="1">
      <c r="A18" s="225" t="s">
        <v>26</v>
      </c>
      <c r="B18" s="118" t="s">
        <v>84</v>
      </c>
      <c r="C18" s="411">
        <f>SUM(C19:C20)</f>
        <v>6468</v>
      </c>
      <c r="D18" s="411">
        <f>SUM(D19:D20)</f>
        <v>269</v>
      </c>
      <c r="E18" s="411">
        <f>SUM(E19:E20)</f>
        <v>0</v>
      </c>
      <c r="F18" s="411">
        <f>SUM(F19:F20)</f>
        <v>269</v>
      </c>
      <c r="G18" s="406">
        <f>F18/C18*100</f>
        <v>4.1589363017934451</v>
      </c>
      <c r="H18" s="117">
        <f>SUM(H19:H20)</f>
        <v>15</v>
      </c>
      <c r="I18" s="117">
        <f>SUM(I19:I20)</f>
        <v>0</v>
      </c>
      <c r="J18" s="117">
        <f>SUM(H18:I18)</f>
        <v>15</v>
      </c>
    </row>
    <row r="19" spans="1:10" ht="16.5" customHeight="1">
      <c r="A19" s="223"/>
      <c r="B19" s="114" t="s">
        <v>34</v>
      </c>
      <c r="C19" s="410">
        <v>3026</v>
      </c>
      <c r="D19" s="112">
        <v>95</v>
      </c>
      <c r="E19" s="112" t="s">
        <v>83</v>
      </c>
      <c r="F19" s="410">
        <f>SUM(D19:E19)</f>
        <v>95</v>
      </c>
      <c r="G19" s="354">
        <f>F19/C19*100</f>
        <v>3.1394580304031723</v>
      </c>
      <c r="H19" s="112">
        <v>10</v>
      </c>
      <c r="I19" s="112" t="s">
        <v>83</v>
      </c>
      <c r="J19" s="112">
        <f>SUM(H19:I19)</f>
        <v>10</v>
      </c>
    </row>
    <row r="20" spans="1:10" ht="16.5" customHeight="1">
      <c r="A20" s="221"/>
      <c r="B20" s="114" t="s">
        <v>33</v>
      </c>
      <c r="C20" s="410">
        <v>3442</v>
      </c>
      <c r="D20" s="112">
        <v>174</v>
      </c>
      <c r="E20" s="112" t="s">
        <v>83</v>
      </c>
      <c r="F20" s="410">
        <f>SUM(D20:E20)</f>
        <v>174</v>
      </c>
      <c r="G20" s="354">
        <f>F20/C20*100</f>
        <v>5.0552004648460196</v>
      </c>
      <c r="H20" s="112">
        <v>5</v>
      </c>
      <c r="I20" s="112" t="s">
        <v>83</v>
      </c>
      <c r="J20" s="112">
        <f>SUM(H20:I20)</f>
        <v>5</v>
      </c>
    </row>
    <row r="21" spans="1:10" ht="16.5" customHeight="1">
      <c r="A21" s="225" t="s">
        <v>25</v>
      </c>
      <c r="B21" s="118" t="s">
        <v>84</v>
      </c>
      <c r="C21" s="411">
        <f>SUM(C22:C23)</f>
        <v>1451</v>
      </c>
      <c r="D21" s="411">
        <f>SUM(D22:D23)</f>
        <v>336</v>
      </c>
      <c r="E21" s="411">
        <f>SUM(E22:E23)</f>
        <v>0</v>
      </c>
      <c r="F21" s="411">
        <f>SUM(F22:F23)</f>
        <v>336</v>
      </c>
      <c r="G21" s="406">
        <f>F21/C21*100</f>
        <v>23.156443831840111</v>
      </c>
      <c r="H21" s="117">
        <f>SUM(H22:H23)</f>
        <v>3</v>
      </c>
      <c r="I21" s="117">
        <f>SUM(I22:I23)</f>
        <v>0</v>
      </c>
      <c r="J21" s="117">
        <f>SUM(H21:I21)</f>
        <v>3</v>
      </c>
    </row>
    <row r="22" spans="1:10" ht="16.5" customHeight="1">
      <c r="A22" s="223"/>
      <c r="B22" s="114" t="s">
        <v>34</v>
      </c>
      <c r="C22" s="410">
        <v>670</v>
      </c>
      <c r="D22" s="112">
        <v>117</v>
      </c>
      <c r="E22" s="112" t="s">
        <v>83</v>
      </c>
      <c r="F22" s="410">
        <f>SUM(D22:E22)</f>
        <v>117</v>
      </c>
      <c r="G22" s="354">
        <f>F22/C22*100</f>
        <v>17.46268656716418</v>
      </c>
      <c r="H22" s="112">
        <v>2</v>
      </c>
      <c r="I22" s="112" t="s">
        <v>83</v>
      </c>
      <c r="J22" s="112">
        <f>SUM(H22:I22)</f>
        <v>2</v>
      </c>
    </row>
    <row r="23" spans="1:10" ht="16.5" customHeight="1">
      <c r="A23" s="221"/>
      <c r="B23" s="114" t="s">
        <v>33</v>
      </c>
      <c r="C23" s="410">
        <v>781</v>
      </c>
      <c r="D23" s="112">
        <v>219</v>
      </c>
      <c r="E23" s="112" t="s">
        <v>83</v>
      </c>
      <c r="F23" s="410">
        <f>SUM(D23:E23)</f>
        <v>219</v>
      </c>
      <c r="G23" s="354">
        <f>F23/C23*100</f>
        <v>28.040973111395644</v>
      </c>
      <c r="H23" s="112">
        <v>1</v>
      </c>
      <c r="I23" s="112" t="s">
        <v>83</v>
      </c>
      <c r="J23" s="112">
        <f>SUM(H23:I23)</f>
        <v>1</v>
      </c>
    </row>
    <row r="24" spans="1:10" ht="16.5" customHeight="1">
      <c r="A24" s="225" t="s">
        <v>177</v>
      </c>
      <c r="B24" s="118" t="s">
        <v>84</v>
      </c>
      <c r="C24" s="411">
        <f>SUM(C25:C26)</f>
        <v>2544</v>
      </c>
      <c r="D24" s="411">
        <f>SUM(D25:D26)</f>
        <v>407</v>
      </c>
      <c r="E24" s="411">
        <f>SUM(E25:E26)</f>
        <v>0</v>
      </c>
      <c r="F24" s="411">
        <f>SUM(F25:F26)</f>
        <v>407</v>
      </c>
      <c r="G24" s="406">
        <f>F24/C24*100</f>
        <v>15.998427672955975</v>
      </c>
      <c r="H24" s="117">
        <f>SUM(H25:H26)</f>
        <v>407</v>
      </c>
      <c r="I24" s="117">
        <f>SUM(I25:I26)</f>
        <v>0</v>
      </c>
      <c r="J24" s="117">
        <f>SUM(H24:I24)</f>
        <v>407</v>
      </c>
    </row>
    <row r="25" spans="1:10" ht="16.5" customHeight="1">
      <c r="A25" s="223"/>
      <c r="B25" s="114" t="s">
        <v>34</v>
      </c>
      <c r="C25" s="410">
        <v>1085</v>
      </c>
      <c r="D25" s="112">
        <v>171</v>
      </c>
      <c r="E25" s="112" t="s">
        <v>83</v>
      </c>
      <c r="F25" s="410">
        <f>SUM(D25:E25)</f>
        <v>171</v>
      </c>
      <c r="G25" s="354">
        <f>F25/C25*100</f>
        <v>15.76036866359447</v>
      </c>
      <c r="H25" s="112">
        <v>171</v>
      </c>
      <c r="I25" s="112" t="s">
        <v>83</v>
      </c>
      <c r="J25" s="112">
        <f>SUM(H25:I25)</f>
        <v>171</v>
      </c>
    </row>
    <row r="26" spans="1:10" ht="16.5" customHeight="1">
      <c r="A26" s="221"/>
      <c r="B26" s="114" t="s">
        <v>33</v>
      </c>
      <c r="C26" s="410">
        <v>1459</v>
      </c>
      <c r="D26" s="112">
        <v>236</v>
      </c>
      <c r="E26" s="112" t="s">
        <v>83</v>
      </c>
      <c r="F26" s="410">
        <f>SUM(D26:E26)</f>
        <v>236</v>
      </c>
      <c r="G26" s="354">
        <f>F26/C26*100</f>
        <v>16.175462645647702</v>
      </c>
      <c r="H26" s="112">
        <v>236</v>
      </c>
      <c r="I26" s="112" t="s">
        <v>83</v>
      </c>
      <c r="J26" s="112">
        <f>SUM(H26:I26)</f>
        <v>236</v>
      </c>
    </row>
    <row r="27" spans="1:10" ht="16.5" customHeight="1">
      <c r="A27" s="225" t="s">
        <v>23</v>
      </c>
      <c r="B27" s="118" t="s">
        <v>84</v>
      </c>
      <c r="C27" s="411">
        <f>SUM(C28:C29)</f>
        <v>1462</v>
      </c>
      <c r="D27" s="411">
        <f>SUM(D28:D29)</f>
        <v>0</v>
      </c>
      <c r="E27" s="411">
        <f>SUM(E28:E29)</f>
        <v>238</v>
      </c>
      <c r="F27" s="411">
        <f>SUM(F28:F29)</f>
        <v>238</v>
      </c>
      <c r="G27" s="406">
        <f>F27/C27*100</f>
        <v>16.279069767441861</v>
      </c>
      <c r="H27" s="117">
        <f>SUM(H28:H29)</f>
        <v>0</v>
      </c>
      <c r="I27" s="117">
        <f>SUM(I28:I29)</f>
        <v>238</v>
      </c>
      <c r="J27" s="117">
        <f>SUM(H27:I27)</f>
        <v>238</v>
      </c>
    </row>
    <row r="28" spans="1:10" ht="16.5" customHeight="1">
      <c r="A28" s="223"/>
      <c r="B28" s="114" t="s">
        <v>34</v>
      </c>
      <c r="C28" s="410">
        <v>669</v>
      </c>
      <c r="D28" s="112" t="s">
        <v>83</v>
      </c>
      <c r="E28" s="112">
        <v>95</v>
      </c>
      <c r="F28" s="410">
        <f>SUM(D28:E28)</f>
        <v>95</v>
      </c>
      <c r="G28" s="354">
        <f>F28/C28*100</f>
        <v>14.200298953662182</v>
      </c>
      <c r="H28" s="112" t="s">
        <v>83</v>
      </c>
      <c r="I28" s="112">
        <v>95</v>
      </c>
      <c r="J28" s="112">
        <f>SUM(H28:I28)</f>
        <v>95</v>
      </c>
    </row>
    <row r="29" spans="1:10" ht="16.5" customHeight="1">
      <c r="A29" s="221"/>
      <c r="B29" s="114" t="s">
        <v>33</v>
      </c>
      <c r="C29" s="410">
        <v>793</v>
      </c>
      <c r="D29" s="112" t="s">
        <v>83</v>
      </c>
      <c r="E29" s="112">
        <v>143</v>
      </c>
      <c r="F29" s="410">
        <f>SUM(D29:E29)</f>
        <v>143</v>
      </c>
      <c r="G29" s="354">
        <f>F29/C29*100</f>
        <v>18.032786885245901</v>
      </c>
      <c r="H29" s="112" t="s">
        <v>83</v>
      </c>
      <c r="I29" s="112">
        <v>143</v>
      </c>
      <c r="J29" s="112">
        <f>SUM(H29:I29)</f>
        <v>143</v>
      </c>
    </row>
    <row r="30" spans="1:10" ht="16.5" customHeight="1">
      <c r="A30" s="225" t="s">
        <v>60</v>
      </c>
      <c r="B30" s="118" t="s">
        <v>84</v>
      </c>
      <c r="C30" s="411">
        <f>SUM(C31:C32)</f>
        <v>7477</v>
      </c>
      <c r="D30" s="411">
        <f>SUM(D31:D32)</f>
        <v>691</v>
      </c>
      <c r="E30" s="411">
        <f>SUM(E31:E32)</f>
        <v>0</v>
      </c>
      <c r="F30" s="411">
        <f>SUM(F31:F32)</f>
        <v>691</v>
      </c>
      <c r="G30" s="406">
        <f>F30/C30*100</f>
        <v>9.2416744683696663</v>
      </c>
      <c r="H30" s="117">
        <f>SUM(H31:H32)</f>
        <v>592</v>
      </c>
      <c r="I30" s="117">
        <f>SUM(I31:I32)</f>
        <v>0</v>
      </c>
      <c r="J30" s="117">
        <f>SUM(H30:I30)</f>
        <v>592</v>
      </c>
    </row>
    <row r="31" spans="1:10" ht="16.5" customHeight="1">
      <c r="A31" s="223"/>
      <c r="B31" s="114" t="s">
        <v>34</v>
      </c>
      <c r="C31" s="410">
        <v>2861</v>
      </c>
      <c r="D31" s="112">
        <v>299</v>
      </c>
      <c r="E31" s="112" t="s">
        <v>83</v>
      </c>
      <c r="F31" s="410">
        <f>SUM(D31:E31)</f>
        <v>299</v>
      </c>
      <c r="G31" s="354">
        <f>F31/C31*100</f>
        <v>10.450891296749388</v>
      </c>
      <c r="H31" s="112">
        <v>299</v>
      </c>
      <c r="I31" s="112" t="s">
        <v>83</v>
      </c>
      <c r="J31" s="112">
        <f>SUM(H31:I31)</f>
        <v>299</v>
      </c>
    </row>
    <row r="32" spans="1:10" ht="16.5" customHeight="1">
      <c r="A32" s="221"/>
      <c r="B32" s="114" t="s">
        <v>33</v>
      </c>
      <c r="C32" s="410">
        <v>4616</v>
      </c>
      <c r="D32" s="112">
        <v>392</v>
      </c>
      <c r="E32" s="112" t="s">
        <v>83</v>
      </c>
      <c r="F32" s="410">
        <f>SUM(D32:E32)</f>
        <v>392</v>
      </c>
      <c r="G32" s="354">
        <f>F32/C32*100</f>
        <v>8.492201039861353</v>
      </c>
      <c r="H32" s="112">
        <v>293</v>
      </c>
      <c r="I32" s="112" t="s">
        <v>83</v>
      </c>
      <c r="J32" s="112">
        <f>SUM(H32:I32)</f>
        <v>293</v>
      </c>
    </row>
    <row r="33" spans="1:15" ht="16.5" customHeight="1">
      <c r="A33" s="225" t="s">
        <v>21</v>
      </c>
      <c r="B33" s="118" t="s">
        <v>84</v>
      </c>
      <c r="C33" s="411">
        <f>SUM(C34:C35)</f>
        <v>1524</v>
      </c>
      <c r="D33" s="411">
        <f>SUM(D34:D35)</f>
        <v>320</v>
      </c>
      <c r="E33" s="411">
        <f>SUM(E34:E35)</f>
        <v>62</v>
      </c>
      <c r="F33" s="411">
        <f>SUM(F34:F35)</f>
        <v>382</v>
      </c>
      <c r="G33" s="406">
        <f>F33/C33*100</f>
        <v>25.065616797900265</v>
      </c>
      <c r="H33" s="117">
        <f>SUM(H34:H35)</f>
        <v>320</v>
      </c>
      <c r="I33" s="117">
        <f>SUM(I34:I35)</f>
        <v>62</v>
      </c>
      <c r="J33" s="117">
        <f>SUM(H33:I33)</f>
        <v>382</v>
      </c>
    </row>
    <row r="34" spans="1:15" ht="16.5" customHeight="1">
      <c r="A34" s="223"/>
      <c r="B34" s="114" t="s">
        <v>34</v>
      </c>
      <c r="C34" s="410">
        <v>748</v>
      </c>
      <c r="D34" s="112">
        <v>136</v>
      </c>
      <c r="E34" s="112">
        <v>27</v>
      </c>
      <c r="F34" s="410">
        <f>SUM(D34:E34)</f>
        <v>163</v>
      </c>
      <c r="G34" s="354">
        <f>F34/C34*100</f>
        <v>21.791443850267381</v>
      </c>
      <c r="H34" s="112">
        <v>136</v>
      </c>
      <c r="I34" s="112">
        <v>27</v>
      </c>
      <c r="J34" s="112">
        <f>SUM(H34:I34)</f>
        <v>163</v>
      </c>
    </row>
    <row r="35" spans="1:15" ht="16.5" customHeight="1">
      <c r="A35" s="221"/>
      <c r="B35" s="114" t="s">
        <v>33</v>
      </c>
      <c r="C35" s="410">
        <v>776</v>
      </c>
      <c r="D35" s="112">
        <v>184</v>
      </c>
      <c r="E35" s="112">
        <v>35</v>
      </c>
      <c r="F35" s="410">
        <f>SUM(D35:E35)</f>
        <v>219</v>
      </c>
      <c r="G35" s="354">
        <f>F35/C35*100</f>
        <v>28.221649484536083</v>
      </c>
      <c r="H35" s="112">
        <v>184</v>
      </c>
      <c r="I35" s="112">
        <v>35</v>
      </c>
      <c r="J35" s="112">
        <f>SUM(H35:I35)</f>
        <v>219</v>
      </c>
    </row>
    <row r="36" spans="1:15" ht="16.5" customHeight="1">
      <c r="A36" s="225" t="s">
        <v>20</v>
      </c>
      <c r="B36" s="118" t="s">
        <v>84</v>
      </c>
      <c r="C36" s="411">
        <f>SUM(C37:C38)</f>
        <v>5626</v>
      </c>
      <c r="D36" s="411">
        <f>SUM(D37:D38)</f>
        <v>844</v>
      </c>
      <c r="E36" s="411">
        <f>SUM(E37:E38)</f>
        <v>0</v>
      </c>
      <c r="F36" s="411">
        <f>SUM(F37:F38)</f>
        <v>844</v>
      </c>
      <c r="G36" s="406">
        <f>F36/C36*100</f>
        <v>15.00177746178457</v>
      </c>
      <c r="H36" s="117">
        <f>SUM(H37:H38)</f>
        <v>844</v>
      </c>
      <c r="I36" s="117">
        <f>SUM(I37:I38)</f>
        <v>0</v>
      </c>
      <c r="J36" s="117">
        <f>SUM(H36:I36)</f>
        <v>844</v>
      </c>
    </row>
    <row r="37" spans="1:15" ht="16.5" customHeight="1">
      <c r="A37" s="223"/>
      <c r="B37" s="114" t="s">
        <v>34</v>
      </c>
      <c r="C37" s="410">
        <v>2536</v>
      </c>
      <c r="D37" s="112">
        <v>344</v>
      </c>
      <c r="E37" s="112" t="s">
        <v>83</v>
      </c>
      <c r="F37" s="410">
        <f>SUM(D37:E37)</f>
        <v>344</v>
      </c>
      <c r="G37" s="354">
        <f>F37/C37*100</f>
        <v>13.564668769716087</v>
      </c>
      <c r="H37" s="112">
        <v>344</v>
      </c>
      <c r="I37" s="112" t="s">
        <v>83</v>
      </c>
      <c r="J37" s="112">
        <f>SUM(H37:I37)</f>
        <v>344</v>
      </c>
    </row>
    <row r="38" spans="1:15" ht="16.5" customHeight="1">
      <c r="A38" s="221"/>
      <c r="B38" s="114" t="s">
        <v>33</v>
      </c>
      <c r="C38" s="410">
        <v>3090</v>
      </c>
      <c r="D38" s="112">
        <v>500</v>
      </c>
      <c r="E38" s="112" t="s">
        <v>83</v>
      </c>
      <c r="F38" s="410">
        <f>SUM(D38:E38)</f>
        <v>500</v>
      </c>
      <c r="G38" s="354">
        <f>F38/C38*100</f>
        <v>16.181229773462782</v>
      </c>
      <c r="H38" s="112">
        <v>500</v>
      </c>
      <c r="I38" s="112" t="s">
        <v>83</v>
      </c>
      <c r="J38" s="112">
        <f>SUM(H38:I38)</f>
        <v>500</v>
      </c>
    </row>
    <row r="39" spans="1:15" ht="16.5" customHeight="1">
      <c r="A39" s="130" t="s">
        <v>19</v>
      </c>
      <c r="B39" s="140" t="s">
        <v>84</v>
      </c>
      <c r="C39" s="18">
        <f>SUM(C40:C41)</f>
        <v>65943</v>
      </c>
      <c r="D39" s="18">
        <f>SUM(D40:D41)</f>
        <v>9145</v>
      </c>
      <c r="E39" s="18">
        <f>SUM(E40:E41)</f>
        <v>0</v>
      </c>
      <c r="F39" s="128">
        <f>SUM(D39:E39)</f>
        <v>9145</v>
      </c>
      <c r="G39" s="409">
        <f>F39/C39*100</f>
        <v>13.868037547578972</v>
      </c>
      <c r="H39" s="20">
        <f>SUM(H40:H41)</f>
        <v>239</v>
      </c>
      <c r="I39" s="128">
        <f>SUM(I40:I41)</f>
        <v>0</v>
      </c>
      <c r="J39" s="128">
        <f>SUM(H39:I39)</f>
        <v>239</v>
      </c>
    </row>
    <row r="40" spans="1:15" ht="16.5" customHeight="1">
      <c r="A40" s="139"/>
      <c r="B40" s="137" t="s">
        <v>34</v>
      </c>
      <c r="C40" s="17">
        <v>27959</v>
      </c>
      <c r="D40" s="365">
        <v>3595</v>
      </c>
      <c r="E40" s="124" t="s">
        <v>83</v>
      </c>
      <c r="F40" s="124">
        <f>SUM(D40:E40)</f>
        <v>3595</v>
      </c>
      <c r="G40" s="407">
        <f>F40/C40*100</f>
        <v>12.858113666440143</v>
      </c>
      <c r="H40" s="365">
        <v>155</v>
      </c>
      <c r="I40" s="124" t="s">
        <v>83</v>
      </c>
      <c r="J40" s="124">
        <f>SUM(H40:I40)</f>
        <v>155</v>
      </c>
    </row>
    <row r="41" spans="1:15" ht="16.5" customHeight="1">
      <c r="A41" s="138"/>
      <c r="B41" s="137" t="s">
        <v>33</v>
      </c>
      <c r="C41" s="17">
        <v>37984</v>
      </c>
      <c r="D41" s="365">
        <v>5550</v>
      </c>
      <c r="E41" s="124" t="s">
        <v>43</v>
      </c>
      <c r="F41" s="124">
        <f>SUM(D41:E41)</f>
        <v>5550</v>
      </c>
      <c r="G41" s="407">
        <f>F41/C41*100</f>
        <v>14.611415332771694</v>
      </c>
      <c r="H41" s="365">
        <v>84</v>
      </c>
      <c r="I41" s="124" t="s">
        <v>43</v>
      </c>
      <c r="J41" s="124">
        <f>SUM(H41:I41)</f>
        <v>84</v>
      </c>
    </row>
    <row r="42" spans="1:15" ht="16.5" customHeight="1">
      <c r="A42" s="133" t="s">
        <v>18</v>
      </c>
      <c r="B42" s="351" t="s">
        <v>84</v>
      </c>
      <c r="C42" s="328">
        <f>C45</f>
        <v>13392</v>
      </c>
      <c r="D42" s="328">
        <f>D45</f>
        <v>3006</v>
      </c>
      <c r="E42" s="328">
        <f>E45</f>
        <v>0</v>
      </c>
      <c r="F42" s="328">
        <f>F45</f>
        <v>3006</v>
      </c>
      <c r="G42" s="409">
        <f>G45</f>
        <v>22.446236559139784</v>
      </c>
      <c r="H42" s="328">
        <f>H45</f>
        <v>3006</v>
      </c>
      <c r="I42" s="328">
        <f>I45</f>
        <v>0</v>
      </c>
      <c r="J42" s="328">
        <f>J45</f>
        <v>3006</v>
      </c>
      <c r="K42" s="47"/>
      <c r="L42" s="47"/>
      <c r="M42" s="47"/>
      <c r="N42" s="47"/>
      <c r="O42" s="47"/>
    </row>
    <row r="43" spans="1:15" ht="16.5" customHeight="1">
      <c r="A43" s="353"/>
      <c r="B43" s="238" t="s">
        <v>34</v>
      </c>
      <c r="C43" s="408">
        <f>C46</f>
        <v>5492</v>
      </c>
      <c r="D43" s="408">
        <f>D46</f>
        <v>1251</v>
      </c>
      <c r="E43" s="408" t="str">
        <f>E46</f>
        <v>-</v>
      </c>
      <c r="F43" s="408">
        <f>F46</f>
        <v>1251</v>
      </c>
      <c r="G43" s="407">
        <f>G46</f>
        <v>22.778587035688275</v>
      </c>
      <c r="H43" s="408">
        <f>H46</f>
        <v>1251</v>
      </c>
      <c r="I43" s="408" t="str">
        <f>I46</f>
        <v>-</v>
      </c>
      <c r="J43" s="408">
        <f>J46</f>
        <v>1251</v>
      </c>
    </row>
    <row r="44" spans="1:15" ht="16.5" customHeight="1">
      <c r="A44" s="352"/>
      <c r="B44" s="238" t="s">
        <v>33</v>
      </c>
      <c r="C44" s="408">
        <f>C47</f>
        <v>7900</v>
      </c>
      <c r="D44" s="408">
        <f>D47</f>
        <v>1755</v>
      </c>
      <c r="E44" s="408" t="str">
        <f>E47</f>
        <v>-</v>
      </c>
      <c r="F44" s="408">
        <f>F47</f>
        <v>1755</v>
      </c>
      <c r="G44" s="407">
        <f>G47</f>
        <v>22.215189873417721</v>
      </c>
      <c r="H44" s="408">
        <f>H47</f>
        <v>1755</v>
      </c>
      <c r="I44" s="408" t="str">
        <f>I47</f>
        <v>-</v>
      </c>
      <c r="J44" s="408">
        <f>J47</f>
        <v>1755</v>
      </c>
    </row>
    <row r="45" spans="1:15" ht="16.5" customHeight="1">
      <c r="A45" s="130" t="s">
        <v>17</v>
      </c>
      <c r="B45" s="351" t="s">
        <v>84</v>
      </c>
      <c r="C45" s="328">
        <f>SUM(C46:C47)</f>
        <v>13392</v>
      </c>
      <c r="D45" s="328">
        <f>SUM(D46:D47)</f>
        <v>3006</v>
      </c>
      <c r="E45" s="328">
        <f>SUM(E46:E47)</f>
        <v>0</v>
      </c>
      <c r="F45" s="328">
        <f>SUM(F46:F47)</f>
        <v>3006</v>
      </c>
      <c r="G45" s="409">
        <f>F45/C45*100</f>
        <v>22.446236559139784</v>
      </c>
      <c r="H45" s="20">
        <f>SUM(H46:H47)</f>
        <v>3006</v>
      </c>
      <c r="I45" s="20">
        <f>SUM(I46:I47)</f>
        <v>0</v>
      </c>
      <c r="J45" s="20">
        <f>SUM(J46:J47)</f>
        <v>3006</v>
      </c>
      <c r="K45" s="47"/>
      <c r="L45" s="47"/>
      <c r="M45" s="47"/>
      <c r="N45" s="47"/>
      <c r="O45" s="47"/>
    </row>
    <row r="46" spans="1:15" ht="16.5" customHeight="1">
      <c r="A46" s="139"/>
      <c r="B46" s="238" t="s">
        <v>34</v>
      </c>
      <c r="C46" s="408">
        <f>IF(SUM(C49,C52,C55,C58)=0,"-",SUM(C49,C52,C55,C58))</f>
        <v>5492</v>
      </c>
      <c r="D46" s="408">
        <f>IF(SUM(D49,D52,D55,D58)=0,"-",SUM(D49,D52,D55,D58))</f>
        <v>1251</v>
      </c>
      <c r="E46" s="408" t="str">
        <f>IF(SUM(E49,E52,E55,E58)=0,"-",SUM(E49,E52,E55,E58))</f>
        <v>-</v>
      </c>
      <c r="F46" s="408">
        <f>SUM(F49,F52,F55,F58)</f>
        <v>1251</v>
      </c>
      <c r="G46" s="407">
        <f>F46/C46*100</f>
        <v>22.778587035688275</v>
      </c>
      <c r="H46" s="365">
        <f>IF(SUM(H49,H52,H55,H58)=0,"-",SUM(H49,H52,H55,H58))</f>
        <v>1251</v>
      </c>
      <c r="I46" s="365" t="str">
        <f>IF(SUM(I49,I52,I55,I58)=0,"-",SUM(I49,I52,I55,I58))</f>
        <v>-</v>
      </c>
      <c r="J46" s="124">
        <f>SUM(H46:I46)</f>
        <v>1251</v>
      </c>
    </row>
    <row r="47" spans="1:15" ht="16.5" customHeight="1">
      <c r="A47" s="138"/>
      <c r="B47" s="238" t="s">
        <v>33</v>
      </c>
      <c r="C47" s="408">
        <f>IF(SUM(C50,C53,C56,C59)=0,"-",SUM(C50,C53,C56,C59))</f>
        <v>7900</v>
      </c>
      <c r="D47" s="408">
        <f>IF(SUM(D50,D53,D56,D59)=0,"-",SUM(D50,D53,D56,D59))</f>
        <v>1755</v>
      </c>
      <c r="E47" s="408" t="str">
        <f>IF(SUM(E50,E53,E56,E59)=0,"-",SUM(E50,E53,E56,E59))</f>
        <v>-</v>
      </c>
      <c r="F47" s="408">
        <f>SUM(F50,F53,F56,F59)</f>
        <v>1755</v>
      </c>
      <c r="G47" s="407">
        <f>F47/C47*100</f>
        <v>22.215189873417721</v>
      </c>
      <c r="H47" s="365">
        <f>IF(SUM(H50,H53,H56,H59)=0,"-",SUM(H50,H53,H56,H59))</f>
        <v>1755</v>
      </c>
      <c r="I47" s="365" t="str">
        <f>IF(SUM(I50,I53,I56,I59)=0,"-",SUM(I50,I53,I56,I59))</f>
        <v>-</v>
      </c>
      <c r="J47" s="124">
        <f>SUM(H47:I47)</f>
        <v>1755</v>
      </c>
    </row>
    <row r="48" spans="1:15" ht="16.5" customHeight="1">
      <c r="A48" s="225" t="s">
        <v>16</v>
      </c>
      <c r="B48" s="118" t="s">
        <v>84</v>
      </c>
      <c r="C48" s="181">
        <f>SUM(C49:C50)</f>
        <v>5300</v>
      </c>
      <c r="D48" s="181">
        <f>SUM(D49:D50)</f>
        <v>1280</v>
      </c>
      <c r="E48" s="181">
        <f>SUM(E49:E50)</f>
        <v>0</v>
      </c>
      <c r="F48" s="181">
        <f>SUM(F49:F50)</f>
        <v>1280</v>
      </c>
      <c r="G48" s="406">
        <f>F48/C48*100</f>
        <v>24.150943396226417</v>
      </c>
      <c r="H48" s="357">
        <f>SUM(H49:H50)</f>
        <v>1280</v>
      </c>
      <c r="I48" s="357">
        <f>SUM(I49:I50)</f>
        <v>0</v>
      </c>
      <c r="J48" s="117">
        <f>SUM(H48:I48)</f>
        <v>1280</v>
      </c>
    </row>
    <row r="49" spans="1:15" ht="16.5" customHeight="1">
      <c r="A49" s="223"/>
      <c r="B49" s="114" t="s">
        <v>34</v>
      </c>
      <c r="C49" s="180">
        <v>1850</v>
      </c>
      <c r="D49" s="396">
        <v>494</v>
      </c>
      <c r="E49" s="354" t="s">
        <v>83</v>
      </c>
      <c r="F49" s="112">
        <f>SUM(D49:E49)</f>
        <v>494</v>
      </c>
      <c r="G49" s="354">
        <f>F49/C49*100</f>
        <v>26.702702702702702</v>
      </c>
      <c r="H49" s="396">
        <v>494</v>
      </c>
      <c r="I49" s="354" t="s">
        <v>83</v>
      </c>
      <c r="J49" s="112">
        <f>SUM(H49:I49)</f>
        <v>494</v>
      </c>
    </row>
    <row r="50" spans="1:15" ht="16.5" customHeight="1">
      <c r="A50" s="221"/>
      <c r="B50" s="114" t="s">
        <v>33</v>
      </c>
      <c r="C50" s="180">
        <v>3450</v>
      </c>
      <c r="D50" s="396">
        <v>786</v>
      </c>
      <c r="E50" s="354" t="s">
        <v>83</v>
      </c>
      <c r="F50" s="112">
        <f>SUM(D50:E50)</f>
        <v>786</v>
      </c>
      <c r="G50" s="354">
        <f>F50/C50*100</f>
        <v>22.782608695652172</v>
      </c>
      <c r="H50" s="396">
        <v>786</v>
      </c>
      <c r="I50" s="354" t="s">
        <v>83</v>
      </c>
      <c r="J50" s="112">
        <f>SUM(H50:I50)</f>
        <v>786</v>
      </c>
    </row>
    <row r="51" spans="1:15" ht="16.5" customHeight="1">
      <c r="A51" s="225" t="s">
        <v>15</v>
      </c>
      <c r="B51" s="118" t="s">
        <v>84</v>
      </c>
      <c r="C51" s="181">
        <f>SUM(C52:C53)</f>
        <v>1016</v>
      </c>
      <c r="D51" s="181">
        <f>SUM(D52:D53)</f>
        <v>191</v>
      </c>
      <c r="E51" s="181">
        <f>SUM(E52:E53)</f>
        <v>0</v>
      </c>
      <c r="F51" s="181">
        <f>SUM(F52:F53)</f>
        <v>191</v>
      </c>
      <c r="G51" s="406">
        <f>F51/C51*100</f>
        <v>18.799212598425196</v>
      </c>
      <c r="H51" s="357">
        <f>SUM(H52:H53)</f>
        <v>191</v>
      </c>
      <c r="I51" s="117">
        <f>SUM(I52:I53)</f>
        <v>0</v>
      </c>
      <c r="J51" s="117">
        <f>SUM(H51:I51)</f>
        <v>191</v>
      </c>
    </row>
    <row r="52" spans="1:15" ht="16.5" customHeight="1">
      <c r="A52" s="223"/>
      <c r="B52" s="114" t="s">
        <v>34</v>
      </c>
      <c r="C52" s="180">
        <v>465</v>
      </c>
      <c r="D52" s="396">
        <v>83</v>
      </c>
      <c r="E52" s="112" t="s">
        <v>83</v>
      </c>
      <c r="F52" s="112">
        <v>83</v>
      </c>
      <c r="G52" s="354">
        <f>F52/C52*100</f>
        <v>17.8494623655914</v>
      </c>
      <c r="H52" s="396">
        <v>83</v>
      </c>
      <c r="I52" s="112" t="s">
        <v>83</v>
      </c>
      <c r="J52" s="112">
        <f>SUM(H52:I52)</f>
        <v>83</v>
      </c>
    </row>
    <row r="53" spans="1:15" ht="16.5" customHeight="1">
      <c r="A53" s="221"/>
      <c r="B53" s="114" t="s">
        <v>33</v>
      </c>
      <c r="C53" s="180">
        <v>551</v>
      </c>
      <c r="D53" s="396">
        <v>108</v>
      </c>
      <c r="E53" s="112" t="s">
        <v>83</v>
      </c>
      <c r="F53" s="112">
        <v>108</v>
      </c>
      <c r="G53" s="354">
        <f>F53/C53*100</f>
        <v>19.600725952813068</v>
      </c>
      <c r="H53" s="396">
        <v>108</v>
      </c>
      <c r="I53" s="112" t="s">
        <v>83</v>
      </c>
      <c r="J53" s="112">
        <f>SUM(H53:I53)</f>
        <v>108</v>
      </c>
    </row>
    <row r="54" spans="1:15" ht="16.5" customHeight="1">
      <c r="A54" s="225" t="s">
        <v>14</v>
      </c>
      <c r="B54" s="118" t="s">
        <v>84</v>
      </c>
      <c r="C54" s="181">
        <f>SUM(C55:C56)</f>
        <v>4008</v>
      </c>
      <c r="D54" s="181">
        <f>SUM(D55:D56)</f>
        <v>591</v>
      </c>
      <c r="E54" s="181">
        <f>SUM(E55:E56)</f>
        <v>0</v>
      </c>
      <c r="F54" s="181">
        <f>SUM(F55:F56)</f>
        <v>591</v>
      </c>
      <c r="G54" s="406">
        <f>F54/C54*100</f>
        <v>14.745508982035929</v>
      </c>
      <c r="H54" s="357">
        <f>SUM(H55:H56)</f>
        <v>591</v>
      </c>
      <c r="I54" s="357">
        <f>SUM(I55:I56)</f>
        <v>0</v>
      </c>
      <c r="J54" s="117">
        <f>SUM(H54:I54)</f>
        <v>591</v>
      </c>
    </row>
    <row r="55" spans="1:15" ht="16.5" customHeight="1">
      <c r="A55" s="223"/>
      <c r="B55" s="114" t="s">
        <v>34</v>
      </c>
      <c r="C55" s="180">
        <v>1808</v>
      </c>
      <c r="D55" s="396">
        <v>281</v>
      </c>
      <c r="E55" s="354" t="s">
        <v>83</v>
      </c>
      <c r="F55" s="112">
        <v>281</v>
      </c>
      <c r="G55" s="354">
        <f>F55/C55*100</f>
        <v>15.542035398230089</v>
      </c>
      <c r="H55" s="396">
        <v>281</v>
      </c>
      <c r="I55" s="354" t="s">
        <v>83</v>
      </c>
      <c r="J55" s="112">
        <f>SUM(H55:I55)</f>
        <v>281</v>
      </c>
    </row>
    <row r="56" spans="1:15" ht="16.5" customHeight="1">
      <c r="A56" s="221"/>
      <c r="B56" s="114" t="s">
        <v>33</v>
      </c>
      <c r="C56" s="180">
        <v>2200</v>
      </c>
      <c r="D56" s="396">
        <v>310</v>
      </c>
      <c r="E56" s="354" t="s">
        <v>83</v>
      </c>
      <c r="F56" s="112">
        <v>310</v>
      </c>
      <c r="G56" s="354">
        <f>F56/C56*100</f>
        <v>14.09090909090909</v>
      </c>
      <c r="H56" s="396">
        <v>310</v>
      </c>
      <c r="I56" s="354" t="s">
        <v>83</v>
      </c>
      <c r="J56" s="112">
        <f>SUM(H56:I56)</f>
        <v>310</v>
      </c>
    </row>
    <row r="57" spans="1:15" ht="16.5" customHeight="1">
      <c r="A57" s="225" t="s">
        <v>13</v>
      </c>
      <c r="B57" s="118" t="s">
        <v>84</v>
      </c>
      <c r="C57" s="181">
        <f>SUM(C58:C59)</f>
        <v>3068</v>
      </c>
      <c r="D57" s="181">
        <f>SUM(D58:D59)</f>
        <v>944</v>
      </c>
      <c r="E57" s="181">
        <f>SUM(E58:E59)</f>
        <v>0</v>
      </c>
      <c r="F57" s="181">
        <f>SUM(F58:F59)</f>
        <v>944</v>
      </c>
      <c r="G57" s="406">
        <f>F57/C57*100</f>
        <v>30.76923076923077</v>
      </c>
      <c r="H57" s="357">
        <f>SUM(H58:H59)</f>
        <v>944</v>
      </c>
      <c r="I57" s="357">
        <f>SUM(I58:I59)</f>
        <v>0</v>
      </c>
      <c r="J57" s="117">
        <f>SUM(H57:I57)</f>
        <v>944</v>
      </c>
    </row>
    <row r="58" spans="1:15" ht="16.5" customHeight="1">
      <c r="A58" s="223"/>
      <c r="B58" s="114" t="s">
        <v>34</v>
      </c>
      <c r="C58" s="180">
        <v>1369</v>
      </c>
      <c r="D58" s="396">
        <v>393</v>
      </c>
      <c r="E58" s="354" t="s">
        <v>83</v>
      </c>
      <c r="F58" s="112">
        <v>393</v>
      </c>
      <c r="G58" s="354">
        <f>F58/C58*100</f>
        <v>28.707085463842219</v>
      </c>
      <c r="H58" s="396">
        <v>393</v>
      </c>
      <c r="I58" s="354" t="s">
        <v>83</v>
      </c>
      <c r="J58" s="112">
        <f>SUM(H58:I58)</f>
        <v>393</v>
      </c>
    </row>
    <row r="59" spans="1:15" ht="16.5" customHeight="1">
      <c r="A59" s="221"/>
      <c r="B59" s="114" t="s">
        <v>33</v>
      </c>
      <c r="C59" s="180">
        <v>1699</v>
      </c>
      <c r="D59" s="396">
        <v>551</v>
      </c>
      <c r="E59" s="354" t="s">
        <v>83</v>
      </c>
      <c r="F59" s="112">
        <v>551</v>
      </c>
      <c r="G59" s="354">
        <f>F59/C59*100</f>
        <v>32.430841671571514</v>
      </c>
      <c r="H59" s="396">
        <v>551</v>
      </c>
      <c r="I59" s="354" t="s">
        <v>83</v>
      </c>
      <c r="J59" s="112">
        <f>SUM(H59:I59)</f>
        <v>551</v>
      </c>
    </row>
    <row r="60" spans="1:15" ht="16.5" customHeight="1">
      <c r="A60" s="133" t="s">
        <v>12</v>
      </c>
      <c r="B60" s="351" t="s">
        <v>84</v>
      </c>
      <c r="C60" s="328">
        <v>12466</v>
      </c>
      <c r="D60" s="20">
        <v>1844</v>
      </c>
      <c r="E60" s="128">
        <v>49</v>
      </c>
      <c r="F60" s="128">
        <v>1893</v>
      </c>
      <c r="G60" s="409">
        <v>15.2</v>
      </c>
      <c r="H60" s="20">
        <v>36</v>
      </c>
      <c r="I60" s="128">
        <f>SUM(I61:I62)</f>
        <v>0</v>
      </c>
      <c r="J60" s="128">
        <v>36</v>
      </c>
      <c r="K60" s="47"/>
      <c r="L60" s="47"/>
      <c r="M60" s="47"/>
      <c r="N60" s="47"/>
      <c r="O60" s="47"/>
    </row>
    <row r="61" spans="1:15" ht="16.5" customHeight="1">
      <c r="A61" s="353"/>
      <c r="B61" s="238" t="s">
        <v>34</v>
      </c>
      <c r="C61" s="408">
        <v>5169</v>
      </c>
      <c r="D61" s="365">
        <v>802</v>
      </c>
      <c r="E61" s="124">
        <v>17</v>
      </c>
      <c r="F61" s="124">
        <v>819</v>
      </c>
      <c r="G61" s="407">
        <v>15.8</v>
      </c>
      <c r="H61" s="365">
        <v>31</v>
      </c>
      <c r="I61" s="407" t="s">
        <v>83</v>
      </c>
      <c r="J61" s="124">
        <v>31</v>
      </c>
    </row>
    <row r="62" spans="1:15" ht="16.5" customHeight="1">
      <c r="A62" s="352"/>
      <c r="B62" s="238" t="s">
        <v>33</v>
      </c>
      <c r="C62" s="408">
        <v>7297</v>
      </c>
      <c r="D62" s="365">
        <v>1042</v>
      </c>
      <c r="E62" s="124">
        <v>32</v>
      </c>
      <c r="F62" s="124">
        <v>1074</v>
      </c>
      <c r="G62" s="407">
        <v>14.7</v>
      </c>
      <c r="H62" s="365">
        <v>5</v>
      </c>
      <c r="I62" s="407" t="s">
        <v>83</v>
      </c>
      <c r="J62" s="124">
        <v>5</v>
      </c>
    </row>
    <row r="63" spans="1:15" ht="16.5" customHeight="1">
      <c r="A63" s="138" t="s">
        <v>11</v>
      </c>
      <c r="B63" s="351" t="s">
        <v>84</v>
      </c>
      <c r="C63" s="328">
        <v>12466</v>
      </c>
      <c r="D63" s="20">
        <v>1844</v>
      </c>
      <c r="E63" s="128">
        <v>49</v>
      </c>
      <c r="F63" s="128">
        <v>1893</v>
      </c>
      <c r="G63" s="409">
        <v>15.2</v>
      </c>
      <c r="H63" s="20">
        <v>36</v>
      </c>
      <c r="I63" s="128">
        <f>SUM(I64:I65)</f>
        <v>0</v>
      </c>
      <c r="J63" s="128">
        <v>36</v>
      </c>
      <c r="K63" s="47"/>
      <c r="L63" s="47"/>
      <c r="M63" s="47"/>
      <c r="N63" s="47"/>
      <c r="O63" s="47"/>
    </row>
    <row r="64" spans="1:15" ht="16.5" customHeight="1">
      <c r="A64" s="398"/>
      <c r="B64" s="238" t="s">
        <v>34</v>
      </c>
      <c r="C64" s="408">
        <v>5169</v>
      </c>
      <c r="D64" s="365">
        <v>802</v>
      </c>
      <c r="E64" s="124">
        <v>17</v>
      </c>
      <c r="F64" s="124">
        <v>819</v>
      </c>
      <c r="G64" s="407">
        <v>15.8</v>
      </c>
      <c r="H64" s="365">
        <v>31</v>
      </c>
      <c r="I64" s="407" t="s">
        <v>83</v>
      </c>
      <c r="J64" s="124">
        <v>31</v>
      </c>
    </row>
    <row r="65" spans="1:10" ht="16.5" customHeight="1">
      <c r="A65" s="398"/>
      <c r="B65" s="238" t="s">
        <v>33</v>
      </c>
      <c r="C65" s="408">
        <v>7297</v>
      </c>
      <c r="D65" s="365">
        <v>1042</v>
      </c>
      <c r="E65" s="124">
        <v>32</v>
      </c>
      <c r="F65" s="124">
        <v>1074</v>
      </c>
      <c r="G65" s="407">
        <v>14.7</v>
      </c>
      <c r="H65" s="365">
        <v>5</v>
      </c>
      <c r="I65" s="407" t="s">
        <v>83</v>
      </c>
      <c r="J65" s="124">
        <v>5</v>
      </c>
    </row>
    <row r="66" spans="1:10" ht="16.5" customHeight="1">
      <c r="A66" s="225" t="s">
        <v>10</v>
      </c>
      <c r="B66" s="118" t="s">
        <v>84</v>
      </c>
      <c r="C66" s="181">
        <v>3357</v>
      </c>
      <c r="D66" s="357">
        <v>416</v>
      </c>
      <c r="E66" s="117">
        <f>SUM(E67:E68)</f>
        <v>44</v>
      </c>
      <c r="F66" s="117">
        <v>460</v>
      </c>
      <c r="G66" s="406">
        <v>13.7</v>
      </c>
      <c r="H66" s="357">
        <v>8</v>
      </c>
      <c r="I66" s="117">
        <f>SUM(I67:I68)</f>
        <v>0</v>
      </c>
      <c r="J66" s="117">
        <v>8</v>
      </c>
    </row>
    <row r="67" spans="1:10" ht="16.5" customHeight="1">
      <c r="A67" s="223"/>
      <c r="B67" s="114" t="s">
        <v>34</v>
      </c>
      <c r="C67" s="180">
        <v>1219</v>
      </c>
      <c r="D67" s="396">
        <v>162</v>
      </c>
      <c r="E67" s="112">
        <v>16</v>
      </c>
      <c r="F67" s="112">
        <v>178</v>
      </c>
      <c r="G67" s="354">
        <v>14.6</v>
      </c>
      <c r="H67" s="396">
        <v>8</v>
      </c>
      <c r="I67" s="354" t="s">
        <v>83</v>
      </c>
      <c r="J67" s="112">
        <v>8</v>
      </c>
    </row>
    <row r="68" spans="1:10" ht="16.5" customHeight="1">
      <c r="A68" s="221"/>
      <c r="B68" s="114" t="s">
        <v>33</v>
      </c>
      <c r="C68" s="180">
        <v>2138</v>
      </c>
      <c r="D68" s="396">
        <v>254</v>
      </c>
      <c r="E68" s="112">
        <v>28</v>
      </c>
      <c r="F68" s="112">
        <v>282</v>
      </c>
      <c r="G68" s="354">
        <v>13.2</v>
      </c>
      <c r="H68" s="396" t="s">
        <v>83</v>
      </c>
      <c r="I68" s="354" t="s">
        <v>83</v>
      </c>
      <c r="J68" s="112" t="s">
        <v>83</v>
      </c>
    </row>
    <row r="69" spans="1:10" ht="16.5" customHeight="1">
      <c r="A69" s="225" t="s">
        <v>8</v>
      </c>
      <c r="B69" s="118" t="s">
        <v>84</v>
      </c>
      <c r="C69" s="181">
        <v>2373</v>
      </c>
      <c r="D69" s="357">
        <v>479</v>
      </c>
      <c r="E69" s="117">
        <f>SUM(E70:E71)</f>
        <v>0</v>
      </c>
      <c r="F69" s="117">
        <v>479</v>
      </c>
      <c r="G69" s="406">
        <v>20.2</v>
      </c>
      <c r="H69" s="357">
        <v>6</v>
      </c>
      <c r="I69" s="117">
        <f>SUM(I70:I71)</f>
        <v>0</v>
      </c>
      <c r="J69" s="117">
        <v>6</v>
      </c>
    </row>
    <row r="70" spans="1:10" ht="16.5" customHeight="1">
      <c r="A70" s="223"/>
      <c r="B70" s="114" t="s">
        <v>34</v>
      </c>
      <c r="C70" s="180">
        <v>999</v>
      </c>
      <c r="D70" s="396">
        <v>185</v>
      </c>
      <c r="E70" s="112" t="s">
        <v>83</v>
      </c>
      <c r="F70" s="112">
        <v>185</v>
      </c>
      <c r="G70" s="354">
        <v>18.5</v>
      </c>
      <c r="H70" s="396">
        <v>4</v>
      </c>
      <c r="I70" s="354" t="s">
        <v>83</v>
      </c>
      <c r="J70" s="112">
        <v>4</v>
      </c>
    </row>
    <row r="71" spans="1:10" ht="16.5" customHeight="1">
      <c r="A71" s="221"/>
      <c r="B71" s="114" t="s">
        <v>33</v>
      </c>
      <c r="C71" s="180">
        <v>1374</v>
      </c>
      <c r="D71" s="396">
        <v>294</v>
      </c>
      <c r="E71" s="112" t="s">
        <v>83</v>
      </c>
      <c r="F71" s="112">
        <v>294</v>
      </c>
      <c r="G71" s="354">
        <v>21.4</v>
      </c>
      <c r="H71" s="396">
        <v>2</v>
      </c>
      <c r="I71" s="354" t="s">
        <v>83</v>
      </c>
      <c r="J71" s="112">
        <v>2</v>
      </c>
    </row>
    <row r="72" spans="1:10" ht="16.5" customHeight="1">
      <c r="A72" s="225" t="s">
        <v>7</v>
      </c>
      <c r="B72" s="118" t="s">
        <v>84</v>
      </c>
      <c r="C72" s="181">
        <v>3096</v>
      </c>
      <c r="D72" s="357">
        <v>220</v>
      </c>
      <c r="E72" s="117">
        <f>SUM(E73:E74)</f>
        <v>0</v>
      </c>
      <c r="F72" s="117">
        <v>220</v>
      </c>
      <c r="G72" s="406">
        <v>7.1</v>
      </c>
      <c r="H72" s="357">
        <v>3</v>
      </c>
      <c r="I72" s="117">
        <f>SUM(I73:I74)</f>
        <v>0</v>
      </c>
      <c r="J72" s="117">
        <v>3</v>
      </c>
    </row>
    <row r="73" spans="1:10" ht="16.5" customHeight="1">
      <c r="A73" s="223"/>
      <c r="B73" s="114" t="s">
        <v>34</v>
      </c>
      <c r="C73" s="180">
        <v>1430</v>
      </c>
      <c r="D73" s="396">
        <v>89</v>
      </c>
      <c r="E73" s="112" t="s">
        <v>83</v>
      </c>
      <c r="F73" s="112">
        <v>89</v>
      </c>
      <c r="G73" s="354">
        <v>6.2</v>
      </c>
      <c r="H73" s="396">
        <v>3</v>
      </c>
      <c r="I73" s="354" t="s">
        <v>83</v>
      </c>
      <c r="J73" s="112">
        <v>3</v>
      </c>
    </row>
    <row r="74" spans="1:10" ht="16.5" customHeight="1">
      <c r="A74" s="221"/>
      <c r="B74" s="114" t="s">
        <v>33</v>
      </c>
      <c r="C74" s="180">
        <v>1666</v>
      </c>
      <c r="D74" s="396">
        <v>131</v>
      </c>
      <c r="E74" s="112" t="s">
        <v>83</v>
      </c>
      <c r="F74" s="112">
        <v>131</v>
      </c>
      <c r="G74" s="354">
        <v>7.9</v>
      </c>
      <c r="H74" s="396" t="s">
        <v>83</v>
      </c>
      <c r="I74" s="354" t="s">
        <v>83</v>
      </c>
      <c r="J74" s="112" t="s">
        <v>83</v>
      </c>
    </row>
    <row r="75" spans="1:10" ht="16.5" customHeight="1">
      <c r="A75" s="225" t="s">
        <v>6</v>
      </c>
      <c r="B75" s="118" t="s">
        <v>84</v>
      </c>
      <c r="C75" s="181">
        <v>1874</v>
      </c>
      <c r="D75" s="357">
        <v>310</v>
      </c>
      <c r="E75" s="117">
        <f>SUM(E76:E77)</f>
        <v>5</v>
      </c>
      <c r="F75" s="117">
        <v>315</v>
      </c>
      <c r="G75" s="406">
        <v>16.8</v>
      </c>
      <c r="H75" s="357">
        <v>4</v>
      </c>
      <c r="I75" s="117">
        <f>SUM(I76:I77)</f>
        <v>0</v>
      </c>
      <c r="J75" s="117">
        <v>4</v>
      </c>
    </row>
    <row r="76" spans="1:10" ht="16.5" customHeight="1">
      <c r="A76" s="223"/>
      <c r="B76" s="114" t="s">
        <v>34</v>
      </c>
      <c r="C76" s="180">
        <v>704</v>
      </c>
      <c r="D76" s="396">
        <v>118</v>
      </c>
      <c r="E76" s="112">
        <v>1</v>
      </c>
      <c r="F76" s="112">
        <v>119</v>
      </c>
      <c r="G76" s="354">
        <v>16.899999999999999</v>
      </c>
      <c r="H76" s="396">
        <v>4</v>
      </c>
      <c r="I76" s="354" t="s">
        <v>83</v>
      </c>
      <c r="J76" s="112">
        <v>4</v>
      </c>
    </row>
    <row r="77" spans="1:10" ht="16.5" customHeight="1">
      <c r="A77" s="221"/>
      <c r="B77" s="114" t="s">
        <v>33</v>
      </c>
      <c r="C77" s="180">
        <v>1170</v>
      </c>
      <c r="D77" s="396">
        <v>192</v>
      </c>
      <c r="E77" s="112">
        <v>4</v>
      </c>
      <c r="F77" s="112">
        <v>196</v>
      </c>
      <c r="G77" s="354">
        <v>16.8</v>
      </c>
      <c r="H77" s="396" t="s">
        <v>83</v>
      </c>
      <c r="I77" s="354" t="s">
        <v>83</v>
      </c>
      <c r="J77" s="112" t="s">
        <v>83</v>
      </c>
    </row>
    <row r="78" spans="1:10" ht="16.5" customHeight="1">
      <c r="A78" s="225" t="s">
        <v>4</v>
      </c>
      <c r="B78" s="118" t="s">
        <v>84</v>
      </c>
      <c r="C78" s="181">
        <v>1766</v>
      </c>
      <c r="D78" s="357">
        <v>419</v>
      </c>
      <c r="E78" s="117">
        <f>SUM(E79:E80)</f>
        <v>0</v>
      </c>
      <c r="F78" s="117">
        <v>419</v>
      </c>
      <c r="G78" s="406">
        <v>23.7</v>
      </c>
      <c r="H78" s="357">
        <v>15</v>
      </c>
      <c r="I78" s="117">
        <f>SUM(I79:I80)</f>
        <v>0</v>
      </c>
      <c r="J78" s="117">
        <v>15</v>
      </c>
    </row>
    <row r="79" spans="1:10" ht="16.5" customHeight="1">
      <c r="A79" s="223"/>
      <c r="B79" s="114" t="s">
        <v>34</v>
      </c>
      <c r="C79" s="180">
        <v>817</v>
      </c>
      <c r="D79" s="396">
        <v>248</v>
      </c>
      <c r="E79" s="112" t="s">
        <v>83</v>
      </c>
      <c r="F79" s="112">
        <v>248</v>
      </c>
      <c r="G79" s="354">
        <v>30.4</v>
      </c>
      <c r="H79" s="396">
        <v>12</v>
      </c>
      <c r="I79" s="354" t="s">
        <v>83</v>
      </c>
      <c r="J79" s="112">
        <v>12</v>
      </c>
    </row>
    <row r="80" spans="1:10" ht="16.5" customHeight="1">
      <c r="A80" s="221"/>
      <c r="B80" s="114" t="s">
        <v>33</v>
      </c>
      <c r="C80" s="180">
        <v>949</v>
      </c>
      <c r="D80" s="396">
        <v>171</v>
      </c>
      <c r="E80" s="112" t="s">
        <v>72</v>
      </c>
      <c r="F80" s="112">
        <v>171</v>
      </c>
      <c r="G80" s="354">
        <v>18</v>
      </c>
      <c r="H80" s="396">
        <v>3</v>
      </c>
      <c r="I80" s="354" t="s">
        <v>72</v>
      </c>
      <c r="J80" s="112">
        <v>3</v>
      </c>
    </row>
    <row r="81" spans="1:10" ht="16.5" customHeight="1">
      <c r="A81" s="48" t="s">
        <v>176</v>
      </c>
      <c r="B81" s="48"/>
      <c r="C81" s="48"/>
      <c r="D81" s="46"/>
      <c r="E81" s="334"/>
      <c r="F81" s="334"/>
      <c r="G81" s="334"/>
      <c r="H81" s="47"/>
      <c r="I81" s="47"/>
      <c r="J81" s="47"/>
    </row>
    <row r="82" spans="1:10" ht="16.5" customHeight="1">
      <c r="A82" s="45"/>
      <c r="B82" s="45"/>
      <c r="C82" s="45"/>
      <c r="D82" s="47"/>
      <c r="E82" s="333"/>
      <c r="F82" s="333"/>
      <c r="G82" s="333"/>
    </row>
    <row r="83" spans="1:10" ht="15" customHeight="1">
      <c r="A83" s="48"/>
      <c r="B83" s="48"/>
      <c r="C83" s="48"/>
      <c r="D83" s="16"/>
      <c r="E83" s="16"/>
      <c r="F83" s="16"/>
      <c r="G83" s="16"/>
    </row>
    <row r="84" spans="1:10" ht="15" customHeight="1">
      <c r="D84" s="15"/>
      <c r="G84" s="330"/>
    </row>
    <row r="85" spans="1:10" ht="15" customHeight="1">
      <c r="D85" s="41"/>
      <c r="E85" s="15"/>
    </row>
    <row r="86" spans="1:10" s="331" customFormat="1" ht="15" customHeight="1">
      <c r="A86" s="332"/>
      <c r="B86" s="332"/>
      <c r="C86" s="332"/>
      <c r="D86" s="332"/>
      <c r="E86" s="332"/>
      <c r="F86" s="332"/>
      <c r="G86" s="332"/>
      <c r="H86" s="332"/>
      <c r="I86" s="332"/>
      <c r="J86" s="332"/>
    </row>
    <row r="87" spans="1:10" ht="15" customHeight="1">
      <c r="D87" s="41"/>
      <c r="E87" s="15"/>
    </row>
    <row r="88" spans="1:10" ht="15" customHeight="1">
      <c r="D88" s="15"/>
      <c r="G88" s="330"/>
    </row>
    <row r="89" spans="1:10" ht="15" customHeight="1"/>
    <row r="90" spans="1:10" ht="15" customHeight="1"/>
    <row r="91" spans="1:10" ht="15" customHeight="1"/>
    <row r="92" spans="1:10" ht="15" customHeight="1"/>
    <row r="93" spans="1:10" ht="15" customHeight="1"/>
    <row r="94" spans="1:10" ht="15" customHeight="1"/>
    <row r="95" spans="1:10" ht="15" customHeight="1"/>
    <row r="96" spans="1:10"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sheetData>
  <mergeCells count="31">
    <mergeCell ref="A57:A59"/>
    <mergeCell ref="A42:A44"/>
    <mergeCell ref="A66:A68"/>
    <mergeCell ref="A69:A71"/>
    <mergeCell ref="A72:A74"/>
    <mergeCell ref="A27:A29"/>
    <mergeCell ref="A30:A32"/>
    <mergeCell ref="A75:A77"/>
    <mergeCell ref="A78:A80"/>
    <mergeCell ref="A45:A47"/>
    <mergeCell ref="A48:A50"/>
    <mergeCell ref="A51:A53"/>
    <mergeCell ref="A54:A56"/>
    <mergeCell ref="A60:A62"/>
    <mergeCell ref="A63:A65"/>
    <mergeCell ref="C2:C4"/>
    <mergeCell ref="A6:A8"/>
    <mergeCell ref="A15:A17"/>
    <mergeCell ref="A18:A20"/>
    <mergeCell ref="A21:A23"/>
    <mergeCell ref="A24:A26"/>
    <mergeCell ref="A86:J86"/>
    <mergeCell ref="D2:G3"/>
    <mergeCell ref="H2:J2"/>
    <mergeCell ref="H3:J3"/>
    <mergeCell ref="A12:A14"/>
    <mergeCell ref="A2:A5"/>
    <mergeCell ref="A9:A11"/>
    <mergeCell ref="A39:A41"/>
    <mergeCell ref="A33:A35"/>
    <mergeCell ref="A36:A38"/>
  </mergeCells>
  <phoneticPr fontId="5"/>
  <printOptions horizontalCentered="1"/>
  <pageMargins left="0.78740157480314965" right="0.78740157480314965" top="0.78740157480314965" bottom="0.19685039370078741" header="0" footer="0"/>
  <headerFooter alignWithMargins="0"/>
  <rowBreaks count="4" manualBreakCount="4">
    <brk id="41" max="9" man="1"/>
    <brk id="22160" min="188" max="40220" man="1"/>
    <brk id="26140" min="184" max="46680" man="1"/>
    <brk id="29988" min="180" max="5052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
  <sheetViews>
    <sheetView showGridLines="0" zoomScaleNormal="100" zoomScaleSheetLayoutView="80" workbookViewId="0">
      <pane ySplit="7" topLeftCell="A8" activePane="bottomLeft" state="frozen"/>
      <selection pane="bottomLeft"/>
    </sheetView>
  </sheetViews>
  <sheetFormatPr defaultRowHeight="15"/>
  <cols>
    <col min="1" max="1" width="16.625" style="390" customWidth="1"/>
    <col min="2" max="2" width="7.125" style="390" customWidth="1"/>
    <col min="3" max="4" width="10.625" style="177" customWidth="1"/>
    <col min="5" max="5" width="9.125" style="389" customWidth="1"/>
    <col min="6" max="7" width="10.625" style="389" customWidth="1"/>
    <col min="8" max="11" width="10.625" style="177" customWidth="1"/>
    <col min="12" max="13" width="9.125" style="177" customWidth="1"/>
    <col min="14" max="14" width="2.875" style="177" hidden="1" customWidth="1"/>
    <col min="15" max="17" width="8.125" style="177" customWidth="1"/>
    <col min="18" max="22" width="7.875" style="177" customWidth="1"/>
    <col min="23" max="16384" width="9" style="177"/>
  </cols>
  <sheetData>
    <row r="1" spans="1:14" s="65" customFormat="1" ht="18" customHeight="1">
      <c r="A1" s="323" t="s">
        <v>209</v>
      </c>
      <c r="B1" s="323"/>
      <c r="C1" s="323"/>
      <c r="D1" s="323"/>
      <c r="E1" s="323"/>
      <c r="F1" s="323"/>
      <c r="G1" s="323"/>
      <c r="H1" s="323"/>
      <c r="I1" s="323"/>
      <c r="J1" s="323"/>
      <c r="K1" s="323"/>
      <c r="L1" s="90" t="s">
        <v>37</v>
      </c>
      <c r="M1" s="90"/>
      <c r="N1" s="67"/>
    </row>
    <row r="2" spans="1:14" ht="16.5" customHeight="1">
      <c r="A2" s="97"/>
      <c r="B2" s="97"/>
      <c r="C2" s="164" t="s">
        <v>199</v>
      </c>
      <c r="D2" s="164" t="s">
        <v>198</v>
      </c>
      <c r="E2" s="97" t="s">
        <v>197</v>
      </c>
      <c r="F2" s="97"/>
      <c r="G2" s="97"/>
      <c r="H2" s="97"/>
      <c r="I2" s="97"/>
      <c r="J2" s="97"/>
      <c r="K2" s="97"/>
      <c r="L2" s="97"/>
      <c r="M2" s="97"/>
    </row>
    <row r="3" spans="1:14" ht="16.5" customHeight="1">
      <c r="A3" s="97"/>
      <c r="B3" s="97"/>
      <c r="C3" s="187"/>
      <c r="D3" s="187"/>
      <c r="E3" s="59" t="s">
        <v>208</v>
      </c>
      <c r="F3" s="60"/>
      <c r="G3" s="60"/>
      <c r="H3" s="60"/>
      <c r="I3" s="60"/>
      <c r="J3" s="60"/>
      <c r="K3" s="58"/>
      <c r="L3" s="211" t="s">
        <v>195</v>
      </c>
      <c r="M3" s="211" t="s">
        <v>194</v>
      </c>
    </row>
    <row r="4" spans="1:14" ht="16.5" customHeight="1">
      <c r="A4" s="97"/>
      <c r="B4" s="97"/>
      <c r="C4" s="187"/>
      <c r="D4" s="187"/>
      <c r="E4" s="97" t="s">
        <v>193</v>
      </c>
      <c r="F4" s="102" t="s">
        <v>192</v>
      </c>
      <c r="G4" s="60"/>
      <c r="H4" s="60"/>
      <c r="I4" s="60"/>
      <c r="J4" s="211" t="s">
        <v>191</v>
      </c>
      <c r="K4" s="202" t="s">
        <v>190</v>
      </c>
      <c r="L4" s="211"/>
      <c r="M4" s="211"/>
    </row>
    <row r="5" spans="1:14" ht="16.5" customHeight="1">
      <c r="A5" s="97"/>
      <c r="B5" s="97"/>
      <c r="C5" s="187"/>
      <c r="D5" s="187"/>
      <c r="E5" s="97"/>
      <c r="F5" s="85"/>
      <c r="G5" s="195" t="s">
        <v>189</v>
      </c>
      <c r="H5" s="442"/>
      <c r="I5" s="442"/>
      <c r="J5" s="211"/>
      <c r="K5" s="403"/>
      <c r="L5" s="211"/>
      <c r="M5" s="211"/>
    </row>
    <row r="6" spans="1:14" ht="16.5" customHeight="1">
      <c r="A6" s="97"/>
      <c r="B6" s="97"/>
      <c r="C6" s="187"/>
      <c r="D6" s="187"/>
      <c r="E6" s="97"/>
      <c r="F6" s="85"/>
      <c r="G6" s="211"/>
      <c r="H6" s="209" t="s">
        <v>207</v>
      </c>
      <c r="I6" s="164" t="s">
        <v>206</v>
      </c>
      <c r="J6" s="211"/>
      <c r="K6" s="403"/>
      <c r="L6" s="211"/>
      <c r="M6" s="211"/>
    </row>
    <row r="7" spans="1:14" ht="49.5" customHeight="1">
      <c r="A7" s="97"/>
      <c r="B7" s="97"/>
      <c r="C7" s="155"/>
      <c r="D7" s="155"/>
      <c r="E7" s="97"/>
      <c r="F7" s="188"/>
      <c r="G7" s="211"/>
      <c r="H7" s="429"/>
      <c r="I7" s="155"/>
      <c r="J7" s="211"/>
      <c r="K7" s="400"/>
      <c r="L7" s="211"/>
      <c r="M7" s="211"/>
    </row>
    <row r="8" spans="1:14" ht="16.5" customHeight="1">
      <c r="A8" s="441" t="s">
        <v>30</v>
      </c>
      <c r="B8" s="149" t="s">
        <v>84</v>
      </c>
      <c r="C8" s="23">
        <v>188328</v>
      </c>
      <c r="D8" s="23">
        <v>4692</v>
      </c>
      <c r="E8" s="23">
        <v>1435</v>
      </c>
      <c r="F8" s="23">
        <v>128</v>
      </c>
      <c r="G8" s="23">
        <v>86</v>
      </c>
      <c r="H8" s="23" t="s">
        <v>44</v>
      </c>
      <c r="I8" s="23">
        <v>33</v>
      </c>
      <c r="J8" s="23">
        <v>110</v>
      </c>
      <c r="K8" s="23">
        <v>2227</v>
      </c>
      <c r="L8" s="23">
        <v>549</v>
      </c>
      <c r="M8" s="23">
        <v>243</v>
      </c>
    </row>
    <row r="9" spans="1:14" ht="16.5" customHeight="1">
      <c r="A9" s="441"/>
      <c r="B9" s="144" t="s">
        <v>34</v>
      </c>
      <c r="C9" s="22">
        <v>74850</v>
      </c>
      <c r="D9" s="22">
        <v>2357</v>
      </c>
      <c r="E9" s="22">
        <v>610</v>
      </c>
      <c r="F9" s="22">
        <v>72</v>
      </c>
      <c r="G9" s="22">
        <v>50</v>
      </c>
      <c r="H9" s="22" t="s">
        <v>44</v>
      </c>
      <c r="I9" s="22">
        <v>14</v>
      </c>
      <c r="J9" s="22">
        <v>66</v>
      </c>
      <c r="K9" s="22">
        <v>1153</v>
      </c>
      <c r="L9" s="22">
        <v>333</v>
      </c>
      <c r="M9" s="22">
        <v>123</v>
      </c>
    </row>
    <row r="10" spans="1:14" ht="16.5" customHeight="1">
      <c r="A10" s="441"/>
      <c r="B10" s="144" t="s">
        <v>33</v>
      </c>
      <c r="C10" s="22">
        <v>113478</v>
      </c>
      <c r="D10" s="22">
        <v>2335</v>
      </c>
      <c r="E10" s="22">
        <v>825</v>
      </c>
      <c r="F10" s="22">
        <v>56</v>
      </c>
      <c r="G10" s="22">
        <v>36</v>
      </c>
      <c r="H10" s="22" t="s">
        <v>44</v>
      </c>
      <c r="I10" s="22">
        <v>19</v>
      </c>
      <c r="J10" s="22">
        <v>44</v>
      </c>
      <c r="K10" s="22">
        <v>1074</v>
      </c>
      <c r="L10" s="22">
        <v>216</v>
      </c>
      <c r="M10" s="22">
        <v>120</v>
      </c>
    </row>
    <row r="11" spans="1:14" ht="16.5" customHeight="1">
      <c r="A11" s="439" t="s">
        <v>29</v>
      </c>
      <c r="B11" s="129" t="s">
        <v>84</v>
      </c>
      <c r="C11" s="20">
        <f>SUM(C12:C13)</f>
        <v>12115</v>
      </c>
      <c r="D11" s="20">
        <f>SUM(D12:D13)</f>
        <v>355</v>
      </c>
      <c r="E11" s="20">
        <f>SUM(E12:E13)</f>
        <v>94</v>
      </c>
      <c r="F11" s="20">
        <f>SUM(F12:F13)</f>
        <v>5</v>
      </c>
      <c r="G11" s="20">
        <f>SUM(G12:G13)</f>
        <v>0</v>
      </c>
      <c r="H11" s="20">
        <f>SUM(H12:H13)</f>
        <v>0</v>
      </c>
      <c r="I11" s="20">
        <f>SUM(I12:I13)</f>
        <v>0</v>
      </c>
      <c r="J11" s="20">
        <f>SUM(J12:J13)</f>
        <v>13</v>
      </c>
      <c r="K11" s="20">
        <f>SUM(K12:K13)</f>
        <v>136</v>
      </c>
      <c r="L11" s="20">
        <f>SUM(L12:L13)</f>
        <v>97</v>
      </c>
      <c r="M11" s="20">
        <f>SUM(M12:M13)</f>
        <v>10</v>
      </c>
    </row>
    <row r="12" spans="1:14" ht="16.5" customHeight="1">
      <c r="A12" s="438"/>
      <c r="B12" s="125" t="s">
        <v>34</v>
      </c>
      <c r="C12" s="365">
        <f>SUM(C15,C42)</f>
        <v>4793</v>
      </c>
      <c r="D12" s="365">
        <f>SUM(D15,D42)</f>
        <v>147</v>
      </c>
      <c r="E12" s="365">
        <f>SUM(E15,E42)</f>
        <v>35</v>
      </c>
      <c r="F12" s="365">
        <f>IF(SUM(F15,F42)=0,"-",SUM(F15,F42))</f>
        <v>2</v>
      </c>
      <c r="G12" s="365" t="str">
        <f>IF(SUM(G15,G42)=0,"-",SUM(G15,G42))</f>
        <v>-</v>
      </c>
      <c r="H12" s="365" t="str">
        <f>IF(SUM(H15,H42)=0,"-",SUM(H15,H42))</f>
        <v>-</v>
      </c>
      <c r="I12" s="365" t="str">
        <f>IF(SUM(I15,I42)=0,"-",SUM(I15,I42))</f>
        <v>-</v>
      </c>
      <c r="J12" s="365">
        <f>IF(SUM(J15,J42)=0,"-",SUM(J15,J42))</f>
        <v>6</v>
      </c>
      <c r="K12" s="365">
        <f>IF(SUM(K15,K42)=0,"-",SUM(K15,K42))</f>
        <v>47</v>
      </c>
      <c r="L12" s="365">
        <f>IF(SUM(L15,L42)=0,"-",SUM(L15,L42))</f>
        <v>55</v>
      </c>
      <c r="M12" s="365">
        <f>IF(SUM(M15,M42)=0,"-",SUM(M15,M42))</f>
        <v>2</v>
      </c>
    </row>
    <row r="13" spans="1:14" ht="16.5" customHeight="1">
      <c r="A13" s="437"/>
      <c r="B13" s="125" t="s">
        <v>33</v>
      </c>
      <c r="C13" s="365">
        <f>SUM(C16,C43)</f>
        <v>7322</v>
      </c>
      <c r="D13" s="365">
        <f>SUM(D16,D43)</f>
        <v>208</v>
      </c>
      <c r="E13" s="365">
        <f>SUM(E16,E43)</f>
        <v>59</v>
      </c>
      <c r="F13" s="365">
        <f>IF(SUM(F16,F43)=0,"-",SUM(F16,F43))</f>
        <v>3</v>
      </c>
      <c r="G13" s="365" t="str">
        <f>IF(SUM(G16,G43)=0,"-",SUM(G16,G43))</f>
        <v>-</v>
      </c>
      <c r="H13" s="365" t="str">
        <f>IF(SUM(H16,H43)=0,"-",SUM(H16,H43))</f>
        <v>-</v>
      </c>
      <c r="I13" s="365" t="str">
        <f>IF(SUM(I16,I43)=0,"-",SUM(I16,I43))</f>
        <v>-</v>
      </c>
      <c r="J13" s="365">
        <f>IF(SUM(J16,J43)=0,"-",SUM(J16,J43))</f>
        <v>7</v>
      </c>
      <c r="K13" s="365">
        <f>IF(SUM(K16,K43)=0,"-",SUM(K16,K43))</f>
        <v>89</v>
      </c>
      <c r="L13" s="365">
        <f>IF(SUM(L16,L43)=0,"-",SUM(L16,L43))</f>
        <v>42</v>
      </c>
      <c r="M13" s="365">
        <f>IF(SUM(M16,M43)=0,"-",SUM(M16,M43))</f>
        <v>8</v>
      </c>
    </row>
    <row r="14" spans="1:14" ht="16.5" customHeight="1">
      <c r="A14" s="436" t="s">
        <v>28</v>
      </c>
      <c r="B14" s="129" t="s">
        <v>84</v>
      </c>
      <c r="C14" s="20">
        <f>SUM(C15:C16)</f>
        <v>3479</v>
      </c>
      <c r="D14" s="20">
        <f>SUM(D15:D16)</f>
        <v>99</v>
      </c>
      <c r="E14" s="20">
        <f>SUM(E15:E16)</f>
        <v>45</v>
      </c>
      <c r="F14" s="20">
        <f>SUM(F15:F16)</f>
        <v>1</v>
      </c>
      <c r="G14" s="20">
        <f>SUM(G15:G16)</f>
        <v>0</v>
      </c>
      <c r="H14" s="20">
        <f>SUM(H15:H16)</f>
        <v>0</v>
      </c>
      <c r="I14" s="20">
        <f>SUM(I15:I16)</f>
        <v>0</v>
      </c>
      <c r="J14" s="20">
        <f>SUM(J15:J16)</f>
        <v>6</v>
      </c>
      <c r="K14" s="20">
        <f>SUM(K15:K16)</f>
        <v>20</v>
      </c>
      <c r="L14" s="20">
        <f>SUM(L15:L16)</f>
        <v>24</v>
      </c>
      <c r="M14" s="20">
        <f>SUM(M15:M16)</f>
        <v>3</v>
      </c>
    </row>
    <row r="15" spans="1:14" ht="16.5" customHeight="1">
      <c r="A15" s="435"/>
      <c r="B15" s="125" t="s">
        <v>34</v>
      </c>
      <c r="C15" s="365">
        <f>SUM(C18,C21,C24,C27,C30,C33,C36,C39)</f>
        <v>1419</v>
      </c>
      <c r="D15" s="365">
        <f>SUM(D18,D21,D24,D27,D30,D33,D36,D39)</f>
        <v>40</v>
      </c>
      <c r="E15" s="365">
        <f>SUM(E18,E21,E24,E27,E30,E33,E36,E39)</f>
        <v>14</v>
      </c>
      <c r="F15" s="365" t="str">
        <f>IF(SUM(F18,F21,F24,F27,F30,F33,F36,F39)=0,"-",SUM(F18,F21,F24,F27,F30,F33,F36,F39))</f>
        <v>-</v>
      </c>
      <c r="G15" s="365" t="str">
        <f>IF(SUM(G18,G21,G24,G27,G30,G33,G36,G39)=0,"-",SUM(G18,G21,G24,G27,G30,G33,G36,G39))</f>
        <v>-</v>
      </c>
      <c r="H15" s="365" t="str">
        <f>IF(SUM(H18,H21,H24,H27,H30,H33,H36,H39)=0,"-",SUM(H18,H21,H24,H27,H30,H33,H36,H39))</f>
        <v>-</v>
      </c>
      <c r="I15" s="365" t="str">
        <f>IF(SUM(I18,I21,I24,I27,I30,I33,I36,I39)=0,"-",SUM(I18,I21,I24,I27,I30,I33,I36,I39))</f>
        <v>-</v>
      </c>
      <c r="J15" s="365">
        <f>IF(SUM(J18,J21,J24,J27,J30,J33,J36,J39)=0,"-",SUM(J18,J21,J24,J27,J30,J33,J36,J39))</f>
        <v>4</v>
      </c>
      <c r="K15" s="365">
        <f>IF(SUM(K18,K21,K24,K27,K30,K33,K36,K39)=0,"-",SUM(K18,K21,K24,K27,K30,K33,K36,K39))</f>
        <v>7</v>
      </c>
      <c r="L15" s="365">
        <f>IF(SUM(L18,L21,L24,L27,L30,L33,L36,L39)=0,"-",SUM(L18,L21,L24,L27,L30,L33,L36,L39))</f>
        <v>15</v>
      </c>
      <c r="M15" s="365" t="str">
        <f>IF(SUM(M18,M21,M24,M27,M30,M33,M36,M39)=0,"-",SUM(M18,M21,M24,M27,M30,M33,M36,M39))</f>
        <v>-</v>
      </c>
    </row>
    <row r="16" spans="1:14" ht="16.5" customHeight="1">
      <c r="A16" s="435"/>
      <c r="B16" s="125" t="s">
        <v>33</v>
      </c>
      <c r="C16" s="365">
        <f>SUM(C19,C22,C25,C28,C31,C34,C37,C40)</f>
        <v>2060</v>
      </c>
      <c r="D16" s="365">
        <f>SUM(D19,D22,D25,D28,D31,D34,D37,D40)</f>
        <v>59</v>
      </c>
      <c r="E16" s="365">
        <f>SUM(E19,E22,E25,E28,E31,E34,E37,E40)</f>
        <v>31</v>
      </c>
      <c r="F16" s="365">
        <f>IF(SUM(F19,F22,F25,F28,F31,F34,F37,F40)=0,"-",SUM(F19,F22,F25,F28,F31,F34,F37,F40))</f>
        <v>1</v>
      </c>
      <c r="G16" s="365" t="str">
        <f>IF(SUM(G19,G22,G25,G28,G31,G34,G37,G40)=0,"-",SUM(G19,G22,G25,G28,G31,G34,G37,G40))</f>
        <v>-</v>
      </c>
      <c r="H16" s="365" t="str">
        <f>IF(SUM(H19,H22,H25,H28,H31,H34,H37,H40)=0,"-",SUM(H19,H22,H25,H28,H31,H34,H37,H40))</f>
        <v>-</v>
      </c>
      <c r="I16" s="365" t="str">
        <f>IF(SUM(I19,I22,I25,I28,I31,I34,I37,I40)=0,"-",SUM(I19,I22,I25,I28,I31,I34,I37,I40))</f>
        <v>-</v>
      </c>
      <c r="J16" s="365">
        <f>IF(SUM(J19,J22,J25,J28,J31,J34,J37,J40)=0,"-",SUM(J19,J22,J25,J28,J31,J34,J37,J40))</f>
        <v>2</v>
      </c>
      <c r="K16" s="365">
        <f>IF(SUM(K19,K22,K25,K28,K31,K34,K37,K40)=0,"-",SUM(K19,K22,K25,K28,K31,K34,K37,K40))</f>
        <v>13</v>
      </c>
      <c r="L16" s="365">
        <f>IF(SUM(L19,L22,L25,L28,L31,L34,L37,L40)=0,"-",SUM(L19,L22,L25,L28,L31,L34,L37,L40))</f>
        <v>9</v>
      </c>
      <c r="M16" s="365">
        <f>IF(SUM(M19,M22,M25,M28,M31,M34,M37,M40)=0,"-",SUM(M19,M22,M25,M28,M31,M34,M37,M40))</f>
        <v>3</v>
      </c>
    </row>
    <row r="17" spans="1:13" ht="16.5" customHeight="1">
      <c r="A17" s="225" t="s">
        <v>27</v>
      </c>
      <c r="B17" s="220" t="s">
        <v>84</v>
      </c>
      <c r="C17" s="357">
        <f>SUM(C18:C19)</f>
        <v>598</v>
      </c>
      <c r="D17" s="357">
        <f>SUM(D18:D19)</f>
        <v>28</v>
      </c>
      <c r="E17" s="357">
        <f>SUM(E18:E19)</f>
        <v>16</v>
      </c>
      <c r="F17" s="357">
        <f>SUM(F18:F19)</f>
        <v>0</v>
      </c>
      <c r="G17" s="357">
        <f>SUM(G18:G19)</f>
        <v>0</v>
      </c>
      <c r="H17" s="357">
        <f>SUM(H18:H19)</f>
        <v>0</v>
      </c>
      <c r="I17" s="357">
        <f>SUM(I18:I19)</f>
        <v>0</v>
      </c>
      <c r="J17" s="357">
        <f>SUM(J18:J19)</f>
        <v>0</v>
      </c>
      <c r="K17" s="357">
        <f>SUM(K18:K19)</f>
        <v>2</v>
      </c>
      <c r="L17" s="357">
        <f>SUM(L18:L19)</f>
        <v>7</v>
      </c>
      <c r="M17" s="357">
        <f>SUM(M18:M19)</f>
        <v>3</v>
      </c>
    </row>
    <row r="18" spans="1:13" ht="16.5" customHeight="1">
      <c r="A18" s="223"/>
      <c r="B18" s="234" t="s">
        <v>34</v>
      </c>
      <c r="C18" s="396">
        <v>291</v>
      </c>
      <c r="D18" s="396">
        <v>14</v>
      </c>
      <c r="E18" s="396">
        <v>8</v>
      </c>
      <c r="F18" s="396" t="s">
        <v>83</v>
      </c>
      <c r="G18" s="396" t="s">
        <v>83</v>
      </c>
      <c r="H18" s="396" t="s">
        <v>83</v>
      </c>
      <c r="I18" s="396" t="s">
        <v>83</v>
      </c>
      <c r="J18" s="396" t="s">
        <v>83</v>
      </c>
      <c r="K18" s="396">
        <v>2</v>
      </c>
      <c r="L18" s="396">
        <v>4</v>
      </c>
      <c r="M18" s="396" t="s">
        <v>83</v>
      </c>
    </row>
    <row r="19" spans="1:13" ht="16.5" customHeight="1">
      <c r="A19" s="221"/>
      <c r="B19" s="234" t="s">
        <v>33</v>
      </c>
      <c r="C19" s="396">
        <v>307</v>
      </c>
      <c r="D19" s="396">
        <v>14</v>
      </c>
      <c r="E19" s="396">
        <v>8</v>
      </c>
      <c r="F19" s="396" t="s">
        <v>83</v>
      </c>
      <c r="G19" s="396" t="s">
        <v>83</v>
      </c>
      <c r="H19" s="396" t="s">
        <v>83</v>
      </c>
      <c r="I19" s="396" t="s">
        <v>83</v>
      </c>
      <c r="J19" s="396" t="s">
        <v>83</v>
      </c>
      <c r="K19" s="396" t="s">
        <v>83</v>
      </c>
      <c r="L19" s="396">
        <v>3</v>
      </c>
      <c r="M19" s="396">
        <v>3</v>
      </c>
    </row>
    <row r="20" spans="1:13" ht="16.5" customHeight="1">
      <c r="A20" s="225" t="s">
        <v>26</v>
      </c>
      <c r="B20" s="220" t="s">
        <v>84</v>
      </c>
      <c r="C20" s="357">
        <f>SUM(C21:C22)</f>
        <v>267</v>
      </c>
      <c r="D20" s="357">
        <f>SUM(D21:D22)</f>
        <v>2</v>
      </c>
      <c r="E20" s="357">
        <f>SUM(E21:E22)</f>
        <v>2</v>
      </c>
      <c r="F20" s="357">
        <f>SUM(F21:F22)</f>
        <v>0</v>
      </c>
      <c r="G20" s="357">
        <f>SUM(G21:G22)</f>
        <v>0</v>
      </c>
      <c r="H20" s="357">
        <f>SUM(H21:H22)</f>
        <v>0</v>
      </c>
      <c r="I20" s="357">
        <f>SUM(I21:I22)</f>
        <v>0</v>
      </c>
      <c r="J20" s="357">
        <f>SUM(J21:J22)</f>
        <v>0</v>
      </c>
      <c r="K20" s="357">
        <f>SUM(K21:K22)</f>
        <v>0</v>
      </c>
      <c r="L20" s="357">
        <f>SUM(L21:L22)</f>
        <v>0</v>
      </c>
      <c r="M20" s="357">
        <f>SUM(M21:M22)</f>
        <v>0</v>
      </c>
    </row>
    <row r="21" spans="1:13" ht="16.5" customHeight="1">
      <c r="A21" s="223"/>
      <c r="B21" s="234" t="s">
        <v>34</v>
      </c>
      <c r="C21" s="396">
        <v>90</v>
      </c>
      <c r="D21" s="396" t="s">
        <v>83</v>
      </c>
      <c r="E21" s="396" t="s">
        <v>83</v>
      </c>
      <c r="F21" s="396" t="s">
        <v>83</v>
      </c>
      <c r="G21" s="396" t="s">
        <v>83</v>
      </c>
      <c r="H21" s="396" t="s">
        <v>83</v>
      </c>
      <c r="I21" s="396" t="s">
        <v>83</v>
      </c>
      <c r="J21" s="396" t="s">
        <v>83</v>
      </c>
      <c r="K21" s="396" t="s">
        <v>83</v>
      </c>
      <c r="L21" s="396" t="s">
        <v>83</v>
      </c>
      <c r="M21" s="396" t="s">
        <v>83</v>
      </c>
    </row>
    <row r="22" spans="1:13" ht="16.5" customHeight="1">
      <c r="A22" s="221"/>
      <c r="B22" s="234" t="s">
        <v>33</v>
      </c>
      <c r="C22" s="396">
        <v>177</v>
      </c>
      <c r="D22" s="396">
        <v>2</v>
      </c>
      <c r="E22" s="396">
        <v>2</v>
      </c>
      <c r="F22" s="396" t="s">
        <v>83</v>
      </c>
      <c r="G22" s="396" t="s">
        <v>83</v>
      </c>
      <c r="H22" s="396" t="s">
        <v>83</v>
      </c>
      <c r="I22" s="396" t="s">
        <v>83</v>
      </c>
      <c r="J22" s="396" t="s">
        <v>83</v>
      </c>
      <c r="K22" s="396" t="s">
        <v>83</v>
      </c>
      <c r="L22" s="396" t="s">
        <v>83</v>
      </c>
      <c r="M22" s="396" t="s">
        <v>83</v>
      </c>
    </row>
    <row r="23" spans="1:13" ht="16.5" customHeight="1">
      <c r="A23" s="225" t="s">
        <v>25</v>
      </c>
      <c r="B23" s="220" t="s">
        <v>84</v>
      </c>
      <c r="C23" s="357">
        <f>SUM(C24:C25)</f>
        <v>329</v>
      </c>
      <c r="D23" s="357">
        <f>SUM(D24:D25)</f>
        <v>6</v>
      </c>
      <c r="E23" s="357">
        <f>SUM(E24:E25)</f>
        <v>3</v>
      </c>
      <c r="F23" s="357">
        <f>SUM(F24:F25)</f>
        <v>0</v>
      </c>
      <c r="G23" s="357">
        <f>SUM(G24:G25)</f>
        <v>0</v>
      </c>
      <c r="H23" s="357">
        <f>SUM(H24:H25)</f>
        <v>0</v>
      </c>
      <c r="I23" s="357">
        <f>SUM(I24:I25)</f>
        <v>0</v>
      </c>
      <c r="J23" s="357">
        <f>SUM(J24:J25)</f>
        <v>1</v>
      </c>
      <c r="K23" s="357">
        <f>SUM(K24:K25)</f>
        <v>2</v>
      </c>
      <c r="L23" s="357">
        <f>SUM(L24:L25)</f>
        <v>0</v>
      </c>
      <c r="M23" s="357">
        <f>SUM(M24:M25)</f>
        <v>0</v>
      </c>
    </row>
    <row r="24" spans="1:13" ht="16.5" customHeight="1">
      <c r="A24" s="223"/>
      <c r="B24" s="234" t="s">
        <v>34</v>
      </c>
      <c r="C24" s="396">
        <v>119</v>
      </c>
      <c r="D24" s="396">
        <v>3</v>
      </c>
      <c r="E24" s="396" t="s">
        <v>83</v>
      </c>
      <c r="F24" s="396" t="s">
        <v>83</v>
      </c>
      <c r="G24" s="396" t="s">
        <v>83</v>
      </c>
      <c r="H24" s="396" t="s">
        <v>83</v>
      </c>
      <c r="I24" s="396" t="s">
        <v>83</v>
      </c>
      <c r="J24" s="396">
        <v>1</v>
      </c>
      <c r="K24" s="396">
        <v>2</v>
      </c>
      <c r="L24" s="396" t="s">
        <v>83</v>
      </c>
      <c r="M24" s="396" t="s">
        <v>83</v>
      </c>
    </row>
    <row r="25" spans="1:13" ht="16.5" customHeight="1">
      <c r="A25" s="221"/>
      <c r="B25" s="234" t="s">
        <v>33</v>
      </c>
      <c r="C25" s="396">
        <v>210</v>
      </c>
      <c r="D25" s="396">
        <v>3</v>
      </c>
      <c r="E25" s="396">
        <v>3</v>
      </c>
      <c r="F25" s="396" t="s">
        <v>83</v>
      </c>
      <c r="G25" s="396" t="s">
        <v>83</v>
      </c>
      <c r="H25" s="396" t="s">
        <v>83</v>
      </c>
      <c r="I25" s="396" t="s">
        <v>83</v>
      </c>
      <c r="J25" s="396" t="s">
        <v>83</v>
      </c>
      <c r="K25" s="396" t="s">
        <v>83</v>
      </c>
      <c r="L25" s="396" t="s">
        <v>83</v>
      </c>
      <c r="M25" s="396" t="s">
        <v>83</v>
      </c>
    </row>
    <row r="26" spans="1:13" ht="16.5" customHeight="1">
      <c r="A26" s="225" t="s">
        <v>177</v>
      </c>
      <c r="B26" s="220" t="s">
        <v>84</v>
      </c>
      <c r="C26" s="357">
        <f>SUM(C27:C28)</f>
        <v>372</v>
      </c>
      <c r="D26" s="357">
        <f>SUM(D27:D28)</f>
        <v>6</v>
      </c>
      <c r="E26" s="357">
        <f>SUM(E27:E28)</f>
        <v>3</v>
      </c>
      <c r="F26" s="357">
        <f>SUM(F27:F28)</f>
        <v>0</v>
      </c>
      <c r="G26" s="357">
        <f>SUM(G27:G28)</f>
        <v>0</v>
      </c>
      <c r="H26" s="357">
        <f>SUM(H27:H28)</f>
        <v>0</v>
      </c>
      <c r="I26" s="357">
        <f>SUM(I27:I28)</f>
        <v>0</v>
      </c>
      <c r="J26" s="357">
        <f>SUM(J27:J28)</f>
        <v>0</v>
      </c>
      <c r="K26" s="357">
        <f>SUM(K27:K28)</f>
        <v>3</v>
      </c>
      <c r="L26" s="357">
        <f>SUM(L27:L28)</f>
        <v>0</v>
      </c>
      <c r="M26" s="357">
        <f>SUM(M27:M28)</f>
        <v>0</v>
      </c>
    </row>
    <row r="27" spans="1:13" ht="16.5" customHeight="1">
      <c r="A27" s="223"/>
      <c r="B27" s="234" t="s">
        <v>34</v>
      </c>
      <c r="C27" s="396">
        <v>152</v>
      </c>
      <c r="D27" s="396" t="s">
        <v>83</v>
      </c>
      <c r="E27" s="396" t="s">
        <v>83</v>
      </c>
      <c r="F27" s="396" t="s">
        <v>83</v>
      </c>
      <c r="G27" s="396" t="s">
        <v>83</v>
      </c>
      <c r="H27" s="396" t="s">
        <v>83</v>
      </c>
      <c r="I27" s="396" t="s">
        <v>83</v>
      </c>
      <c r="J27" s="396" t="s">
        <v>83</v>
      </c>
      <c r="K27" s="396" t="s">
        <v>83</v>
      </c>
      <c r="L27" s="396" t="s">
        <v>83</v>
      </c>
      <c r="M27" s="396" t="s">
        <v>83</v>
      </c>
    </row>
    <row r="28" spans="1:13" ht="16.5" customHeight="1">
      <c r="A28" s="221"/>
      <c r="B28" s="234" t="s">
        <v>33</v>
      </c>
      <c r="C28" s="396">
        <v>220</v>
      </c>
      <c r="D28" s="396">
        <v>6</v>
      </c>
      <c r="E28" s="396">
        <v>3</v>
      </c>
      <c r="F28" s="396" t="s">
        <v>83</v>
      </c>
      <c r="G28" s="396" t="s">
        <v>83</v>
      </c>
      <c r="H28" s="396" t="s">
        <v>83</v>
      </c>
      <c r="I28" s="396" t="s">
        <v>83</v>
      </c>
      <c r="J28" s="396" t="s">
        <v>83</v>
      </c>
      <c r="K28" s="396">
        <v>3</v>
      </c>
      <c r="L28" s="396" t="s">
        <v>83</v>
      </c>
      <c r="M28" s="396" t="s">
        <v>83</v>
      </c>
    </row>
    <row r="29" spans="1:13" ht="16.5" customHeight="1">
      <c r="A29" s="225" t="s">
        <v>23</v>
      </c>
      <c r="B29" s="220" t="s">
        <v>84</v>
      </c>
      <c r="C29" s="357">
        <f>SUM(C30:C31)</f>
        <v>239</v>
      </c>
      <c r="D29" s="357">
        <f>SUM(D30:D31)</f>
        <v>9</v>
      </c>
      <c r="E29" s="357">
        <f>SUM(E30:E31)</f>
        <v>0</v>
      </c>
      <c r="F29" s="357">
        <f>SUM(F30:F31)</f>
        <v>0</v>
      </c>
      <c r="G29" s="357">
        <f>SUM(G30:G31)</f>
        <v>0</v>
      </c>
      <c r="H29" s="357">
        <f>SUM(H30:H31)</f>
        <v>0</v>
      </c>
      <c r="I29" s="357">
        <f>SUM(I30:I31)</f>
        <v>0</v>
      </c>
      <c r="J29" s="357">
        <f>SUM(J30:J31)</f>
        <v>0</v>
      </c>
      <c r="K29" s="357">
        <f>SUM(K30:K31)</f>
        <v>1</v>
      </c>
      <c r="L29" s="357">
        <f>SUM(L30:L31)</f>
        <v>8</v>
      </c>
      <c r="M29" s="357">
        <f>SUM(M30:M31)</f>
        <v>0</v>
      </c>
    </row>
    <row r="30" spans="1:13" ht="16.5" customHeight="1">
      <c r="A30" s="223"/>
      <c r="B30" s="234" t="s">
        <v>34</v>
      </c>
      <c r="C30" s="396">
        <v>80</v>
      </c>
      <c r="D30" s="396">
        <v>8</v>
      </c>
      <c r="E30" s="396" t="s">
        <v>83</v>
      </c>
      <c r="F30" s="396" t="s">
        <v>83</v>
      </c>
      <c r="G30" s="396" t="s">
        <v>83</v>
      </c>
      <c r="H30" s="396" t="s">
        <v>83</v>
      </c>
      <c r="I30" s="396" t="s">
        <v>83</v>
      </c>
      <c r="J30" s="396" t="s">
        <v>83</v>
      </c>
      <c r="K30" s="396">
        <v>1</v>
      </c>
      <c r="L30" s="396">
        <v>7</v>
      </c>
      <c r="M30" s="396" t="s">
        <v>83</v>
      </c>
    </row>
    <row r="31" spans="1:13" ht="16.5" customHeight="1">
      <c r="A31" s="221"/>
      <c r="B31" s="234" t="s">
        <v>33</v>
      </c>
      <c r="C31" s="396">
        <v>159</v>
      </c>
      <c r="D31" s="396">
        <v>1</v>
      </c>
      <c r="E31" s="396" t="s">
        <v>83</v>
      </c>
      <c r="F31" s="396" t="s">
        <v>83</v>
      </c>
      <c r="G31" s="396" t="s">
        <v>83</v>
      </c>
      <c r="H31" s="396" t="s">
        <v>83</v>
      </c>
      <c r="I31" s="396" t="s">
        <v>83</v>
      </c>
      <c r="J31" s="396" t="s">
        <v>83</v>
      </c>
      <c r="K31" s="396" t="s">
        <v>83</v>
      </c>
      <c r="L31" s="396">
        <v>1</v>
      </c>
      <c r="M31" s="396" t="s">
        <v>83</v>
      </c>
    </row>
    <row r="32" spans="1:13" ht="16.5" customHeight="1">
      <c r="A32" s="225" t="s">
        <v>60</v>
      </c>
      <c r="B32" s="220" t="s">
        <v>84</v>
      </c>
      <c r="C32" s="357">
        <f>SUM(C33:C34)</f>
        <v>482</v>
      </c>
      <c r="D32" s="357">
        <f>SUM(D33:D34)</f>
        <v>9</v>
      </c>
      <c r="E32" s="357">
        <f>SUM(E33:E34)</f>
        <v>7</v>
      </c>
      <c r="F32" s="357">
        <f>SUM(F33:F34)</f>
        <v>1</v>
      </c>
      <c r="G32" s="357">
        <f>SUM(G33:G34)</f>
        <v>0</v>
      </c>
      <c r="H32" s="357">
        <f>SUM(H33:H34)</f>
        <v>0</v>
      </c>
      <c r="I32" s="357">
        <f>SUM(I33:I34)</f>
        <v>0</v>
      </c>
      <c r="J32" s="357">
        <f>SUM(J33:J34)</f>
        <v>1</v>
      </c>
      <c r="K32" s="357">
        <f>SUM(K33:K34)</f>
        <v>0</v>
      </c>
      <c r="L32" s="357">
        <f>SUM(L33:L34)</f>
        <v>0</v>
      </c>
      <c r="M32" s="357">
        <f>SUM(M33:M34)</f>
        <v>0</v>
      </c>
    </row>
    <row r="33" spans="1:14" ht="16.5" customHeight="1">
      <c r="A33" s="223"/>
      <c r="B33" s="234" t="s">
        <v>34</v>
      </c>
      <c r="C33" s="396">
        <v>210</v>
      </c>
      <c r="D33" s="396">
        <v>1</v>
      </c>
      <c r="E33" s="396" t="s">
        <v>83</v>
      </c>
      <c r="F33" s="396" t="s">
        <v>83</v>
      </c>
      <c r="G33" s="396" t="s">
        <v>83</v>
      </c>
      <c r="H33" s="396" t="s">
        <v>83</v>
      </c>
      <c r="I33" s="396" t="s">
        <v>83</v>
      </c>
      <c r="J33" s="396">
        <v>1</v>
      </c>
      <c r="K33" s="396" t="s">
        <v>83</v>
      </c>
      <c r="L33" s="396" t="s">
        <v>83</v>
      </c>
      <c r="M33" s="396" t="s">
        <v>83</v>
      </c>
    </row>
    <row r="34" spans="1:14" ht="16.5" customHeight="1">
      <c r="A34" s="221"/>
      <c r="B34" s="234" t="s">
        <v>33</v>
      </c>
      <c r="C34" s="396">
        <v>272</v>
      </c>
      <c r="D34" s="396">
        <v>8</v>
      </c>
      <c r="E34" s="396">
        <v>7</v>
      </c>
      <c r="F34" s="396">
        <v>1</v>
      </c>
      <c r="G34" s="396" t="s">
        <v>83</v>
      </c>
      <c r="H34" s="396" t="s">
        <v>83</v>
      </c>
      <c r="I34" s="396" t="s">
        <v>83</v>
      </c>
      <c r="J34" s="396" t="s">
        <v>83</v>
      </c>
      <c r="K34" s="396" t="s">
        <v>83</v>
      </c>
      <c r="L34" s="396" t="s">
        <v>83</v>
      </c>
      <c r="M34" s="396" t="s">
        <v>83</v>
      </c>
    </row>
    <row r="35" spans="1:14" ht="16.5" customHeight="1">
      <c r="A35" s="225" t="s">
        <v>21</v>
      </c>
      <c r="B35" s="220" t="s">
        <v>84</v>
      </c>
      <c r="C35" s="357">
        <f>SUM(C36:C37)</f>
        <v>384</v>
      </c>
      <c r="D35" s="357">
        <f>SUM(D36:D37)</f>
        <v>8</v>
      </c>
      <c r="E35" s="357">
        <f>SUM(E36:E37)</f>
        <v>8</v>
      </c>
      <c r="F35" s="357">
        <f>SUM(F36:F37)</f>
        <v>0</v>
      </c>
      <c r="G35" s="357">
        <f>SUM(G36:G37)</f>
        <v>0</v>
      </c>
      <c r="H35" s="357">
        <f>SUM(H36:H37)</f>
        <v>0</v>
      </c>
      <c r="I35" s="357">
        <f>SUM(I36:I37)</f>
        <v>0</v>
      </c>
      <c r="J35" s="357">
        <f>SUM(J36:J37)</f>
        <v>0</v>
      </c>
      <c r="K35" s="357">
        <f>SUM(K36:K37)</f>
        <v>0</v>
      </c>
      <c r="L35" s="357">
        <f>SUM(L36:L37)</f>
        <v>0</v>
      </c>
      <c r="M35" s="357">
        <f>SUM(M36:M37)</f>
        <v>0</v>
      </c>
    </row>
    <row r="36" spans="1:14" ht="16.5" customHeight="1">
      <c r="A36" s="223"/>
      <c r="B36" s="234" t="s">
        <v>34</v>
      </c>
      <c r="C36" s="396">
        <v>160</v>
      </c>
      <c r="D36" s="396">
        <v>4</v>
      </c>
      <c r="E36" s="396">
        <v>4</v>
      </c>
      <c r="F36" s="396" t="s">
        <v>83</v>
      </c>
      <c r="G36" s="396" t="s">
        <v>83</v>
      </c>
      <c r="H36" s="396" t="s">
        <v>83</v>
      </c>
      <c r="I36" s="396" t="s">
        <v>83</v>
      </c>
      <c r="J36" s="396" t="s">
        <v>83</v>
      </c>
      <c r="K36" s="396" t="s">
        <v>83</v>
      </c>
      <c r="L36" s="396" t="s">
        <v>83</v>
      </c>
      <c r="M36" s="396" t="s">
        <v>83</v>
      </c>
    </row>
    <row r="37" spans="1:14" ht="16.5" customHeight="1">
      <c r="A37" s="221"/>
      <c r="B37" s="234" t="s">
        <v>33</v>
      </c>
      <c r="C37" s="396">
        <v>224</v>
      </c>
      <c r="D37" s="396">
        <v>4</v>
      </c>
      <c r="E37" s="396">
        <v>4</v>
      </c>
      <c r="F37" s="396" t="s">
        <v>83</v>
      </c>
      <c r="G37" s="396" t="s">
        <v>83</v>
      </c>
      <c r="H37" s="396" t="s">
        <v>83</v>
      </c>
      <c r="I37" s="396" t="s">
        <v>83</v>
      </c>
      <c r="J37" s="396" t="s">
        <v>83</v>
      </c>
      <c r="K37" s="396" t="s">
        <v>83</v>
      </c>
      <c r="L37" s="396" t="s">
        <v>83</v>
      </c>
      <c r="M37" s="396" t="s">
        <v>83</v>
      </c>
    </row>
    <row r="38" spans="1:14" ht="16.5" customHeight="1">
      <c r="A38" s="225" t="s">
        <v>20</v>
      </c>
      <c r="B38" s="220" t="s">
        <v>84</v>
      </c>
      <c r="C38" s="357">
        <f>SUM(C39:C40)</f>
        <v>808</v>
      </c>
      <c r="D38" s="357">
        <f>SUM(D39:D40)</f>
        <v>31</v>
      </c>
      <c r="E38" s="357">
        <f>SUM(E39:E40)</f>
        <v>6</v>
      </c>
      <c r="F38" s="357">
        <f>SUM(F39:F40)</f>
        <v>0</v>
      </c>
      <c r="G38" s="357">
        <f>SUM(G39:G40)</f>
        <v>0</v>
      </c>
      <c r="H38" s="357">
        <f>SUM(H39:H40)</f>
        <v>0</v>
      </c>
      <c r="I38" s="357">
        <f>SUM(I39:I40)</f>
        <v>0</v>
      </c>
      <c r="J38" s="357">
        <f>SUM(J39:J40)</f>
        <v>4</v>
      </c>
      <c r="K38" s="357">
        <f>SUM(K39:K40)</f>
        <v>12</v>
      </c>
      <c r="L38" s="357">
        <f>SUM(L39:L40)</f>
        <v>9</v>
      </c>
      <c r="M38" s="357">
        <f>SUM(M39:M40)</f>
        <v>0</v>
      </c>
    </row>
    <row r="39" spans="1:14" ht="16.5" customHeight="1">
      <c r="A39" s="223"/>
      <c r="B39" s="234" t="s">
        <v>34</v>
      </c>
      <c r="C39" s="396">
        <v>317</v>
      </c>
      <c r="D39" s="396">
        <v>10</v>
      </c>
      <c r="E39" s="396">
        <v>2</v>
      </c>
      <c r="F39" s="396" t="s">
        <v>83</v>
      </c>
      <c r="G39" s="396" t="s">
        <v>83</v>
      </c>
      <c r="H39" s="396" t="s">
        <v>83</v>
      </c>
      <c r="I39" s="396" t="s">
        <v>83</v>
      </c>
      <c r="J39" s="396">
        <v>2</v>
      </c>
      <c r="K39" s="396">
        <v>2</v>
      </c>
      <c r="L39" s="396">
        <v>4</v>
      </c>
      <c r="M39" s="396" t="s">
        <v>83</v>
      </c>
    </row>
    <row r="40" spans="1:14" ht="16.5" customHeight="1">
      <c r="A40" s="221"/>
      <c r="B40" s="234" t="s">
        <v>33</v>
      </c>
      <c r="C40" s="396">
        <v>491</v>
      </c>
      <c r="D40" s="396">
        <v>21</v>
      </c>
      <c r="E40" s="396">
        <v>4</v>
      </c>
      <c r="F40" s="396" t="s">
        <v>83</v>
      </c>
      <c r="G40" s="396" t="s">
        <v>83</v>
      </c>
      <c r="H40" s="396" t="s">
        <v>83</v>
      </c>
      <c r="I40" s="396" t="s">
        <v>83</v>
      </c>
      <c r="J40" s="396">
        <v>2</v>
      </c>
      <c r="K40" s="396">
        <v>10</v>
      </c>
      <c r="L40" s="396">
        <v>5</v>
      </c>
      <c r="M40" s="396" t="s">
        <v>83</v>
      </c>
    </row>
    <row r="41" spans="1:14" ht="16.5" customHeight="1">
      <c r="A41" s="237" t="s">
        <v>19</v>
      </c>
      <c r="B41" s="129" t="s">
        <v>84</v>
      </c>
      <c r="C41" s="20">
        <f>SUM(C42:C43)</f>
        <v>8636</v>
      </c>
      <c r="D41" s="20">
        <f>SUM(D42:D43)</f>
        <v>256</v>
      </c>
      <c r="E41" s="20">
        <f>SUM(E42:E43)</f>
        <v>49</v>
      </c>
      <c r="F41" s="20">
        <f>SUM(F42:F43)</f>
        <v>4</v>
      </c>
      <c r="G41" s="20">
        <f>SUM(G42:G43)</f>
        <v>0</v>
      </c>
      <c r="H41" s="20">
        <f>SUM(H42:H43)</f>
        <v>0</v>
      </c>
      <c r="I41" s="20">
        <f>SUM(I42:I43)</f>
        <v>0</v>
      </c>
      <c r="J41" s="20">
        <f>SUM(J42:J43)</f>
        <v>7</v>
      </c>
      <c r="K41" s="20">
        <f>SUM(K42:K43)</f>
        <v>116</v>
      </c>
      <c r="L41" s="20">
        <f>SUM(L42:L43)</f>
        <v>73</v>
      </c>
      <c r="M41" s="20">
        <f>SUM(M42:M43)</f>
        <v>7</v>
      </c>
    </row>
    <row r="42" spans="1:14" ht="16.5" customHeight="1">
      <c r="A42" s="236"/>
      <c r="B42" s="125" t="s">
        <v>34</v>
      </c>
      <c r="C42" s="365">
        <v>3374</v>
      </c>
      <c r="D42" s="365">
        <v>107</v>
      </c>
      <c r="E42" s="365">
        <v>21</v>
      </c>
      <c r="F42" s="365">
        <v>2</v>
      </c>
      <c r="G42" s="365" t="s">
        <v>83</v>
      </c>
      <c r="H42" s="365" t="s">
        <v>83</v>
      </c>
      <c r="I42" s="365" t="s">
        <v>83</v>
      </c>
      <c r="J42" s="365">
        <v>2</v>
      </c>
      <c r="K42" s="365">
        <v>40</v>
      </c>
      <c r="L42" s="365">
        <v>40</v>
      </c>
      <c r="M42" s="365">
        <v>2</v>
      </c>
    </row>
    <row r="43" spans="1:14" ht="16.5" customHeight="1">
      <c r="A43" s="235"/>
      <c r="B43" s="125" t="s">
        <v>33</v>
      </c>
      <c r="C43" s="365">
        <v>5262</v>
      </c>
      <c r="D43" s="365">
        <v>149</v>
      </c>
      <c r="E43" s="365">
        <v>28</v>
      </c>
      <c r="F43" s="365">
        <v>2</v>
      </c>
      <c r="G43" s="365" t="s">
        <v>43</v>
      </c>
      <c r="H43" s="365" t="s">
        <v>43</v>
      </c>
      <c r="I43" s="365" t="s">
        <v>43</v>
      </c>
      <c r="J43" s="365">
        <v>5</v>
      </c>
      <c r="K43" s="365">
        <v>76</v>
      </c>
      <c r="L43" s="365">
        <v>33</v>
      </c>
      <c r="M43" s="365">
        <v>5</v>
      </c>
    </row>
    <row r="44" spans="1:14" ht="16.5" customHeight="1">
      <c r="A44" s="439" t="s">
        <v>18</v>
      </c>
      <c r="B44" s="129" t="s">
        <v>84</v>
      </c>
      <c r="C44" s="20">
        <f>C47</f>
        <v>3127</v>
      </c>
      <c r="D44" s="20">
        <f>D47</f>
        <v>59</v>
      </c>
      <c r="E44" s="20">
        <f>E47</f>
        <v>22</v>
      </c>
      <c r="F44" s="20">
        <f>F47</f>
        <v>4</v>
      </c>
      <c r="G44" s="20">
        <f>G47</f>
        <v>2</v>
      </c>
      <c r="H44" s="20">
        <f>H47</f>
        <v>0</v>
      </c>
      <c r="I44" s="20">
        <f>I47</f>
        <v>0</v>
      </c>
      <c r="J44" s="20">
        <f>J47</f>
        <v>2</v>
      </c>
      <c r="K44" s="20">
        <f>K47</f>
        <v>22</v>
      </c>
      <c r="L44" s="20">
        <f>L47</f>
        <v>9</v>
      </c>
      <c r="M44" s="20">
        <f>M47</f>
        <v>0</v>
      </c>
    </row>
    <row r="45" spans="1:14" ht="16.5" customHeight="1">
      <c r="A45" s="438"/>
      <c r="B45" s="125" t="s">
        <v>34</v>
      </c>
      <c r="C45" s="365">
        <f>C48</f>
        <v>1268</v>
      </c>
      <c r="D45" s="365">
        <f>D48</f>
        <v>33</v>
      </c>
      <c r="E45" s="365">
        <f>E48</f>
        <v>7</v>
      </c>
      <c r="F45" s="365">
        <f>F48</f>
        <v>3</v>
      </c>
      <c r="G45" s="365">
        <f>G48</f>
        <v>2</v>
      </c>
      <c r="H45" s="365" t="str">
        <f>H48</f>
        <v>-</v>
      </c>
      <c r="I45" s="365" t="str">
        <f>I48</f>
        <v>-</v>
      </c>
      <c r="J45" s="365">
        <f>J48</f>
        <v>2</v>
      </c>
      <c r="K45" s="365">
        <f>K48</f>
        <v>15</v>
      </c>
      <c r="L45" s="365">
        <f>L48</f>
        <v>6</v>
      </c>
      <c r="M45" s="365" t="str">
        <f>M48</f>
        <v>-</v>
      </c>
    </row>
    <row r="46" spans="1:14" ht="16.5" customHeight="1">
      <c r="A46" s="437"/>
      <c r="B46" s="125" t="s">
        <v>33</v>
      </c>
      <c r="C46" s="365">
        <f>C49</f>
        <v>1859</v>
      </c>
      <c r="D46" s="365">
        <f>D49</f>
        <v>26</v>
      </c>
      <c r="E46" s="365">
        <f>E49</f>
        <v>15</v>
      </c>
      <c r="F46" s="365">
        <f>F49</f>
        <v>1</v>
      </c>
      <c r="G46" s="365" t="str">
        <f>G49</f>
        <v>-</v>
      </c>
      <c r="H46" s="365" t="str">
        <f>H49</f>
        <v>-</v>
      </c>
      <c r="I46" s="365" t="str">
        <f>I49</f>
        <v>-</v>
      </c>
      <c r="J46" s="365" t="str">
        <f>J49</f>
        <v>-</v>
      </c>
      <c r="K46" s="365">
        <f>K49</f>
        <v>7</v>
      </c>
      <c r="L46" s="365">
        <f>L49</f>
        <v>3</v>
      </c>
      <c r="M46" s="365" t="str">
        <f>M49</f>
        <v>-</v>
      </c>
      <c r="N46" s="440">
        <f>SUM(N49,N52,N55,N58)</f>
        <v>0</v>
      </c>
    </row>
    <row r="47" spans="1:14" ht="16.5" customHeight="1">
      <c r="A47" s="436" t="s">
        <v>17</v>
      </c>
      <c r="B47" s="129" t="s">
        <v>84</v>
      </c>
      <c r="C47" s="20">
        <f>SUM(C48:C49)</f>
        <v>3127</v>
      </c>
      <c r="D47" s="20">
        <f>SUM(D48:D49)</f>
        <v>59</v>
      </c>
      <c r="E47" s="20">
        <f>SUM(E48:E49)</f>
        <v>22</v>
      </c>
      <c r="F47" s="20">
        <f>SUM(F48:F49)</f>
        <v>4</v>
      </c>
      <c r="G47" s="20">
        <f>SUM(G48:G49)</f>
        <v>2</v>
      </c>
      <c r="H47" s="20">
        <f>SUM(H48:H49)</f>
        <v>0</v>
      </c>
      <c r="I47" s="20">
        <f>SUM(I48:I49)</f>
        <v>0</v>
      </c>
      <c r="J47" s="20">
        <f>SUM(J48:J49)</f>
        <v>2</v>
      </c>
      <c r="K47" s="20">
        <f>SUM(K48:K49)</f>
        <v>22</v>
      </c>
      <c r="L47" s="20">
        <f>SUM(L48:L49)</f>
        <v>9</v>
      </c>
      <c r="M47" s="20">
        <f>SUM(M48:M49)</f>
        <v>0</v>
      </c>
    </row>
    <row r="48" spans="1:14" ht="16.5" customHeight="1">
      <c r="A48" s="435"/>
      <c r="B48" s="125" t="s">
        <v>34</v>
      </c>
      <c r="C48" s="365">
        <f>SUM(C51,C54,C57,C60)</f>
        <v>1268</v>
      </c>
      <c r="D48" s="365">
        <f>SUM(D51,D54,D57,D60)</f>
        <v>33</v>
      </c>
      <c r="E48" s="365">
        <f>SUM(E51,E54,E57,E60)</f>
        <v>7</v>
      </c>
      <c r="F48" s="365">
        <f>IF(SUM(F51,F54,F57,F60)=0,"-",SUM(F51,F54,F57,F60))</f>
        <v>3</v>
      </c>
      <c r="G48" s="365">
        <f>IF(SUM(G51,G54,G57,G60)=0,"-",SUM(G51,G54,G57,G60))</f>
        <v>2</v>
      </c>
      <c r="H48" s="365" t="str">
        <f>IF(SUM(H51,H54,H57,H60)=0,"-",SUM(H51,H54,H57,H60))</f>
        <v>-</v>
      </c>
      <c r="I48" s="365" t="str">
        <f>IF(SUM(I51,I54,I57,I60)=0,"-",SUM(I51,I54,I57,I60))</f>
        <v>-</v>
      </c>
      <c r="J48" s="365">
        <f>IF(SUM(J51,J54,J57,J60)=0,"-",SUM(J51,J54,J57,J60))</f>
        <v>2</v>
      </c>
      <c r="K48" s="365">
        <f>IF(SUM(K51,K54,K57,K60)=0,"-",SUM(K51,K54,K57,K60))</f>
        <v>15</v>
      </c>
      <c r="L48" s="365">
        <f>IF(SUM(L51,L54,L57,L60)=0,"-",SUM(L51,L54,L57,L60))</f>
        <v>6</v>
      </c>
      <c r="M48" s="365" t="str">
        <f>IF(SUM(M51,M54,M57,M60)=0,"-",SUM(M51,M54,M57,M60))</f>
        <v>-</v>
      </c>
    </row>
    <row r="49" spans="1:14" ht="16.5" customHeight="1">
      <c r="A49" s="435"/>
      <c r="B49" s="125" t="s">
        <v>33</v>
      </c>
      <c r="C49" s="365">
        <f>SUM(C52,C55,C58,C61)</f>
        <v>1859</v>
      </c>
      <c r="D49" s="365">
        <f>SUM(D52,D55,D58,D61)</f>
        <v>26</v>
      </c>
      <c r="E49" s="365">
        <f>SUM(E52,E55,E58,E61)</f>
        <v>15</v>
      </c>
      <c r="F49" s="365">
        <f>IF(SUM(F52,F55,F58,F61)=0,"-",SUM(F52,F55,F58,F61))</f>
        <v>1</v>
      </c>
      <c r="G49" s="365" t="str">
        <f>IF(SUM(G52,G55,G58,G61)=0,"-",SUM(G52,G55,G58,G61))</f>
        <v>-</v>
      </c>
      <c r="H49" s="365" t="str">
        <f>IF(SUM(H52,H55,H58,H61)=0,"-",SUM(H52,H55,H58,H61))</f>
        <v>-</v>
      </c>
      <c r="I49" s="365" t="str">
        <f>IF(SUM(I52,I55,I58,I61)=0,"-",SUM(I52,I55,I58,I61))</f>
        <v>-</v>
      </c>
      <c r="J49" s="365" t="str">
        <f>IF(SUM(J52,J55,J58,J61)=0,"-",SUM(J52,J55,J58,J61))</f>
        <v>-</v>
      </c>
      <c r="K49" s="365">
        <f>IF(SUM(K52,K55,K58,K61)=0,"-",SUM(K52,K55,K58,K61))</f>
        <v>7</v>
      </c>
      <c r="L49" s="365">
        <f>IF(SUM(L52,L55,L58,L61)=0,"-",SUM(L52,L55,L58,L61))</f>
        <v>3</v>
      </c>
      <c r="M49" s="365" t="str">
        <f>IF(SUM(M52,M55,M58,M61)=0,"-",SUM(M52,M55,M58,M61))</f>
        <v>-</v>
      </c>
      <c r="N49" s="440">
        <f>SUM(N52,N55,N58,N61)</f>
        <v>0</v>
      </c>
    </row>
    <row r="50" spans="1:14" ht="16.5" customHeight="1">
      <c r="A50" s="225" t="s">
        <v>16</v>
      </c>
      <c r="B50" s="220" t="s">
        <v>84</v>
      </c>
      <c r="C50" s="357">
        <f>SUM(C51:C52)</f>
        <v>1308</v>
      </c>
      <c r="D50" s="357">
        <f>SUM(D51:D52)</f>
        <v>26</v>
      </c>
      <c r="E50" s="357">
        <f>SUM(E51:E52)</f>
        <v>7</v>
      </c>
      <c r="F50" s="357">
        <f>SUM(F51:F52)</f>
        <v>0</v>
      </c>
      <c r="G50" s="357">
        <f>SUM(G51:G52)</f>
        <v>0</v>
      </c>
      <c r="H50" s="357">
        <f>SUM(H51:H52)</f>
        <v>0</v>
      </c>
      <c r="I50" s="357">
        <f>SUM(I51:I52)</f>
        <v>0</v>
      </c>
      <c r="J50" s="357">
        <f>SUM(J51:J52)</f>
        <v>1</v>
      </c>
      <c r="K50" s="357">
        <f>SUM(K51:K52)</f>
        <v>13</v>
      </c>
      <c r="L50" s="357">
        <f>SUM(L51:L52)</f>
        <v>5</v>
      </c>
      <c r="M50" s="357">
        <f>SUM(M51:M52)</f>
        <v>0</v>
      </c>
      <c r="N50" s="440">
        <f>SUM(N51:N52)</f>
        <v>0</v>
      </c>
    </row>
    <row r="51" spans="1:14" ht="16.5" customHeight="1">
      <c r="A51" s="223"/>
      <c r="B51" s="234" t="s">
        <v>34</v>
      </c>
      <c r="C51" s="396">
        <v>491</v>
      </c>
      <c r="D51" s="396">
        <v>12</v>
      </c>
      <c r="E51" s="396">
        <v>2</v>
      </c>
      <c r="F51" s="396" t="s">
        <v>83</v>
      </c>
      <c r="G51" s="396" t="s">
        <v>83</v>
      </c>
      <c r="H51" s="396" t="s">
        <v>83</v>
      </c>
      <c r="I51" s="396" t="s">
        <v>83</v>
      </c>
      <c r="J51" s="396">
        <v>1</v>
      </c>
      <c r="K51" s="396">
        <v>6</v>
      </c>
      <c r="L51" s="396">
        <v>3</v>
      </c>
      <c r="M51" s="396" t="s">
        <v>83</v>
      </c>
    </row>
    <row r="52" spans="1:14" ht="16.5" customHeight="1">
      <c r="A52" s="221"/>
      <c r="B52" s="234" t="s">
        <v>33</v>
      </c>
      <c r="C52" s="396">
        <v>817</v>
      </c>
      <c r="D52" s="396">
        <v>14</v>
      </c>
      <c r="E52" s="396">
        <v>5</v>
      </c>
      <c r="F52" s="396" t="s">
        <v>83</v>
      </c>
      <c r="G52" s="396" t="s">
        <v>83</v>
      </c>
      <c r="H52" s="396" t="s">
        <v>83</v>
      </c>
      <c r="I52" s="396" t="s">
        <v>83</v>
      </c>
      <c r="J52" s="396" t="s">
        <v>83</v>
      </c>
      <c r="K52" s="396">
        <v>7</v>
      </c>
      <c r="L52" s="396">
        <v>2</v>
      </c>
      <c r="M52" s="396" t="s">
        <v>83</v>
      </c>
    </row>
    <row r="53" spans="1:14" ht="16.5" customHeight="1">
      <c r="A53" s="225" t="s">
        <v>15</v>
      </c>
      <c r="B53" s="220" t="s">
        <v>84</v>
      </c>
      <c r="C53" s="357">
        <f>SUM(C54:C55)</f>
        <v>219</v>
      </c>
      <c r="D53" s="357">
        <f>SUM(D54:D55)</f>
        <v>4</v>
      </c>
      <c r="E53" s="357">
        <f>SUM(E54:E55)</f>
        <v>1</v>
      </c>
      <c r="F53" s="357">
        <f>SUM(F54:F55)</f>
        <v>2</v>
      </c>
      <c r="G53" s="357">
        <f>SUM(G54:G55)</f>
        <v>0</v>
      </c>
      <c r="H53" s="357">
        <f>SUM(H54:H55)</f>
        <v>0</v>
      </c>
      <c r="I53" s="357">
        <f>SUM(I54:I55)</f>
        <v>0</v>
      </c>
      <c r="J53" s="357">
        <f>SUM(J54:J55)</f>
        <v>0</v>
      </c>
      <c r="K53" s="357">
        <f>SUM(K54:K55)</f>
        <v>0</v>
      </c>
      <c r="L53" s="357">
        <f>SUM(L54:L55)</f>
        <v>1</v>
      </c>
      <c r="M53" s="357">
        <f>SUM(M54:M55)</f>
        <v>0</v>
      </c>
    </row>
    <row r="54" spans="1:14" ht="16.5" customHeight="1">
      <c r="A54" s="223"/>
      <c r="B54" s="234" t="s">
        <v>34</v>
      </c>
      <c r="C54" s="396">
        <v>93</v>
      </c>
      <c r="D54" s="396">
        <v>2</v>
      </c>
      <c r="E54" s="396">
        <v>1</v>
      </c>
      <c r="F54" s="396">
        <v>1</v>
      </c>
      <c r="G54" s="396" t="s">
        <v>83</v>
      </c>
      <c r="H54" s="396" t="s">
        <v>83</v>
      </c>
      <c r="I54" s="396" t="s">
        <v>83</v>
      </c>
      <c r="J54" s="396" t="s">
        <v>83</v>
      </c>
      <c r="K54" s="396" t="s">
        <v>83</v>
      </c>
      <c r="L54" s="396" t="s">
        <v>83</v>
      </c>
      <c r="M54" s="396" t="s">
        <v>83</v>
      </c>
    </row>
    <row r="55" spans="1:14" ht="16.5" customHeight="1">
      <c r="A55" s="221"/>
      <c r="B55" s="234" t="s">
        <v>33</v>
      </c>
      <c r="C55" s="396">
        <v>126</v>
      </c>
      <c r="D55" s="396">
        <v>2</v>
      </c>
      <c r="E55" s="396" t="s">
        <v>83</v>
      </c>
      <c r="F55" s="396">
        <v>1</v>
      </c>
      <c r="G55" s="396" t="s">
        <v>83</v>
      </c>
      <c r="H55" s="396" t="s">
        <v>83</v>
      </c>
      <c r="I55" s="396" t="s">
        <v>83</v>
      </c>
      <c r="J55" s="396" t="s">
        <v>83</v>
      </c>
      <c r="K55" s="396" t="s">
        <v>83</v>
      </c>
      <c r="L55" s="396">
        <v>1</v>
      </c>
      <c r="M55" s="396" t="s">
        <v>83</v>
      </c>
    </row>
    <row r="56" spans="1:14" ht="16.5" customHeight="1">
      <c r="A56" s="225" t="s">
        <v>14</v>
      </c>
      <c r="B56" s="220" t="s">
        <v>84</v>
      </c>
      <c r="C56" s="357">
        <f>SUM(C57:C58)</f>
        <v>639</v>
      </c>
      <c r="D56" s="357">
        <f>SUM(D57:D58)</f>
        <v>12</v>
      </c>
      <c r="E56" s="357">
        <f>SUM(E57:E58)</f>
        <v>8</v>
      </c>
      <c r="F56" s="357">
        <f>SUM(F57:F58)</f>
        <v>2</v>
      </c>
      <c r="G56" s="357">
        <f>SUM(G57:G58)</f>
        <v>2</v>
      </c>
      <c r="H56" s="357">
        <f>SUM(H57:H58)</f>
        <v>0</v>
      </c>
      <c r="I56" s="357">
        <f>SUM(I57:I58)</f>
        <v>0</v>
      </c>
      <c r="J56" s="357">
        <f>SUM(J57:J58)</f>
        <v>0</v>
      </c>
      <c r="K56" s="357">
        <f>SUM(K57:K58)</f>
        <v>0</v>
      </c>
      <c r="L56" s="357">
        <f>SUM(L57:L58)</f>
        <v>2</v>
      </c>
      <c r="M56" s="357">
        <f>SUM(M57:M58)</f>
        <v>0</v>
      </c>
    </row>
    <row r="57" spans="1:14" ht="16.5" customHeight="1">
      <c r="A57" s="223"/>
      <c r="B57" s="234" t="s">
        <v>34</v>
      </c>
      <c r="C57" s="396">
        <v>280</v>
      </c>
      <c r="D57" s="396">
        <v>8</v>
      </c>
      <c r="E57" s="396">
        <v>4</v>
      </c>
      <c r="F57" s="396">
        <v>2</v>
      </c>
      <c r="G57" s="396">
        <v>2</v>
      </c>
      <c r="H57" s="396" t="s">
        <v>83</v>
      </c>
      <c r="I57" s="396" t="s">
        <v>83</v>
      </c>
      <c r="J57" s="396" t="s">
        <v>83</v>
      </c>
      <c r="K57" s="396" t="s">
        <v>83</v>
      </c>
      <c r="L57" s="396">
        <v>2</v>
      </c>
      <c r="M57" s="396" t="s">
        <v>83</v>
      </c>
    </row>
    <row r="58" spans="1:14" ht="16.5" customHeight="1">
      <c r="A58" s="221"/>
      <c r="B58" s="234" t="s">
        <v>33</v>
      </c>
      <c r="C58" s="396">
        <v>359</v>
      </c>
      <c r="D58" s="396">
        <v>4</v>
      </c>
      <c r="E58" s="396">
        <v>4</v>
      </c>
      <c r="F58" s="396" t="s">
        <v>83</v>
      </c>
      <c r="G58" s="396" t="s">
        <v>83</v>
      </c>
      <c r="H58" s="396" t="s">
        <v>83</v>
      </c>
      <c r="I58" s="396" t="s">
        <v>83</v>
      </c>
      <c r="J58" s="396" t="s">
        <v>83</v>
      </c>
      <c r="K58" s="396" t="s">
        <v>83</v>
      </c>
      <c r="L58" s="396" t="s">
        <v>83</v>
      </c>
      <c r="M58" s="396" t="s">
        <v>83</v>
      </c>
    </row>
    <row r="59" spans="1:14" ht="16.5" customHeight="1">
      <c r="A59" s="225" t="s">
        <v>13</v>
      </c>
      <c r="B59" s="220" t="s">
        <v>84</v>
      </c>
      <c r="C59" s="357">
        <f>SUM(C60:C61)</f>
        <v>961</v>
      </c>
      <c r="D59" s="357">
        <f>SUM(D60:D61)</f>
        <v>17</v>
      </c>
      <c r="E59" s="357">
        <f>SUM(E60:E61)</f>
        <v>6</v>
      </c>
      <c r="F59" s="357">
        <f>SUM(F60:F61)</f>
        <v>0</v>
      </c>
      <c r="G59" s="357">
        <f>SUM(G60:G61)</f>
        <v>0</v>
      </c>
      <c r="H59" s="357">
        <f>SUM(H60:H61)</f>
        <v>0</v>
      </c>
      <c r="I59" s="357">
        <f>SUM(I60:I61)</f>
        <v>0</v>
      </c>
      <c r="J59" s="357">
        <f>SUM(J60:J61)</f>
        <v>1</v>
      </c>
      <c r="K59" s="357">
        <f>SUM(K60:K61)</f>
        <v>9</v>
      </c>
      <c r="L59" s="357">
        <f>SUM(L60:L61)</f>
        <v>1</v>
      </c>
      <c r="M59" s="357">
        <f>SUM(M60:M61)</f>
        <v>0</v>
      </c>
    </row>
    <row r="60" spans="1:14" ht="16.5" customHeight="1">
      <c r="A60" s="223"/>
      <c r="B60" s="234" t="s">
        <v>34</v>
      </c>
      <c r="C60" s="396">
        <v>404</v>
      </c>
      <c r="D60" s="396">
        <v>11</v>
      </c>
      <c r="E60" s="396" t="s">
        <v>83</v>
      </c>
      <c r="F60" s="396" t="s">
        <v>83</v>
      </c>
      <c r="G60" s="396" t="s">
        <v>83</v>
      </c>
      <c r="H60" s="396" t="s">
        <v>83</v>
      </c>
      <c r="I60" s="396" t="s">
        <v>83</v>
      </c>
      <c r="J60" s="396">
        <v>1</v>
      </c>
      <c r="K60" s="396">
        <v>9</v>
      </c>
      <c r="L60" s="396">
        <v>1</v>
      </c>
      <c r="M60" s="396" t="s">
        <v>83</v>
      </c>
    </row>
    <row r="61" spans="1:14" ht="16.5" customHeight="1">
      <c r="A61" s="221"/>
      <c r="B61" s="234" t="s">
        <v>33</v>
      </c>
      <c r="C61" s="396">
        <v>557</v>
      </c>
      <c r="D61" s="396">
        <v>6</v>
      </c>
      <c r="E61" s="396">
        <v>6</v>
      </c>
      <c r="F61" s="396" t="s">
        <v>43</v>
      </c>
      <c r="G61" s="396" t="s">
        <v>43</v>
      </c>
      <c r="H61" s="396" t="s">
        <v>43</v>
      </c>
      <c r="I61" s="396" t="s">
        <v>43</v>
      </c>
      <c r="J61" s="396" t="s">
        <v>43</v>
      </c>
      <c r="K61" s="396" t="s">
        <v>43</v>
      </c>
      <c r="L61" s="396" t="s">
        <v>43</v>
      </c>
      <c r="M61" s="396" t="s">
        <v>43</v>
      </c>
    </row>
    <row r="62" spans="1:14" ht="16.5" customHeight="1">
      <c r="A62" s="439" t="s">
        <v>12</v>
      </c>
      <c r="B62" s="129" t="s">
        <v>84</v>
      </c>
      <c r="C62" s="20">
        <f>C65</f>
        <v>1884</v>
      </c>
      <c r="D62" s="20">
        <f>D65</f>
        <v>30</v>
      </c>
      <c r="E62" s="20">
        <f>E65</f>
        <v>10</v>
      </c>
      <c r="F62" s="20">
        <f>F65</f>
        <v>2</v>
      </c>
      <c r="G62" s="20">
        <f>G65</f>
        <v>0</v>
      </c>
      <c r="H62" s="20">
        <f>H65</f>
        <v>0</v>
      </c>
      <c r="I62" s="20">
        <f>I65</f>
        <v>0</v>
      </c>
      <c r="J62" s="20">
        <f>J65</f>
        <v>0</v>
      </c>
      <c r="K62" s="20">
        <f>K65</f>
        <v>12</v>
      </c>
      <c r="L62" s="20">
        <f>L65</f>
        <v>0</v>
      </c>
      <c r="M62" s="20">
        <f>M65</f>
        <v>6</v>
      </c>
    </row>
    <row r="63" spans="1:14" ht="16.5" customHeight="1">
      <c r="A63" s="438"/>
      <c r="B63" s="125" t="s">
        <v>34</v>
      </c>
      <c r="C63" s="365">
        <f>C66</f>
        <v>724</v>
      </c>
      <c r="D63" s="365">
        <f>D66</f>
        <v>11</v>
      </c>
      <c r="E63" s="365">
        <f>E66</f>
        <v>4</v>
      </c>
      <c r="F63" s="365" t="str">
        <f>F66</f>
        <v>-</v>
      </c>
      <c r="G63" s="365" t="str">
        <f>G66</f>
        <v>-</v>
      </c>
      <c r="H63" s="365" t="str">
        <f>H66</f>
        <v>-</v>
      </c>
      <c r="I63" s="365" t="str">
        <f>I66</f>
        <v>-</v>
      </c>
      <c r="J63" s="365" t="str">
        <f>J66</f>
        <v>-</v>
      </c>
      <c r="K63" s="365">
        <f>K66</f>
        <v>2</v>
      </c>
      <c r="L63" s="365" t="str">
        <f>L66</f>
        <v>-</v>
      </c>
      <c r="M63" s="365">
        <f>M66</f>
        <v>5</v>
      </c>
    </row>
    <row r="64" spans="1:14" ht="16.5" customHeight="1">
      <c r="A64" s="437"/>
      <c r="B64" s="125" t="s">
        <v>33</v>
      </c>
      <c r="C64" s="365">
        <f>C67</f>
        <v>1160</v>
      </c>
      <c r="D64" s="365">
        <f>D67</f>
        <v>19</v>
      </c>
      <c r="E64" s="365">
        <f>E67</f>
        <v>6</v>
      </c>
      <c r="F64" s="365">
        <f>F67</f>
        <v>2</v>
      </c>
      <c r="G64" s="365" t="str">
        <f>G67</f>
        <v>-</v>
      </c>
      <c r="H64" s="365" t="str">
        <f>H67</f>
        <v>-</v>
      </c>
      <c r="I64" s="365" t="str">
        <f>I67</f>
        <v>-</v>
      </c>
      <c r="J64" s="365" t="str">
        <f>J67</f>
        <v>-</v>
      </c>
      <c r="K64" s="365">
        <f>K67</f>
        <v>10</v>
      </c>
      <c r="L64" s="365" t="str">
        <f>L67</f>
        <v>-</v>
      </c>
      <c r="M64" s="365">
        <f>M67</f>
        <v>1</v>
      </c>
    </row>
    <row r="65" spans="1:13" ht="16.5" customHeight="1">
      <c r="A65" s="436" t="s">
        <v>11</v>
      </c>
      <c r="B65" s="129" t="s">
        <v>84</v>
      </c>
      <c r="C65" s="20">
        <f>SUM(C66:C67)</f>
        <v>1884</v>
      </c>
      <c r="D65" s="20">
        <f>SUM(D66:D67)</f>
        <v>30</v>
      </c>
      <c r="E65" s="20">
        <f>SUM(E66:E67)</f>
        <v>10</v>
      </c>
      <c r="F65" s="20">
        <f>SUM(F66:F67)</f>
        <v>2</v>
      </c>
      <c r="G65" s="20">
        <f>SUM(G66:G67)</f>
        <v>0</v>
      </c>
      <c r="H65" s="20">
        <f>SUM(H66:H67)</f>
        <v>0</v>
      </c>
      <c r="I65" s="20">
        <f>SUM(I66:I67)</f>
        <v>0</v>
      </c>
      <c r="J65" s="20">
        <f>SUM(J66:J67)</f>
        <v>0</v>
      </c>
      <c r="K65" s="20">
        <f>SUM(K66:K67)</f>
        <v>12</v>
      </c>
      <c r="L65" s="20">
        <f>SUM(L66:L67)</f>
        <v>0</v>
      </c>
      <c r="M65" s="20">
        <f>SUM(M66:M67)</f>
        <v>6</v>
      </c>
    </row>
    <row r="66" spans="1:13" ht="16.5" customHeight="1">
      <c r="A66" s="435"/>
      <c r="B66" s="125" t="s">
        <v>34</v>
      </c>
      <c r="C66" s="365">
        <f>SUM(C69,C72,C75,C78,C81)</f>
        <v>724</v>
      </c>
      <c r="D66" s="365">
        <f>SUM(D69,D72,D75,D78,D81)</f>
        <v>11</v>
      </c>
      <c r="E66" s="365">
        <f>SUM(E69,E72,E75,E78,E81)</f>
        <v>4</v>
      </c>
      <c r="F66" s="365" t="str">
        <f>IF(SUM(F69,F72,F75,F78,F81)=0,"-",SUM(F69,F72,F75,F78,F81))</f>
        <v>-</v>
      </c>
      <c r="G66" s="365" t="str">
        <f>IF(SUM(G69,G72,G75,G78,G81)=0,"-",SUM(G69,G72,G75,G78,G81))</f>
        <v>-</v>
      </c>
      <c r="H66" s="365" t="str">
        <f>IF(SUM(H69,H72,H75,H78,H81)=0,"-",SUM(H69,H72,H75,H78,H81))</f>
        <v>-</v>
      </c>
      <c r="I66" s="365" t="str">
        <f>IF(SUM(I69,I72,I75,I78,I81)=0,"-",SUM(I69,I72,I75,I78,I81))</f>
        <v>-</v>
      </c>
      <c r="J66" s="365" t="str">
        <f>IF(SUM(J69,J72,J75,J78,J81)=0,"-",SUM(J69,J72,J75,J78,J81))</f>
        <v>-</v>
      </c>
      <c r="K66" s="365">
        <f>IF(SUM(K69,K72,K75,K78,K81)=0,"-",SUM(K69,K72,K75,K78,K81))</f>
        <v>2</v>
      </c>
      <c r="L66" s="365" t="str">
        <f>IF(SUM(L69,L72,L75,L78,L81)=0,"-",SUM(L69,L72,L75,L78,L81))</f>
        <v>-</v>
      </c>
      <c r="M66" s="365">
        <f>IF(SUM(M69,M72,M75,M78,M81)=0,"-",SUM(M69,M72,M75,M78,M81))</f>
        <v>5</v>
      </c>
    </row>
    <row r="67" spans="1:13" ht="16.5" customHeight="1">
      <c r="A67" s="435"/>
      <c r="B67" s="125" t="s">
        <v>33</v>
      </c>
      <c r="C67" s="365">
        <f>SUM(C70,C73,C76,C79,C82)</f>
        <v>1160</v>
      </c>
      <c r="D67" s="365">
        <f>SUM(D70,D73,D76,D79,D82)</f>
        <v>19</v>
      </c>
      <c r="E67" s="365">
        <f>SUM(E70,E73,E76,E79,E82)</f>
        <v>6</v>
      </c>
      <c r="F67" s="365">
        <f>IF(SUM(F70,F73,F76,F79,F82)=0,"-",SUM(F70,F73,F76,F79,F82))</f>
        <v>2</v>
      </c>
      <c r="G67" s="365" t="str">
        <f>IF(SUM(G70,G73,G76,G79,G82)=0,"-",SUM(G70,G73,G76,G79,G82))</f>
        <v>-</v>
      </c>
      <c r="H67" s="365" t="str">
        <f>IF(SUM(H70,H73,H76,H79,H82)=0,"-",SUM(H70,H73,H76,H79,H82))</f>
        <v>-</v>
      </c>
      <c r="I67" s="365" t="str">
        <f>IF(SUM(I70,I73,I76,I79,I82)=0,"-",SUM(I70,I73,I76,I79,I82))</f>
        <v>-</v>
      </c>
      <c r="J67" s="365" t="str">
        <f>IF(SUM(J70,J73,J76,J79,J82)=0,"-",SUM(J70,J73,J76,J79,J82))</f>
        <v>-</v>
      </c>
      <c r="K67" s="365">
        <f>IF(SUM(K70,K73,K76,K79,K82)=0,"-",SUM(K70,K73,K76,K79,K82))</f>
        <v>10</v>
      </c>
      <c r="L67" s="365" t="str">
        <f>IF(SUM(L70,L73,L76,L79,L82)=0,"-",SUM(L70,L73,L76,L79,L82))</f>
        <v>-</v>
      </c>
      <c r="M67" s="365">
        <f>IF(SUM(M70,M73,M76,M79,M82)=0,"-",SUM(M70,M73,M76,M79,M82))</f>
        <v>1</v>
      </c>
    </row>
    <row r="68" spans="1:13" ht="16.5" customHeight="1">
      <c r="A68" s="225" t="s">
        <v>10</v>
      </c>
      <c r="B68" s="220" t="s">
        <v>84</v>
      </c>
      <c r="C68" s="357">
        <f>SUM(C69:C70)</f>
        <v>534</v>
      </c>
      <c r="D68" s="357">
        <f>SUM(D69:D70)</f>
        <v>11</v>
      </c>
      <c r="E68" s="357">
        <f>SUM(E69:E70)</f>
        <v>4</v>
      </c>
      <c r="F68" s="357">
        <f>SUM(F69:F70)</f>
        <v>0</v>
      </c>
      <c r="G68" s="357">
        <f>SUM(G69:G70)</f>
        <v>0</v>
      </c>
      <c r="H68" s="357">
        <f>SUM(H69:H70)</f>
        <v>0</v>
      </c>
      <c r="I68" s="357">
        <f>SUM(I69:I70)</f>
        <v>0</v>
      </c>
      <c r="J68" s="357">
        <f>SUM(J69:J70)</f>
        <v>0</v>
      </c>
      <c r="K68" s="357">
        <f>SUM(K69:K70)</f>
        <v>1</v>
      </c>
      <c r="L68" s="357">
        <f>SUM(L69:L70)</f>
        <v>0</v>
      </c>
      <c r="M68" s="357">
        <f>SUM(M69:M70)</f>
        <v>6</v>
      </c>
    </row>
    <row r="69" spans="1:13" ht="16.5" customHeight="1">
      <c r="A69" s="223"/>
      <c r="B69" s="234" t="s">
        <v>34</v>
      </c>
      <c r="C69" s="396">
        <v>200</v>
      </c>
      <c r="D69" s="396">
        <v>6</v>
      </c>
      <c r="E69" s="396">
        <v>1</v>
      </c>
      <c r="F69" s="396" t="s">
        <v>83</v>
      </c>
      <c r="G69" s="396" t="s">
        <v>83</v>
      </c>
      <c r="H69" s="396" t="s">
        <v>83</v>
      </c>
      <c r="I69" s="396" t="s">
        <v>83</v>
      </c>
      <c r="J69" s="396" t="s">
        <v>83</v>
      </c>
      <c r="K69" s="396" t="s">
        <v>83</v>
      </c>
      <c r="L69" s="396" t="s">
        <v>83</v>
      </c>
      <c r="M69" s="396">
        <v>5</v>
      </c>
    </row>
    <row r="70" spans="1:13" ht="16.5" customHeight="1">
      <c r="A70" s="221"/>
      <c r="B70" s="234" t="s">
        <v>33</v>
      </c>
      <c r="C70" s="396">
        <v>334</v>
      </c>
      <c r="D70" s="396">
        <v>5</v>
      </c>
      <c r="E70" s="396">
        <v>3</v>
      </c>
      <c r="F70" s="396" t="s">
        <v>83</v>
      </c>
      <c r="G70" s="396" t="s">
        <v>83</v>
      </c>
      <c r="H70" s="396" t="s">
        <v>83</v>
      </c>
      <c r="I70" s="396" t="s">
        <v>83</v>
      </c>
      <c r="J70" s="396" t="s">
        <v>83</v>
      </c>
      <c r="K70" s="396">
        <v>1</v>
      </c>
      <c r="L70" s="396" t="s">
        <v>83</v>
      </c>
      <c r="M70" s="396">
        <v>1</v>
      </c>
    </row>
    <row r="71" spans="1:13" ht="16.5" customHeight="1">
      <c r="A71" s="225" t="s">
        <v>8</v>
      </c>
      <c r="B71" s="220" t="s">
        <v>84</v>
      </c>
      <c r="C71" s="357">
        <f>SUM(C72:C73)</f>
        <v>511</v>
      </c>
      <c r="D71" s="357">
        <f>SUM(D72:D73)</f>
        <v>6</v>
      </c>
      <c r="E71" s="357">
        <f>SUM(E72:E73)</f>
        <v>1</v>
      </c>
      <c r="F71" s="357">
        <f>SUM(F72:F73)</f>
        <v>2</v>
      </c>
      <c r="G71" s="357">
        <f>SUM(G72:G73)</f>
        <v>0</v>
      </c>
      <c r="H71" s="357">
        <f>SUM(H72:H73)</f>
        <v>0</v>
      </c>
      <c r="I71" s="357">
        <f>SUM(I72:I73)</f>
        <v>0</v>
      </c>
      <c r="J71" s="357">
        <f>SUM(J72:J73)</f>
        <v>0</v>
      </c>
      <c r="K71" s="357">
        <f>SUM(K72:K73)</f>
        <v>3</v>
      </c>
      <c r="L71" s="357">
        <f>SUM(L72:L73)</f>
        <v>0</v>
      </c>
      <c r="M71" s="357">
        <f>SUM(M72:M73)</f>
        <v>0</v>
      </c>
    </row>
    <row r="72" spans="1:13" ht="16.5" customHeight="1">
      <c r="A72" s="223"/>
      <c r="B72" s="234" t="s">
        <v>34</v>
      </c>
      <c r="C72" s="396">
        <v>180</v>
      </c>
      <c r="D72" s="396">
        <v>1</v>
      </c>
      <c r="E72" s="396">
        <v>1</v>
      </c>
      <c r="F72" s="396" t="s">
        <v>83</v>
      </c>
      <c r="G72" s="396" t="s">
        <v>83</v>
      </c>
      <c r="H72" s="396" t="s">
        <v>83</v>
      </c>
      <c r="I72" s="396" t="s">
        <v>83</v>
      </c>
      <c r="J72" s="396" t="s">
        <v>83</v>
      </c>
      <c r="K72" s="396" t="s">
        <v>83</v>
      </c>
      <c r="L72" s="396" t="s">
        <v>83</v>
      </c>
      <c r="M72" s="396" t="s">
        <v>83</v>
      </c>
    </row>
    <row r="73" spans="1:13" ht="16.5" customHeight="1">
      <c r="A73" s="221"/>
      <c r="B73" s="234" t="s">
        <v>33</v>
      </c>
      <c r="C73" s="396">
        <v>331</v>
      </c>
      <c r="D73" s="396">
        <v>5</v>
      </c>
      <c r="E73" s="396" t="s">
        <v>83</v>
      </c>
      <c r="F73" s="396">
        <v>2</v>
      </c>
      <c r="G73" s="396" t="s">
        <v>83</v>
      </c>
      <c r="H73" s="396" t="s">
        <v>83</v>
      </c>
      <c r="I73" s="396" t="s">
        <v>83</v>
      </c>
      <c r="J73" s="396" t="s">
        <v>83</v>
      </c>
      <c r="K73" s="396">
        <v>3</v>
      </c>
      <c r="L73" s="396" t="s">
        <v>83</v>
      </c>
      <c r="M73" s="396" t="s">
        <v>83</v>
      </c>
    </row>
    <row r="74" spans="1:13" ht="16.5" customHeight="1">
      <c r="A74" s="225" t="s">
        <v>7</v>
      </c>
      <c r="B74" s="220" t="s">
        <v>84</v>
      </c>
      <c r="C74" s="357">
        <f>SUM(C75:C76)</f>
        <v>210</v>
      </c>
      <c r="D74" s="357">
        <f>SUM(D75:D76)</f>
        <v>2</v>
      </c>
      <c r="E74" s="357">
        <f>SUM(E75:E76)</f>
        <v>1</v>
      </c>
      <c r="F74" s="357">
        <f>SUM(F75:F76)</f>
        <v>0</v>
      </c>
      <c r="G74" s="357">
        <f>SUM(G75:G76)</f>
        <v>0</v>
      </c>
      <c r="H74" s="357">
        <f>SUM(H75:H76)</f>
        <v>0</v>
      </c>
      <c r="I74" s="357">
        <f>SUM(I75:I76)</f>
        <v>0</v>
      </c>
      <c r="J74" s="357">
        <f>SUM(J75:J76)</f>
        <v>0</v>
      </c>
      <c r="K74" s="357">
        <f>SUM(K75:K76)</f>
        <v>1</v>
      </c>
      <c r="L74" s="357">
        <f>SUM(L75:L76)</f>
        <v>0</v>
      </c>
      <c r="M74" s="357">
        <f>SUM(M75:M76)</f>
        <v>0</v>
      </c>
    </row>
    <row r="75" spans="1:13" ht="16.5" customHeight="1">
      <c r="A75" s="223"/>
      <c r="B75" s="234" t="s">
        <v>34</v>
      </c>
      <c r="C75" s="396">
        <v>98</v>
      </c>
      <c r="D75" s="396" t="s">
        <v>83</v>
      </c>
      <c r="E75" s="396" t="s">
        <v>83</v>
      </c>
      <c r="F75" s="396" t="s">
        <v>83</v>
      </c>
      <c r="G75" s="396" t="s">
        <v>83</v>
      </c>
      <c r="H75" s="396" t="s">
        <v>83</v>
      </c>
      <c r="I75" s="396" t="s">
        <v>83</v>
      </c>
      <c r="J75" s="396" t="s">
        <v>83</v>
      </c>
      <c r="K75" s="396" t="s">
        <v>83</v>
      </c>
      <c r="L75" s="396" t="s">
        <v>83</v>
      </c>
      <c r="M75" s="396" t="s">
        <v>83</v>
      </c>
    </row>
    <row r="76" spans="1:13" ht="16.5" customHeight="1">
      <c r="A76" s="221"/>
      <c r="B76" s="234" t="s">
        <v>33</v>
      </c>
      <c r="C76" s="396">
        <v>112</v>
      </c>
      <c r="D76" s="396">
        <v>2</v>
      </c>
      <c r="E76" s="396">
        <v>1</v>
      </c>
      <c r="F76" s="396" t="s">
        <v>83</v>
      </c>
      <c r="G76" s="396" t="s">
        <v>83</v>
      </c>
      <c r="H76" s="396" t="s">
        <v>83</v>
      </c>
      <c r="I76" s="396" t="s">
        <v>83</v>
      </c>
      <c r="J76" s="396" t="s">
        <v>83</v>
      </c>
      <c r="K76" s="396">
        <v>1</v>
      </c>
      <c r="L76" s="396" t="s">
        <v>83</v>
      </c>
      <c r="M76" s="396" t="s">
        <v>83</v>
      </c>
    </row>
    <row r="77" spans="1:13" ht="16.5" customHeight="1">
      <c r="A77" s="225" t="s">
        <v>6</v>
      </c>
      <c r="B77" s="220" t="s">
        <v>84</v>
      </c>
      <c r="C77" s="357">
        <f>SUM(C78:C79)</f>
        <v>309</v>
      </c>
      <c r="D77" s="357">
        <f>SUM(D78:D79)</f>
        <v>5</v>
      </c>
      <c r="E77" s="357">
        <f>SUM(E78:E79)</f>
        <v>3</v>
      </c>
      <c r="F77" s="357">
        <f>SUM(F78:F79)</f>
        <v>0</v>
      </c>
      <c r="G77" s="357">
        <f>SUM(G78:G79)</f>
        <v>0</v>
      </c>
      <c r="H77" s="357">
        <f>SUM(H78:H79)</f>
        <v>0</v>
      </c>
      <c r="I77" s="357">
        <f>SUM(I78:I79)</f>
        <v>0</v>
      </c>
      <c r="J77" s="357">
        <f>SUM(J78:J79)</f>
        <v>0</v>
      </c>
      <c r="K77" s="357">
        <f>SUM(K78:K79)</f>
        <v>2</v>
      </c>
      <c r="L77" s="357">
        <f>SUM(L78:L79)</f>
        <v>0</v>
      </c>
      <c r="M77" s="357">
        <f>SUM(M78:M79)</f>
        <v>0</v>
      </c>
    </row>
    <row r="78" spans="1:13" ht="16.5" customHeight="1">
      <c r="A78" s="223"/>
      <c r="B78" s="234" t="s">
        <v>34</v>
      </c>
      <c r="C78" s="396">
        <v>121</v>
      </c>
      <c r="D78" s="396">
        <v>3</v>
      </c>
      <c r="E78" s="396">
        <v>1</v>
      </c>
      <c r="F78" s="396" t="s">
        <v>83</v>
      </c>
      <c r="G78" s="396" t="s">
        <v>83</v>
      </c>
      <c r="H78" s="396" t="s">
        <v>83</v>
      </c>
      <c r="I78" s="396" t="s">
        <v>83</v>
      </c>
      <c r="J78" s="396" t="s">
        <v>83</v>
      </c>
      <c r="K78" s="396">
        <v>2</v>
      </c>
      <c r="L78" s="396" t="s">
        <v>83</v>
      </c>
      <c r="M78" s="396" t="s">
        <v>83</v>
      </c>
    </row>
    <row r="79" spans="1:13" ht="16.5" customHeight="1">
      <c r="A79" s="221"/>
      <c r="B79" s="234" t="s">
        <v>33</v>
      </c>
      <c r="C79" s="396">
        <v>188</v>
      </c>
      <c r="D79" s="396">
        <v>2</v>
      </c>
      <c r="E79" s="396">
        <v>2</v>
      </c>
      <c r="F79" s="396" t="s">
        <v>83</v>
      </c>
      <c r="G79" s="396" t="s">
        <v>83</v>
      </c>
      <c r="H79" s="396" t="s">
        <v>83</v>
      </c>
      <c r="I79" s="396" t="s">
        <v>83</v>
      </c>
      <c r="J79" s="396" t="s">
        <v>83</v>
      </c>
      <c r="K79" s="396" t="s">
        <v>83</v>
      </c>
      <c r="L79" s="396" t="s">
        <v>83</v>
      </c>
      <c r="M79" s="396" t="s">
        <v>83</v>
      </c>
    </row>
    <row r="80" spans="1:13" ht="16.5" customHeight="1">
      <c r="A80" s="225" t="s">
        <v>4</v>
      </c>
      <c r="B80" s="220" t="s">
        <v>84</v>
      </c>
      <c r="C80" s="357">
        <f>SUM(C81:C82)</f>
        <v>320</v>
      </c>
      <c r="D80" s="357">
        <f>SUM(D81:D82)</f>
        <v>6</v>
      </c>
      <c r="E80" s="357">
        <f>SUM(E81:E82)</f>
        <v>1</v>
      </c>
      <c r="F80" s="357">
        <f>SUM(F81:F82)</f>
        <v>0</v>
      </c>
      <c r="G80" s="357">
        <f>SUM(G81:G82)</f>
        <v>0</v>
      </c>
      <c r="H80" s="357">
        <f>SUM(H81:H82)</f>
        <v>0</v>
      </c>
      <c r="I80" s="357">
        <f>SUM(I81:I82)</f>
        <v>0</v>
      </c>
      <c r="J80" s="357">
        <f>SUM(J81:J82)</f>
        <v>0</v>
      </c>
      <c r="K80" s="357">
        <f>SUM(K81:K82)</f>
        <v>5</v>
      </c>
      <c r="L80" s="357">
        <f>SUM(L81:L82)</f>
        <v>0</v>
      </c>
      <c r="M80" s="357">
        <f>SUM(M81:M82)</f>
        <v>0</v>
      </c>
    </row>
    <row r="81" spans="1:16" ht="16.5" customHeight="1">
      <c r="A81" s="223"/>
      <c r="B81" s="234" t="s">
        <v>34</v>
      </c>
      <c r="C81" s="396">
        <v>125</v>
      </c>
      <c r="D81" s="396">
        <v>1</v>
      </c>
      <c r="E81" s="396">
        <v>1</v>
      </c>
      <c r="F81" s="396" t="s">
        <v>83</v>
      </c>
      <c r="G81" s="396" t="s">
        <v>83</v>
      </c>
      <c r="H81" s="396" t="s">
        <v>83</v>
      </c>
      <c r="I81" s="396" t="s">
        <v>83</v>
      </c>
      <c r="J81" s="396" t="s">
        <v>83</v>
      </c>
      <c r="K81" s="396" t="s">
        <v>83</v>
      </c>
      <c r="L81" s="396" t="s">
        <v>83</v>
      </c>
      <c r="M81" s="396" t="s">
        <v>83</v>
      </c>
    </row>
    <row r="82" spans="1:16" ht="16.5" customHeight="1">
      <c r="A82" s="221"/>
      <c r="B82" s="234" t="s">
        <v>33</v>
      </c>
      <c r="C82" s="396">
        <v>195</v>
      </c>
      <c r="D82" s="396">
        <v>5</v>
      </c>
      <c r="E82" s="396" t="s">
        <v>72</v>
      </c>
      <c r="F82" s="396" t="s">
        <v>72</v>
      </c>
      <c r="G82" s="396" t="s">
        <v>72</v>
      </c>
      <c r="H82" s="396" t="s">
        <v>72</v>
      </c>
      <c r="I82" s="396" t="s">
        <v>72</v>
      </c>
      <c r="J82" s="396" t="s">
        <v>72</v>
      </c>
      <c r="K82" s="396">
        <v>5</v>
      </c>
      <c r="L82" s="396" t="s">
        <v>72</v>
      </c>
      <c r="M82" s="396" t="s">
        <v>72</v>
      </c>
    </row>
    <row r="83" spans="1:16" ht="16.5" customHeight="1">
      <c r="A83" s="392" t="s">
        <v>176</v>
      </c>
      <c r="B83" s="392"/>
      <c r="C83" s="394"/>
      <c r="D83" s="394"/>
      <c r="E83" s="394"/>
      <c r="F83" s="394"/>
      <c r="G83" s="394"/>
      <c r="H83" s="394"/>
      <c r="I83" s="394"/>
      <c r="J83" s="394"/>
      <c r="K83" s="394"/>
      <c r="L83" s="394"/>
      <c r="M83" s="394"/>
    </row>
    <row r="84" spans="1:16" ht="16.5" customHeight="1">
      <c r="A84" s="395"/>
      <c r="B84" s="395"/>
      <c r="C84" s="394"/>
      <c r="D84" s="394"/>
      <c r="E84" s="393"/>
      <c r="F84" s="393"/>
      <c r="G84" s="393"/>
      <c r="H84" s="394"/>
      <c r="I84" s="394"/>
      <c r="J84" s="394"/>
      <c r="K84" s="394"/>
      <c r="L84" s="394"/>
      <c r="M84" s="394"/>
      <c r="N84" s="394"/>
      <c r="O84" s="394"/>
      <c r="P84" s="394"/>
    </row>
    <row r="85" spans="1:16" ht="12.75" customHeight="1">
      <c r="C85" s="390"/>
      <c r="D85" s="390"/>
      <c r="E85" s="177"/>
      <c r="G85" s="177"/>
    </row>
    <row r="86" spans="1:16" ht="9.75" customHeight="1"/>
    <row r="87" spans="1:16" ht="9.75" customHeight="1"/>
    <row r="88" spans="1:16" ht="9.75" customHeight="1"/>
    <row r="89" spans="1:16" ht="9.75" customHeight="1"/>
    <row r="90" spans="1:16" ht="9.75" customHeight="1"/>
    <row r="91" spans="1:16" ht="9.75" customHeight="1"/>
    <row r="92" spans="1:16" ht="9.75" customHeight="1"/>
    <row r="93" spans="1:16" ht="9.75" customHeight="1"/>
    <row r="94" spans="1:16" ht="9.75" customHeight="1"/>
    <row r="95" spans="1:16" ht="9.75" customHeight="1"/>
  </sheetData>
  <mergeCells count="42">
    <mergeCell ref="A71:A73"/>
    <mergeCell ref="A74:A76"/>
    <mergeCell ref="A77:A79"/>
    <mergeCell ref="A80:A82"/>
    <mergeCell ref="A41:A43"/>
    <mergeCell ref="A47:A49"/>
    <mergeCell ref="A50:A52"/>
    <mergeCell ref="A53:A55"/>
    <mergeCell ref="A56:A58"/>
    <mergeCell ref="A59:A61"/>
    <mergeCell ref="A44:A46"/>
    <mergeCell ref="A65:A67"/>
    <mergeCell ref="A68:A70"/>
    <mergeCell ref="A26:A28"/>
    <mergeCell ref="A29:A31"/>
    <mergeCell ref="A2:B7"/>
    <mergeCell ref="C2:C7"/>
    <mergeCell ref="E3:K3"/>
    <mergeCell ref="A8:A10"/>
    <mergeCell ref="A17:A19"/>
    <mergeCell ref="G5:G7"/>
    <mergeCell ref="I6:I7"/>
    <mergeCell ref="A62:A64"/>
    <mergeCell ref="A32:A34"/>
    <mergeCell ref="A35:A37"/>
    <mergeCell ref="A38:A40"/>
    <mergeCell ref="J4:J7"/>
    <mergeCell ref="H6:H7"/>
    <mergeCell ref="D2:D7"/>
    <mergeCell ref="E4:E7"/>
    <mergeCell ref="A20:A22"/>
    <mergeCell ref="A23:A25"/>
    <mergeCell ref="L1:M1"/>
    <mergeCell ref="G4:I4"/>
    <mergeCell ref="A14:A16"/>
    <mergeCell ref="E2:M2"/>
    <mergeCell ref="F4:F7"/>
    <mergeCell ref="L3:L7"/>
    <mergeCell ref="M3:M7"/>
    <mergeCell ref="A11:A13"/>
    <mergeCell ref="A1:K1"/>
    <mergeCell ref="K4:K7"/>
  </mergeCells>
  <phoneticPr fontId="5"/>
  <printOptions horizontalCentered="1"/>
  <pageMargins left="0.78740157480314965" right="0.78740157480314965" top="0.78740157480314965" bottom="0.19685039370078741" header="0" footer="0"/>
  <headerFooter alignWithMargins="0"/>
  <rowBreaks count="4" manualBreakCount="4">
    <brk id="43" max="13" man="1"/>
    <brk id="22160" min="188" max="40220" man="1"/>
    <brk id="26140" min="184" max="46680" man="1"/>
    <brk id="29988" min="180" max="50520" man="1"/>
  </rowBreaks>
  <colBreaks count="1" manualBreakCount="1">
    <brk id="13" max="8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8"/>
  <sheetViews>
    <sheetView showGridLines="0" zoomScaleNormal="100" zoomScaleSheetLayoutView="80" workbookViewId="0">
      <pane ySplit="4" topLeftCell="A5" activePane="bottomLeft" state="frozen"/>
      <selection pane="bottomLeft"/>
    </sheetView>
  </sheetViews>
  <sheetFormatPr defaultRowHeight="15"/>
  <cols>
    <col min="1" max="1" width="16.625" style="41" customWidth="1"/>
    <col min="2" max="2" width="7.125" style="41" customWidth="1"/>
    <col min="3" max="3" width="12.625" style="41" customWidth="1"/>
    <col min="4" max="4" width="12.625" style="330" customWidth="1"/>
    <col min="5" max="7" width="12.625" style="15" customWidth="1"/>
    <col min="8" max="11" width="10.5" style="15" customWidth="1"/>
    <col min="12" max="14" width="8.375" style="15" customWidth="1"/>
    <col min="15" max="16384" width="9" style="15"/>
  </cols>
  <sheetData>
    <row r="1" spans="1:7" s="65" customFormat="1" ht="18" customHeight="1">
      <c r="A1" s="465" t="s">
        <v>212</v>
      </c>
      <c r="B1" s="464"/>
      <c r="C1" s="464"/>
      <c r="D1" s="464"/>
      <c r="E1" s="464"/>
      <c r="F1" s="464"/>
      <c r="G1" s="463" t="s">
        <v>37</v>
      </c>
    </row>
    <row r="2" spans="1:7" ht="16.5" customHeight="1">
      <c r="A2" s="462"/>
      <c r="B2" s="461"/>
      <c r="C2" s="460" t="s">
        <v>185</v>
      </c>
      <c r="D2" s="97" t="s">
        <v>211</v>
      </c>
      <c r="E2" s="97"/>
      <c r="F2" s="97"/>
      <c r="G2" s="97"/>
    </row>
    <row r="3" spans="1:7" s="373" customFormat="1" ht="16.5" customHeight="1">
      <c r="A3" s="123"/>
      <c r="B3" s="459"/>
      <c r="C3" s="458"/>
      <c r="D3" s="189" t="s">
        <v>183</v>
      </c>
      <c r="E3" s="380" t="s">
        <v>182</v>
      </c>
      <c r="F3" s="189" t="s">
        <v>35</v>
      </c>
      <c r="G3" s="379" t="s">
        <v>210</v>
      </c>
    </row>
    <row r="4" spans="1:7" s="373" customFormat="1" ht="16.5" customHeight="1">
      <c r="A4" s="456"/>
      <c r="B4" s="457"/>
      <c r="C4" s="456" t="s">
        <v>180</v>
      </c>
      <c r="D4" s="423"/>
      <c r="E4" s="422"/>
      <c r="F4" s="375" t="s">
        <v>179</v>
      </c>
      <c r="G4" s="375" t="s">
        <v>178</v>
      </c>
    </row>
    <row r="5" spans="1:7" ht="16.5" customHeight="1">
      <c r="A5" s="150" t="s">
        <v>30</v>
      </c>
      <c r="B5" s="372" t="s">
        <v>84</v>
      </c>
      <c r="C5" s="329">
        <v>1747662</v>
      </c>
      <c r="D5" s="23">
        <v>171170</v>
      </c>
      <c r="E5" s="419">
        <v>90439</v>
      </c>
      <c r="F5" s="23">
        <v>261609</v>
      </c>
      <c r="G5" s="455">
        <v>15</v>
      </c>
    </row>
    <row r="6" spans="1:7" ht="16.5" customHeight="1">
      <c r="A6" s="245"/>
      <c r="B6" s="244" t="s">
        <v>34</v>
      </c>
      <c r="C6" s="305">
        <v>655689</v>
      </c>
      <c r="D6" s="22">
        <v>65402</v>
      </c>
      <c r="E6" s="417">
        <v>31879</v>
      </c>
      <c r="F6" s="22">
        <v>97281</v>
      </c>
      <c r="G6" s="454">
        <v>14.8</v>
      </c>
    </row>
    <row r="7" spans="1:7" ht="16.5" customHeight="1">
      <c r="A7" s="245"/>
      <c r="B7" s="244" t="s">
        <v>33</v>
      </c>
      <c r="C7" s="305">
        <v>1091973</v>
      </c>
      <c r="D7" s="22">
        <v>105768</v>
      </c>
      <c r="E7" s="417">
        <v>58560</v>
      </c>
      <c r="F7" s="22">
        <v>164328</v>
      </c>
      <c r="G7" s="454">
        <v>15</v>
      </c>
    </row>
    <row r="8" spans="1:7" ht="16.5" customHeight="1">
      <c r="A8" s="133" t="s">
        <v>29</v>
      </c>
      <c r="B8" s="351" t="s">
        <v>84</v>
      </c>
      <c r="C8" s="328">
        <f>SUM(C9:C10)</f>
        <v>100855</v>
      </c>
      <c r="D8" s="328">
        <f>SUM(D9:D10)</f>
        <v>11028</v>
      </c>
      <c r="E8" s="328">
        <f>SUM(E9:E10)</f>
        <v>2326</v>
      </c>
      <c r="F8" s="447">
        <f>SUM(D8:E8)</f>
        <v>13354</v>
      </c>
      <c r="G8" s="450">
        <f>F8/C8*100</f>
        <v>13.240791234941252</v>
      </c>
    </row>
    <row r="9" spans="1:7" ht="16.5" customHeight="1">
      <c r="A9" s="233"/>
      <c r="B9" s="238" t="s">
        <v>34</v>
      </c>
      <c r="C9" s="408">
        <f>SUM(C12,C39)</f>
        <v>43314</v>
      </c>
      <c r="D9" s="408">
        <f>SUM(D12,D39)</f>
        <v>4115</v>
      </c>
      <c r="E9" s="408">
        <f>SUM(E12,E39)</f>
        <v>771</v>
      </c>
      <c r="F9" s="453">
        <f>SUM(D9:E9)</f>
        <v>4886</v>
      </c>
      <c r="G9" s="449">
        <f>F9/C9*100</f>
        <v>11.280417417001431</v>
      </c>
    </row>
    <row r="10" spans="1:7" ht="16.5" customHeight="1">
      <c r="A10" s="232"/>
      <c r="B10" s="238" t="s">
        <v>33</v>
      </c>
      <c r="C10" s="408">
        <f>SUM(C13,C40)</f>
        <v>57541</v>
      </c>
      <c r="D10" s="408">
        <f>SUM(D13,D40)</f>
        <v>6913</v>
      </c>
      <c r="E10" s="408">
        <f>SUM(E13,E40)</f>
        <v>1555</v>
      </c>
      <c r="F10" s="453">
        <f>SUM(D10:E10)</f>
        <v>8468</v>
      </c>
      <c r="G10" s="449">
        <f>F10/C10*100</f>
        <v>14.716463043742722</v>
      </c>
    </row>
    <row r="11" spans="1:7" ht="16.5" customHeight="1">
      <c r="A11" s="130" t="s">
        <v>28</v>
      </c>
      <c r="B11" s="351" t="s">
        <v>84</v>
      </c>
      <c r="C11" s="328">
        <f>SUM(C12:C13)</f>
        <v>34912</v>
      </c>
      <c r="D11" s="328">
        <f>SUM(D12:D13)</f>
        <v>4284</v>
      </c>
      <c r="E11" s="328">
        <f>SUM(E12:E13)</f>
        <v>1049</v>
      </c>
      <c r="F11" s="447">
        <f>SUM(D11:E11)</f>
        <v>5333</v>
      </c>
      <c r="G11" s="450">
        <f>F11/C11*100</f>
        <v>15.275549954170486</v>
      </c>
    </row>
    <row r="12" spans="1:7" ht="16.5" customHeight="1">
      <c r="A12" s="230"/>
      <c r="B12" s="238" t="s">
        <v>34</v>
      </c>
      <c r="C12" s="408">
        <f>SUM(C15,C18,C21,C24,C27,C30,C33,C36)</f>
        <v>15355</v>
      </c>
      <c r="D12" s="408">
        <f>SUM(D15,D18,D21,D24,D27,D30,D33,D36)</f>
        <v>1789</v>
      </c>
      <c r="E12" s="408">
        <f>SUM(E15,E18,E21,E24,E27,E30,E33,E36)</f>
        <v>343</v>
      </c>
      <c r="F12" s="453">
        <f>SUM(D12:E12)</f>
        <v>2132</v>
      </c>
      <c r="G12" s="449">
        <f>F12/C12*100</f>
        <v>13.884728101595572</v>
      </c>
    </row>
    <row r="13" spans="1:7" ht="16.5" customHeight="1">
      <c r="A13" s="230"/>
      <c r="B13" s="238" t="s">
        <v>33</v>
      </c>
      <c r="C13" s="408">
        <f>SUM(C16,C19,C22,C25,C28,C31,C34,C37)</f>
        <v>19557</v>
      </c>
      <c r="D13" s="408">
        <f>SUM(D16,D19,D22,D25,D28,D31,D34,D37)</f>
        <v>2495</v>
      </c>
      <c r="E13" s="408">
        <f>SUM(E16,E19,E22,E25,E28,E31,E34,E37)</f>
        <v>706</v>
      </c>
      <c r="F13" s="453">
        <f>SUM(D13:E13)</f>
        <v>3201</v>
      </c>
      <c r="G13" s="449">
        <f>F13/C13*100</f>
        <v>16.367541033900906</v>
      </c>
    </row>
    <row r="14" spans="1:7" ht="16.5" customHeight="1">
      <c r="A14" s="119" t="s">
        <v>27</v>
      </c>
      <c r="B14" s="446" t="s">
        <v>84</v>
      </c>
      <c r="C14" s="121">
        <f>SUM(C15:C16)</f>
        <v>8330</v>
      </c>
      <c r="D14" s="121">
        <f>SUM(D15:D16)</f>
        <v>1510</v>
      </c>
      <c r="E14" s="121">
        <f>SUM(E15:E16)</f>
        <v>412</v>
      </c>
      <c r="F14" s="121">
        <f>SUM(D14:E14)</f>
        <v>1922</v>
      </c>
      <c r="G14" s="448">
        <f>F14/C14*100</f>
        <v>23.073229291716686</v>
      </c>
    </row>
    <row r="15" spans="1:7" ht="16.5" customHeight="1">
      <c r="A15" s="116"/>
      <c r="B15" s="444" t="s">
        <v>34</v>
      </c>
      <c r="C15" s="113">
        <v>3760</v>
      </c>
      <c r="D15" s="112">
        <v>702</v>
      </c>
      <c r="E15" s="112">
        <v>121</v>
      </c>
      <c r="F15" s="112">
        <f>SUM(D15:E15)</f>
        <v>823</v>
      </c>
      <c r="G15" s="358">
        <f>F15/C15*100</f>
        <v>21.888297872340427</v>
      </c>
    </row>
    <row r="16" spans="1:7" ht="16.5" customHeight="1">
      <c r="A16" s="115"/>
      <c r="B16" s="444" t="s">
        <v>33</v>
      </c>
      <c r="C16" s="113">
        <v>4570</v>
      </c>
      <c r="D16" s="112">
        <v>808</v>
      </c>
      <c r="E16" s="112">
        <v>291</v>
      </c>
      <c r="F16" s="112">
        <f>SUM(D16:E16)</f>
        <v>1099</v>
      </c>
      <c r="G16" s="358">
        <f>F16/C16*100</f>
        <v>24.048140043763677</v>
      </c>
    </row>
    <row r="17" spans="1:7" ht="16.5" customHeight="1">
      <c r="A17" s="119" t="s">
        <v>26</v>
      </c>
      <c r="B17" s="446" t="s">
        <v>84</v>
      </c>
      <c r="C17" s="121">
        <f>SUM(C18:C19)</f>
        <v>6468</v>
      </c>
      <c r="D17" s="121">
        <f>SUM(D18:D19)</f>
        <v>329</v>
      </c>
      <c r="E17" s="121">
        <f>SUM(E18:E19)</f>
        <v>31</v>
      </c>
      <c r="F17" s="117">
        <f>SUM(D17:E17)</f>
        <v>360</v>
      </c>
      <c r="G17" s="448">
        <f>F17/C17*100</f>
        <v>5.5658627087198518</v>
      </c>
    </row>
    <row r="18" spans="1:7" ht="16.5" customHeight="1">
      <c r="A18" s="116"/>
      <c r="B18" s="444" t="s">
        <v>34</v>
      </c>
      <c r="C18" s="113">
        <v>3026</v>
      </c>
      <c r="D18" s="112">
        <v>105</v>
      </c>
      <c r="E18" s="112">
        <v>6</v>
      </c>
      <c r="F18" s="112">
        <f>SUM(D18:E18)</f>
        <v>111</v>
      </c>
      <c r="G18" s="358">
        <f>F18/C18*100</f>
        <v>3.6682088565763382</v>
      </c>
    </row>
    <row r="19" spans="1:7" ht="16.5" customHeight="1">
      <c r="A19" s="115"/>
      <c r="B19" s="444" t="s">
        <v>33</v>
      </c>
      <c r="C19" s="113">
        <v>3442</v>
      </c>
      <c r="D19" s="112">
        <v>224</v>
      </c>
      <c r="E19" s="112">
        <v>25</v>
      </c>
      <c r="F19" s="112">
        <f>SUM(D19:E19)</f>
        <v>249</v>
      </c>
      <c r="G19" s="358">
        <f>F19/C19*100</f>
        <v>7.2341661824520633</v>
      </c>
    </row>
    <row r="20" spans="1:7" ht="16.5" customHeight="1">
      <c r="A20" s="119" t="s">
        <v>25</v>
      </c>
      <c r="B20" s="446" t="s">
        <v>84</v>
      </c>
      <c r="C20" s="121">
        <f>SUM(C21:C22)</f>
        <v>1481</v>
      </c>
      <c r="D20" s="121">
        <f>SUM(D21:D22)</f>
        <v>316</v>
      </c>
      <c r="E20" s="121">
        <f>SUM(E21:E22)</f>
        <v>22</v>
      </c>
      <c r="F20" s="117">
        <f>SUM(D20:E20)</f>
        <v>338</v>
      </c>
      <c r="G20" s="448">
        <f>F20/C20*100</f>
        <v>22.822417285617828</v>
      </c>
    </row>
    <row r="21" spans="1:7" ht="16.5" customHeight="1">
      <c r="A21" s="116"/>
      <c r="B21" s="444" t="s">
        <v>34</v>
      </c>
      <c r="C21" s="113">
        <v>670</v>
      </c>
      <c r="D21" s="112">
        <v>115</v>
      </c>
      <c r="E21" s="112">
        <v>3</v>
      </c>
      <c r="F21" s="112">
        <f>SUM(D21:E21)</f>
        <v>118</v>
      </c>
      <c r="G21" s="358">
        <f>F21/C21*100</f>
        <v>17.611940298507463</v>
      </c>
    </row>
    <row r="22" spans="1:7" ht="16.5" customHeight="1">
      <c r="A22" s="115"/>
      <c r="B22" s="444" t="s">
        <v>33</v>
      </c>
      <c r="C22" s="113">
        <v>811</v>
      </c>
      <c r="D22" s="112">
        <v>201</v>
      </c>
      <c r="E22" s="112">
        <v>19</v>
      </c>
      <c r="F22" s="112">
        <f>SUM(D22:E22)</f>
        <v>220</v>
      </c>
      <c r="G22" s="358">
        <f>F22/C22*100</f>
        <v>27.127003699136871</v>
      </c>
    </row>
    <row r="23" spans="1:7" ht="16.5" customHeight="1">
      <c r="A23" s="119" t="s">
        <v>177</v>
      </c>
      <c r="B23" s="446" t="s">
        <v>84</v>
      </c>
      <c r="C23" s="121">
        <f>SUM(C24:C25)</f>
        <v>2544</v>
      </c>
      <c r="D23" s="121">
        <f>SUM(D24:D25)</f>
        <v>389</v>
      </c>
      <c r="E23" s="121">
        <f>SUM(E24:E25)</f>
        <v>0</v>
      </c>
      <c r="F23" s="117">
        <f>SUM(D23:E23)</f>
        <v>389</v>
      </c>
      <c r="G23" s="448">
        <f>F23/C23*100</f>
        <v>15.290880503144654</v>
      </c>
    </row>
    <row r="24" spans="1:7" ht="16.5" customHeight="1">
      <c r="A24" s="116"/>
      <c r="B24" s="444" t="s">
        <v>34</v>
      </c>
      <c r="C24" s="113">
        <v>1085</v>
      </c>
      <c r="D24" s="112">
        <v>158</v>
      </c>
      <c r="E24" s="112" t="s">
        <v>83</v>
      </c>
      <c r="F24" s="112">
        <f>SUM(D24:E24)</f>
        <v>158</v>
      </c>
      <c r="G24" s="358">
        <f>F24/C24*100</f>
        <v>14.562211981566819</v>
      </c>
    </row>
    <row r="25" spans="1:7" ht="16.5" customHeight="1">
      <c r="A25" s="115"/>
      <c r="B25" s="444" t="s">
        <v>33</v>
      </c>
      <c r="C25" s="113">
        <v>1459</v>
      </c>
      <c r="D25" s="112">
        <v>231</v>
      </c>
      <c r="E25" s="112" t="s">
        <v>83</v>
      </c>
      <c r="F25" s="112">
        <f>SUM(D25:E25)</f>
        <v>231</v>
      </c>
      <c r="G25" s="358">
        <f>F25/C25*100</f>
        <v>15.832762165867031</v>
      </c>
    </row>
    <row r="26" spans="1:7" ht="16.5" customHeight="1">
      <c r="A26" s="119" t="s">
        <v>23</v>
      </c>
      <c r="B26" s="446" t="s">
        <v>84</v>
      </c>
      <c r="C26" s="121">
        <f>SUM(C27:C28)</f>
        <v>1462</v>
      </c>
      <c r="D26" s="121">
        <f>SUM(D27:D28)</f>
        <v>0</v>
      </c>
      <c r="E26" s="121">
        <f>SUM(E27:E28)</f>
        <v>286</v>
      </c>
      <c r="F26" s="117">
        <f>SUM(D26:E26)</f>
        <v>286</v>
      </c>
      <c r="G26" s="448">
        <f>F26/C26*100</f>
        <v>19.562243502051984</v>
      </c>
    </row>
    <row r="27" spans="1:7" ht="16.5" customHeight="1">
      <c r="A27" s="116"/>
      <c r="B27" s="444" t="s">
        <v>34</v>
      </c>
      <c r="C27" s="113">
        <v>669</v>
      </c>
      <c r="D27" s="112" t="s">
        <v>83</v>
      </c>
      <c r="E27" s="112">
        <v>111</v>
      </c>
      <c r="F27" s="112">
        <f>SUM(D27:E27)</f>
        <v>111</v>
      </c>
      <c r="G27" s="358">
        <f>F27/C27*100</f>
        <v>16.591928251121075</v>
      </c>
    </row>
    <row r="28" spans="1:7" ht="16.5" customHeight="1">
      <c r="A28" s="115"/>
      <c r="B28" s="444" t="s">
        <v>33</v>
      </c>
      <c r="C28" s="113">
        <v>793</v>
      </c>
      <c r="D28" s="112" t="s">
        <v>83</v>
      </c>
      <c r="E28" s="112">
        <v>175</v>
      </c>
      <c r="F28" s="112">
        <f>SUM(D28:E28)</f>
        <v>175</v>
      </c>
      <c r="G28" s="358">
        <f>F28/C28*100</f>
        <v>22.068095838587642</v>
      </c>
    </row>
    <row r="29" spans="1:7" ht="16.5" customHeight="1">
      <c r="A29" s="119" t="s">
        <v>60</v>
      </c>
      <c r="B29" s="446" t="s">
        <v>84</v>
      </c>
      <c r="C29" s="121">
        <f>SUM(C30:C31)</f>
        <v>7477</v>
      </c>
      <c r="D29" s="121">
        <f>SUM(D30:D31)</f>
        <v>723</v>
      </c>
      <c r="E29" s="121">
        <f>SUM(E30:E31)</f>
        <v>238</v>
      </c>
      <c r="F29" s="117">
        <f>SUM(D29:E29)</f>
        <v>961</v>
      </c>
      <c r="G29" s="448">
        <f>F29/C29*100</f>
        <v>12.85274842851411</v>
      </c>
    </row>
    <row r="30" spans="1:7" ht="16.5" customHeight="1">
      <c r="A30" s="116"/>
      <c r="B30" s="444" t="s">
        <v>34</v>
      </c>
      <c r="C30" s="113">
        <v>2861</v>
      </c>
      <c r="D30" s="112">
        <v>308</v>
      </c>
      <c r="E30" s="112">
        <v>76</v>
      </c>
      <c r="F30" s="112">
        <f>SUM(D30:E30)</f>
        <v>384</v>
      </c>
      <c r="G30" s="358">
        <f>F30/C30*100</f>
        <v>13.421880461377143</v>
      </c>
    </row>
    <row r="31" spans="1:7" ht="16.5" customHeight="1">
      <c r="A31" s="115"/>
      <c r="B31" s="444" t="s">
        <v>33</v>
      </c>
      <c r="C31" s="113">
        <v>4616</v>
      </c>
      <c r="D31" s="112">
        <v>415</v>
      </c>
      <c r="E31" s="112">
        <v>162</v>
      </c>
      <c r="F31" s="112">
        <f>SUM(D31:E31)</f>
        <v>577</v>
      </c>
      <c r="G31" s="358">
        <f>F31/C31*100</f>
        <v>12.5</v>
      </c>
    </row>
    <row r="32" spans="1:7" ht="16.5" customHeight="1">
      <c r="A32" s="119" t="s">
        <v>21</v>
      </c>
      <c r="B32" s="446" t="s">
        <v>84</v>
      </c>
      <c r="C32" s="121">
        <f>SUM(C33:C34)</f>
        <v>1524</v>
      </c>
      <c r="D32" s="121">
        <f>SUM(D33:D34)</f>
        <v>296</v>
      </c>
      <c r="E32" s="121">
        <f>SUM(E33:E34)</f>
        <v>60</v>
      </c>
      <c r="F32" s="117">
        <f>SUM(D32:E32)</f>
        <v>356</v>
      </c>
      <c r="G32" s="448">
        <f>F32/C32*100</f>
        <v>23.359580052493438</v>
      </c>
    </row>
    <row r="33" spans="1:7" ht="16.5" customHeight="1">
      <c r="A33" s="116"/>
      <c r="B33" s="444" t="s">
        <v>34</v>
      </c>
      <c r="C33" s="113">
        <v>748</v>
      </c>
      <c r="D33" s="112">
        <v>118</v>
      </c>
      <c r="E33" s="112">
        <v>26</v>
      </c>
      <c r="F33" s="112">
        <f>SUM(D33:E33)</f>
        <v>144</v>
      </c>
      <c r="G33" s="358">
        <f>F33/C33*100</f>
        <v>19.251336898395721</v>
      </c>
    </row>
    <row r="34" spans="1:7" ht="16.5" customHeight="1">
      <c r="A34" s="115"/>
      <c r="B34" s="444" t="s">
        <v>33</v>
      </c>
      <c r="C34" s="113">
        <v>776</v>
      </c>
      <c r="D34" s="112">
        <v>178</v>
      </c>
      <c r="E34" s="112">
        <v>34</v>
      </c>
      <c r="F34" s="112">
        <f>SUM(D34:E34)</f>
        <v>212</v>
      </c>
      <c r="G34" s="358">
        <f>F34/C34*100</f>
        <v>27.319587628865978</v>
      </c>
    </row>
    <row r="35" spans="1:7" ht="16.5" customHeight="1">
      <c r="A35" s="119" t="s">
        <v>20</v>
      </c>
      <c r="B35" s="446" t="s">
        <v>84</v>
      </c>
      <c r="C35" s="121">
        <f>SUM(C36:C37)</f>
        <v>5626</v>
      </c>
      <c r="D35" s="121">
        <f>SUM(D36:D37)</f>
        <v>721</v>
      </c>
      <c r="E35" s="121">
        <f>SUM(E36:E37)</f>
        <v>0</v>
      </c>
      <c r="F35" s="117">
        <f>SUM(D35:E35)</f>
        <v>721</v>
      </c>
      <c r="G35" s="448">
        <f>F35/C35*100</f>
        <v>12.815499466761466</v>
      </c>
    </row>
    <row r="36" spans="1:7" ht="16.5" customHeight="1">
      <c r="A36" s="116"/>
      <c r="B36" s="444" t="s">
        <v>34</v>
      </c>
      <c r="C36" s="113">
        <v>2536</v>
      </c>
      <c r="D36" s="112">
        <v>283</v>
      </c>
      <c r="E36" s="112" t="s">
        <v>83</v>
      </c>
      <c r="F36" s="112">
        <f>SUM(D36:E36)</f>
        <v>283</v>
      </c>
      <c r="G36" s="358">
        <f>F36/C36*100</f>
        <v>11.159305993690852</v>
      </c>
    </row>
    <row r="37" spans="1:7" ht="16.5" customHeight="1">
      <c r="A37" s="115"/>
      <c r="B37" s="444" t="s">
        <v>33</v>
      </c>
      <c r="C37" s="113">
        <v>3090</v>
      </c>
      <c r="D37" s="112">
        <v>438</v>
      </c>
      <c r="E37" s="112" t="s">
        <v>83</v>
      </c>
      <c r="F37" s="112">
        <f>SUM(D37:E37)</f>
        <v>438</v>
      </c>
      <c r="G37" s="358">
        <f>F37/C37*100</f>
        <v>14.174757281553399</v>
      </c>
    </row>
    <row r="38" spans="1:7" ht="16.5" customHeight="1">
      <c r="A38" s="130" t="s">
        <v>19</v>
      </c>
      <c r="B38" s="452" t="s">
        <v>84</v>
      </c>
      <c r="C38" s="20">
        <f>SUM(C39:C40)</f>
        <v>65943</v>
      </c>
      <c r="D38" s="20">
        <f>SUM(D39:D40)</f>
        <v>6744</v>
      </c>
      <c r="E38" s="20">
        <f>SUM(E39:E40)</f>
        <v>1277</v>
      </c>
      <c r="F38" s="128">
        <f>SUM(D38:E38)</f>
        <v>8021</v>
      </c>
      <c r="G38" s="450">
        <f>F38/C38*100</f>
        <v>12.163535174317214</v>
      </c>
    </row>
    <row r="39" spans="1:7" ht="16.5" customHeight="1">
      <c r="A39" s="139"/>
      <c r="B39" s="451" t="s">
        <v>34</v>
      </c>
      <c r="C39" s="365">
        <v>27959</v>
      </c>
      <c r="D39" s="124">
        <v>2326</v>
      </c>
      <c r="E39" s="124">
        <v>428</v>
      </c>
      <c r="F39" s="124">
        <f>SUM(D39:E39)</f>
        <v>2754</v>
      </c>
      <c r="G39" s="449">
        <f>F39/C39*100</f>
        <v>9.8501377016345355</v>
      </c>
    </row>
    <row r="40" spans="1:7" ht="16.5" customHeight="1">
      <c r="A40" s="138"/>
      <c r="B40" s="451" t="s">
        <v>33</v>
      </c>
      <c r="C40" s="365">
        <v>37984</v>
      </c>
      <c r="D40" s="124">
        <v>4418</v>
      </c>
      <c r="E40" s="124">
        <v>849</v>
      </c>
      <c r="F40" s="124">
        <f>SUM(D40:E40)</f>
        <v>5267</v>
      </c>
      <c r="G40" s="449">
        <f>F40/C40*100</f>
        <v>13.866364785172705</v>
      </c>
    </row>
    <row r="41" spans="1:7" ht="16.5" customHeight="1">
      <c r="A41" s="133" t="s">
        <v>18</v>
      </c>
      <c r="B41" s="351" t="s">
        <v>84</v>
      </c>
      <c r="C41" s="328">
        <f>SUM(C42:C43)</f>
        <v>15591</v>
      </c>
      <c r="D41" s="328">
        <f>SUM(D42:D43)</f>
        <v>2347</v>
      </c>
      <c r="E41" s="328">
        <f>SUM(E42:E43)</f>
        <v>0</v>
      </c>
      <c r="F41" s="328">
        <f>SUM(F42:F43)</f>
        <v>2347</v>
      </c>
      <c r="G41" s="450">
        <f>F41/C41*100</f>
        <v>15.053556539028929</v>
      </c>
    </row>
    <row r="42" spans="1:7" ht="16.5" customHeight="1">
      <c r="A42" s="233"/>
      <c r="B42" s="238" t="s">
        <v>34</v>
      </c>
      <c r="C42" s="408">
        <f>C45</f>
        <v>6793</v>
      </c>
      <c r="D42" s="408">
        <f>D45</f>
        <v>972</v>
      </c>
      <c r="E42" s="408" t="str">
        <f>E45</f>
        <v>-</v>
      </c>
      <c r="F42" s="408">
        <f>F45</f>
        <v>972</v>
      </c>
      <c r="G42" s="449">
        <f>F42/C42*100</f>
        <v>14.308847342852937</v>
      </c>
    </row>
    <row r="43" spans="1:7" ht="16.5" customHeight="1">
      <c r="A43" s="232"/>
      <c r="B43" s="238" t="s">
        <v>33</v>
      </c>
      <c r="C43" s="408">
        <f>C46</f>
        <v>8798</v>
      </c>
      <c r="D43" s="408">
        <f>D46</f>
        <v>1375</v>
      </c>
      <c r="E43" s="408" t="str">
        <f>E46</f>
        <v>-</v>
      </c>
      <c r="F43" s="408">
        <f>F46</f>
        <v>1375</v>
      </c>
      <c r="G43" s="449">
        <f>F43/C43*100</f>
        <v>15.628551943623551</v>
      </c>
    </row>
    <row r="44" spans="1:7" ht="16.5" customHeight="1">
      <c r="A44" s="130" t="s">
        <v>17</v>
      </c>
      <c r="B44" s="351" t="s">
        <v>84</v>
      </c>
      <c r="C44" s="328">
        <f>SUM(C45:C46)</f>
        <v>15591</v>
      </c>
      <c r="D44" s="328">
        <f>SUM(D45:D46)</f>
        <v>2347</v>
      </c>
      <c r="E44" s="328">
        <f>SUM(E45:E46)</f>
        <v>0</v>
      </c>
      <c r="F44" s="328">
        <f>SUM(F45:F46)</f>
        <v>2347</v>
      </c>
      <c r="G44" s="450">
        <f>F44/C44*100</f>
        <v>15.053556539028929</v>
      </c>
    </row>
    <row r="45" spans="1:7" ht="16.5" customHeight="1">
      <c r="A45" s="230"/>
      <c r="B45" s="238" t="s">
        <v>34</v>
      </c>
      <c r="C45" s="408">
        <f>SUM(C48,C51,C54,C57)</f>
        <v>6793</v>
      </c>
      <c r="D45" s="408">
        <f>SUM(D48,D51,D54,D57)</f>
        <v>972</v>
      </c>
      <c r="E45" s="408" t="s">
        <v>83</v>
      </c>
      <c r="F45" s="408">
        <f>SUM(F48,F51,F54,F57)</f>
        <v>972</v>
      </c>
      <c r="G45" s="449">
        <f>F45/C45*100</f>
        <v>14.308847342852937</v>
      </c>
    </row>
    <row r="46" spans="1:7" ht="16.5" customHeight="1">
      <c r="A46" s="230"/>
      <c r="B46" s="238" t="s">
        <v>33</v>
      </c>
      <c r="C46" s="408">
        <f>SUM(C49,C52,C55,C58)</f>
        <v>8798</v>
      </c>
      <c r="D46" s="408">
        <f>SUM(D49,D52,D55,D58)</f>
        <v>1375</v>
      </c>
      <c r="E46" s="408" t="s">
        <v>83</v>
      </c>
      <c r="F46" s="408">
        <f>SUM(F49,F52,F55,F58)</f>
        <v>1375</v>
      </c>
      <c r="G46" s="449">
        <f>F46/C46*100</f>
        <v>15.628551943623551</v>
      </c>
    </row>
    <row r="47" spans="1:7" ht="16.5" customHeight="1">
      <c r="A47" s="119" t="s">
        <v>16</v>
      </c>
      <c r="B47" s="446" t="s">
        <v>84</v>
      </c>
      <c r="C47" s="445">
        <f>SUM(C48:C49)</f>
        <v>6650</v>
      </c>
      <c r="D47" s="445">
        <f>SUM(D48:D49)</f>
        <v>676</v>
      </c>
      <c r="E47" s="445">
        <f>SUM(E48:E49)</f>
        <v>0</v>
      </c>
      <c r="F47" s="445">
        <f>SUM(F48:F49)</f>
        <v>676</v>
      </c>
      <c r="G47" s="448">
        <f>F47/C47*100</f>
        <v>10.165413533834586</v>
      </c>
    </row>
    <row r="48" spans="1:7" ht="16.5" customHeight="1">
      <c r="A48" s="116"/>
      <c r="B48" s="444" t="s">
        <v>34</v>
      </c>
      <c r="C48" s="443">
        <v>2750</v>
      </c>
      <c r="D48" s="396">
        <v>258</v>
      </c>
      <c r="E48" s="354" t="s">
        <v>83</v>
      </c>
      <c r="F48" s="396">
        <f>SUM(D48:E48)</f>
        <v>258</v>
      </c>
      <c r="G48" s="358">
        <f>F48/C48*100</f>
        <v>9.3818181818181809</v>
      </c>
    </row>
    <row r="49" spans="1:7" ht="16.5" customHeight="1">
      <c r="A49" s="115"/>
      <c r="B49" s="444" t="s">
        <v>33</v>
      </c>
      <c r="C49" s="443">
        <v>3900</v>
      </c>
      <c r="D49" s="396">
        <v>418</v>
      </c>
      <c r="E49" s="354" t="s">
        <v>83</v>
      </c>
      <c r="F49" s="396">
        <f>SUM(D49:E49)</f>
        <v>418</v>
      </c>
      <c r="G49" s="358">
        <f>F49/C49*100</f>
        <v>10.717948717948717</v>
      </c>
    </row>
    <row r="50" spans="1:7" ht="16.5" customHeight="1">
      <c r="A50" s="119" t="s">
        <v>15</v>
      </c>
      <c r="B50" s="446" t="s">
        <v>84</v>
      </c>
      <c r="C50" s="445">
        <f>SUM(C51:C52)</f>
        <v>1016</v>
      </c>
      <c r="D50" s="445">
        <f>SUM(D51:D52)</f>
        <v>240</v>
      </c>
      <c r="E50" s="445">
        <f>SUM(E51:E52)</f>
        <v>0</v>
      </c>
      <c r="F50" s="445">
        <f>SUM(F51:F52)</f>
        <v>240</v>
      </c>
      <c r="G50" s="448">
        <f>F50/C50*100</f>
        <v>23.622047244094489</v>
      </c>
    </row>
    <row r="51" spans="1:7" ht="16.5" customHeight="1">
      <c r="A51" s="116"/>
      <c r="B51" s="444" t="s">
        <v>34</v>
      </c>
      <c r="C51" s="443">
        <v>465</v>
      </c>
      <c r="D51" s="396">
        <v>90</v>
      </c>
      <c r="E51" s="354" t="s">
        <v>83</v>
      </c>
      <c r="F51" s="396">
        <f>SUM(D51:E51)</f>
        <v>90</v>
      </c>
      <c r="G51" s="358">
        <f>F51/C51*100</f>
        <v>19.35483870967742</v>
      </c>
    </row>
    <row r="52" spans="1:7" ht="16.5" customHeight="1">
      <c r="A52" s="115"/>
      <c r="B52" s="444" t="s">
        <v>33</v>
      </c>
      <c r="C52" s="443">
        <v>551</v>
      </c>
      <c r="D52" s="396">
        <v>150</v>
      </c>
      <c r="E52" s="354" t="s">
        <v>83</v>
      </c>
      <c r="F52" s="396">
        <f>SUM(D52:E52)</f>
        <v>150</v>
      </c>
      <c r="G52" s="358">
        <f>F52/C52*100</f>
        <v>27.223230490018146</v>
      </c>
    </row>
    <row r="53" spans="1:7" ht="16.5" customHeight="1">
      <c r="A53" s="119" t="s">
        <v>14</v>
      </c>
      <c r="B53" s="446" t="s">
        <v>84</v>
      </c>
      <c r="C53" s="445">
        <f>SUM(C54:C55)</f>
        <v>4008</v>
      </c>
      <c r="D53" s="445">
        <f>SUM(D54:D55)</f>
        <v>493</v>
      </c>
      <c r="E53" s="445">
        <f>SUM(E54:E55)</f>
        <v>0</v>
      </c>
      <c r="F53" s="445">
        <f>SUM(F54:F55)</f>
        <v>493</v>
      </c>
      <c r="G53" s="448">
        <f>F53/C53*100</f>
        <v>12.300399201596807</v>
      </c>
    </row>
    <row r="54" spans="1:7" ht="16.5" customHeight="1">
      <c r="A54" s="116"/>
      <c r="B54" s="444" t="s">
        <v>34</v>
      </c>
      <c r="C54" s="443">
        <v>1808</v>
      </c>
      <c r="D54" s="396">
        <v>220</v>
      </c>
      <c r="E54" s="354" t="s">
        <v>83</v>
      </c>
      <c r="F54" s="396">
        <f>SUM(D54:E54)</f>
        <v>220</v>
      </c>
      <c r="G54" s="358">
        <f>F54/C54*100</f>
        <v>12.168141592920353</v>
      </c>
    </row>
    <row r="55" spans="1:7" ht="16.5" customHeight="1">
      <c r="A55" s="115"/>
      <c r="B55" s="444" t="s">
        <v>33</v>
      </c>
      <c r="C55" s="443">
        <v>2200</v>
      </c>
      <c r="D55" s="396">
        <v>273</v>
      </c>
      <c r="E55" s="354" t="s">
        <v>83</v>
      </c>
      <c r="F55" s="396">
        <f>SUM(D55:E55)</f>
        <v>273</v>
      </c>
      <c r="G55" s="358">
        <f>F55/C55*100</f>
        <v>12.409090909090908</v>
      </c>
    </row>
    <row r="56" spans="1:7" ht="16.5" customHeight="1">
      <c r="A56" s="119" t="s">
        <v>13</v>
      </c>
      <c r="B56" s="446" t="s">
        <v>84</v>
      </c>
      <c r="C56" s="445">
        <f>SUM(C57:C58)</f>
        <v>3917</v>
      </c>
      <c r="D56" s="445">
        <f>SUM(D57:D58)</f>
        <v>938</v>
      </c>
      <c r="E56" s="445">
        <f>SUM(E57:E58)</f>
        <v>0</v>
      </c>
      <c r="F56" s="445">
        <f>SUM(F57:F58)</f>
        <v>938</v>
      </c>
      <c r="G56" s="448">
        <f>F56/C56*100</f>
        <v>23.946898136328823</v>
      </c>
    </row>
    <row r="57" spans="1:7" ht="16.5" customHeight="1">
      <c r="A57" s="116"/>
      <c r="B57" s="444" t="s">
        <v>34</v>
      </c>
      <c r="C57" s="443">
        <v>1770</v>
      </c>
      <c r="D57" s="396">
        <v>404</v>
      </c>
      <c r="E57" s="354" t="s">
        <v>83</v>
      </c>
      <c r="F57" s="396">
        <f>SUM(D57:E57)</f>
        <v>404</v>
      </c>
      <c r="G57" s="358">
        <f>F57/C57*100</f>
        <v>22.824858757062145</v>
      </c>
    </row>
    <row r="58" spans="1:7" ht="16.5" customHeight="1">
      <c r="A58" s="115"/>
      <c r="B58" s="444" t="s">
        <v>33</v>
      </c>
      <c r="C58" s="443">
        <v>2147</v>
      </c>
      <c r="D58" s="396">
        <v>534</v>
      </c>
      <c r="E58" s="354" t="s">
        <v>83</v>
      </c>
      <c r="F58" s="396">
        <f>SUM(D58:E58)</f>
        <v>534</v>
      </c>
      <c r="G58" s="358">
        <f>F58/C58*100</f>
        <v>24.871914299021892</v>
      </c>
    </row>
    <row r="59" spans="1:7" ht="16.5" customHeight="1">
      <c r="A59" s="133" t="s">
        <v>12</v>
      </c>
      <c r="B59" s="351" t="s">
        <v>84</v>
      </c>
      <c r="C59" s="328">
        <f>C62</f>
        <v>12466</v>
      </c>
      <c r="D59" s="328">
        <f>D62</f>
        <v>1801</v>
      </c>
      <c r="E59" s="328">
        <f>E62</f>
        <v>72</v>
      </c>
      <c r="F59" s="328">
        <f>F62</f>
        <v>1873</v>
      </c>
      <c r="G59" s="409">
        <f>F59/C59*100</f>
        <v>15.024867639980746</v>
      </c>
    </row>
    <row r="60" spans="1:7" ht="16.5" customHeight="1">
      <c r="A60" s="233"/>
      <c r="B60" s="238" t="s">
        <v>34</v>
      </c>
      <c r="C60" s="408">
        <f>C63</f>
        <v>5169</v>
      </c>
      <c r="D60" s="408">
        <f>D63</f>
        <v>703</v>
      </c>
      <c r="E60" s="408">
        <f>E63</f>
        <v>25</v>
      </c>
      <c r="F60" s="408">
        <f>F63</f>
        <v>728</v>
      </c>
      <c r="G60" s="407">
        <f>F60/C60*100</f>
        <v>14.08396208164055</v>
      </c>
    </row>
    <row r="61" spans="1:7" ht="16.5" customHeight="1">
      <c r="A61" s="232"/>
      <c r="B61" s="238" t="s">
        <v>33</v>
      </c>
      <c r="C61" s="408">
        <f>C64</f>
        <v>7297</v>
      </c>
      <c r="D61" s="408">
        <f>D64</f>
        <v>1098</v>
      </c>
      <c r="E61" s="408">
        <f>E64</f>
        <v>47</v>
      </c>
      <c r="F61" s="408">
        <f>F64</f>
        <v>1145</v>
      </c>
      <c r="G61" s="407">
        <f>F61/C61*100</f>
        <v>15.691380019185965</v>
      </c>
    </row>
    <row r="62" spans="1:7" ht="16.5" customHeight="1">
      <c r="A62" s="130" t="s">
        <v>11</v>
      </c>
      <c r="B62" s="351" t="s">
        <v>84</v>
      </c>
      <c r="C62" s="447">
        <f>SUM(C63:C64)</f>
        <v>12466</v>
      </c>
      <c r="D62" s="447">
        <f>SUM(D63:D64)</f>
        <v>1801</v>
      </c>
      <c r="E62" s="447">
        <f>SUM(E63:E64)</f>
        <v>72</v>
      </c>
      <c r="F62" s="447">
        <f>SUM(F63:F64)</f>
        <v>1873</v>
      </c>
      <c r="G62" s="409">
        <f>F62/C62*100</f>
        <v>15.024867639980746</v>
      </c>
    </row>
    <row r="63" spans="1:7" ht="16.5" customHeight="1">
      <c r="A63" s="230"/>
      <c r="B63" s="238" t="s">
        <v>34</v>
      </c>
      <c r="C63" s="408">
        <f>SUM(C66,C69,C72,C75,C78)</f>
        <v>5169</v>
      </c>
      <c r="D63" s="408">
        <f>SUM(D66,D69,D72,D75,D78)</f>
        <v>703</v>
      </c>
      <c r="E63" s="408">
        <f>SUM(E66,E69,E72,E75,E78)</f>
        <v>25</v>
      </c>
      <c r="F63" s="408">
        <f>SUM(F66,F69,F72,F75,F78)</f>
        <v>728</v>
      </c>
      <c r="G63" s="407">
        <f>F63/C63*100</f>
        <v>14.08396208164055</v>
      </c>
    </row>
    <row r="64" spans="1:7" ht="16.5" customHeight="1">
      <c r="A64" s="230"/>
      <c r="B64" s="238" t="s">
        <v>33</v>
      </c>
      <c r="C64" s="408">
        <f>SUM(C67,C70,C73,C76,C79)</f>
        <v>7297</v>
      </c>
      <c r="D64" s="408">
        <f>SUM(D67,D70,D73,D76,D79)</f>
        <v>1098</v>
      </c>
      <c r="E64" s="408">
        <f>SUM(E67,E70,E73,E76,E79)</f>
        <v>47</v>
      </c>
      <c r="F64" s="408">
        <f>SUM(F67,F70,F73,F76,F79)</f>
        <v>1145</v>
      </c>
      <c r="G64" s="407">
        <f>F64/C64*100</f>
        <v>15.691380019185965</v>
      </c>
    </row>
    <row r="65" spans="1:7" ht="16.5" customHeight="1">
      <c r="A65" s="119" t="s">
        <v>10</v>
      </c>
      <c r="B65" s="446" t="s">
        <v>84</v>
      </c>
      <c r="C65" s="445">
        <v>3357</v>
      </c>
      <c r="D65" s="357">
        <v>440</v>
      </c>
      <c r="E65" s="117">
        <v>43</v>
      </c>
      <c r="F65" s="357">
        <v>483</v>
      </c>
      <c r="G65" s="406">
        <f>F65/C65*100</f>
        <v>14.387846291331547</v>
      </c>
    </row>
    <row r="66" spans="1:7" ht="16.5" customHeight="1">
      <c r="A66" s="116"/>
      <c r="B66" s="444" t="s">
        <v>34</v>
      </c>
      <c r="C66" s="443">
        <v>1219</v>
      </c>
      <c r="D66" s="396">
        <v>167</v>
      </c>
      <c r="E66" s="112">
        <v>16</v>
      </c>
      <c r="F66" s="396">
        <v>183</v>
      </c>
      <c r="G66" s="354">
        <f>F66/C66*100</f>
        <v>15.012305168170631</v>
      </c>
    </row>
    <row r="67" spans="1:7" ht="16.5" customHeight="1">
      <c r="A67" s="115"/>
      <c r="B67" s="444" t="s">
        <v>33</v>
      </c>
      <c r="C67" s="443">
        <v>2138</v>
      </c>
      <c r="D67" s="396">
        <v>273</v>
      </c>
      <c r="E67" s="112">
        <v>27</v>
      </c>
      <c r="F67" s="396">
        <v>300</v>
      </c>
      <c r="G67" s="354">
        <f>F67/C67*100</f>
        <v>14.031805425631431</v>
      </c>
    </row>
    <row r="68" spans="1:7" ht="16.5" customHeight="1">
      <c r="A68" s="119" t="s">
        <v>8</v>
      </c>
      <c r="B68" s="446" t="s">
        <v>84</v>
      </c>
      <c r="C68" s="445">
        <v>2373</v>
      </c>
      <c r="D68" s="357">
        <v>392</v>
      </c>
      <c r="E68" s="117">
        <v>0</v>
      </c>
      <c r="F68" s="357">
        <v>392</v>
      </c>
      <c r="G68" s="406">
        <f>F68/C68*100</f>
        <v>16.519174041297934</v>
      </c>
    </row>
    <row r="69" spans="1:7" ht="16.5" customHeight="1">
      <c r="A69" s="116"/>
      <c r="B69" s="444" t="s">
        <v>34</v>
      </c>
      <c r="C69" s="443">
        <v>999</v>
      </c>
      <c r="D69" s="396">
        <v>138</v>
      </c>
      <c r="E69" s="112" t="s">
        <v>83</v>
      </c>
      <c r="F69" s="396">
        <v>138</v>
      </c>
      <c r="G69" s="354">
        <f>F69/C69*100</f>
        <v>13.813813813813812</v>
      </c>
    </row>
    <row r="70" spans="1:7" ht="16.5" customHeight="1">
      <c r="A70" s="115"/>
      <c r="B70" s="444" t="s">
        <v>33</v>
      </c>
      <c r="C70" s="443">
        <v>1374</v>
      </c>
      <c r="D70" s="396">
        <v>254</v>
      </c>
      <c r="E70" s="112" t="s">
        <v>83</v>
      </c>
      <c r="F70" s="396">
        <v>254</v>
      </c>
      <c r="G70" s="354">
        <f>F70/C70*100</f>
        <v>18.486171761280932</v>
      </c>
    </row>
    <row r="71" spans="1:7" ht="16.5" customHeight="1">
      <c r="A71" s="119" t="s">
        <v>7</v>
      </c>
      <c r="B71" s="446" t="s">
        <v>84</v>
      </c>
      <c r="C71" s="445">
        <v>3096</v>
      </c>
      <c r="D71" s="357">
        <v>406</v>
      </c>
      <c r="E71" s="117">
        <v>0</v>
      </c>
      <c r="F71" s="357">
        <v>406</v>
      </c>
      <c r="G71" s="406">
        <f>F71/C71*100</f>
        <v>13.113695090439276</v>
      </c>
    </row>
    <row r="72" spans="1:7" ht="16.5" customHeight="1">
      <c r="A72" s="116"/>
      <c r="B72" s="444" t="s">
        <v>34</v>
      </c>
      <c r="C72" s="443">
        <v>1430</v>
      </c>
      <c r="D72" s="396">
        <v>174</v>
      </c>
      <c r="E72" s="112" t="s">
        <v>83</v>
      </c>
      <c r="F72" s="396">
        <v>174</v>
      </c>
      <c r="G72" s="354">
        <f>F72/C72*100</f>
        <v>12.167832167832168</v>
      </c>
    </row>
    <row r="73" spans="1:7" ht="16.5" customHeight="1">
      <c r="A73" s="115"/>
      <c r="B73" s="444" t="s">
        <v>33</v>
      </c>
      <c r="C73" s="443">
        <v>1666</v>
      </c>
      <c r="D73" s="396">
        <v>232</v>
      </c>
      <c r="E73" s="112" t="s">
        <v>83</v>
      </c>
      <c r="F73" s="396">
        <v>232</v>
      </c>
      <c r="G73" s="354">
        <f>F73/C73*100</f>
        <v>13.925570228091235</v>
      </c>
    </row>
    <row r="74" spans="1:7" ht="16.5" customHeight="1">
      <c r="A74" s="119" t="s">
        <v>6</v>
      </c>
      <c r="B74" s="446" t="s">
        <v>84</v>
      </c>
      <c r="C74" s="445">
        <v>1874</v>
      </c>
      <c r="D74" s="357">
        <v>296</v>
      </c>
      <c r="E74" s="117">
        <v>29</v>
      </c>
      <c r="F74" s="357">
        <v>325</v>
      </c>
      <c r="G74" s="406">
        <f>F74/C74*100</f>
        <v>17.34258271077908</v>
      </c>
    </row>
    <row r="75" spans="1:7" ht="16.5" customHeight="1">
      <c r="A75" s="116"/>
      <c r="B75" s="444" t="s">
        <v>34</v>
      </c>
      <c r="C75" s="443">
        <v>704</v>
      </c>
      <c r="D75" s="396">
        <v>113</v>
      </c>
      <c r="E75" s="112">
        <v>9</v>
      </c>
      <c r="F75" s="396">
        <v>122</v>
      </c>
      <c r="G75" s="354">
        <f>F75/C75*100</f>
        <v>17.329545454545457</v>
      </c>
    </row>
    <row r="76" spans="1:7" ht="16.5" customHeight="1">
      <c r="A76" s="115"/>
      <c r="B76" s="444" t="s">
        <v>33</v>
      </c>
      <c r="C76" s="443">
        <v>1170</v>
      </c>
      <c r="D76" s="396">
        <v>183</v>
      </c>
      <c r="E76" s="112">
        <v>20</v>
      </c>
      <c r="F76" s="396">
        <v>203</v>
      </c>
      <c r="G76" s="354">
        <f>F76/C76*100</f>
        <v>17.350427350427349</v>
      </c>
    </row>
    <row r="77" spans="1:7" ht="16.5" customHeight="1">
      <c r="A77" s="119" t="s">
        <v>4</v>
      </c>
      <c r="B77" s="446" t="s">
        <v>84</v>
      </c>
      <c r="C77" s="445">
        <v>1766</v>
      </c>
      <c r="D77" s="357">
        <v>267</v>
      </c>
      <c r="E77" s="117">
        <v>0</v>
      </c>
      <c r="F77" s="357">
        <v>267</v>
      </c>
      <c r="G77" s="406">
        <f>F77/C77*100</f>
        <v>15.118912797281995</v>
      </c>
    </row>
    <row r="78" spans="1:7" ht="16.5" customHeight="1">
      <c r="A78" s="116"/>
      <c r="B78" s="444" t="s">
        <v>34</v>
      </c>
      <c r="C78" s="443">
        <v>817</v>
      </c>
      <c r="D78" s="396">
        <v>111</v>
      </c>
      <c r="E78" s="112" t="s">
        <v>83</v>
      </c>
      <c r="F78" s="396">
        <v>111</v>
      </c>
      <c r="G78" s="354">
        <f>F78/C78*100</f>
        <v>13.586291309669523</v>
      </c>
    </row>
    <row r="79" spans="1:7" ht="16.5" customHeight="1">
      <c r="A79" s="115"/>
      <c r="B79" s="444" t="s">
        <v>33</v>
      </c>
      <c r="C79" s="443">
        <v>949</v>
      </c>
      <c r="D79" s="396">
        <v>156</v>
      </c>
      <c r="E79" s="112" t="s">
        <v>43</v>
      </c>
      <c r="F79" s="396">
        <v>156</v>
      </c>
      <c r="G79" s="354">
        <f>F79/C79*100</f>
        <v>16.43835616438356</v>
      </c>
    </row>
    <row r="80" spans="1:7" ht="16.5" customHeight="1">
      <c r="A80" s="48" t="s">
        <v>176</v>
      </c>
      <c r="B80" s="48"/>
      <c r="C80" s="48"/>
      <c r="D80" s="46"/>
      <c r="E80" s="334"/>
      <c r="F80" s="16"/>
      <c r="G80" s="16"/>
    </row>
    <row r="81" spans="1:7" ht="16.5" customHeight="1">
      <c r="A81" s="45"/>
      <c r="B81" s="45"/>
      <c r="C81" s="45"/>
      <c r="D81" s="47"/>
      <c r="E81" s="333"/>
    </row>
    <row r="82" spans="1:7" ht="15" customHeight="1">
      <c r="D82" s="15"/>
      <c r="E82" s="330"/>
    </row>
    <row r="83" spans="1:7" ht="15" customHeight="1">
      <c r="D83" s="41"/>
      <c r="F83" s="330"/>
    </row>
    <row r="84" spans="1:7" s="331" customFormat="1" ht="15" customHeight="1">
      <c r="A84" s="332"/>
      <c r="B84" s="332"/>
      <c r="C84" s="332"/>
      <c r="D84" s="332"/>
      <c r="E84" s="332"/>
      <c r="F84" s="332"/>
      <c r="G84" s="332"/>
    </row>
    <row r="85" spans="1:7" ht="15" customHeight="1">
      <c r="D85" s="41"/>
      <c r="F85" s="330"/>
    </row>
    <row r="86" spans="1:7" ht="15" customHeight="1">
      <c r="D86" s="15"/>
      <c r="E86" s="330"/>
    </row>
    <row r="87" spans="1:7" ht="15" customHeight="1">
      <c r="D87" s="15"/>
      <c r="E87" s="330"/>
    </row>
    <row r="88" spans="1:7" ht="15" customHeight="1">
      <c r="D88" s="15"/>
      <c r="E88" s="330"/>
    </row>
    <row r="89" spans="1:7" ht="15" customHeight="1"/>
    <row r="90" spans="1:7" ht="15" customHeight="1"/>
    <row r="91" spans="1:7" ht="15" customHeight="1"/>
    <row r="92" spans="1:7" ht="15" customHeight="1"/>
    <row r="93" spans="1:7" ht="15" customHeight="1"/>
    <row r="94" spans="1:7" ht="15" customHeight="1"/>
    <row r="95" spans="1:7" ht="15" customHeight="1"/>
    <row r="96" spans="1:7" ht="15" customHeight="1"/>
    <row r="97" ht="15" customHeight="1"/>
    <row r="98" ht="15" customHeight="1"/>
  </sheetData>
  <mergeCells count="28">
    <mergeCell ref="A41:A43"/>
    <mergeCell ref="A74:A76"/>
    <mergeCell ref="A77:A79"/>
    <mergeCell ref="A47:A49"/>
    <mergeCell ref="A50:A52"/>
    <mergeCell ref="A53:A55"/>
    <mergeCell ref="A56:A58"/>
    <mergeCell ref="A59:A61"/>
    <mergeCell ref="A29:A31"/>
    <mergeCell ref="A65:A67"/>
    <mergeCell ref="A8:A10"/>
    <mergeCell ref="A68:A70"/>
    <mergeCell ref="A71:A73"/>
    <mergeCell ref="A44:A46"/>
    <mergeCell ref="A17:A19"/>
    <mergeCell ref="A20:A22"/>
    <mergeCell ref="A23:A25"/>
    <mergeCell ref="A26:A28"/>
    <mergeCell ref="C2:C3"/>
    <mergeCell ref="A84:G84"/>
    <mergeCell ref="D2:G2"/>
    <mergeCell ref="A5:A7"/>
    <mergeCell ref="A11:A13"/>
    <mergeCell ref="A14:A16"/>
    <mergeCell ref="A35:A37"/>
    <mergeCell ref="A32:A34"/>
    <mergeCell ref="A62:A64"/>
    <mergeCell ref="A38:A40"/>
  </mergeCells>
  <phoneticPr fontId="5"/>
  <printOptions horizontalCentered="1"/>
  <pageMargins left="0.78740157480314965" right="0.78740157480314965" top="0.78740157480314965" bottom="0.19685039370078741" header="0" footer="0"/>
  <headerFooter alignWithMargins="0"/>
  <rowBreaks count="4" manualBreakCount="4">
    <brk id="40" max="6" man="1"/>
    <brk id="22160" min="188" max="40220" man="1"/>
    <brk id="26140" min="184" max="46680" man="1"/>
    <brk id="29988" min="180" max="5052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zoomScaleNormal="100" zoomScaleSheetLayoutView="80" workbookViewId="0">
      <pane ySplit="7" topLeftCell="A8" activePane="bottomLeft" state="frozen"/>
      <selection pane="bottomLeft"/>
    </sheetView>
  </sheetViews>
  <sheetFormatPr defaultRowHeight="15"/>
  <cols>
    <col min="1" max="1" width="16.625" style="390" customWidth="1"/>
    <col min="2" max="2" width="7.125" style="390" customWidth="1"/>
    <col min="3" max="3" width="10.625" style="390" customWidth="1"/>
    <col min="4" max="4" width="10.625" style="177" customWidth="1"/>
    <col min="5" max="5" width="9.125" style="389" customWidth="1"/>
    <col min="6" max="11" width="10.625" style="177" customWidth="1"/>
    <col min="12" max="13" width="9.125" style="177" customWidth="1"/>
    <col min="14" max="14" width="2.375" style="177" customWidth="1"/>
    <col min="15" max="17" width="8.375" style="177" customWidth="1"/>
    <col min="18" max="16384" width="9" style="177"/>
  </cols>
  <sheetData>
    <row r="1" spans="1:15" s="65" customFormat="1" ht="18" customHeight="1">
      <c r="A1" s="70" t="s">
        <v>214</v>
      </c>
      <c r="B1" s="70"/>
      <c r="C1" s="70"/>
      <c r="D1" s="70"/>
      <c r="E1" s="70"/>
      <c r="F1" s="66"/>
      <c r="L1" s="90" t="s">
        <v>37</v>
      </c>
      <c r="M1" s="90"/>
      <c r="N1" s="67"/>
    </row>
    <row r="2" spans="1:15" ht="16.5" customHeight="1">
      <c r="A2" s="97"/>
      <c r="B2" s="97"/>
      <c r="C2" s="164" t="s">
        <v>199</v>
      </c>
      <c r="D2" s="164" t="s">
        <v>198</v>
      </c>
      <c r="E2" s="59" t="s">
        <v>213</v>
      </c>
      <c r="F2" s="60"/>
      <c r="G2" s="60"/>
      <c r="H2" s="60"/>
      <c r="I2" s="60"/>
      <c r="J2" s="60"/>
      <c r="K2" s="60"/>
      <c r="L2" s="60"/>
      <c r="M2" s="58"/>
      <c r="N2" s="466"/>
      <c r="O2" s="394"/>
    </row>
    <row r="3" spans="1:15" ht="16.5" customHeight="1">
      <c r="A3" s="97"/>
      <c r="B3" s="97"/>
      <c r="C3" s="187"/>
      <c r="D3" s="187"/>
      <c r="E3" s="59" t="s">
        <v>196</v>
      </c>
      <c r="F3" s="60"/>
      <c r="G3" s="60"/>
      <c r="H3" s="60"/>
      <c r="I3" s="60"/>
      <c r="J3" s="60"/>
      <c r="K3" s="58"/>
      <c r="L3" s="211" t="s">
        <v>195</v>
      </c>
      <c r="M3" s="211" t="s">
        <v>194</v>
      </c>
    </row>
    <row r="4" spans="1:15" ht="16.5" customHeight="1">
      <c r="A4" s="97"/>
      <c r="B4" s="97"/>
      <c r="C4" s="187"/>
      <c r="D4" s="187"/>
      <c r="E4" s="97" t="s">
        <v>193</v>
      </c>
      <c r="F4" s="404" t="s">
        <v>192</v>
      </c>
      <c r="G4" s="60"/>
      <c r="H4" s="60"/>
      <c r="I4" s="58"/>
      <c r="J4" s="211" t="s">
        <v>191</v>
      </c>
      <c r="K4" s="202" t="s">
        <v>190</v>
      </c>
      <c r="L4" s="211"/>
      <c r="M4" s="211"/>
    </row>
    <row r="5" spans="1:15" ht="16.5" customHeight="1">
      <c r="A5" s="97"/>
      <c r="B5" s="97"/>
      <c r="C5" s="187"/>
      <c r="D5" s="187"/>
      <c r="E5" s="97"/>
      <c r="F5" s="405"/>
      <c r="G5" s="404" t="s">
        <v>189</v>
      </c>
      <c r="H5" s="60"/>
      <c r="I5" s="58"/>
      <c r="J5" s="211"/>
      <c r="K5" s="403"/>
      <c r="L5" s="211"/>
      <c r="M5" s="211"/>
    </row>
    <row r="6" spans="1:15" ht="16.5" customHeight="1">
      <c r="A6" s="97"/>
      <c r="B6" s="97"/>
      <c r="C6" s="187"/>
      <c r="D6" s="187"/>
      <c r="E6" s="97"/>
      <c r="F6" s="405"/>
      <c r="G6" s="405"/>
      <c r="H6" s="404" t="s">
        <v>188</v>
      </c>
      <c r="I6" s="75"/>
      <c r="J6" s="211"/>
      <c r="K6" s="403"/>
      <c r="L6" s="211"/>
      <c r="M6" s="211"/>
    </row>
    <row r="7" spans="1:15" ht="33" customHeight="1">
      <c r="A7" s="97"/>
      <c r="B7" s="97"/>
      <c r="C7" s="155"/>
      <c r="D7" s="155"/>
      <c r="E7" s="97"/>
      <c r="F7" s="402"/>
      <c r="G7" s="402"/>
      <c r="H7" s="402"/>
      <c r="I7" s="401" t="s">
        <v>187</v>
      </c>
      <c r="J7" s="211"/>
      <c r="K7" s="400"/>
      <c r="L7" s="211"/>
      <c r="M7" s="211"/>
    </row>
    <row r="8" spans="1:15" ht="16.5" customHeight="1">
      <c r="A8" s="399" t="s">
        <v>30</v>
      </c>
      <c r="B8" s="149" t="s">
        <v>84</v>
      </c>
      <c r="C8" s="23">
        <v>264691</v>
      </c>
      <c r="D8" s="23">
        <v>19628</v>
      </c>
      <c r="E8" s="23">
        <v>4007</v>
      </c>
      <c r="F8" s="23">
        <v>514</v>
      </c>
      <c r="G8" s="23">
        <v>367</v>
      </c>
      <c r="H8" s="23">
        <v>208</v>
      </c>
      <c r="I8" s="23">
        <v>70</v>
      </c>
      <c r="J8" s="23">
        <v>449</v>
      </c>
      <c r="K8" s="23">
        <v>7173</v>
      </c>
      <c r="L8" s="23">
        <v>6801</v>
      </c>
      <c r="M8" s="23">
        <v>684</v>
      </c>
    </row>
    <row r="9" spans="1:15" ht="16.5" customHeight="1">
      <c r="A9" s="399"/>
      <c r="B9" s="144" t="s">
        <v>34</v>
      </c>
      <c r="C9" s="22">
        <v>98055</v>
      </c>
      <c r="D9" s="22">
        <v>9030</v>
      </c>
      <c r="E9" s="22">
        <v>1418</v>
      </c>
      <c r="F9" s="22">
        <v>273</v>
      </c>
      <c r="G9" s="22">
        <v>186</v>
      </c>
      <c r="H9" s="22">
        <v>105</v>
      </c>
      <c r="I9" s="22">
        <v>35</v>
      </c>
      <c r="J9" s="22">
        <v>248</v>
      </c>
      <c r="K9" s="22">
        <v>3561</v>
      </c>
      <c r="L9" s="22">
        <v>3180</v>
      </c>
      <c r="M9" s="22">
        <v>350</v>
      </c>
    </row>
    <row r="10" spans="1:15" ht="16.5" customHeight="1">
      <c r="A10" s="399"/>
      <c r="B10" s="144" t="s">
        <v>33</v>
      </c>
      <c r="C10" s="22">
        <v>166636</v>
      </c>
      <c r="D10" s="22">
        <v>10598</v>
      </c>
      <c r="E10" s="22">
        <v>2589</v>
      </c>
      <c r="F10" s="22">
        <v>241</v>
      </c>
      <c r="G10" s="22">
        <v>181</v>
      </c>
      <c r="H10" s="22">
        <v>103</v>
      </c>
      <c r="I10" s="22">
        <v>35</v>
      </c>
      <c r="J10" s="22">
        <v>201</v>
      </c>
      <c r="K10" s="22">
        <v>3612</v>
      </c>
      <c r="L10" s="22">
        <v>3621</v>
      </c>
      <c r="M10" s="22">
        <v>334</v>
      </c>
    </row>
    <row r="11" spans="1:15" ht="16.5" customHeight="1">
      <c r="A11" s="133" t="s">
        <v>29</v>
      </c>
      <c r="B11" s="129" t="s">
        <v>84</v>
      </c>
      <c r="C11" s="20">
        <f>SUM(C12:C13)</f>
        <v>12122</v>
      </c>
      <c r="D11" s="20">
        <f>SUM(D12:D13)</f>
        <v>1137</v>
      </c>
      <c r="E11" s="20">
        <f>SUM(E12:E13)</f>
        <v>194</v>
      </c>
      <c r="F11" s="20">
        <f>SUM(F12:F13)</f>
        <v>20</v>
      </c>
      <c r="G11" s="20">
        <f>SUM(G12:G13)</f>
        <v>3</v>
      </c>
      <c r="H11" s="20">
        <f>SUM(H12:H13)</f>
        <v>1</v>
      </c>
      <c r="I11" s="20">
        <f>SUM(I12:I13)</f>
        <v>0</v>
      </c>
      <c r="J11" s="20">
        <f>SUM(J12:J13)</f>
        <v>11</v>
      </c>
      <c r="K11" s="20">
        <f>SUM(K12:K13)</f>
        <v>302</v>
      </c>
      <c r="L11" s="20">
        <f>SUM(L12:L13)</f>
        <v>601</v>
      </c>
      <c r="M11" s="20">
        <f>SUM(M12:M13)</f>
        <v>9</v>
      </c>
    </row>
    <row r="12" spans="1:15" ht="16.5" customHeight="1">
      <c r="A12" s="233"/>
      <c r="B12" s="125" t="s">
        <v>34</v>
      </c>
      <c r="C12" s="365">
        <f>SUM(C15,C42)</f>
        <v>4496</v>
      </c>
      <c r="D12" s="365">
        <f>SUM(D15,D42)</f>
        <v>549</v>
      </c>
      <c r="E12" s="365">
        <f>SUM(E15,E42)</f>
        <v>63</v>
      </c>
      <c r="F12" s="365">
        <f>IF(SUM(F15,F42)=0,"-",SUM(F15,F42))</f>
        <v>10</v>
      </c>
      <c r="G12" s="365">
        <f>IF(SUM(G15,G42)=0,"-",SUM(G15,G42))</f>
        <v>1</v>
      </c>
      <c r="H12" s="365" t="str">
        <f>IF(SUM(H15,H42)=0,"-",SUM(H15,H42))</f>
        <v>-</v>
      </c>
      <c r="I12" s="365" t="str">
        <f>IF(SUM(I15,I42)=0,"-",SUM(I15,I42))</f>
        <v>-</v>
      </c>
      <c r="J12" s="365">
        <f>IF(SUM(J15,J42)=0,"-",SUM(J15,J42))</f>
        <v>5</v>
      </c>
      <c r="K12" s="365">
        <f>IF(SUM(K15,K42)=0,"-",SUM(K15,K42))</f>
        <v>157</v>
      </c>
      <c r="L12" s="365">
        <f>IF(SUM(L15,L42)=0,"-",SUM(L15,L42))</f>
        <v>310</v>
      </c>
      <c r="M12" s="365">
        <f>IF(SUM(M15,M42)=0,"-",SUM(M15,M42))</f>
        <v>4</v>
      </c>
    </row>
    <row r="13" spans="1:15" ht="16.5" customHeight="1">
      <c r="A13" s="232"/>
      <c r="B13" s="125" t="s">
        <v>33</v>
      </c>
      <c r="C13" s="365">
        <f>SUM(C16,C43)</f>
        <v>7626</v>
      </c>
      <c r="D13" s="365">
        <f>SUM(D16,D43)</f>
        <v>588</v>
      </c>
      <c r="E13" s="365">
        <f>SUM(E16,E43)</f>
        <v>131</v>
      </c>
      <c r="F13" s="365">
        <f>IF(SUM(F16,F43)=0,"-",SUM(F16,F43))</f>
        <v>10</v>
      </c>
      <c r="G13" s="365">
        <f>IF(SUM(G16,G43)=0,"-",SUM(G16,G43))</f>
        <v>2</v>
      </c>
      <c r="H13" s="365">
        <f>IF(SUM(H16,H43)=0,"-",SUM(H16,H43))</f>
        <v>1</v>
      </c>
      <c r="I13" s="365" t="str">
        <f>IF(SUM(I16,I43)=0,"-",SUM(I16,I43))</f>
        <v>-</v>
      </c>
      <c r="J13" s="365">
        <f>IF(SUM(J16,J43)=0,"-",SUM(J16,J43))</f>
        <v>6</v>
      </c>
      <c r="K13" s="365">
        <f>IF(SUM(K16,K43)=0,"-",SUM(K16,K43))</f>
        <v>145</v>
      </c>
      <c r="L13" s="365">
        <f>IF(SUM(L16,L43)=0,"-",SUM(L16,L43))</f>
        <v>291</v>
      </c>
      <c r="M13" s="365">
        <f>IF(SUM(M16,M43)=0,"-",SUM(M16,M43))</f>
        <v>5</v>
      </c>
    </row>
    <row r="14" spans="1:15" ht="16.5" customHeight="1">
      <c r="A14" s="398" t="s">
        <v>28</v>
      </c>
      <c r="B14" s="129" t="s">
        <v>84</v>
      </c>
      <c r="C14" s="20">
        <f>SUM(C15:C16)</f>
        <v>4752</v>
      </c>
      <c r="D14" s="20">
        <f>SUM(D15:D16)</f>
        <v>432</v>
      </c>
      <c r="E14" s="20">
        <f>SUM(E15:E16)</f>
        <v>104</v>
      </c>
      <c r="F14" s="20">
        <f>SUM(F15:F16)</f>
        <v>7</v>
      </c>
      <c r="G14" s="20">
        <f>SUM(G15:G16)</f>
        <v>3</v>
      </c>
      <c r="H14" s="20">
        <f>SUM(H15:H16)</f>
        <v>1</v>
      </c>
      <c r="I14" s="20">
        <f>SUM(I15:I16)</f>
        <v>0</v>
      </c>
      <c r="J14" s="20">
        <f>SUM(J15:J16)</f>
        <v>4</v>
      </c>
      <c r="K14" s="20">
        <f>SUM(K15:K16)</f>
        <v>140</v>
      </c>
      <c r="L14" s="20">
        <f>SUM(L15:L16)</f>
        <v>171</v>
      </c>
      <c r="M14" s="20">
        <f>SUM(M15:M16)</f>
        <v>6</v>
      </c>
    </row>
    <row r="15" spans="1:15" ht="16.5" customHeight="1">
      <c r="A15" s="397"/>
      <c r="B15" s="125" t="s">
        <v>34</v>
      </c>
      <c r="C15" s="365">
        <f>SUM(C18,C21,C24,C27,C30,C33,C36,C39)</f>
        <v>1918</v>
      </c>
      <c r="D15" s="365">
        <f>SUM(D18,D21,D24,D27,D30,D33,D36,D39)</f>
        <v>215</v>
      </c>
      <c r="E15" s="365">
        <f>SUM(E18,E21,E24,E27,E30,E33,E36,E39)</f>
        <v>35</v>
      </c>
      <c r="F15" s="365">
        <f>IF(SUM(F18,F21,F24,F27,F30,F33,F36,F39)=0,"-",SUM(F18,F21,F24,F27,F30,F33,F36,F39))</f>
        <v>3</v>
      </c>
      <c r="G15" s="365">
        <f>IF(SUM(G18,G21,G24,G27,G30,G33,G36,G39)=0,"-",SUM(G18,G21,G24,G27,G30,G33,G36,G39))</f>
        <v>1</v>
      </c>
      <c r="H15" s="365" t="str">
        <f>IF(SUM(H18,H21,H24,H27,H30,H33,H36,H39)=0,"-",SUM(H18,H21,H24,H27,H30,H33,H36,H39))</f>
        <v>-</v>
      </c>
      <c r="I15" s="365" t="str">
        <f>IF(SUM(I18,I21,I24,I27,I30,I33,I36,I39)=0,"-",SUM(I18,I21,I24,I27,I30,I33,I36,I39))</f>
        <v>-</v>
      </c>
      <c r="J15" s="365">
        <f>IF(SUM(J18,J21,J24,J27,J30,J33,J36,J39)=0,"-",SUM(J18,J21,J24,J27,J30,J33,J36,J39))</f>
        <v>3</v>
      </c>
      <c r="K15" s="365">
        <f>IF(SUM(K18,K21,K24,K27,K30,K33,K36,K39)=0,"-",SUM(K18,K21,K24,K27,K30,K33,K36,K39))</f>
        <v>71</v>
      </c>
      <c r="L15" s="365">
        <f>IF(SUM(L18,L21,L24,L27,L30,L33,L36,L39)=0,"-",SUM(L18,L21,L24,L27,L30,L33,L36,L39))</f>
        <v>100</v>
      </c>
      <c r="M15" s="365">
        <f>IF(SUM(M18,M21,M24,M27,M30,M33,M36,M39)=0,"-",SUM(M18,M21,M24,M27,M30,M33,M36,M39))</f>
        <v>3</v>
      </c>
    </row>
    <row r="16" spans="1:15" ht="16.5" customHeight="1">
      <c r="A16" s="397"/>
      <c r="B16" s="125" t="s">
        <v>33</v>
      </c>
      <c r="C16" s="365">
        <f>SUM(C19,C22,C25,C28,C31,C34,C37,C40)</f>
        <v>2834</v>
      </c>
      <c r="D16" s="365">
        <f>SUM(D19,D22,D25,D28,D31,D34,D37,D40)</f>
        <v>217</v>
      </c>
      <c r="E16" s="365">
        <f>SUM(E19,E22,E25,E28,E31,E34,E37,E40)</f>
        <v>69</v>
      </c>
      <c r="F16" s="365">
        <f>IF(SUM(F19,F22,F25,F28,F31,F34,F37,F40)=0,"-",SUM(F19,F22,F25,F28,F31,F34,F37,F40))</f>
        <v>4</v>
      </c>
      <c r="G16" s="365">
        <f>IF(SUM(G19,G22,G25,G28,G31,G34,G37,G40)=0,"-",SUM(G19,G22,G25,G28,G31,G34,G37,G40))</f>
        <v>2</v>
      </c>
      <c r="H16" s="365">
        <f>IF(SUM(H19,H22,H25,H28,H31,H34,H37,H40)=0,"-",SUM(H19,H22,H25,H28,H31,H34,H37,H40))</f>
        <v>1</v>
      </c>
      <c r="I16" s="365" t="str">
        <f>IF(SUM(I19,I22,I25,I28,I31,I34,I37,I40)=0,"-",SUM(I19,I22,I25,I28,I31,I34,I37,I40))</f>
        <v>-</v>
      </c>
      <c r="J16" s="365">
        <f>IF(SUM(J19,J22,J25,J28,J31,J34,J37,J40)=0,"-",SUM(J19,J22,J25,J28,J31,J34,J37,J40))</f>
        <v>1</v>
      </c>
      <c r="K16" s="365">
        <f>IF(SUM(K19,K22,K25,K28,K31,K34,K37,K40)=0,"-",SUM(K19,K22,K25,K28,K31,K34,K37,K40))</f>
        <v>69</v>
      </c>
      <c r="L16" s="365">
        <f>IF(SUM(L19,L22,L25,L28,L31,L34,L37,L40)=0,"-",SUM(L19,L22,L25,L28,L31,L34,L37,L40))</f>
        <v>71</v>
      </c>
      <c r="M16" s="365">
        <f>IF(SUM(M19,M22,M25,M28,M31,M34,M37,M40)=0,"-",SUM(M19,M22,M25,M28,M31,M34,M37,M40))</f>
        <v>3</v>
      </c>
    </row>
    <row r="17" spans="1:13" ht="16.5" customHeight="1">
      <c r="A17" s="119" t="s">
        <v>27</v>
      </c>
      <c r="B17" s="220" t="s">
        <v>84</v>
      </c>
      <c r="C17" s="357">
        <f>SUM(C18:C19)</f>
        <v>1885</v>
      </c>
      <c r="D17" s="357">
        <f>SUM(D18:D19)</f>
        <v>192</v>
      </c>
      <c r="E17" s="357">
        <f>SUM(E18:E19)</f>
        <v>40</v>
      </c>
      <c r="F17" s="357">
        <f>SUM(F18:F19)</f>
        <v>2</v>
      </c>
      <c r="G17" s="357">
        <f>SUM(G18:G19)</f>
        <v>0</v>
      </c>
      <c r="H17" s="357">
        <f>SUM(H18:H19)</f>
        <v>0</v>
      </c>
      <c r="I17" s="357">
        <f>SUM(I18:I19)</f>
        <v>0</v>
      </c>
      <c r="J17" s="357">
        <f>SUM(J18:J19)</f>
        <v>0</v>
      </c>
      <c r="K17" s="357">
        <f>SUM(K18:K19)</f>
        <v>56</v>
      </c>
      <c r="L17" s="357">
        <f>SUM(L18:L19)</f>
        <v>88</v>
      </c>
      <c r="M17" s="357">
        <f>SUM(M18:M19)</f>
        <v>6</v>
      </c>
    </row>
    <row r="18" spans="1:13" ht="16.5" customHeight="1">
      <c r="A18" s="116"/>
      <c r="B18" s="234" t="s">
        <v>34</v>
      </c>
      <c r="C18" s="396">
        <v>817</v>
      </c>
      <c r="D18" s="396">
        <v>107</v>
      </c>
      <c r="E18" s="396">
        <v>14</v>
      </c>
      <c r="F18" s="396">
        <v>1</v>
      </c>
      <c r="G18" s="396" t="s">
        <v>83</v>
      </c>
      <c r="H18" s="396" t="s">
        <v>83</v>
      </c>
      <c r="I18" s="396" t="s">
        <v>83</v>
      </c>
      <c r="J18" s="396" t="s">
        <v>83</v>
      </c>
      <c r="K18" s="396">
        <v>32</v>
      </c>
      <c r="L18" s="396">
        <v>57</v>
      </c>
      <c r="M18" s="396">
        <v>3</v>
      </c>
    </row>
    <row r="19" spans="1:13" ht="16.5" customHeight="1">
      <c r="A19" s="115"/>
      <c r="B19" s="234" t="s">
        <v>33</v>
      </c>
      <c r="C19" s="396">
        <v>1068</v>
      </c>
      <c r="D19" s="396">
        <v>85</v>
      </c>
      <c r="E19" s="396">
        <v>26</v>
      </c>
      <c r="F19" s="396">
        <v>1</v>
      </c>
      <c r="G19" s="396" t="s">
        <v>83</v>
      </c>
      <c r="H19" s="396" t="s">
        <v>83</v>
      </c>
      <c r="I19" s="396" t="s">
        <v>83</v>
      </c>
      <c r="J19" s="396" t="s">
        <v>83</v>
      </c>
      <c r="K19" s="396">
        <v>24</v>
      </c>
      <c r="L19" s="396">
        <v>31</v>
      </c>
      <c r="M19" s="396">
        <v>3</v>
      </c>
    </row>
    <row r="20" spans="1:13" ht="16.5" customHeight="1">
      <c r="A20" s="119" t="s">
        <v>26</v>
      </c>
      <c r="B20" s="220" t="s">
        <v>84</v>
      </c>
      <c r="C20" s="357">
        <f>SUM(C21:C22)</f>
        <v>410</v>
      </c>
      <c r="D20" s="357">
        <f>SUM(D21:D22)</f>
        <v>64</v>
      </c>
      <c r="E20" s="357">
        <f>SUM(E21:E22)</f>
        <v>22</v>
      </c>
      <c r="F20" s="357">
        <f>SUM(F21:F22)</f>
        <v>1</v>
      </c>
      <c r="G20" s="357">
        <f>SUM(G21:G22)</f>
        <v>1</v>
      </c>
      <c r="H20" s="357">
        <f>SUM(H21:H22)</f>
        <v>0</v>
      </c>
      <c r="I20" s="357">
        <f>SUM(I21:I22)</f>
        <v>0</v>
      </c>
      <c r="J20" s="357">
        <f>SUM(J21:J22)</f>
        <v>0</v>
      </c>
      <c r="K20" s="357">
        <f>SUM(K21:K22)</f>
        <v>19</v>
      </c>
      <c r="L20" s="357">
        <f>SUM(L21:L22)</f>
        <v>22</v>
      </c>
      <c r="M20" s="357">
        <f>SUM(M21:M22)</f>
        <v>0</v>
      </c>
    </row>
    <row r="21" spans="1:13" ht="16.5" customHeight="1">
      <c r="A21" s="116"/>
      <c r="B21" s="234" t="s">
        <v>34</v>
      </c>
      <c r="C21" s="396">
        <v>139</v>
      </c>
      <c r="D21" s="396">
        <v>30</v>
      </c>
      <c r="E21" s="396">
        <v>4</v>
      </c>
      <c r="F21" s="396">
        <v>1</v>
      </c>
      <c r="G21" s="396">
        <v>1</v>
      </c>
      <c r="H21" s="396" t="s">
        <v>83</v>
      </c>
      <c r="I21" s="396" t="s">
        <v>83</v>
      </c>
      <c r="J21" s="396" t="s">
        <v>83</v>
      </c>
      <c r="K21" s="396">
        <v>12</v>
      </c>
      <c r="L21" s="396">
        <v>13</v>
      </c>
      <c r="M21" s="396" t="s">
        <v>83</v>
      </c>
    </row>
    <row r="22" spans="1:13" ht="16.5" customHeight="1">
      <c r="A22" s="115"/>
      <c r="B22" s="234" t="s">
        <v>33</v>
      </c>
      <c r="C22" s="396">
        <v>271</v>
      </c>
      <c r="D22" s="396">
        <v>34</v>
      </c>
      <c r="E22" s="396">
        <v>18</v>
      </c>
      <c r="F22" s="396" t="s">
        <v>83</v>
      </c>
      <c r="G22" s="396" t="s">
        <v>83</v>
      </c>
      <c r="H22" s="396" t="s">
        <v>83</v>
      </c>
      <c r="I22" s="396" t="s">
        <v>83</v>
      </c>
      <c r="J22" s="396" t="s">
        <v>83</v>
      </c>
      <c r="K22" s="396">
        <v>7</v>
      </c>
      <c r="L22" s="396">
        <v>9</v>
      </c>
      <c r="M22" s="396" t="s">
        <v>83</v>
      </c>
    </row>
    <row r="23" spans="1:13" ht="16.5" customHeight="1">
      <c r="A23" s="119" t="s">
        <v>25</v>
      </c>
      <c r="B23" s="220" t="s">
        <v>84</v>
      </c>
      <c r="C23" s="357">
        <f>SUM(C24:C25)</f>
        <v>309</v>
      </c>
      <c r="D23" s="357">
        <f>SUM(D24:D25)</f>
        <v>29</v>
      </c>
      <c r="E23" s="357">
        <f>SUM(E24:E25)</f>
        <v>6</v>
      </c>
      <c r="F23" s="357">
        <f>SUM(F24:F25)</f>
        <v>0</v>
      </c>
      <c r="G23" s="357">
        <f>SUM(G24:G25)</f>
        <v>0</v>
      </c>
      <c r="H23" s="357">
        <f>SUM(H24:H25)</f>
        <v>0</v>
      </c>
      <c r="I23" s="357">
        <f>SUM(I24:I25)</f>
        <v>0</v>
      </c>
      <c r="J23" s="357">
        <f>SUM(J24:J25)</f>
        <v>0</v>
      </c>
      <c r="K23" s="357">
        <f>SUM(K24:K25)</f>
        <v>23</v>
      </c>
      <c r="L23" s="357">
        <f>SUM(L24:L25)</f>
        <v>0</v>
      </c>
      <c r="M23" s="357">
        <f>SUM(M24:M25)</f>
        <v>0</v>
      </c>
    </row>
    <row r="24" spans="1:13" ht="16.5" customHeight="1">
      <c r="A24" s="116"/>
      <c r="B24" s="234" t="s">
        <v>34</v>
      </c>
      <c r="C24" s="396">
        <v>116</v>
      </c>
      <c r="D24" s="396">
        <v>15</v>
      </c>
      <c r="E24" s="396">
        <v>3</v>
      </c>
      <c r="F24" s="396" t="s">
        <v>83</v>
      </c>
      <c r="G24" s="396" t="s">
        <v>83</v>
      </c>
      <c r="H24" s="396" t="s">
        <v>83</v>
      </c>
      <c r="I24" s="396" t="s">
        <v>83</v>
      </c>
      <c r="J24" s="396" t="s">
        <v>83</v>
      </c>
      <c r="K24" s="396">
        <v>12</v>
      </c>
      <c r="L24" s="396" t="s">
        <v>83</v>
      </c>
      <c r="M24" s="396" t="s">
        <v>83</v>
      </c>
    </row>
    <row r="25" spans="1:13" ht="16.5" customHeight="1">
      <c r="A25" s="115"/>
      <c r="B25" s="234" t="s">
        <v>33</v>
      </c>
      <c r="C25" s="396">
        <v>193</v>
      </c>
      <c r="D25" s="396">
        <v>14</v>
      </c>
      <c r="E25" s="396">
        <v>3</v>
      </c>
      <c r="F25" s="396" t="s">
        <v>83</v>
      </c>
      <c r="G25" s="396" t="s">
        <v>83</v>
      </c>
      <c r="H25" s="396" t="s">
        <v>83</v>
      </c>
      <c r="I25" s="396" t="s">
        <v>83</v>
      </c>
      <c r="J25" s="396" t="s">
        <v>83</v>
      </c>
      <c r="K25" s="396">
        <v>11</v>
      </c>
      <c r="L25" s="396" t="s">
        <v>83</v>
      </c>
      <c r="M25" s="396" t="s">
        <v>83</v>
      </c>
    </row>
    <row r="26" spans="1:13" ht="16.5" customHeight="1">
      <c r="A26" s="119" t="s">
        <v>177</v>
      </c>
      <c r="B26" s="220" t="s">
        <v>84</v>
      </c>
      <c r="C26" s="357">
        <f>SUM(C27:C28)</f>
        <v>355</v>
      </c>
      <c r="D26" s="357">
        <f>SUM(D27:D28)</f>
        <v>19</v>
      </c>
      <c r="E26" s="357">
        <f>SUM(E27:E28)</f>
        <v>10</v>
      </c>
      <c r="F26" s="357">
        <f>SUM(F27:F28)</f>
        <v>0</v>
      </c>
      <c r="G26" s="357">
        <f>SUM(G27:G28)</f>
        <v>0</v>
      </c>
      <c r="H26" s="357">
        <f>SUM(H27:H28)</f>
        <v>0</v>
      </c>
      <c r="I26" s="357">
        <f>SUM(I27:I28)</f>
        <v>0</v>
      </c>
      <c r="J26" s="357">
        <f>SUM(J27:J28)</f>
        <v>0</v>
      </c>
      <c r="K26" s="357">
        <f>SUM(K27:K28)</f>
        <v>6</v>
      </c>
      <c r="L26" s="357">
        <f>SUM(L27:L28)</f>
        <v>3</v>
      </c>
      <c r="M26" s="357">
        <f>SUM(M27:M28)</f>
        <v>0</v>
      </c>
    </row>
    <row r="27" spans="1:13" ht="16.5" customHeight="1">
      <c r="A27" s="116"/>
      <c r="B27" s="234" t="s">
        <v>34</v>
      </c>
      <c r="C27" s="396">
        <v>143</v>
      </c>
      <c r="D27" s="396">
        <v>6</v>
      </c>
      <c r="E27" s="396">
        <v>3</v>
      </c>
      <c r="F27" s="396" t="s">
        <v>83</v>
      </c>
      <c r="G27" s="396" t="s">
        <v>83</v>
      </c>
      <c r="H27" s="396" t="s">
        <v>83</v>
      </c>
      <c r="I27" s="396" t="s">
        <v>83</v>
      </c>
      <c r="J27" s="396" t="s">
        <v>83</v>
      </c>
      <c r="K27" s="396">
        <v>3</v>
      </c>
      <c r="L27" s="396" t="s">
        <v>83</v>
      </c>
      <c r="M27" s="396" t="s">
        <v>83</v>
      </c>
    </row>
    <row r="28" spans="1:13" ht="16.5" customHeight="1">
      <c r="A28" s="115"/>
      <c r="B28" s="234" t="s">
        <v>33</v>
      </c>
      <c r="C28" s="396">
        <v>212</v>
      </c>
      <c r="D28" s="396">
        <v>13</v>
      </c>
      <c r="E28" s="396">
        <v>7</v>
      </c>
      <c r="F28" s="396" t="s">
        <v>83</v>
      </c>
      <c r="G28" s="396" t="s">
        <v>83</v>
      </c>
      <c r="H28" s="396" t="s">
        <v>83</v>
      </c>
      <c r="I28" s="396" t="s">
        <v>83</v>
      </c>
      <c r="J28" s="396" t="s">
        <v>83</v>
      </c>
      <c r="K28" s="396">
        <v>3</v>
      </c>
      <c r="L28" s="396">
        <v>3</v>
      </c>
      <c r="M28" s="396" t="s">
        <v>83</v>
      </c>
    </row>
    <row r="29" spans="1:13" ht="16.5" customHeight="1">
      <c r="A29" s="119" t="s">
        <v>23</v>
      </c>
      <c r="B29" s="220" t="s">
        <v>84</v>
      </c>
      <c r="C29" s="357">
        <f>SUM(C30:C31)</f>
        <v>210</v>
      </c>
      <c r="D29" s="357">
        <f>SUM(D30:D31)</f>
        <v>23</v>
      </c>
      <c r="E29" s="357">
        <f>SUM(E30:E31)</f>
        <v>0</v>
      </c>
      <c r="F29" s="357">
        <f>SUM(F30:F31)</f>
        <v>0</v>
      </c>
      <c r="G29" s="357">
        <f>SUM(G30:G31)</f>
        <v>0</v>
      </c>
      <c r="H29" s="357">
        <f>SUM(H30:H31)</f>
        <v>0</v>
      </c>
      <c r="I29" s="357">
        <f>SUM(I30:I31)</f>
        <v>0</v>
      </c>
      <c r="J29" s="357">
        <f>SUM(J30:J31)</f>
        <v>0</v>
      </c>
      <c r="K29" s="357">
        <f>SUM(K30:K31)</f>
        <v>0</v>
      </c>
      <c r="L29" s="357">
        <f>SUM(L30:L31)</f>
        <v>23</v>
      </c>
      <c r="M29" s="357">
        <f>SUM(M30:M31)</f>
        <v>0</v>
      </c>
    </row>
    <row r="30" spans="1:13" ht="16.5" customHeight="1">
      <c r="A30" s="116"/>
      <c r="B30" s="234" t="s">
        <v>34</v>
      </c>
      <c r="C30" s="396">
        <v>72</v>
      </c>
      <c r="D30" s="396">
        <v>7</v>
      </c>
      <c r="E30" s="396" t="s">
        <v>83</v>
      </c>
      <c r="F30" s="396" t="s">
        <v>83</v>
      </c>
      <c r="G30" s="396" t="s">
        <v>83</v>
      </c>
      <c r="H30" s="396" t="s">
        <v>83</v>
      </c>
      <c r="I30" s="396" t="s">
        <v>83</v>
      </c>
      <c r="J30" s="396" t="s">
        <v>83</v>
      </c>
      <c r="K30" s="396" t="s">
        <v>83</v>
      </c>
      <c r="L30" s="396">
        <v>7</v>
      </c>
      <c r="M30" s="396" t="s">
        <v>83</v>
      </c>
    </row>
    <row r="31" spans="1:13" ht="16.5" customHeight="1">
      <c r="A31" s="115"/>
      <c r="B31" s="234" t="s">
        <v>33</v>
      </c>
      <c r="C31" s="396">
        <v>138</v>
      </c>
      <c r="D31" s="396">
        <v>16</v>
      </c>
      <c r="E31" s="396" t="s">
        <v>83</v>
      </c>
      <c r="F31" s="396" t="s">
        <v>83</v>
      </c>
      <c r="G31" s="396" t="s">
        <v>83</v>
      </c>
      <c r="H31" s="396" t="s">
        <v>83</v>
      </c>
      <c r="I31" s="396" t="s">
        <v>83</v>
      </c>
      <c r="J31" s="396" t="s">
        <v>83</v>
      </c>
      <c r="K31" s="396" t="s">
        <v>83</v>
      </c>
      <c r="L31" s="396">
        <v>16</v>
      </c>
      <c r="M31" s="396" t="s">
        <v>83</v>
      </c>
    </row>
    <row r="32" spans="1:13" ht="16.5" customHeight="1">
      <c r="A32" s="119" t="s">
        <v>60</v>
      </c>
      <c r="B32" s="220" t="s">
        <v>84</v>
      </c>
      <c r="C32" s="357">
        <f>SUM(C33:C34)</f>
        <v>504</v>
      </c>
      <c r="D32" s="357">
        <f>SUM(D33:D34)</f>
        <v>30</v>
      </c>
      <c r="E32" s="357">
        <f>SUM(E33:E34)</f>
        <v>5</v>
      </c>
      <c r="F32" s="357">
        <f>SUM(F33:F34)</f>
        <v>2</v>
      </c>
      <c r="G32" s="357">
        <f>SUM(G33:G34)</f>
        <v>0</v>
      </c>
      <c r="H32" s="357">
        <f>SUM(H33:H34)</f>
        <v>0</v>
      </c>
      <c r="I32" s="357">
        <f>SUM(I33:I34)</f>
        <v>0</v>
      </c>
      <c r="J32" s="357">
        <f>SUM(J33:J34)</f>
        <v>4</v>
      </c>
      <c r="K32" s="357">
        <f>SUM(K33:K34)</f>
        <v>7</v>
      </c>
      <c r="L32" s="357">
        <f>SUM(L33:L34)</f>
        <v>12</v>
      </c>
      <c r="M32" s="357">
        <f>SUM(M33:M34)</f>
        <v>0</v>
      </c>
    </row>
    <row r="33" spans="1:13" ht="16.5" customHeight="1">
      <c r="A33" s="116"/>
      <c r="B33" s="234" t="s">
        <v>34</v>
      </c>
      <c r="C33" s="396">
        <v>205</v>
      </c>
      <c r="D33" s="396">
        <v>16</v>
      </c>
      <c r="E33" s="396">
        <v>2</v>
      </c>
      <c r="F33" s="396">
        <v>1</v>
      </c>
      <c r="G33" s="396" t="s">
        <v>83</v>
      </c>
      <c r="H33" s="396" t="s">
        <v>83</v>
      </c>
      <c r="I33" s="396" t="s">
        <v>83</v>
      </c>
      <c r="J33" s="396">
        <v>3</v>
      </c>
      <c r="K33" s="396">
        <v>2</v>
      </c>
      <c r="L33" s="396">
        <v>8</v>
      </c>
      <c r="M33" s="396" t="s">
        <v>83</v>
      </c>
    </row>
    <row r="34" spans="1:13" ht="16.5" customHeight="1">
      <c r="A34" s="115"/>
      <c r="B34" s="234" t="s">
        <v>33</v>
      </c>
      <c r="C34" s="396">
        <v>299</v>
      </c>
      <c r="D34" s="396">
        <v>14</v>
      </c>
      <c r="E34" s="396">
        <v>3</v>
      </c>
      <c r="F34" s="396">
        <v>1</v>
      </c>
      <c r="G34" s="396" t="s">
        <v>83</v>
      </c>
      <c r="H34" s="396" t="s">
        <v>83</v>
      </c>
      <c r="I34" s="396" t="s">
        <v>83</v>
      </c>
      <c r="J34" s="396">
        <v>1</v>
      </c>
      <c r="K34" s="396">
        <v>5</v>
      </c>
      <c r="L34" s="396">
        <v>4</v>
      </c>
      <c r="M34" s="396" t="s">
        <v>83</v>
      </c>
    </row>
    <row r="35" spans="1:13" ht="16.5" customHeight="1">
      <c r="A35" s="119" t="s">
        <v>21</v>
      </c>
      <c r="B35" s="220" t="s">
        <v>84</v>
      </c>
      <c r="C35" s="357">
        <f>SUM(C36:C37)</f>
        <v>352</v>
      </c>
      <c r="D35" s="357">
        <f>SUM(D36:D37)</f>
        <v>16</v>
      </c>
      <c r="E35" s="357">
        <f>SUM(E36:E37)</f>
        <v>6</v>
      </c>
      <c r="F35" s="357">
        <f>SUM(F36:F37)</f>
        <v>1</v>
      </c>
      <c r="G35" s="357">
        <f>SUM(G36:G37)</f>
        <v>1</v>
      </c>
      <c r="H35" s="357">
        <f>SUM(H36:H37)</f>
        <v>0</v>
      </c>
      <c r="I35" s="357">
        <f>SUM(I36:I37)</f>
        <v>0</v>
      </c>
      <c r="J35" s="357">
        <f>SUM(J36:J37)</f>
        <v>0</v>
      </c>
      <c r="K35" s="357">
        <f>SUM(K36:K37)</f>
        <v>8</v>
      </c>
      <c r="L35" s="357">
        <f>SUM(L36:L37)</f>
        <v>1</v>
      </c>
      <c r="M35" s="357">
        <f>SUM(M36:M37)</f>
        <v>0</v>
      </c>
    </row>
    <row r="36" spans="1:13" ht="16.5" customHeight="1">
      <c r="A36" s="116"/>
      <c r="B36" s="234" t="s">
        <v>34</v>
      </c>
      <c r="C36" s="396">
        <v>144</v>
      </c>
      <c r="D36" s="396">
        <v>5</v>
      </c>
      <c r="E36" s="396">
        <v>2</v>
      </c>
      <c r="F36" s="396" t="s">
        <v>83</v>
      </c>
      <c r="G36" s="396" t="s">
        <v>83</v>
      </c>
      <c r="H36" s="396" t="s">
        <v>83</v>
      </c>
      <c r="I36" s="396" t="s">
        <v>83</v>
      </c>
      <c r="J36" s="396" t="s">
        <v>83</v>
      </c>
      <c r="K36" s="396">
        <v>2</v>
      </c>
      <c r="L36" s="396">
        <v>1</v>
      </c>
      <c r="M36" s="396" t="s">
        <v>83</v>
      </c>
    </row>
    <row r="37" spans="1:13" ht="16.5" customHeight="1">
      <c r="A37" s="115"/>
      <c r="B37" s="234" t="s">
        <v>33</v>
      </c>
      <c r="C37" s="396">
        <v>208</v>
      </c>
      <c r="D37" s="396">
        <v>11</v>
      </c>
      <c r="E37" s="396">
        <v>4</v>
      </c>
      <c r="F37" s="396">
        <v>1</v>
      </c>
      <c r="G37" s="396">
        <v>1</v>
      </c>
      <c r="H37" s="396" t="s">
        <v>83</v>
      </c>
      <c r="I37" s="396" t="s">
        <v>83</v>
      </c>
      <c r="J37" s="396" t="s">
        <v>83</v>
      </c>
      <c r="K37" s="396">
        <v>6</v>
      </c>
      <c r="L37" s="396" t="s">
        <v>83</v>
      </c>
      <c r="M37" s="396" t="s">
        <v>83</v>
      </c>
    </row>
    <row r="38" spans="1:13" ht="16.5" customHeight="1">
      <c r="A38" s="119" t="s">
        <v>20</v>
      </c>
      <c r="B38" s="220" t="s">
        <v>84</v>
      </c>
      <c r="C38" s="357">
        <f>SUM(C39:C40)</f>
        <v>727</v>
      </c>
      <c r="D38" s="357">
        <f>SUM(D39:D40)</f>
        <v>59</v>
      </c>
      <c r="E38" s="357">
        <f>SUM(E39:E40)</f>
        <v>15</v>
      </c>
      <c r="F38" s="357">
        <f>SUM(F39:F40)</f>
        <v>1</v>
      </c>
      <c r="G38" s="357">
        <f>SUM(G39:G40)</f>
        <v>1</v>
      </c>
      <c r="H38" s="357">
        <f>SUM(H39:H40)</f>
        <v>1</v>
      </c>
      <c r="I38" s="357">
        <f>SUM(I39:I40)</f>
        <v>0</v>
      </c>
      <c r="J38" s="357">
        <f>SUM(J39:J40)</f>
        <v>0</v>
      </c>
      <c r="K38" s="357">
        <f>SUM(K39:K40)</f>
        <v>21</v>
      </c>
      <c r="L38" s="357">
        <f>SUM(L39:L40)</f>
        <v>22</v>
      </c>
      <c r="M38" s="357">
        <f>SUM(M39:M40)</f>
        <v>0</v>
      </c>
    </row>
    <row r="39" spans="1:13" ht="16.5" customHeight="1">
      <c r="A39" s="116"/>
      <c r="B39" s="234" t="s">
        <v>34</v>
      </c>
      <c r="C39" s="396">
        <v>282</v>
      </c>
      <c r="D39" s="396">
        <v>29</v>
      </c>
      <c r="E39" s="396">
        <v>7</v>
      </c>
      <c r="F39" s="396" t="s">
        <v>83</v>
      </c>
      <c r="G39" s="396" t="s">
        <v>83</v>
      </c>
      <c r="H39" s="396" t="s">
        <v>83</v>
      </c>
      <c r="I39" s="396" t="s">
        <v>83</v>
      </c>
      <c r="J39" s="396" t="s">
        <v>83</v>
      </c>
      <c r="K39" s="396">
        <v>8</v>
      </c>
      <c r="L39" s="396">
        <v>14</v>
      </c>
      <c r="M39" s="396" t="s">
        <v>83</v>
      </c>
    </row>
    <row r="40" spans="1:13" ht="16.5" customHeight="1">
      <c r="A40" s="115"/>
      <c r="B40" s="234" t="s">
        <v>33</v>
      </c>
      <c r="C40" s="396">
        <v>445</v>
      </c>
      <c r="D40" s="396">
        <v>30</v>
      </c>
      <c r="E40" s="396">
        <v>8</v>
      </c>
      <c r="F40" s="396">
        <v>1</v>
      </c>
      <c r="G40" s="396">
        <v>1</v>
      </c>
      <c r="H40" s="396">
        <v>1</v>
      </c>
      <c r="I40" s="396" t="s">
        <v>83</v>
      </c>
      <c r="J40" s="396" t="s">
        <v>83</v>
      </c>
      <c r="K40" s="396">
        <v>13</v>
      </c>
      <c r="L40" s="396">
        <v>8</v>
      </c>
      <c r="M40" s="396" t="s">
        <v>83</v>
      </c>
    </row>
    <row r="41" spans="1:13" ht="16.5" customHeight="1">
      <c r="A41" s="130" t="s">
        <v>19</v>
      </c>
      <c r="B41" s="129" t="s">
        <v>84</v>
      </c>
      <c r="C41" s="20">
        <f>SUM(C42:C43)</f>
        <v>7370</v>
      </c>
      <c r="D41" s="20">
        <f>SUM(D42:D43)</f>
        <v>705</v>
      </c>
      <c r="E41" s="20">
        <f>SUM(E42:E43)</f>
        <v>90</v>
      </c>
      <c r="F41" s="20">
        <f>SUM(F42:F43)</f>
        <v>13</v>
      </c>
      <c r="G41" s="20">
        <f>SUM(G42:G43)</f>
        <v>0</v>
      </c>
      <c r="H41" s="20">
        <f>SUM(H42:H43)</f>
        <v>0</v>
      </c>
      <c r="I41" s="20">
        <f>SUM(I42:I43)</f>
        <v>0</v>
      </c>
      <c r="J41" s="20">
        <f>SUM(J42:J43)</f>
        <v>7</v>
      </c>
      <c r="K41" s="20">
        <f>SUM(K42:K43)</f>
        <v>162</v>
      </c>
      <c r="L41" s="20">
        <f>SUM(L42:L43)</f>
        <v>430</v>
      </c>
      <c r="M41" s="20">
        <f>SUM(M42:M43)</f>
        <v>3</v>
      </c>
    </row>
    <row r="42" spans="1:13" ht="16.5" customHeight="1">
      <c r="A42" s="139"/>
      <c r="B42" s="125" t="s">
        <v>34</v>
      </c>
      <c r="C42" s="365">
        <v>2578</v>
      </c>
      <c r="D42" s="365">
        <v>334</v>
      </c>
      <c r="E42" s="365">
        <v>28</v>
      </c>
      <c r="F42" s="365">
        <v>7</v>
      </c>
      <c r="G42" s="365" t="s">
        <v>83</v>
      </c>
      <c r="H42" s="365" t="s">
        <v>83</v>
      </c>
      <c r="I42" s="365" t="s">
        <v>83</v>
      </c>
      <c r="J42" s="365">
        <v>2</v>
      </c>
      <c r="K42" s="365">
        <v>86</v>
      </c>
      <c r="L42" s="365">
        <v>210</v>
      </c>
      <c r="M42" s="365">
        <v>1</v>
      </c>
    </row>
    <row r="43" spans="1:13" ht="16.5" customHeight="1">
      <c r="A43" s="138"/>
      <c r="B43" s="125" t="s">
        <v>33</v>
      </c>
      <c r="C43" s="365">
        <v>4792</v>
      </c>
      <c r="D43" s="365">
        <v>371</v>
      </c>
      <c r="E43" s="365">
        <v>62</v>
      </c>
      <c r="F43" s="365">
        <v>6</v>
      </c>
      <c r="G43" s="365" t="s">
        <v>83</v>
      </c>
      <c r="H43" s="365" t="s">
        <v>83</v>
      </c>
      <c r="I43" s="365" t="s">
        <v>83</v>
      </c>
      <c r="J43" s="365">
        <v>5</v>
      </c>
      <c r="K43" s="365">
        <v>76</v>
      </c>
      <c r="L43" s="365">
        <v>220</v>
      </c>
      <c r="M43" s="365">
        <v>2</v>
      </c>
    </row>
    <row r="44" spans="1:13" ht="16.5" customHeight="1">
      <c r="A44" s="133" t="s">
        <v>18</v>
      </c>
      <c r="B44" s="129" t="s">
        <v>84</v>
      </c>
      <c r="C44" s="20">
        <f>SUM(C45:C46)</f>
        <v>2317</v>
      </c>
      <c r="D44" s="20">
        <f>SUM(D45:D46)</f>
        <v>117</v>
      </c>
      <c r="E44" s="20">
        <f>SUM(E45:E46)</f>
        <v>22</v>
      </c>
      <c r="F44" s="20">
        <f>SUM(F45:F46)</f>
        <v>9</v>
      </c>
      <c r="G44" s="20">
        <f>SUM(G45:G46)</f>
        <v>5</v>
      </c>
      <c r="H44" s="20">
        <f>SUM(H45:H46)</f>
        <v>1</v>
      </c>
      <c r="I44" s="20">
        <f>SUM(I45:I46)</f>
        <v>1</v>
      </c>
      <c r="J44" s="20">
        <f>SUM(J45:J46)</f>
        <v>0</v>
      </c>
      <c r="K44" s="20">
        <f>SUM(K45:K46)</f>
        <v>66</v>
      </c>
      <c r="L44" s="20">
        <f>SUM(L45:L46)</f>
        <v>20</v>
      </c>
      <c r="M44" s="20">
        <f>SUM(M45:M46)</f>
        <v>0</v>
      </c>
    </row>
    <row r="45" spans="1:13" ht="16.5" customHeight="1">
      <c r="A45" s="233"/>
      <c r="B45" s="125" t="s">
        <v>34</v>
      </c>
      <c r="C45" s="365">
        <f>C48</f>
        <v>951</v>
      </c>
      <c r="D45" s="365">
        <f>D48</f>
        <v>73</v>
      </c>
      <c r="E45" s="365">
        <f>E48</f>
        <v>8</v>
      </c>
      <c r="F45" s="365">
        <f>F48</f>
        <v>7</v>
      </c>
      <c r="G45" s="365">
        <f>G48</f>
        <v>4</v>
      </c>
      <c r="H45" s="365">
        <f>H48</f>
        <v>1</v>
      </c>
      <c r="I45" s="365">
        <f>I48</f>
        <v>1</v>
      </c>
      <c r="J45" s="365" t="str">
        <f>J48</f>
        <v>-</v>
      </c>
      <c r="K45" s="365">
        <f>K48</f>
        <v>45</v>
      </c>
      <c r="L45" s="365">
        <f>L48</f>
        <v>13</v>
      </c>
      <c r="M45" s="365" t="str">
        <f>M48</f>
        <v>-</v>
      </c>
    </row>
    <row r="46" spans="1:13" ht="16.5" customHeight="1">
      <c r="A46" s="232"/>
      <c r="B46" s="125" t="s">
        <v>33</v>
      </c>
      <c r="C46" s="365">
        <f>C49</f>
        <v>1366</v>
      </c>
      <c r="D46" s="365">
        <f>D49</f>
        <v>44</v>
      </c>
      <c r="E46" s="365">
        <f>E49</f>
        <v>14</v>
      </c>
      <c r="F46" s="365">
        <f>F49</f>
        <v>2</v>
      </c>
      <c r="G46" s="365">
        <f>G49</f>
        <v>1</v>
      </c>
      <c r="H46" s="365" t="str">
        <f>H49</f>
        <v>-</v>
      </c>
      <c r="I46" s="365" t="str">
        <f>I49</f>
        <v>-</v>
      </c>
      <c r="J46" s="365" t="str">
        <f>J49</f>
        <v>-</v>
      </c>
      <c r="K46" s="365">
        <f>K49</f>
        <v>21</v>
      </c>
      <c r="L46" s="365">
        <f>L49</f>
        <v>7</v>
      </c>
      <c r="M46" s="365" t="str">
        <f>M49</f>
        <v>-</v>
      </c>
    </row>
    <row r="47" spans="1:13" ht="16.5" customHeight="1">
      <c r="A47" s="398" t="s">
        <v>17</v>
      </c>
      <c r="B47" s="129" t="s">
        <v>84</v>
      </c>
      <c r="C47" s="20">
        <f>SUM(C48:C49)</f>
        <v>2317</v>
      </c>
      <c r="D47" s="20">
        <f>SUM(D48:D49)</f>
        <v>117</v>
      </c>
      <c r="E47" s="20">
        <f>SUM(E48:E49)</f>
        <v>22</v>
      </c>
      <c r="F47" s="20">
        <f>SUM(F48:F49)</f>
        <v>9</v>
      </c>
      <c r="G47" s="20">
        <f>SUM(G48:G49)</f>
        <v>5</v>
      </c>
      <c r="H47" s="20">
        <f>SUM(H48:H49)</f>
        <v>1</v>
      </c>
      <c r="I47" s="20">
        <f>SUM(I48:I49)</f>
        <v>1</v>
      </c>
      <c r="J47" s="20">
        <f>SUM(J48:J49)</f>
        <v>0</v>
      </c>
      <c r="K47" s="20">
        <f>SUM(K48:K49)</f>
        <v>66</v>
      </c>
      <c r="L47" s="20">
        <f>SUM(L48:L49)</f>
        <v>20</v>
      </c>
      <c r="M47" s="20">
        <f>SUM(M48:M49)</f>
        <v>0</v>
      </c>
    </row>
    <row r="48" spans="1:13" ht="16.5" customHeight="1">
      <c r="A48" s="397"/>
      <c r="B48" s="125" t="s">
        <v>34</v>
      </c>
      <c r="C48" s="365">
        <f>SUM(C51,C54,C57,C60)</f>
        <v>951</v>
      </c>
      <c r="D48" s="365">
        <f>SUM(D51,D54,D57,D60)</f>
        <v>73</v>
      </c>
      <c r="E48" s="365">
        <f>SUM(E51,E54,E57,E60)</f>
        <v>8</v>
      </c>
      <c r="F48" s="365">
        <f>SUM(F51,F54,F57,F60)</f>
        <v>7</v>
      </c>
      <c r="G48" s="365">
        <f>SUM(G51,G54,G57,G60)</f>
        <v>4</v>
      </c>
      <c r="H48" s="365">
        <f>SUM(H51,H54,H57,H60)</f>
        <v>1</v>
      </c>
      <c r="I48" s="365">
        <f>SUM(I51,I54,I57,I60)</f>
        <v>1</v>
      </c>
      <c r="J48" s="365" t="s">
        <v>83</v>
      </c>
      <c r="K48" s="365">
        <f>SUM(K51,K54,K57,K60)</f>
        <v>45</v>
      </c>
      <c r="L48" s="365">
        <f>SUM(L51,L54,L57,L60)</f>
        <v>13</v>
      </c>
      <c r="M48" s="365" t="s">
        <v>83</v>
      </c>
    </row>
    <row r="49" spans="1:13" ht="16.5" customHeight="1">
      <c r="A49" s="397"/>
      <c r="B49" s="125" t="s">
        <v>33</v>
      </c>
      <c r="C49" s="365">
        <f>SUM(C52,C55,C58,C61)</f>
        <v>1366</v>
      </c>
      <c r="D49" s="365">
        <f>SUM(D52,D55,D58,D61)</f>
        <v>44</v>
      </c>
      <c r="E49" s="365">
        <f>SUM(E52,E55,E58,E61)</f>
        <v>14</v>
      </c>
      <c r="F49" s="365">
        <f>SUM(F52,F55,F58,F61)</f>
        <v>2</v>
      </c>
      <c r="G49" s="365">
        <f>SUM(G52,G55,G58,G61)</f>
        <v>1</v>
      </c>
      <c r="H49" s="365" t="s">
        <v>83</v>
      </c>
      <c r="I49" s="365" t="s">
        <v>83</v>
      </c>
      <c r="J49" s="365" t="s">
        <v>83</v>
      </c>
      <c r="K49" s="365">
        <f>SUM(K52,K55,K58,K61)</f>
        <v>21</v>
      </c>
      <c r="L49" s="365">
        <f>SUM(L52,L55,L58,L61)</f>
        <v>7</v>
      </c>
      <c r="M49" s="365" t="s">
        <v>83</v>
      </c>
    </row>
    <row r="50" spans="1:13" ht="16.5" customHeight="1">
      <c r="A50" s="119" t="s">
        <v>16</v>
      </c>
      <c r="B50" s="220" t="s">
        <v>84</v>
      </c>
      <c r="C50" s="357">
        <f>SUM(C51:C52)</f>
        <v>686</v>
      </c>
      <c r="D50" s="357">
        <f>SUM(D51:D52)</f>
        <v>30</v>
      </c>
      <c r="E50" s="357">
        <f>SUM(E51:E52)</f>
        <v>5</v>
      </c>
      <c r="F50" s="357">
        <f>SUM(F51:F52)</f>
        <v>1</v>
      </c>
      <c r="G50" s="357">
        <f>SUM(G51:G52)</f>
        <v>1</v>
      </c>
      <c r="H50" s="357">
        <f>SUM(H51:H52)</f>
        <v>0</v>
      </c>
      <c r="I50" s="357">
        <f>SUM(I51:I52)</f>
        <v>0</v>
      </c>
      <c r="J50" s="357">
        <f>SUM(J51:J52)</f>
        <v>0</v>
      </c>
      <c r="K50" s="357">
        <f>SUM(K51:K52)</f>
        <v>19</v>
      </c>
      <c r="L50" s="357">
        <f>SUM(L51:L52)</f>
        <v>5</v>
      </c>
      <c r="M50" s="357">
        <f>SUM(M51:M52)</f>
        <v>0</v>
      </c>
    </row>
    <row r="51" spans="1:13" ht="16.5" customHeight="1">
      <c r="A51" s="116"/>
      <c r="B51" s="234" t="s">
        <v>34</v>
      </c>
      <c r="C51" s="396">
        <v>274</v>
      </c>
      <c r="D51" s="396">
        <v>16</v>
      </c>
      <c r="E51" s="396">
        <v>4</v>
      </c>
      <c r="F51" s="396" t="s">
        <v>83</v>
      </c>
      <c r="G51" s="396" t="s">
        <v>83</v>
      </c>
      <c r="H51" s="396" t="s">
        <v>83</v>
      </c>
      <c r="I51" s="396" t="s">
        <v>83</v>
      </c>
      <c r="J51" s="396" t="s">
        <v>83</v>
      </c>
      <c r="K51" s="396">
        <v>9</v>
      </c>
      <c r="L51" s="396">
        <v>3</v>
      </c>
      <c r="M51" s="396" t="s">
        <v>83</v>
      </c>
    </row>
    <row r="52" spans="1:13" ht="16.5" customHeight="1">
      <c r="A52" s="115"/>
      <c r="B52" s="234" t="s">
        <v>33</v>
      </c>
      <c r="C52" s="396">
        <v>412</v>
      </c>
      <c r="D52" s="396">
        <v>14</v>
      </c>
      <c r="E52" s="396">
        <v>1</v>
      </c>
      <c r="F52" s="396">
        <v>1</v>
      </c>
      <c r="G52" s="396">
        <v>1</v>
      </c>
      <c r="H52" s="396" t="s">
        <v>83</v>
      </c>
      <c r="I52" s="396" t="s">
        <v>83</v>
      </c>
      <c r="J52" s="396" t="s">
        <v>83</v>
      </c>
      <c r="K52" s="396">
        <v>10</v>
      </c>
      <c r="L52" s="396">
        <v>2</v>
      </c>
      <c r="M52" s="396" t="s">
        <v>83</v>
      </c>
    </row>
    <row r="53" spans="1:13" ht="16.5" customHeight="1">
      <c r="A53" s="119" t="s">
        <v>15</v>
      </c>
      <c r="B53" s="220" t="s">
        <v>84</v>
      </c>
      <c r="C53" s="357">
        <f>SUM(C54:C55)</f>
        <v>256</v>
      </c>
      <c r="D53" s="357">
        <f>SUM(D54:D55)</f>
        <v>37</v>
      </c>
      <c r="E53" s="357">
        <f>SUM(E54:E55)</f>
        <v>8</v>
      </c>
      <c r="F53" s="357">
        <f>SUM(F54:F55)</f>
        <v>4</v>
      </c>
      <c r="G53" s="357">
        <f>SUM(G54:G55)</f>
        <v>0</v>
      </c>
      <c r="H53" s="357">
        <f>SUM(H54:H55)</f>
        <v>0</v>
      </c>
      <c r="I53" s="357">
        <f>SUM(I54:I55)</f>
        <v>0</v>
      </c>
      <c r="J53" s="357">
        <f>SUM(J54:J55)</f>
        <v>0</v>
      </c>
      <c r="K53" s="357">
        <f>SUM(K54:K55)</f>
        <v>18</v>
      </c>
      <c r="L53" s="357">
        <f>SUM(L54:L55)</f>
        <v>7</v>
      </c>
      <c r="M53" s="357">
        <f>SUM(M54:M55)</f>
        <v>0</v>
      </c>
    </row>
    <row r="54" spans="1:13" ht="16.5" customHeight="1">
      <c r="A54" s="116"/>
      <c r="B54" s="234" t="s">
        <v>34</v>
      </c>
      <c r="C54" s="396">
        <v>108</v>
      </c>
      <c r="D54" s="396">
        <v>22</v>
      </c>
      <c r="E54" s="396">
        <v>2</v>
      </c>
      <c r="F54" s="396">
        <v>3</v>
      </c>
      <c r="G54" s="396" t="s">
        <v>83</v>
      </c>
      <c r="H54" s="396" t="s">
        <v>83</v>
      </c>
      <c r="I54" s="396" t="s">
        <v>83</v>
      </c>
      <c r="J54" s="396" t="s">
        <v>83</v>
      </c>
      <c r="K54" s="396">
        <v>13</v>
      </c>
      <c r="L54" s="396">
        <v>4</v>
      </c>
      <c r="M54" s="396" t="s">
        <v>83</v>
      </c>
    </row>
    <row r="55" spans="1:13" ht="16.5" customHeight="1">
      <c r="A55" s="115"/>
      <c r="B55" s="234" t="s">
        <v>33</v>
      </c>
      <c r="C55" s="396">
        <v>148</v>
      </c>
      <c r="D55" s="396">
        <v>15</v>
      </c>
      <c r="E55" s="396">
        <v>6</v>
      </c>
      <c r="F55" s="396">
        <v>1</v>
      </c>
      <c r="G55" s="396" t="s">
        <v>83</v>
      </c>
      <c r="H55" s="396" t="s">
        <v>83</v>
      </c>
      <c r="I55" s="396" t="s">
        <v>83</v>
      </c>
      <c r="J55" s="396" t="s">
        <v>83</v>
      </c>
      <c r="K55" s="396">
        <v>5</v>
      </c>
      <c r="L55" s="396">
        <v>3</v>
      </c>
      <c r="M55" s="396" t="s">
        <v>83</v>
      </c>
    </row>
    <row r="56" spans="1:13" ht="16.5" customHeight="1">
      <c r="A56" s="119" t="s">
        <v>14</v>
      </c>
      <c r="B56" s="220" t="s">
        <v>84</v>
      </c>
      <c r="C56" s="357">
        <f>SUM(C57:C58)</f>
        <v>432</v>
      </c>
      <c r="D56" s="357">
        <f>SUM(D57:D58)</f>
        <v>26</v>
      </c>
      <c r="E56" s="357">
        <f>SUM(E57:E58)</f>
        <v>9</v>
      </c>
      <c r="F56" s="357">
        <f>SUM(F57:F58)</f>
        <v>1</v>
      </c>
      <c r="G56" s="357">
        <f>SUM(G57:G58)</f>
        <v>1</v>
      </c>
      <c r="H56" s="357">
        <f>SUM(H57:H58)</f>
        <v>0</v>
      </c>
      <c r="I56" s="357">
        <f>SUM(I57:I58)</f>
        <v>0</v>
      </c>
      <c r="J56" s="357">
        <f>SUM(J57:J58)</f>
        <v>0</v>
      </c>
      <c r="K56" s="357">
        <f>SUM(K57:K58)</f>
        <v>12</v>
      </c>
      <c r="L56" s="357">
        <f>SUM(L57:L58)</f>
        <v>4</v>
      </c>
      <c r="M56" s="357">
        <f>SUM(M57:M58)</f>
        <v>0</v>
      </c>
    </row>
    <row r="57" spans="1:13" ht="16.5" customHeight="1">
      <c r="A57" s="116"/>
      <c r="B57" s="234" t="s">
        <v>34</v>
      </c>
      <c r="C57" s="396">
        <v>177</v>
      </c>
      <c r="D57" s="396">
        <v>11</v>
      </c>
      <c r="E57" s="396">
        <v>2</v>
      </c>
      <c r="F57" s="396">
        <v>1</v>
      </c>
      <c r="G57" s="396">
        <v>1</v>
      </c>
      <c r="H57" s="396" t="s">
        <v>83</v>
      </c>
      <c r="I57" s="396" t="s">
        <v>83</v>
      </c>
      <c r="J57" s="396" t="s">
        <v>83</v>
      </c>
      <c r="K57" s="396">
        <v>6</v>
      </c>
      <c r="L57" s="396">
        <v>2</v>
      </c>
      <c r="M57" s="396" t="s">
        <v>83</v>
      </c>
    </row>
    <row r="58" spans="1:13" ht="16.5" customHeight="1">
      <c r="A58" s="115"/>
      <c r="B58" s="234" t="s">
        <v>33</v>
      </c>
      <c r="C58" s="396">
        <v>255</v>
      </c>
      <c r="D58" s="396">
        <v>15</v>
      </c>
      <c r="E58" s="396">
        <v>7</v>
      </c>
      <c r="F58" s="396" t="s">
        <v>83</v>
      </c>
      <c r="G58" s="396" t="s">
        <v>83</v>
      </c>
      <c r="H58" s="396" t="s">
        <v>83</v>
      </c>
      <c r="I58" s="396" t="s">
        <v>83</v>
      </c>
      <c r="J58" s="396" t="s">
        <v>83</v>
      </c>
      <c r="K58" s="396">
        <v>6</v>
      </c>
      <c r="L58" s="396">
        <v>2</v>
      </c>
      <c r="M58" s="396" t="s">
        <v>83</v>
      </c>
    </row>
    <row r="59" spans="1:13" ht="16.5" customHeight="1">
      <c r="A59" s="119" t="s">
        <v>13</v>
      </c>
      <c r="B59" s="220" t="s">
        <v>84</v>
      </c>
      <c r="C59" s="357">
        <f>SUM(C60:C61)</f>
        <v>943</v>
      </c>
      <c r="D59" s="357">
        <f>SUM(D60:D61)</f>
        <v>24</v>
      </c>
      <c r="E59" s="357">
        <f>SUM(E60:E61)</f>
        <v>0</v>
      </c>
      <c r="F59" s="357">
        <f>SUM(F60:F61)</f>
        <v>3</v>
      </c>
      <c r="G59" s="357">
        <f>SUM(G60:G61)</f>
        <v>3</v>
      </c>
      <c r="H59" s="357">
        <f>SUM(H60:H61)</f>
        <v>1</v>
      </c>
      <c r="I59" s="357">
        <f>SUM(I60:I61)</f>
        <v>1</v>
      </c>
      <c r="J59" s="357">
        <f>SUM(J60:J61)</f>
        <v>0</v>
      </c>
      <c r="K59" s="357">
        <f>SUM(K60:K61)</f>
        <v>17</v>
      </c>
      <c r="L59" s="357">
        <f>SUM(L60:L61)</f>
        <v>4</v>
      </c>
      <c r="M59" s="357">
        <f>SUM(M60:M61)</f>
        <v>0</v>
      </c>
    </row>
    <row r="60" spans="1:13" ht="16.5" customHeight="1">
      <c r="A60" s="116"/>
      <c r="B60" s="234" t="s">
        <v>34</v>
      </c>
      <c r="C60" s="396">
        <v>392</v>
      </c>
      <c r="D60" s="396">
        <v>24</v>
      </c>
      <c r="E60" s="396" t="s">
        <v>83</v>
      </c>
      <c r="F60" s="396">
        <v>3</v>
      </c>
      <c r="G60" s="396">
        <v>3</v>
      </c>
      <c r="H60" s="396">
        <v>1</v>
      </c>
      <c r="I60" s="396">
        <v>1</v>
      </c>
      <c r="J60" s="396" t="s">
        <v>83</v>
      </c>
      <c r="K60" s="396">
        <v>17</v>
      </c>
      <c r="L60" s="396">
        <v>4</v>
      </c>
      <c r="M60" s="396" t="s">
        <v>83</v>
      </c>
    </row>
    <row r="61" spans="1:13" ht="16.5" customHeight="1">
      <c r="A61" s="115"/>
      <c r="B61" s="234" t="s">
        <v>33</v>
      </c>
      <c r="C61" s="396">
        <v>551</v>
      </c>
      <c r="D61" s="396" t="s">
        <v>72</v>
      </c>
      <c r="E61" s="396" t="s">
        <v>72</v>
      </c>
      <c r="F61" s="396" t="s">
        <v>72</v>
      </c>
      <c r="G61" s="396" t="s">
        <v>72</v>
      </c>
      <c r="H61" s="396" t="s">
        <v>72</v>
      </c>
      <c r="I61" s="396" t="s">
        <v>72</v>
      </c>
      <c r="J61" s="396" t="s">
        <v>72</v>
      </c>
      <c r="K61" s="396" t="s">
        <v>72</v>
      </c>
      <c r="L61" s="396" t="s">
        <v>72</v>
      </c>
      <c r="M61" s="396" t="s">
        <v>72</v>
      </c>
    </row>
    <row r="62" spans="1:13" ht="16.5" customHeight="1">
      <c r="A62" s="133" t="s">
        <v>12</v>
      </c>
      <c r="B62" s="129" t="s">
        <v>84</v>
      </c>
      <c r="C62" s="20">
        <f>C65</f>
        <v>2019</v>
      </c>
      <c r="D62" s="20">
        <f>D65</f>
        <v>133</v>
      </c>
      <c r="E62" s="20">
        <f>E65</f>
        <v>29</v>
      </c>
      <c r="F62" s="20">
        <f>F65</f>
        <v>3</v>
      </c>
      <c r="G62" s="20">
        <f>G65</f>
        <v>2</v>
      </c>
      <c r="H62" s="20">
        <f>H65</f>
        <v>1</v>
      </c>
      <c r="I62" s="20" t="str">
        <f>I65</f>
        <v>-</v>
      </c>
      <c r="J62" s="20" t="str">
        <f>J65</f>
        <v>-</v>
      </c>
      <c r="K62" s="20">
        <f>K65</f>
        <v>61</v>
      </c>
      <c r="L62" s="20">
        <f>L65</f>
        <v>37</v>
      </c>
      <c r="M62" s="20">
        <f>M65</f>
        <v>3</v>
      </c>
    </row>
    <row r="63" spans="1:13" ht="16.5" customHeight="1">
      <c r="A63" s="233"/>
      <c r="B63" s="125" t="s">
        <v>34</v>
      </c>
      <c r="C63" s="365">
        <f>C66</f>
        <v>793</v>
      </c>
      <c r="D63" s="365">
        <f>D66</f>
        <v>71</v>
      </c>
      <c r="E63" s="365">
        <f>E66</f>
        <v>12</v>
      </c>
      <c r="F63" s="365">
        <f>F66</f>
        <v>2</v>
      </c>
      <c r="G63" s="365">
        <f>G66</f>
        <v>1</v>
      </c>
      <c r="H63" s="365" t="str">
        <f>H66</f>
        <v>-</v>
      </c>
      <c r="I63" s="365" t="str">
        <f>I66</f>
        <v>-</v>
      </c>
      <c r="J63" s="365" t="str">
        <f>J66</f>
        <v>-</v>
      </c>
      <c r="K63" s="365">
        <f>K66</f>
        <v>35</v>
      </c>
      <c r="L63" s="365">
        <f>L66</f>
        <v>19</v>
      </c>
      <c r="M63" s="365">
        <f>M66</f>
        <v>3</v>
      </c>
    </row>
    <row r="64" spans="1:13" ht="16.5" customHeight="1">
      <c r="A64" s="232"/>
      <c r="B64" s="125" t="s">
        <v>33</v>
      </c>
      <c r="C64" s="365">
        <f>C67</f>
        <v>1226</v>
      </c>
      <c r="D64" s="365">
        <f>D67</f>
        <v>62</v>
      </c>
      <c r="E64" s="365">
        <f>E67</f>
        <v>17</v>
      </c>
      <c r="F64" s="365">
        <f>F67</f>
        <v>1</v>
      </c>
      <c r="G64" s="365">
        <f>G67</f>
        <v>1</v>
      </c>
      <c r="H64" s="365">
        <f>H67</f>
        <v>1</v>
      </c>
      <c r="I64" s="365" t="str">
        <f>I67</f>
        <v>-</v>
      </c>
      <c r="J64" s="365" t="str">
        <f>J67</f>
        <v>-</v>
      </c>
      <c r="K64" s="365">
        <f>K67</f>
        <v>26</v>
      </c>
      <c r="L64" s="365">
        <f>L67</f>
        <v>18</v>
      </c>
      <c r="M64" s="365" t="str">
        <f>M67</f>
        <v>-</v>
      </c>
    </row>
    <row r="65" spans="1:13" ht="16.5" customHeight="1">
      <c r="A65" s="398" t="s">
        <v>11</v>
      </c>
      <c r="B65" s="129" t="s">
        <v>84</v>
      </c>
      <c r="C65" s="20">
        <v>2019</v>
      </c>
      <c r="D65" s="20">
        <v>133</v>
      </c>
      <c r="E65" s="20">
        <v>29</v>
      </c>
      <c r="F65" s="20">
        <v>3</v>
      </c>
      <c r="G65" s="20">
        <v>2</v>
      </c>
      <c r="H65" s="20">
        <v>1</v>
      </c>
      <c r="I65" s="20" t="s">
        <v>83</v>
      </c>
      <c r="J65" s="20" t="s">
        <v>83</v>
      </c>
      <c r="K65" s="20">
        <v>61</v>
      </c>
      <c r="L65" s="20">
        <v>37</v>
      </c>
      <c r="M65" s="20">
        <v>3</v>
      </c>
    </row>
    <row r="66" spans="1:13" ht="16.5" customHeight="1">
      <c r="A66" s="397"/>
      <c r="B66" s="125" t="s">
        <v>34</v>
      </c>
      <c r="C66" s="365">
        <v>793</v>
      </c>
      <c r="D66" s="365">
        <v>71</v>
      </c>
      <c r="E66" s="365">
        <v>12</v>
      </c>
      <c r="F66" s="365">
        <v>2</v>
      </c>
      <c r="G66" s="365">
        <v>1</v>
      </c>
      <c r="H66" s="365" t="s">
        <v>83</v>
      </c>
      <c r="I66" s="365" t="s">
        <v>83</v>
      </c>
      <c r="J66" s="365" t="s">
        <v>83</v>
      </c>
      <c r="K66" s="365">
        <v>35</v>
      </c>
      <c r="L66" s="365">
        <v>19</v>
      </c>
      <c r="M66" s="365">
        <v>3</v>
      </c>
    </row>
    <row r="67" spans="1:13" ht="16.5" customHeight="1">
      <c r="A67" s="397"/>
      <c r="B67" s="125" t="s">
        <v>33</v>
      </c>
      <c r="C67" s="365">
        <v>1226</v>
      </c>
      <c r="D67" s="365">
        <v>62</v>
      </c>
      <c r="E67" s="365">
        <v>17</v>
      </c>
      <c r="F67" s="365">
        <v>1</v>
      </c>
      <c r="G67" s="365">
        <v>1</v>
      </c>
      <c r="H67" s="365">
        <v>1</v>
      </c>
      <c r="I67" s="365" t="s">
        <v>83</v>
      </c>
      <c r="J67" s="365" t="s">
        <v>83</v>
      </c>
      <c r="K67" s="365">
        <v>26</v>
      </c>
      <c r="L67" s="365">
        <v>18</v>
      </c>
      <c r="M67" s="365" t="s">
        <v>83</v>
      </c>
    </row>
    <row r="68" spans="1:13" ht="16.5" customHeight="1">
      <c r="A68" s="119" t="s">
        <v>10</v>
      </c>
      <c r="B68" s="220" t="s">
        <v>84</v>
      </c>
      <c r="C68" s="357">
        <f>SUM(C69:C70)</f>
        <v>559</v>
      </c>
      <c r="D68" s="357">
        <f>SUM(D69:D70)</f>
        <v>25</v>
      </c>
      <c r="E68" s="357">
        <f>SUM(E69:E70)</f>
        <v>6</v>
      </c>
      <c r="F68" s="357">
        <f>SUM(F69:F70)</f>
        <v>0</v>
      </c>
      <c r="G68" s="357">
        <f>SUM(G69:G70)</f>
        <v>0</v>
      </c>
      <c r="H68" s="357">
        <f>SUM(H69:H70)</f>
        <v>0</v>
      </c>
      <c r="I68" s="357">
        <f>SUM(I69:I70)</f>
        <v>0</v>
      </c>
      <c r="J68" s="357">
        <f>SUM(J69:J70)</f>
        <v>0</v>
      </c>
      <c r="K68" s="357">
        <f>SUM(K69:K70)</f>
        <v>10</v>
      </c>
      <c r="L68" s="357">
        <f>SUM(L69:L70)</f>
        <v>6</v>
      </c>
      <c r="M68" s="357">
        <f>SUM(M69:M70)</f>
        <v>3</v>
      </c>
    </row>
    <row r="69" spans="1:13" ht="16.5" customHeight="1">
      <c r="A69" s="116"/>
      <c r="B69" s="234" t="s">
        <v>34</v>
      </c>
      <c r="C69" s="396">
        <v>212</v>
      </c>
      <c r="D69" s="396">
        <v>11</v>
      </c>
      <c r="E69" s="396">
        <v>1</v>
      </c>
      <c r="F69" s="396" t="s">
        <v>83</v>
      </c>
      <c r="G69" s="396" t="s">
        <v>83</v>
      </c>
      <c r="H69" s="396" t="s">
        <v>83</v>
      </c>
      <c r="I69" s="396" t="s">
        <v>83</v>
      </c>
      <c r="J69" s="396" t="s">
        <v>83</v>
      </c>
      <c r="K69" s="396">
        <v>5</v>
      </c>
      <c r="L69" s="396">
        <v>2</v>
      </c>
      <c r="M69" s="396">
        <v>3</v>
      </c>
    </row>
    <row r="70" spans="1:13" ht="16.5" customHeight="1">
      <c r="A70" s="115"/>
      <c r="B70" s="234" t="s">
        <v>33</v>
      </c>
      <c r="C70" s="396">
        <v>347</v>
      </c>
      <c r="D70" s="396">
        <v>14</v>
      </c>
      <c r="E70" s="396">
        <v>5</v>
      </c>
      <c r="F70" s="396" t="s">
        <v>83</v>
      </c>
      <c r="G70" s="396" t="s">
        <v>83</v>
      </c>
      <c r="H70" s="396" t="s">
        <v>83</v>
      </c>
      <c r="I70" s="396" t="s">
        <v>83</v>
      </c>
      <c r="J70" s="396" t="s">
        <v>83</v>
      </c>
      <c r="K70" s="396">
        <v>5</v>
      </c>
      <c r="L70" s="396">
        <v>4</v>
      </c>
      <c r="M70" s="396" t="s">
        <v>83</v>
      </c>
    </row>
    <row r="71" spans="1:13" ht="16.5" customHeight="1">
      <c r="A71" s="119" t="s">
        <v>8</v>
      </c>
      <c r="B71" s="220" t="s">
        <v>84</v>
      </c>
      <c r="C71" s="357">
        <f>SUM(C72:C73)</f>
        <v>430</v>
      </c>
      <c r="D71" s="357">
        <f>SUM(D72:D73)</f>
        <v>48</v>
      </c>
      <c r="E71" s="357">
        <f>SUM(E72:E73)</f>
        <v>12</v>
      </c>
      <c r="F71" s="357">
        <f>SUM(F72:F73)</f>
        <v>0</v>
      </c>
      <c r="G71" s="357">
        <f>SUM(G72:G73)</f>
        <v>0</v>
      </c>
      <c r="H71" s="357">
        <f>SUM(H72:H73)</f>
        <v>0</v>
      </c>
      <c r="I71" s="357">
        <f>SUM(I72:I73)</f>
        <v>0</v>
      </c>
      <c r="J71" s="357">
        <f>SUM(J72:J73)</f>
        <v>0</v>
      </c>
      <c r="K71" s="357">
        <f>SUM(K72:K73)</f>
        <v>21</v>
      </c>
      <c r="L71" s="357">
        <f>SUM(L72:L73)</f>
        <v>15</v>
      </c>
      <c r="M71" s="357">
        <f>SUM(M72:M73)</f>
        <v>0</v>
      </c>
    </row>
    <row r="72" spans="1:13" ht="16.5" customHeight="1">
      <c r="A72" s="116"/>
      <c r="B72" s="234" t="s">
        <v>34</v>
      </c>
      <c r="C72" s="396">
        <v>150</v>
      </c>
      <c r="D72" s="396">
        <v>24</v>
      </c>
      <c r="E72" s="396">
        <v>6</v>
      </c>
      <c r="F72" s="396" t="s">
        <v>83</v>
      </c>
      <c r="G72" s="396" t="s">
        <v>83</v>
      </c>
      <c r="H72" s="396" t="s">
        <v>83</v>
      </c>
      <c r="I72" s="396" t="s">
        <v>83</v>
      </c>
      <c r="J72" s="396" t="s">
        <v>83</v>
      </c>
      <c r="K72" s="396">
        <v>12</v>
      </c>
      <c r="L72" s="396">
        <v>6</v>
      </c>
      <c r="M72" s="396" t="s">
        <v>83</v>
      </c>
    </row>
    <row r="73" spans="1:13" ht="16.5" customHeight="1">
      <c r="A73" s="115"/>
      <c r="B73" s="234" t="s">
        <v>33</v>
      </c>
      <c r="C73" s="396">
        <v>280</v>
      </c>
      <c r="D73" s="396">
        <v>24</v>
      </c>
      <c r="E73" s="396">
        <v>6</v>
      </c>
      <c r="F73" s="396" t="s">
        <v>83</v>
      </c>
      <c r="G73" s="396" t="s">
        <v>83</v>
      </c>
      <c r="H73" s="396" t="s">
        <v>83</v>
      </c>
      <c r="I73" s="396" t="s">
        <v>83</v>
      </c>
      <c r="J73" s="396" t="s">
        <v>83</v>
      </c>
      <c r="K73" s="396">
        <v>9</v>
      </c>
      <c r="L73" s="396">
        <v>9</v>
      </c>
      <c r="M73" s="396" t="s">
        <v>83</v>
      </c>
    </row>
    <row r="74" spans="1:13" ht="16.5" customHeight="1">
      <c r="A74" s="119" t="s">
        <v>7</v>
      </c>
      <c r="B74" s="220" t="s">
        <v>84</v>
      </c>
      <c r="C74" s="357">
        <f>SUM(C75:C76)</f>
        <v>411</v>
      </c>
      <c r="D74" s="357">
        <f>SUM(D75:D76)</f>
        <v>13</v>
      </c>
      <c r="E74" s="357">
        <f>SUM(E75:E76)</f>
        <v>1</v>
      </c>
      <c r="F74" s="357">
        <f>SUM(F75:F76)</f>
        <v>1</v>
      </c>
      <c r="G74" s="357">
        <f>SUM(G75:G76)</f>
        <v>0</v>
      </c>
      <c r="H74" s="357">
        <f>SUM(H75:H76)</f>
        <v>0</v>
      </c>
      <c r="I74" s="357">
        <f>SUM(I75:I76)</f>
        <v>0</v>
      </c>
      <c r="J74" s="357">
        <f>SUM(J75:J76)</f>
        <v>0</v>
      </c>
      <c r="K74" s="357">
        <f>SUM(K75:K76)</f>
        <v>7</v>
      </c>
      <c r="L74" s="357">
        <f>SUM(L75:L76)</f>
        <v>4</v>
      </c>
      <c r="M74" s="357">
        <f>SUM(M75:M76)</f>
        <v>0</v>
      </c>
    </row>
    <row r="75" spans="1:13" ht="16.5" customHeight="1">
      <c r="A75" s="116"/>
      <c r="B75" s="234" t="s">
        <v>34</v>
      </c>
      <c r="C75" s="396">
        <v>178</v>
      </c>
      <c r="D75" s="396">
        <v>8</v>
      </c>
      <c r="E75" s="396" t="s">
        <v>83</v>
      </c>
      <c r="F75" s="396">
        <v>1</v>
      </c>
      <c r="G75" s="396" t="s">
        <v>83</v>
      </c>
      <c r="H75" s="396" t="s">
        <v>83</v>
      </c>
      <c r="I75" s="396" t="s">
        <v>83</v>
      </c>
      <c r="J75" s="396" t="s">
        <v>83</v>
      </c>
      <c r="K75" s="396">
        <v>4</v>
      </c>
      <c r="L75" s="396">
        <v>3</v>
      </c>
      <c r="M75" s="396" t="s">
        <v>83</v>
      </c>
    </row>
    <row r="76" spans="1:13" ht="16.5" customHeight="1">
      <c r="A76" s="115"/>
      <c r="B76" s="234" t="s">
        <v>33</v>
      </c>
      <c r="C76" s="396">
        <v>233</v>
      </c>
      <c r="D76" s="396">
        <v>5</v>
      </c>
      <c r="E76" s="396">
        <v>1</v>
      </c>
      <c r="F76" s="396" t="s">
        <v>72</v>
      </c>
      <c r="G76" s="396" t="s">
        <v>72</v>
      </c>
      <c r="H76" s="396" t="s">
        <v>72</v>
      </c>
      <c r="I76" s="396" t="s">
        <v>72</v>
      </c>
      <c r="J76" s="396" t="s">
        <v>72</v>
      </c>
      <c r="K76" s="396">
        <v>3</v>
      </c>
      <c r="L76" s="396">
        <v>1</v>
      </c>
      <c r="M76" s="396" t="s">
        <v>72</v>
      </c>
    </row>
    <row r="77" spans="1:13" ht="16.5" customHeight="1">
      <c r="A77" s="119" t="s">
        <v>6</v>
      </c>
      <c r="B77" s="220" t="s">
        <v>84</v>
      </c>
      <c r="C77" s="357">
        <f>SUM(C78:C79)</f>
        <v>330</v>
      </c>
      <c r="D77" s="357">
        <f>SUM(D78:D79)</f>
        <v>26</v>
      </c>
      <c r="E77" s="357">
        <f>SUM(E78:E79)</f>
        <v>7</v>
      </c>
      <c r="F77" s="357">
        <f>SUM(F78:F79)</f>
        <v>1</v>
      </c>
      <c r="G77" s="357">
        <f>SUM(G78:G79)</f>
        <v>1</v>
      </c>
      <c r="H77" s="357">
        <f>SUM(H78:H79)</f>
        <v>1</v>
      </c>
      <c r="I77" s="357">
        <f>SUM(I78:I79)</f>
        <v>0</v>
      </c>
      <c r="J77" s="357">
        <f>SUM(J78:J79)</f>
        <v>0</v>
      </c>
      <c r="K77" s="357">
        <f>SUM(K78:K79)</f>
        <v>8</v>
      </c>
      <c r="L77" s="357">
        <f>SUM(L78:L79)</f>
        <v>10</v>
      </c>
      <c r="M77" s="357">
        <f>SUM(M78:M79)</f>
        <v>0</v>
      </c>
    </row>
    <row r="78" spans="1:13" ht="16.5" customHeight="1">
      <c r="A78" s="116"/>
      <c r="B78" s="234" t="s">
        <v>34</v>
      </c>
      <c r="C78" s="396">
        <v>133</v>
      </c>
      <c r="D78" s="396">
        <v>16</v>
      </c>
      <c r="E78" s="396">
        <v>3</v>
      </c>
      <c r="F78" s="396" t="s">
        <v>83</v>
      </c>
      <c r="G78" s="396" t="s">
        <v>83</v>
      </c>
      <c r="H78" s="396" t="s">
        <v>83</v>
      </c>
      <c r="I78" s="396" t="s">
        <v>83</v>
      </c>
      <c r="J78" s="396" t="s">
        <v>83</v>
      </c>
      <c r="K78" s="396">
        <v>6</v>
      </c>
      <c r="L78" s="396">
        <v>7</v>
      </c>
      <c r="M78" s="396" t="s">
        <v>83</v>
      </c>
    </row>
    <row r="79" spans="1:13" ht="16.5" customHeight="1">
      <c r="A79" s="115"/>
      <c r="B79" s="234" t="s">
        <v>33</v>
      </c>
      <c r="C79" s="396">
        <v>197</v>
      </c>
      <c r="D79" s="396">
        <v>10</v>
      </c>
      <c r="E79" s="396">
        <v>4</v>
      </c>
      <c r="F79" s="396">
        <v>1</v>
      </c>
      <c r="G79" s="396">
        <v>1</v>
      </c>
      <c r="H79" s="396">
        <v>1</v>
      </c>
      <c r="I79" s="396" t="s">
        <v>83</v>
      </c>
      <c r="J79" s="396" t="s">
        <v>83</v>
      </c>
      <c r="K79" s="396">
        <v>2</v>
      </c>
      <c r="L79" s="396">
        <v>3</v>
      </c>
      <c r="M79" s="396" t="s">
        <v>83</v>
      </c>
    </row>
    <row r="80" spans="1:13" ht="16.5" customHeight="1">
      <c r="A80" s="119" t="s">
        <v>4</v>
      </c>
      <c r="B80" s="220" t="s">
        <v>84</v>
      </c>
      <c r="C80" s="357">
        <f>SUM(C81:C82)</f>
        <v>289</v>
      </c>
      <c r="D80" s="357">
        <f>SUM(D81:D82)</f>
        <v>21</v>
      </c>
      <c r="E80" s="357">
        <f>SUM(E81:E82)</f>
        <v>3</v>
      </c>
      <c r="F80" s="357">
        <f>SUM(F81:F82)</f>
        <v>1</v>
      </c>
      <c r="G80" s="357">
        <f>SUM(G81:G82)</f>
        <v>1</v>
      </c>
      <c r="H80" s="357">
        <f>SUM(H81:H82)</f>
        <v>0</v>
      </c>
      <c r="I80" s="357">
        <f>SUM(I81:I82)</f>
        <v>0</v>
      </c>
      <c r="J80" s="357">
        <f>SUM(J81:J82)</f>
        <v>0</v>
      </c>
      <c r="K80" s="357">
        <f>SUM(K81:K82)</f>
        <v>15</v>
      </c>
      <c r="L80" s="357">
        <f>SUM(L81:L82)</f>
        <v>2</v>
      </c>
      <c r="M80" s="357">
        <f>SUM(M81:M82)</f>
        <v>0</v>
      </c>
    </row>
    <row r="81" spans="1:13" ht="16.5" customHeight="1">
      <c r="A81" s="116"/>
      <c r="B81" s="234" t="s">
        <v>34</v>
      </c>
      <c r="C81" s="396">
        <v>120</v>
      </c>
      <c r="D81" s="396">
        <v>12</v>
      </c>
      <c r="E81" s="396">
        <v>2</v>
      </c>
      <c r="F81" s="396">
        <v>1</v>
      </c>
      <c r="G81" s="396">
        <v>1</v>
      </c>
      <c r="H81" s="396" t="s">
        <v>83</v>
      </c>
      <c r="I81" s="396" t="s">
        <v>83</v>
      </c>
      <c r="J81" s="396" t="s">
        <v>83</v>
      </c>
      <c r="K81" s="396">
        <v>8</v>
      </c>
      <c r="L81" s="396">
        <v>1</v>
      </c>
      <c r="M81" s="396" t="s">
        <v>83</v>
      </c>
    </row>
    <row r="82" spans="1:13" ht="16.5" customHeight="1">
      <c r="A82" s="115"/>
      <c r="B82" s="234" t="s">
        <v>33</v>
      </c>
      <c r="C82" s="396">
        <v>169</v>
      </c>
      <c r="D82" s="396">
        <v>9</v>
      </c>
      <c r="E82" s="396">
        <v>1</v>
      </c>
      <c r="F82" s="396" t="s">
        <v>72</v>
      </c>
      <c r="G82" s="396" t="s">
        <v>72</v>
      </c>
      <c r="H82" s="396" t="s">
        <v>72</v>
      </c>
      <c r="I82" s="396" t="s">
        <v>72</v>
      </c>
      <c r="J82" s="396" t="s">
        <v>72</v>
      </c>
      <c r="K82" s="396">
        <v>7</v>
      </c>
      <c r="L82" s="396">
        <v>1</v>
      </c>
      <c r="M82" s="396" t="s">
        <v>72</v>
      </c>
    </row>
    <row r="83" spans="1:13" ht="16.5" customHeight="1">
      <c r="A83" s="392" t="s">
        <v>176</v>
      </c>
      <c r="B83" s="392"/>
      <c r="C83" s="392"/>
      <c r="D83" s="394"/>
      <c r="E83" s="393"/>
    </row>
    <row r="84" spans="1:13" ht="16.5" customHeight="1">
      <c r="A84" s="395"/>
      <c r="B84" s="395"/>
      <c r="C84" s="395"/>
      <c r="D84" s="394"/>
      <c r="E84" s="393"/>
    </row>
    <row r="85" spans="1:13" ht="12" customHeight="1"/>
    <row r="86" spans="1:13" ht="12" customHeight="1">
      <c r="D86" s="390"/>
      <c r="E86" s="177"/>
      <c r="F86" s="389"/>
    </row>
    <row r="87" spans="1:13" ht="12" customHeight="1">
      <c r="D87" s="390"/>
      <c r="E87" s="177"/>
      <c r="F87" s="389"/>
    </row>
    <row r="88" spans="1:13" ht="12" customHeight="1">
      <c r="D88" s="390"/>
      <c r="E88" s="177"/>
      <c r="F88" s="389"/>
    </row>
  </sheetData>
  <mergeCells count="41">
    <mergeCell ref="A77:A79"/>
    <mergeCell ref="A62:A64"/>
    <mergeCell ref="A47:A49"/>
    <mergeCell ref="A50:A52"/>
    <mergeCell ref="A53:A55"/>
    <mergeCell ref="A56:A58"/>
    <mergeCell ref="A80:A82"/>
    <mergeCell ref="A59:A61"/>
    <mergeCell ref="A65:A67"/>
    <mergeCell ref="A68:A70"/>
    <mergeCell ref="A71:A73"/>
    <mergeCell ref="A74:A76"/>
    <mergeCell ref="G4:I4"/>
    <mergeCell ref="L3:L7"/>
    <mergeCell ref="A38:A40"/>
    <mergeCell ref="A20:A22"/>
    <mergeCell ref="A23:A25"/>
    <mergeCell ref="A44:A46"/>
    <mergeCell ref="A32:A34"/>
    <mergeCell ref="A35:A37"/>
    <mergeCell ref="A41:A43"/>
    <mergeCell ref="E2:M2"/>
    <mergeCell ref="H6:H7"/>
    <mergeCell ref="A11:A13"/>
    <mergeCell ref="A8:A10"/>
    <mergeCell ref="L1:M1"/>
    <mergeCell ref="K4:K7"/>
    <mergeCell ref="J4:J7"/>
    <mergeCell ref="G5:G7"/>
    <mergeCell ref="H5:I5"/>
    <mergeCell ref="M3:M7"/>
    <mergeCell ref="F4:F7"/>
    <mergeCell ref="C2:C7"/>
    <mergeCell ref="D2:D7"/>
    <mergeCell ref="A26:A28"/>
    <mergeCell ref="A29:A31"/>
    <mergeCell ref="A2:B7"/>
    <mergeCell ref="A17:A19"/>
    <mergeCell ref="A14:A16"/>
    <mergeCell ref="E4:E7"/>
    <mergeCell ref="E3:K3"/>
  </mergeCells>
  <phoneticPr fontId="5"/>
  <printOptions horizontalCentered="1"/>
  <pageMargins left="0.78740157480314965" right="0.78740157480314965" top="0.78740157480314965" bottom="0.19685039370078741" header="0" footer="0"/>
  <headerFooter alignWithMargins="0"/>
  <rowBreaks count="4" manualBreakCount="4">
    <brk id="43" max="12" man="1"/>
    <brk id="22160" min="188" max="40220" man="1"/>
    <brk id="26140" min="184" max="46680" man="1"/>
    <brk id="29988" min="180" max="5052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showGridLines="0" zoomScaleNormal="100" zoomScaleSheetLayoutView="80" workbookViewId="0">
      <pane ySplit="7" topLeftCell="A8" activePane="bottomLeft" state="frozen"/>
      <selection pane="bottomLeft"/>
    </sheetView>
  </sheetViews>
  <sheetFormatPr defaultRowHeight="15"/>
  <cols>
    <col min="1" max="1" width="16.625" style="41" customWidth="1"/>
    <col min="2" max="2" width="7.125" style="15" customWidth="1"/>
    <col min="3" max="3" width="10.625" style="330" customWidth="1"/>
    <col min="4" max="4" width="10.625" style="15" customWidth="1"/>
    <col min="5" max="5" width="10.625" style="330" customWidth="1"/>
    <col min="6" max="14" width="10.625" style="15" customWidth="1"/>
    <col min="15" max="23" width="8.25" style="15" customWidth="1"/>
    <col min="24" max="16384" width="9" style="15"/>
  </cols>
  <sheetData>
    <row r="1" spans="1:20" s="65" customFormat="1" ht="18" customHeight="1">
      <c r="A1" s="70" t="s">
        <v>226</v>
      </c>
      <c r="B1" s="70"/>
      <c r="C1" s="66"/>
      <c r="D1" s="489"/>
      <c r="F1" s="489"/>
      <c r="N1" s="67" t="s">
        <v>37</v>
      </c>
    </row>
    <row r="2" spans="1:20" ht="16.5" customHeight="1">
      <c r="A2" s="84"/>
      <c r="B2" s="82"/>
      <c r="C2" s="164" t="s">
        <v>185</v>
      </c>
      <c r="D2" s="488" t="s">
        <v>225</v>
      </c>
      <c r="E2" s="487"/>
      <c r="F2" s="487"/>
      <c r="G2" s="487"/>
      <c r="H2" s="487"/>
      <c r="I2" s="487"/>
      <c r="J2" s="487"/>
      <c r="K2" s="486"/>
      <c r="L2" s="488" t="s">
        <v>224</v>
      </c>
      <c r="M2" s="487"/>
      <c r="N2" s="486"/>
    </row>
    <row r="3" spans="1:20" ht="16.5" customHeight="1">
      <c r="A3" s="428"/>
      <c r="B3" s="482"/>
      <c r="C3" s="187"/>
      <c r="D3" s="102" t="s">
        <v>223</v>
      </c>
      <c r="E3" s="209"/>
      <c r="F3" s="209"/>
      <c r="G3" s="209"/>
      <c r="H3" s="485"/>
      <c r="I3" s="485"/>
      <c r="J3" s="485"/>
      <c r="K3" s="484"/>
      <c r="L3" s="102" t="s">
        <v>223</v>
      </c>
      <c r="M3" s="209"/>
      <c r="N3" s="202"/>
    </row>
    <row r="4" spans="1:20" ht="16.5" customHeight="1">
      <c r="A4" s="428"/>
      <c r="B4" s="482"/>
      <c r="C4" s="187"/>
      <c r="D4" s="188"/>
      <c r="E4" s="429"/>
      <c r="F4" s="429"/>
      <c r="G4" s="429"/>
      <c r="H4" s="211" t="s">
        <v>222</v>
      </c>
      <c r="I4" s="211"/>
      <c r="J4" s="211"/>
      <c r="K4" s="164" t="s">
        <v>221</v>
      </c>
      <c r="L4" s="188"/>
      <c r="M4" s="429"/>
      <c r="N4" s="400"/>
    </row>
    <row r="5" spans="1:20" ht="16.5" customHeight="1">
      <c r="A5" s="428"/>
      <c r="B5" s="482"/>
      <c r="C5" s="187"/>
      <c r="D5" s="164" t="s">
        <v>183</v>
      </c>
      <c r="E5" s="483" t="s">
        <v>182</v>
      </c>
      <c r="F5" s="164" t="s">
        <v>35</v>
      </c>
      <c r="G5" s="164" t="s">
        <v>181</v>
      </c>
      <c r="H5" s="164" t="s">
        <v>183</v>
      </c>
      <c r="I5" s="483" t="s">
        <v>182</v>
      </c>
      <c r="J5" s="164" t="s">
        <v>35</v>
      </c>
      <c r="K5" s="187"/>
      <c r="L5" s="164" t="s">
        <v>183</v>
      </c>
      <c r="M5" s="483" t="s">
        <v>182</v>
      </c>
      <c r="N5" s="164" t="s">
        <v>35</v>
      </c>
    </row>
    <row r="6" spans="1:20" s="373" customFormat="1" ht="16.5" customHeight="1">
      <c r="A6" s="428"/>
      <c r="B6" s="482"/>
      <c r="C6" s="187"/>
      <c r="D6" s="187"/>
      <c r="E6" s="481"/>
      <c r="F6" s="187"/>
      <c r="G6" s="187"/>
      <c r="H6" s="187"/>
      <c r="I6" s="481"/>
      <c r="J6" s="187"/>
      <c r="K6" s="187"/>
      <c r="L6" s="187"/>
      <c r="M6" s="481"/>
      <c r="N6" s="187"/>
    </row>
    <row r="7" spans="1:20" s="373" customFormat="1" ht="16.5" customHeight="1">
      <c r="A7" s="426"/>
      <c r="B7" s="430"/>
      <c r="C7" s="479" t="s">
        <v>220</v>
      </c>
      <c r="D7" s="479"/>
      <c r="E7" s="480"/>
      <c r="F7" s="479" t="s">
        <v>219</v>
      </c>
      <c r="G7" s="479" t="s">
        <v>218</v>
      </c>
      <c r="H7" s="479"/>
      <c r="I7" s="480"/>
      <c r="J7" s="479" t="s">
        <v>217</v>
      </c>
      <c r="K7" s="479" t="s">
        <v>216</v>
      </c>
      <c r="L7" s="479"/>
      <c r="M7" s="480"/>
      <c r="N7" s="479"/>
    </row>
    <row r="8" spans="1:20" ht="16.5" customHeight="1">
      <c r="A8" s="478" t="s">
        <v>30</v>
      </c>
      <c r="B8" s="144" t="s">
        <v>84</v>
      </c>
      <c r="C8" s="22">
        <v>1359842</v>
      </c>
      <c r="D8" s="22">
        <v>61845</v>
      </c>
      <c r="E8" s="142">
        <v>124409</v>
      </c>
      <c r="F8" s="142">
        <v>186254</v>
      </c>
      <c r="G8" s="419">
        <v>26.666627446423924</v>
      </c>
      <c r="H8" s="22">
        <v>14241</v>
      </c>
      <c r="I8" s="22">
        <v>7500</v>
      </c>
      <c r="J8" s="22">
        <v>21741</v>
      </c>
      <c r="K8" s="22">
        <v>198111</v>
      </c>
      <c r="L8" s="22">
        <v>2880</v>
      </c>
      <c r="M8" s="22">
        <v>22856</v>
      </c>
      <c r="N8" s="22">
        <v>25736</v>
      </c>
    </row>
    <row r="9" spans="1:20" ht="33" customHeight="1">
      <c r="A9" s="475" t="s">
        <v>29</v>
      </c>
      <c r="B9" s="129" t="s">
        <v>84</v>
      </c>
      <c r="C9" s="20">
        <f>SUM(C10,C19)</f>
        <v>71425</v>
      </c>
      <c r="D9" s="20">
        <f>SUM(D10,D19)</f>
        <v>1121</v>
      </c>
      <c r="E9" s="20">
        <f>SUM(E10,E19)</f>
        <v>9492</v>
      </c>
      <c r="F9" s="20">
        <f>SUM(D9:E9)</f>
        <v>10613</v>
      </c>
      <c r="G9" s="477">
        <f>(K9+F9-J9)/C9*100</f>
        <v>29.145257262863144</v>
      </c>
      <c r="H9" s="20">
        <f>SUM(H10,H19)</f>
        <v>278</v>
      </c>
      <c r="I9" s="20">
        <f>SUM(I10,I19)</f>
        <v>749</v>
      </c>
      <c r="J9" s="20">
        <f>SUM(H9:I9)</f>
        <v>1027</v>
      </c>
      <c r="K9" s="20">
        <f>SUM(K10,K19)</f>
        <v>11231</v>
      </c>
      <c r="L9" s="20">
        <f>SUM(L10,L19)</f>
        <v>36</v>
      </c>
      <c r="M9" s="20">
        <f>SUM(M10,M19)</f>
        <v>2818</v>
      </c>
      <c r="N9" s="20">
        <f>SUM(L9:M9)</f>
        <v>2854</v>
      </c>
    </row>
    <row r="10" spans="1:20" ht="16.5" customHeight="1">
      <c r="A10" s="474" t="s">
        <v>28</v>
      </c>
      <c r="B10" s="125" t="s">
        <v>84</v>
      </c>
      <c r="C10" s="365">
        <f>SUM(C11:C18)</f>
        <v>25660</v>
      </c>
      <c r="D10" s="365">
        <f>SUM(D11:D18)</f>
        <v>949</v>
      </c>
      <c r="E10" s="365">
        <f>SUM(E11:E18)</f>
        <v>2299</v>
      </c>
      <c r="F10" s="365">
        <f>SUM(D10:E10)</f>
        <v>3248</v>
      </c>
      <c r="G10" s="477">
        <f>(K10+F10-J10)/C10*100</f>
        <v>23.589243959469989</v>
      </c>
      <c r="H10" s="365">
        <f>SUM(H11:H18)</f>
        <v>277</v>
      </c>
      <c r="I10" s="365">
        <f>SUM(I11:I18)</f>
        <v>304</v>
      </c>
      <c r="J10" s="365">
        <f>SUM(H10:I10)</f>
        <v>581</v>
      </c>
      <c r="K10" s="365">
        <f>SUM(K11:K18)</f>
        <v>3386</v>
      </c>
      <c r="L10" s="365">
        <f>SUM(L11:L18)</f>
        <v>24</v>
      </c>
      <c r="M10" s="365">
        <f>SUM(M11:M18)</f>
        <v>708</v>
      </c>
      <c r="N10" s="365">
        <f>SUM(L10:M10)</f>
        <v>732</v>
      </c>
    </row>
    <row r="11" spans="1:20" ht="16.5" customHeight="1">
      <c r="A11" s="14" t="s">
        <v>215</v>
      </c>
      <c r="B11" s="473" t="s">
        <v>84</v>
      </c>
      <c r="C11" s="12">
        <v>10028</v>
      </c>
      <c r="D11" s="12">
        <v>229</v>
      </c>
      <c r="E11" s="12">
        <v>907</v>
      </c>
      <c r="F11" s="12">
        <f>SUM(D11:E11)</f>
        <v>1136</v>
      </c>
      <c r="G11" s="472">
        <f>(K11+F11-J11)/C11*100</f>
        <v>23.853211009174313</v>
      </c>
      <c r="H11" s="12" t="s">
        <v>43</v>
      </c>
      <c r="I11" s="12">
        <v>23</v>
      </c>
      <c r="J11" s="12">
        <f>SUM(H11:I11)</f>
        <v>23</v>
      </c>
      <c r="K11" s="12">
        <v>1279</v>
      </c>
      <c r="L11" s="12">
        <v>1</v>
      </c>
      <c r="M11" s="12">
        <v>108</v>
      </c>
      <c r="N11" s="12">
        <f>SUM(L11:M11)</f>
        <v>109</v>
      </c>
      <c r="P11" s="41"/>
      <c r="R11" s="330"/>
      <c r="T11" s="330"/>
    </row>
    <row r="12" spans="1:20" ht="16.5" customHeight="1">
      <c r="A12" s="11" t="s">
        <v>26</v>
      </c>
      <c r="B12" s="471" t="s">
        <v>84</v>
      </c>
      <c r="C12" s="9">
        <v>4013</v>
      </c>
      <c r="D12" s="9">
        <v>178</v>
      </c>
      <c r="E12" s="9">
        <v>60</v>
      </c>
      <c r="F12" s="9">
        <f>SUM(D12:E12)</f>
        <v>238</v>
      </c>
      <c r="G12" s="470">
        <f>(K12+F12-J12)/C12*100</f>
        <v>8.0737602790929479</v>
      </c>
      <c r="H12" s="9">
        <v>137</v>
      </c>
      <c r="I12" s="9">
        <v>15</v>
      </c>
      <c r="J12" s="9">
        <f>SUM(H12:I12)</f>
        <v>152</v>
      </c>
      <c r="K12" s="9">
        <v>238</v>
      </c>
      <c r="L12" s="9">
        <v>8</v>
      </c>
      <c r="M12" s="9">
        <v>23</v>
      </c>
      <c r="N12" s="9">
        <f>SUM(L12:M12)</f>
        <v>31</v>
      </c>
      <c r="P12" s="41"/>
      <c r="R12" s="330"/>
      <c r="T12" s="330"/>
    </row>
    <row r="13" spans="1:20" ht="16.5" customHeight="1">
      <c r="A13" s="11" t="s">
        <v>25</v>
      </c>
      <c r="B13" s="471" t="s">
        <v>84</v>
      </c>
      <c r="C13" s="9">
        <v>942</v>
      </c>
      <c r="D13" s="9">
        <v>75</v>
      </c>
      <c r="E13" s="9">
        <v>40</v>
      </c>
      <c r="F13" s="9">
        <f>SUM(D13:E13)</f>
        <v>115</v>
      </c>
      <c r="G13" s="470">
        <f>(K13+F13-J13)/C13*100</f>
        <v>24.946921443736731</v>
      </c>
      <c r="H13" s="9" t="s">
        <v>43</v>
      </c>
      <c r="I13" s="9" t="s">
        <v>43</v>
      </c>
      <c r="J13" s="9">
        <f>SUM(H13:I13)</f>
        <v>0</v>
      </c>
      <c r="K13" s="9">
        <v>120</v>
      </c>
      <c r="L13" s="9" t="s">
        <v>43</v>
      </c>
      <c r="M13" s="9">
        <v>14</v>
      </c>
      <c r="N13" s="9">
        <f>SUM(L13:M13)</f>
        <v>14</v>
      </c>
      <c r="P13" s="41"/>
      <c r="R13" s="330"/>
      <c r="T13" s="330"/>
    </row>
    <row r="14" spans="1:20" ht="16.5" customHeight="1">
      <c r="A14" s="11" t="s">
        <v>177</v>
      </c>
      <c r="B14" s="471" t="s">
        <v>84</v>
      </c>
      <c r="C14" s="9">
        <v>1719</v>
      </c>
      <c r="D14" s="9">
        <v>100</v>
      </c>
      <c r="E14" s="9">
        <v>34</v>
      </c>
      <c r="F14" s="9">
        <f>SUM(D14:E14)</f>
        <v>134</v>
      </c>
      <c r="G14" s="470">
        <f>(K14+F14-J14)/C14*100</f>
        <v>14.019778941244908</v>
      </c>
      <c r="H14" s="9">
        <v>3</v>
      </c>
      <c r="I14" s="9">
        <v>1</v>
      </c>
      <c r="J14" s="9">
        <f>SUM(H14:I14)</f>
        <v>4</v>
      </c>
      <c r="K14" s="9">
        <v>111</v>
      </c>
      <c r="L14" s="9" t="s">
        <v>43</v>
      </c>
      <c r="M14" s="9" t="s">
        <v>43</v>
      </c>
      <c r="N14" s="9">
        <f>SUM(L14:M14)</f>
        <v>0</v>
      </c>
      <c r="P14" s="41"/>
      <c r="R14" s="330"/>
      <c r="T14" s="330"/>
    </row>
    <row r="15" spans="1:20" ht="16.5" customHeight="1">
      <c r="A15" s="11" t="s">
        <v>23</v>
      </c>
      <c r="B15" s="471" t="s">
        <v>84</v>
      </c>
      <c r="C15" s="9">
        <v>938</v>
      </c>
      <c r="D15" s="9">
        <v>94</v>
      </c>
      <c r="E15" s="9">
        <v>44</v>
      </c>
      <c r="F15" s="9">
        <f>SUM(D15:E15)</f>
        <v>138</v>
      </c>
      <c r="G15" s="470">
        <f>(K15+F15-J15)/C15*100</f>
        <v>22.921108742004265</v>
      </c>
      <c r="H15" s="9">
        <v>53</v>
      </c>
      <c r="I15" s="9">
        <v>8</v>
      </c>
      <c r="J15" s="9">
        <f>SUM(H15:I15)</f>
        <v>61</v>
      </c>
      <c r="K15" s="9">
        <v>138</v>
      </c>
      <c r="L15" s="9">
        <v>3</v>
      </c>
      <c r="M15" s="9">
        <v>8</v>
      </c>
      <c r="N15" s="9">
        <f>SUM(L15:M15)</f>
        <v>11</v>
      </c>
      <c r="P15" s="41"/>
      <c r="R15" s="330"/>
      <c r="T15" s="330"/>
    </row>
    <row r="16" spans="1:20" ht="16.5" customHeight="1">
      <c r="A16" s="11" t="s">
        <v>60</v>
      </c>
      <c r="B16" s="471" t="s">
        <v>84</v>
      </c>
      <c r="C16" s="9">
        <v>3157</v>
      </c>
      <c r="D16" s="9">
        <v>172</v>
      </c>
      <c r="E16" s="9">
        <v>895</v>
      </c>
      <c r="F16" s="9">
        <f>SUM(D16:E16)</f>
        <v>1067</v>
      </c>
      <c r="G16" s="470">
        <f>(K16+F16-J16)/C16*100</f>
        <v>57.459613557174535</v>
      </c>
      <c r="H16" s="9">
        <v>82</v>
      </c>
      <c r="I16" s="9">
        <v>257</v>
      </c>
      <c r="J16" s="9">
        <f>SUM(H16:I16)</f>
        <v>339</v>
      </c>
      <c r="K16" s="9">
        <v>1086</v>
      </c>
      <c r="L16" s="9">
        <v>6</v>
      </c>
      <c r="M16" s="9">
        <v>420</v>
      </c>
      <c r="N16" s="9">
        <f>SUM(L16:M16)</f>
        <v>426</v>
      </c>
      <c r="P16" s="41"/>
      <c r="R16" s="330"/>
      <c r="T16" s="330"/>
    </row>
    <row r="17" spans="1:20" ht="16.5" customHeight="1">
      <c r="A17" s="11" t="s">
        <v>21</v>
      </c>
      <c r="B17" s="471" t="s">
        <v>84</v>
      </c>
      <c r="C17" s="9">
        <v>1056</v>
      </c>
      <c r="D17" s="9">
        <v>24</v>
      </c>
      <c r="E17" s="9">
        <v>51</v>
      </c>
      <c r="F17" s="9">
        <f>SUM(D17:E17)</f>
        <v>75</v>
      </c>
      <c r="G17" s="470">
        <f>(K17+F17-J17)/C17*100</f>
        <v>13.257575757575758</v>
      </c>
      <c r="H17" s="9" t="s">
        <v>43</v>
      </c>
      <c r="I17" s="9" t="s">
        <v>43</v>
      </c>
      <c r="J17" s="9">
        <f>SUM(H17:I17)</f>
        <v>0</v>
      </c>
      <c r="K17" s="9">
        <v>65</v>
      </c>
      <c r="L17" s="9" t="s">
        <v>43</v>
      </c>
      <c r="M17" s="9">
        <v>14</v>
      </c>
      <c r="N17" s="9">
        <f>SUM(L17:M17)</f>
        <v>14</v>
      </c>
      <c r="P17" s="41"/>
      <c r="R17" s="330"/>
      <c r="T17" s="330"/>
    </row>
    <row r="18" spans="1:20" ht="16.5" customHeight="1">
      <c r="A18" s="8" t="s">
        <v>20</v>
      </c>
      <c r="B18" s="469" t="s">
        <v>84</v>
      </c>
      <c r="C18" s="6">
        <v>3807</v>
      </c>
      <c r="D18" s="6">
        <v>77</v>
      </c>
      <c r="E18" s="6">
        <v>268</v>
      </c>
      <c r="F18" s="6">
        <f>SUM(D18:E18)</f>
        <v>345</v>
      </c>
      <c r="G18" s="468">
        <f>(K18+F18-J18)/C18*100</f>
        <v>18.177042290517466</v>
      </c>
      <c r="H18" s="6">
        <v>2</v>
      </c>
      <c r="I18" s="6" t="s">
        <v>43</v>
      </c>
      <c r="J18" s="6">
        <f>SUM(H18:I18)</f>
        <v>2</v>
      </c>
      <c r="K18" s="6">
        <v>349</v>
      </c>
      <c r="L18" s="6">
        <v>6</v>
      </c>
      <c r="M18" s="6">
        <v>121</v>
      </c>
      <c r="N18" s="6">
        <f>SUM(L18:M18)</f>
        <v>127</v>
      </c>
      <c r="P18" s="41"/>
      <c r="R18" s="330"/>
      <c r="T18" s="330"/>
    </row>
    <row r="19" spans="1:20" ht="16.5" customHeight="1">
      <c r="A19" s="19" t="s">
        <v>19</v>
      </c>
      <c r="B19" s="125" t="s">
        <v>84</v>
      </c>
      <c r="C19" s="17">
        <v>45765</v>
      </c>
      <c r="D19" s="17">
        <v>172</v>
      </c>
      <c r="E19" s="17">
        <v>7193</v>
      </c>
      <c r="F19" s="17">
        <f>SUM(D19:E19)</f>
        <v>7365</v>
      </c>
      <c r="G19" s="415">
        <f>(K19+F19-J19)/C19*100</f>
        <v>32.260461051021522</v>
      </c>
      <c r="H19" s="17">
        <v>1</v>
      </c>
      <c r="I19" s="17">
        <v>445</v>
      </c>
      <c r="J19" s="17">
        <f>SUM(H19:I19)</f>
        <v>446</v>
      </c>
      <c r="K19" s="17">
        <v>7845</v>
      </c>
      <c r="L19" s="17">
        <v>12</v>
      </c>
      <c r="M19" s="17">
        <v>2110</v>
      </c>
      <c r="N19" s="17">
        <f>SUM(L19:M19)</f>
        <v>2122</v>
      </c>
      <c r="P19" s="41"/>
      <c r="R19" s="330"/>
      <c r="T19" s="330"/>
    </row>
    <row r="20" spans="1:20" s="390" customFormat="1" ht="33" customHeight="1">
      <c r="A20" s="475" t="s">
        <v>18</v>
      </c>
      <c r="B20" s="129" t="s">
        <v>84</v>
      </c>
      <c r="C20" s="20">
        <f>C21</f>
        <v>10295</v>
      </c>
      <c r="D20" s="20">
        <f>D21</f>
        <v>877</v>
      </c>
      <c r="E20" s="20">
        <f>E21</f>
        <v>162</v>
      </c>
      <c r="F20" s="20">
        <f>F21</f>
        <v>1039</v>
      </c>
      <c r="G20" s="409">
        <f>(K20+F20-J20)/C20*100</f>
        <v>15.473530840213694</v>
      </c>
      <c r="H20" s="20">
        <f>H21</f>
        <v>415</v>
      </c>
      <c r="I20" s="20">
        <f>I21</f>
        <v>15</v>
      </c>
      <c r="J20" s="20">
        <f>J21</f>
        <v>430</v>
      </c>
      <c r="K20" s="20">
        <f>K21</f>
        <v>984</v>
      </c>
      <c r="L20" s="20">
        <f>L21</f>
        <v>43</v>
      </c>
      <c r="M20" s="20" t="s">
        <v>43</v>
      </c>
      <c r="N20" s="20">
        <f>N21</f>
        <v>43</v>
      </c>
      <c r="R20" s="476"/>
      <c r="T20" s="476"/>
    </row>
    <row r="21" spans="1:20" ht="16.5" customHeight="1">
      <c r="A21" s="474" t="s">
        <v>17</v>
      </c>
      <c r="B21" s="125" t="s">
        <v>84</v>
      </c>
      <c r="C21" s="365">
        <f>SUM(C22:C25)</f>
        <v>10295</v>
      </c>
      <c r="D21" s="365">
        <f>SUM(D22:D25)</f>
        <v>877</v>
      </c>
      <c r="E21" s="365">
        <f>SUM(E22:E25)</f>
        <v>162</v>
      </c>
      <c r="F21" s="365">
        <f>SUM(F22:F25)</f>
        <v>1039</v>
      </c>
      <c r="G21" s="415">
        <f>(K21+F21-J21)/C21*100</f>
        <v>15.473530840213694</v>
      </c>
      <c r="H21" s="365">
        <f>SUM(H22:H25)</f>
        <v>415</v>
      </c>
      <c r="I21" s="365">
        <f>SUM(I22:I25)</f>
        <v>15</v>
      </c>
      <c r="J21" s="365">
        <f>SUM(J22:J25)</f>
        <v>430</v>
      </c>
      <c r="K21" s="365">
        <f>SUM(K22:K25)</f>
        <v>984</v>
      </c>
      <c r="L21" s="365">
        <f>SUM(L22:L25)</f>
        <v>43</v>
      </c>
      <c r="M21" s="365" t="s">
        <v>43</v>
      </c>
      <c r="N21" s="365">
        <f>SUM(N22:N25)</f>
        <v>43</v>
      </c>
    </row>
    <row r="22" spans="1:20" ht="16.5" customHeight="1">
      <c r="A22" s="14" t="s">
        <v>16</v>
      </c>
      <c r="B22" s="473" t="s">
        <v>84</v>
      </c>
      <c r="C22" s="12">
        <v>4500</v>
      </c>
      <c r="D22" s="12">
        <v>389</v>
      </c>
      <c r="E22" s="12">
        <v>90</v>
      </c>
      <c r="F22" s="12">
        <f>SUM(D22:E22)</f>
        <v>479</v>
      </c>
      <c r="G22" s="472">
        <f>(K22+F22-J22)/C22*100</f>
        <v>16.2</v>
      </c>
      <c r="H22" s="12">
        <v>244</v>
      </c>
      <c r="I22" s="12">
        <v>12</v>
      </c>
      <c r="J22" s="12">
        <f>SUM(H22:I22)</f>
        <v>256</v>
      </c>
      <c r="K22" s="12">
        <v>506</v>
      </c>
      <c r="L22" s="12">
        <v>28</v>
      </c>
      <c r="M22" s="12" t="s">
        <v>43</v>
      </c>
      <c r="N22" s="12">
        <f>SUM(L22:M22)</f>
        <v>28</v>
      </c>
      <c r="P22" s="41"/>
      <c r="R22" s="330"/>
      <c r="T22" s="330"/>
    </row>
    <row r="23" spans="1:20" ht="16.5" customHeight="1">
      <c r="A23" s="11" t="s">
        <v>15</v>
      </c>
      <c r="B23" s="471" t="s">
        <v>84</v>
      </c>
      <c r="C23" s="9">
        <v>686</v>
      </c>
      <c r="D23" s="9">
        <v>49</v>
      </c>
      <c r="E23" s="9">
        <v>28</v>
      </c>
      <c r="F23" s="9">
        <f>SUM(D23:E23)</f>
        <v>77</v>
      </c>
      <c r="G23" s="470">
        <f>(K23+F23-J23)/C23*100</f>
        <v>16.472303206997086</v>
      </c>
      <c r="H23" s="9" t="s">
        <v>43</v>
      </c>
      <c r="I23" s="9" t="s">
        <v>43</v>
      </c>
      <c r="J23" s="9">
        <f>SUM(H23:I23)</f>
        <v>0</v>
      </c>
      <c r="K23" s="9">
        <v>36</v>
      </c>
      <c r="L23" s="9">
        <v>5</v>
      </c>
      <c r="M23" s="9" t="s">
        <v>43</v>
      </c>
      <c r="N23" s="9">
        <f>SUM(L23:M23)</f>
        <v>5</v>
      </c>
    </row>
    <row r="24" spans="1:20" ht="16.5" customHeight="1">
      <c r="A24" s="11" t="s">
        <v>14</v>
      </c>
      <c r="B24" s="471" t="s">
        <v>84</v>
      </c>
      <c r="C24" s="9">
        <v>2627</v>
      </c>
      <c r="D24" s="9">
        <v>100</v>
      </c>
      <c r="E24" s="9">
        <v>20</v>
      </c>
      <c r="F24" s="9">
        <f>SUM(D24:E24)</f>
        <v>120</v>
      </c>
      <c r="G24" s="470">
        <f>(K24+F24-J24)/C24*100</f>
        <v>9.4784925770841255</v>
      </c>
      <c r="H24" s="9" t="s">
        <v>43</v>
      </c>
      <c r="I24" s="9" t="s">
        <v>43</v>
      </c>
      <c r="J24" s="9">
        <f>SUM(H24:I24)</f>
        <v>0</v>
      </c>
      <c r="K24" s="9">
        <v>129</v>
      </c>
      <c r="L24" s="9">
        <v>1</v>
      </c>
      <c r="M24" s="9" t="s">
        <v>43</v>
      </c>
      <c r="N24" s="9">
        <f>SUM(L24:M24)</f>
        <v>1</v>
      </c>
    </row>
    <row r="25" spans="1:20" ht="16.5" customHeight="1">
      <c r="A25" s="8" t="s">
        <v>13</v>
      </c>
      <c r="B25" s="469" t="s">
        <v>84</v>
      </c>
      <c r="C25" s="6">
        <v>2482</v>
      </c>
      <c r="D25" s="6">
        <v>339</v>
      </c>
      <c r="E25" s="6">
        <v>24</v>
      </c>
      <c r="F25" s="6">
        <f>SUM(D25:E25)</f>
        <v>363</v>
      </c>
      <c r="G25" s="468">
        <f>(K25+F25-J25)/C25*100</f>
        <v>20.225624496373893</v>
      </c>
      <c r="H25" s="6">
        <v>171</v>
      </c>
      <c r="I25" s="6">
        <v>3</v>
      </c>
      <c r="J25" s="6">
        <f>SUM(H25:I25)</f>
        <v>174</v>
      </c>
      <c r="K25" s="6">
        <v>313</v>
      </c>
      <c r="L25" s="6">
        <v>9</v>
      </c>
      <c r="M25" s="6" t="s">
        <v>43</v>
      </c>
      <c r="N25" s="6">
        <f>SUM(L25:M25)</f>
        <v>9</v>
      </c>
      <c r="P25" s="41"/>
      <c r="R25" s="330"/>
      <c r="T25" s="330"/>
    </row>
    <row r="26" spans="1:20" ht="33" customHeight="1">
      <c r="A26" s="475" t="s">
        <v>12</v>
      </c>
      <c r="B26" s="129" t="s">
        <v>84</v>
      </c>
      <c r="C26" s="20">
        <f>C27</f>
        <v>8448</v>
      </c>
      <c r="D26" s="20">
        <f>D27</f>
        <v>617</v>
      </c>
      <c r="E26" s="20">
        <f>E27</f>
        <v>257</v>
      </c>
      <c r="F26" s="20">
        <f>F27</f>
        <v>874</v>
      </c>
      <c r="G26" s="409">
        <f>(K26+F26-J26)/C26*100</f>
        <v>16.737689393939394</v>
      </c>
      <c r="H26" s="20">
        <f>H27</f>
        <v>233</v>
      </c>
      <c r="I26" s="20">
        <f>I27</f>
        <v>36</v>
      </c>
      <c r="J26" s="20">
        <f>J27</f>
        <v>269</v>
      </c>
      <c r="K26" s="20">
        <f>K27</f>
        <v>809</v>
      </c>
      <c r="L26" s="20">
        <f>L27</f>
        <v>9</v>
      </c>
      <c r="M26" s="20">
        <f>M27</f>
        <v>16</v>
      </c>
      <c r="N26" s="20">
        <f>N27</f>
        <v>25</v>
      </c>
      <c r="P26" s="41"/>
      <c r="R26" s="330"/>
      <c r="T26" s="330"/>
    </row>
    <row r="27" spans="1:20" ht="16.5" customHeight="1">
      <c r="A27" s="474" t="s">
        <v>11</v>
      </c>
      <c r="B27" s="125" t="s">
        <v>84</v>
      </c>
      <c r="C27" s="365">
        <v>8448</v>
      </c>
      <c r="D27" s="365">
        <v>617</v>
      </c>
      <c r="E27" s="365">
        <v>257</v>
      </c>
      <c r="F27" s="365">
        <v>874</v>
      </c>
      <c r="G27" s="415">
        <f>(K27+F27-J27)/C27*100</f>
        <v>16.737689393939394</v>
      </c>
      <c r="H27" s="365">
        <v>233</v>
      </c>
      <c r="I27" s="365">
        <v>36</v>
      </c>
      <c r="J27" s="365">
        <v>269</v>
      </c>
      <c r="K27" s="365">
        <v>809</v>
      </c>
      <c r="L27" s="365">
        <v>9</v>
      </c>
      <c r="M27" s="365">
        <v>16</v>
      </c>
      <c r="N27" s="365">
        <v>25</v>
      </c>
    </row>
    <row r="28" spans="1:20" ht="16.5" customHeight="1">
      <c r="A28" s="14" t="s">
        <v>10</v>
      </c>
      <c r="B28" s="473" t="s">
        <v>84</v>
      </c>
      <c r="C28" s="12">
        <v>2549</v>
      </c>
      <c r="D28" s="12">
        <v>147</v>
      </c>
      <c r="E28" s="12">
        <v>129</v>
      </c>
      <c r="F28" s="12">
        <v>276</v>
      </c>
      <c r="G28" s="472">
        <f>(K28+F28-J28)/C28*100</f>
        <v>17.967830521773244</v>
      </c>
      <c r="H28" s="12">
        <v>58</v>
      </c>
      <c r="I28" s="12">
        <v>32</v>
      </c>
      <c r="J28" s="12">
        <v>90</v>
      </c>
      <c r="K28" s="12">
        <v>272</v>
      </c>
      <c r="L28" s="12" t="s">
        <v>43</v>
      </c>
      <c r="M28" s="12" t="s">
        <v>43</v>
      </c>
      <c r="N28" s="12" t="s">
        <v>43</v>
      </c>
      <c r="P28" s="41"/>
      <c r="R28" s="330"/>
      <c r="T28" s="330"/>
    </row>
    <row r="29" spans="1:20" ht="16.5" customHeight="1">
      <c r="A29" s="11" t="s">
        <v>8</v>
      </c>
      <c r="B29" s="471" t="s">
        <v>84</v>
      </c>
      <c r="C29" s="9">
        <v>1535</v>
      </c>
      <c r="D29" s="9">
        <v>176</v>
      </c>
      <c r="E29" s="9">
        <v>31</v>
      </c>
      <c r="F29" s="9">
        <v>207</v>
      </c>
      <c r="G29" s="470">
        <f>(K29+F29-J29)/C29*100</f>
        <v>20.260586319218241</v>
      </c>
      <c r="H29" s="9">
        <v>84</v>
      </c>
      <c r="I29" s="9" t="s">
        <v>43</v>
      </c>
      <c r="J29" s="9">
        <v>84</v>
      </c>
      <c r="K29" s="9">
        <v>188</v>
      </c>
      <c r="L29" s="9">
        <v>4</v>
      </c>
      <c r="M29" s="9" t="s">
        <v>43</v>
      </c>
      <c r="N29" s="9">
        <v>4</v>
      </c>
    </row>
    <row r="30" spans="1:20" ht="16.5" customHeight="1">
      <c r="A30" s="11" t="s">
        <v>7</v>
      </c>
      <c r="B30" s="471" t="s">
        <v>84</v>
      </c>
      <c r="C30" s="9">
        <v>1799</v>
      </c>
      <c r="D30" s="9">
        <v>140</v>
      </c>
      <c r="E30" s="9">
        <v>28</v>
      </c>
      <c r="F30" s="9">
        <v>168</v>
      </c>
      <c r="G30" s="470">
        <f>(K30+F30-J30)/C30*100</f>
        <v>13.39633129516398</v>
      </c>
      <c r="H30" s="9">
        <v>88</v>
      </c>
      <c r="I30" s="9">
        <v>2</v>
      </c>
      <c r="J30" s="9">
        <v>90</v>
      </c>
      <c r="K30" s="9">
        <v>163</v>
      </c>
      <c r="L30" s="9">
        <v>3</v>
      </c>
      <c r="M30" s="9" t="s">
        <v>43</v>
      </c>
      <c r="N30" s="9">
        <v>3</v>
      </c>
    </row>
    <row r="31" spans="1:20" ht="16.5" customHeight="1">
      <c r="A31" s="11" t="s">
        <v>6</v>
      </c>
      <c r="B31" s="471" t="s">
        <v>84</v>
      </c>
      <c r="C31" s="9">
        <v>1286</v>
      </c>
      <c r="D31" s="9">
        <v>50</v>
      </c>
      <c r="E31" s="9">
        <v>55</v>
      </c>
      <c r="F31" s="9">
        <v>105</v>
      </c>
      <c r="G31" s="470">
        <f>(K31+F31-J31)/C31*100</f>
        <v>14.852255054432348</v>
      </c>
      <c r="H31" s="9">
        <v>3</v>
      </c>
      <c r="I31" s="9">
        <v>2</v>
      </c>
      <c r="J31" s="9">
        <v>5</v>
      </c>
      <c r="K31" s="9">
        <v>91</v>
      </c>
      <c r="L31" s="9">
        <v>2</v>
      </c>
      <c r="M31" s="9">
        <v>14</v>
      </c>
      <c r="N31" s="9">
        <v>16</v>
      </c>
      <c r="P31" s="41"/>
      <c r="R31" s="330"/>
      <c r="T31" s="330"/>
    </row>
    <row r="32" spans="1:20" ht="16.5" customHeight="1">
      <c r="A32" s="8" t="s">
        <v>4</v>
      </c>
      <c r="B32" s="469" t="s">
        <v>84</v>
      </c>
      <c r="C32" s="6">
        <v>1279</v>
      </c>
      <c r="D32" s="6">
        <v>104</v>
      </c>
      <c r="E32" s="6">
        <v>14</v>
      </c>
      <c r="F32" s="6">
        <v>118</v>
      </c>
      <c r="G32" s="468">
        <f>(K32+F32-J32)/C32*100</f>
        <v>16.653635652853794</v>
      </c>
      <c r="H32" s="6" t="s">
        <v>43</v>
      </c>
      <c r="I32" s="6" t="s">
        <v>43</v>
      </c>
      <c r="J32" s="6">
        <v>0</v>
      </c>
      <c r="K32" s="6">
        <v>95</v>
      </c>
      <c r="L32" s="6" t="s">
        <v>43</v>
      </c>
      <c r="M32" s="6">
        <v>2</v>
      </c>
      <c r="N32" s="6">
        <v>2</v>
      </c>
    </row>
    <row r="33" spans="1:14" ht="16.5" customHeight="1">
      <c r="A33" s="467" t="s">
        <v>176</v>
      </c>
      <c r="B33" s="467"/>
      <c r="C33" s="123"/>
      <c r="D33" s="334"/>
      <c r="E33" s="46"/>
      <c r="F33" s="334"/>
    </row>
    <row r="34" spans="1:14" ht="16.5" customHeight="1">
      <c r="A34" s="45"/>
      <c r="B34" s="45"/>
      <c r="C34" s="46"/>
      <c r="D34" s="334"/>
      <c r="E34" s="46"/>
      <c r="F34" s="334"/>
      <c r="G34" s="47"/>
      <c r="H34" s="47"/>
      <c r="I34" s="47"/>
      <c r="J34" s="47"/>
      <c r="K34" s="47"/>
      <c r="L34" s="47"/>
      <c r="M34" s="47"/>
      <c r="N34" s="47"/>
    </row>
    <row r="35" spans="1:14">
      <c r="B35" s="41"/>
      <c r="C35" s="41"/>
      <c r="D35" s="41"/>
      <c r="E35" s="41"/>
      <c r="G35" s="330"/>
    </row>
    <row r="36" spans="1:14" s="331" customFormat="1" ht="12" customHeight="1">
      <c r="A36" s="332"/>
      <c r="B36" s="332"/>
      <c r="C36" s="332"/>
      <c r="D36" s="332"/>
      <c r="E36" s="332"/>
      <c r="F36" s="332"/>
      <c r="G36" s="332"/>
      <c r="H36" s="332"/>
      <c r="I36" s="332"/>
      <c r="J36" s="332"/>
      <c r="K36" s="332"/>
      <c r="L36" s="332"/>
      <c r="M36" s="332"/>
      <c r="N36" s="332"/>
    </row>
    <row r="37" spans="1:14">
      <c r="B37" s="41"/>
      <c r="C37" s="41"/>
      <c r="D37" s="41"/>
      <c r="E37" s="41"/>
      <c r="G37" s="330"/>
    </row>
    <row r="38" spans="1:14">
      <c r="B38" s="41"/>
      <c r="C38" s="15"/>
      <c r="D38" s="330"/>
      <c r="E38" s="15"/>
      <c r="F38" s="330"/>
    </row>
    <row r="39" spans="1:14">
      <c r="B39" s="41"/>
      <c r="C39" s="15"/>
      <c r="D39" s="330"/>
      <c r="E39" s="15"/>
      <c r="F39" s="330"/>
    </row>
    <row r="40" spans="1:14">
      <c r="B40" s="41"/>
      <c r="C40" s="15"/>
      <c r="D40" s="330"/>
      <c r="E40" s="15"/>
      <c r="F40" s="330"/>
    </row>
    <row r="41" spans="1:14">
      <c r="B41" s="41"/>
      <c r="C41" s="15"/>
      <c r="D41" s="330"/>
      <c r="E41" s="15"/>
      <c r="F41" s="330"/>
    </row>
    <row r="42" spans="1:14">
      <c r="B42" s="41"/>
      <c r="C42" s="15"/>
      <c r="D42" s="330"/>
      <c r="E42" s="15"/>
      <c r="F42" s="330"/>
    </row>
  </sheetData>
  <mergeCells count="19">
    <mergeCell ref="D5:D6"/>
    <mergeCell ref="L3:N4"/>
    <mergeCell ref="H4:J4"/>
    <mergeCell ref="G5:G6"/>
    <mergeCell ref="A36:N36"/>
    <mergeCell ref="C2:C6"/>
    <mergeCell ref="D2:K2"/>
    <mergeCell ref="E5:E6"/>
    <mergeCell ref="L2:N2"/>
    <mergeCell ref="D3:G4"/>
    <mergeCell ref="A2:B7"/>
    <mergeCell ref="H5:H6"/>
    <mergeCell ref="F5:F6"/>
    <mergeCell ref="K4:K6"/>
    <mergeCell ref="J5:J6"/>
    <mergeCell ref="N5:N6"/>
    <mergeCell ref="M5:M6"/>
    <mergeCell ref="I5:I6"/>
    <mergeCell ref="L5:L6"/>
  </mergeCells>
  <phoneticPr fontId="5"/>
  <printOptions horizontalCentered="1"/>
  <pageMargins left="0.19685039370078741" right="0.19685039370078741" top="0.78740157480314965" bottom="0.78740157480314965" header="0" footer="0"/>
  <headerFooter alignWithMargins="0"/>
  <rowBreaks count="3" manualBreakCount="3">
    <brk id="35805" min="227" max="54353" man="1"/>
    <brk id="36255" min="223" max="57901" man="1"/>
    <brk id="36513" min="219" max="58033" man="1"/>
  </rowBreaks>
  <colBreaks count="1" manualBreakCount="1">
    <brk id="15" max="3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zoomScaleNormal="100" zoomScaleSheetLayoutView="80" workbookViewId="0">
      <pane xSplit="1" ySplit="7" topLeftCell="B8" activePane="bottomRight" state="frozen"/>
      <selection pane="topRight"/>
      <selection pane="bottomLeft"/>
      <selection pane="bottomRight"/>
    </sheetView>
  </sheetViews>
  <sheetFormatPr defaultRowHeight="15"/>
  <cols>
    <col min="1" max="1" width="16.625" style="41" customWidth="1"/>
    <col min="2" max="4" width="11.625" style="330" customWidth="1"/>
    <col min="5" max="5" width="10.625" style="15" customWidth="1"/>
    <col min="6" max="6" width="10.625" style="330" customWidth="1"/>
    <col min="7" max="9" width="10.625" style="15" customWidth="1"/>
    <col min="10" max="10" width="8.625" style="330" customWidth="1"/>
    <col min="11" max="17" width="9.625" style="15" customWidth="1"/>
    <col min="18" max="19" width="8.625" style="15" customWidth="1"/>
    <col min="20" max="20" width="2.25" style="15" customWidth="1"/>
    <col min="21" max="28" width="8.25" style="15" customWidth="1"/>
    <col min="29" max="16384" width="9" style="15"/>
  </cols>
  <sheetData>
    <row r="1" spans="1:19" s="65" customFormat="1" ht="18" customHeight="1">
      <c r="A1" s="70" t="s">
        <v>240</v>
      </c>
      <c r="B1" s="489"/>
      <c r="C1" s="489"/>
      <c r="D1" s="489"/>
      <c r="F1" s="489"/>
      <c r="J1" s="489"/>
      <c r="S1" s="67" t="s">
        <v>37</v>
      </c>
    </row>
    <row r="2" spans="1:19" ht="16.5" customHeight="1">
      <c r="A2" s="97"/>
      <c r="B2" s="164" t="s">
        <v>199</v>
      </c>
      <c r="C2" s="496" t="s">
        <v>239</v>
      </c>
      <c r="D2" s="495"/>
      <c r="E2" s="211" t="s">
        <v>238</v>
      </c>
      <c r="F2" s="211"/>
      <c r="G2" s="211"/>
      <c r="H2" s="211"/>
      <c r="I2" s="189"/>
      <c r="J2" s="59" t="s">
        <v>213</v>
      </c>
      <c r="K2" s="60"/>
      <c r="L2" s="60"/>
      <c r="M2" s="60"/>
      <c r="N2" s="60"/>
      <c r="O2" s="60"/>
      <c r="P2" s="60"/>
      <c r="Q2" s="60"/>
      <c r="R2" s="60"/>
      <c r="S2" s="58"/>
    </row>
    <row r="3" spans="1:19" ht="16.5" customHeight="1">
      <c r="A3" s="97"/>
      <c r="B3" s="187"/>
      <c r="C3" s="211" t="s">
        <v>237</v>
      </c>
      <c r="D3" s="211" t="s">
        <v>236</v>
      </c>
      <c r="E3" s="164" t="s">
        <v>235</v>
      </c>
      <c r="F3" s="164" t="s">
        <v>234</v>
      </c>
      <c r="G3" s="164" t="s">
        <v>233</v>
      </c>
      <c r="H3" s="164" t="s">
        <v>232</v>
      </c>
      <c r="I3" s="187" t="s">
        <v>198</v>
      </c>
      <c r="J3" s="494" t="s">
        <v>196</v>
      </c>
      <c r="K3" s="433"/>
      <c r="L3" s="433"/>
      <c r="M3" s="433"/>
      <c r="N3" s="433"/>
      <c r="O3" s="433"/>
      <c r="P3" s="433"/>
      <c r="Q3" s="432"/>
      <c r="R3" s="211" t="s">
        <v>195</v>
      </c>
      <c r="S3" s="211" t="s">
        <v>194</v>
      </c>
    </row>
    <row r="4" spans="1:19" ht="16.5" customHeight="1">
      <c r="A4" s="97"/>
      <c r="B4" s="187"/>
      <c r="C4" s="211"/>
      <c r="D4" s="211"/>
      <c r="E4" s="187"/>
      <c r="F4" s="187"/>
      <c r="G4" s="187"/>
      <c r="H4" s="187"/>
      <c r="I4" s="187"/>
      <c r="J4" s="97" t="s">
        <v>193</v>
      </c>
      <c r="K4" s="102" t="s">
        <v>192</v>
      </c>
      <c r="L4" s="60"/>
      <c r="M4" s="60"/>
      <c r="N4" s="58"/>
      <c r="O4" s="211" t="s">
        <v>231</v>
      </c>
      <c r="P4" s="211" t="s">
        <v>191</v>
      </c>
      <c r="Q4" s="202" t="s">
        <v>230</v>
      </c>
      <c r="R4" s="211"/>
      <c r="S4" s="211"/>
    </row>
    <row r="5" spans="1:19" ht="16.5" customHeight="1">
      <c r="A5" s="97"/>
      <c r="B5" s="187"/>
      <c r="C5" s="211"/>
      <c r="D5" s="211"/>
      <c r="E5" s="187"/>
      <c r="F5" s="187"/>
      <c r="G5" s="187"/>
      <c r="H5" s="187"/>
      <c r="I5" s="187"/>
      <c r="J5" s="97"/>
      <c r="K5" s="85"/>
      <c r="L5" s="195" t="s">
        <v>229</v>
      </c>
      <c r="M5" s="60"/>
      <c r="N5" s="58"/>
      <c r="O5" s="211"/>
      <c r="P5" s="211"/>
      <c r="Q5" s="403"/>
      <c r="R5" s="211"/>
      <c r="S5" s="211"/>
    </row>
    <row r="6" spans="1:19" ht="16.5" customHeight="1">
      <c r="A6" s="97"/>
      <c r="B6" s="187"/>
      <c r="C6" s="211"/>
      <c r="D6" s="211"/>
      <c r="E6" s="187"/>
      <c r="F6" s="187"/>
      <c r="G6" s="187"/>
      <c r="H6" s="187"/>
      <c r="I6" s="187"/>
      <c r="J6" s="97"/>
      <c r="K6" s="85"/>
      <c r="L6" s="211"/>
      <c r="M6" s="102" t="s">
        <v>228</v>
      </c>
      <c r="N6" s="164" t="s">
        <v>227</v>
      </c>
      <c r="O6" s="211"/>
      <c r="P6" s="211"/>
      <c r="Q6" s="403"/>
      <c r="R6" s="211"/>
      <c r="S6" s="211"/>
    </row>
    <row r="7" spans="1:19" ht="33" customHeight="1">
      <c r="A7" s="97"/>
      <c r="B7" s="155"/>
      <c r="C7" s="211"/>
      <c r="D7" s="211"/>
      <c r="E7" s="155"/>
      <c r="F7" s="155"/>
      <c r="G7" s="155"/>
      <c r="H7" s="155"/>
      <c r="I7" s="155"/>
      <c r="J7" s="97"/>
      <c r="K7" s="188"/>
      <c r="L7" s="211"/>
      <c r="M7" s="188"/>
      <c r="N7" s="155"/>
      <c r="O7" s="211"/>
      <c r="P7" s="211"/>
      <c r="Q7" s="400"/>
      <c r="R7" s="211"/>
      <c r="S7" s="211"/>
    </row>
    <row r="8" spans="1:19" ht="16.5" customHeight="1">
      <c r="A8" s="493" t="s">
        <v>30</v>
      </c>
      <c r="B8" s="22">
        <v>198111</v>
      </c>
      <c r="C8" s="22">
        <v>105029</v>
      </c>
      <c r="D8" s="22">
        <v>12</v>
      </c>
      <c r="E8" s="492">
        <v>175425</v>
      </c>
      <c r="F8" s="22">
        <v>4513</v>
      </c>
      <c r="G8" s="492">
        <v>66</v>
      </c>
      <c r="H8" s="492">
        <v>20</v>
      </c>
      <c r="I8" s="492">
        <v>4601</v>
      </c>
      <c r="J8" s="492">
        <v>482</v>
      </c>
      <c r="K8" s="492">
        <v>158</v>
      </c>
      <c r="L8" s="492">
        <v>98</v>
      </c>
      <c r="M8" s="492">
        <v>61</v>
      </c>
      <c r="N8" s="492">
        <v>14</v>
      </c>
      <c r="O8" s="492">
        <v>227</v>
      </c>
      <c r="P8" s="492">
        <v>595</v>
      </c>
      <c r="Q8" s="492">
        <v>331</v>
      </c>
      <c r="R8" s="492">
        <v>2608</v>
      </c>
      <c r="S8" s="492">
        <v>200</v>
      </c>
    </row>
    <row r="9" spans="1:19" ht="33" customHeight="1">
      <c r="A9" s="21" t="s">
        <v>29</v>
      </c>
      <c r="B9" s="20">
        <f>SUM(B10,B19)</f>
        <v>11231</v>
      </c>
      <c r="C9" s="20">
        <f>SUM(C10,C19)</f>
        <v>11231</v>
      </c>
      <c r="D9" s="20">
        <f>SUM(D10,D19)</f>
        <v>0</v>
      </c>
      <c r="E9" s="20">
        <f>SUM(E10,E19)</f>
        <v>10788</v>
      </c>
      <c r="F9" s="20">
        <f>SUM(F10,F19)</f>
        <v>443</v>
      </c>
      <c r="G9" s="20">
        <f>SUM(G10,G19)</f>
        <v>0</v>
      </c>
      <c r="H9" s="20">
        <f>SUM(H10,H19)</f>
        <v>0</v>
      </c>
      <c r="I9" s="20">
        <f>SUM(I10,I19)</f>
        <v>432</v>
      </c>
      <c r="J9" s="20">
        <f>SUM(J10,J19)</f>
        <v>132</v>
      </c>
      <c r="K9" s="20">
        <f>SUM(K10,K19)</f>
        <v>20</v>
      </c>
      <c r="L9" s="20">
        <f>SUM(L10,L19)</f>
        <v>1</v>
      </c>
      <c r="M9" s="20">
        <f>SUM(M10,M19)</f>
        <v>1</v>
      </c>
      <c r="N9" s="20">
        <f>SUM(N10,N19)</f>
        <v>0</v>
      </c>
      <c r="O9" s="20">
        <f>SUM(O10,O19)</f>
        <v>2</v>
      </c>
      <c r="P9" s="20">
        <f>SUM(P10,P19)</f>
        <v>80</v>
      </c>
      <c r="Q9" s="20">
        <f>SUM(Q10,Q19)</f>
        <v>46</v>
      </c>
      <c r="R9" s="20">
        <f>SUM(R10,R19)</f>
        <v>102</v>
      </c>
      <c r="S9" s="20">
        <f>SUM(S10,S19)</f>
        <v>50</v>
      </c>
    </row>
    <row r="10" spans="1:19" ht="16.5" customHeight="1">
      <c r="A10" s="19" t="s">
        <v>28</v>
      </c>
      <c r="B10" s="17">
        <f>SUM(B11:B18)</f>
        <v>3386</v>
      </c>
      <c r="C10" s="17">
        <f>SUM(C11:C18)</f>
        <v>3386</v>
      </c>
      <c r="D10" s="17">
        <f>SUM(D11:D18)</f>
        <v>0</v>
      </c>
      <c r="E10" s="17">
        <f>SUM(E11:E18)</f>
        <v>3329</v>
      </c>
      <c r="F10" s="17">
        <f>SUM(F11:F18)</f>
        <v>57</v>
      </c>
      <c r="G10" s="17">
        <f>SUM(G11:G18)</f>
        <v>0</v>
      </c>
      <c r="H10" s="17">
        <f>SUM(H11:H18)</f>
        <v>0</v>
      </c>
      <c r="I10" s="17">
        <f>SUM(I11:I18)</f>
        <v>46</v>
      </c>
      <c r="J10" s="17">
        <f>SUM(J11:J18)</f>
        <v>2</v>
      </c>
      <c r="K10" s="17">
        <f>SUM(K11:K18)</f>
        <v>1</v>
      </c>
      <c r="L10" s="17">
        <f>SUM(L11:L18)</f>
        <v>1</v>
      </c>
      <c r="M10" s="17">
        <f>SUM(M11:M18)</f>
        <v>1</v>
      </c>
      <c r="N10" s="17">
        <f>SUM(N11:N18)</f>
        <v>0</v>
      </c>
      <c r="O10" s="17">
        <f>SUM(O11:O18)</f>
        <v>2</v>
      </c>
      <c r="P10" s="17">
        <f>SUM(P11:P18)</f>
        <v>3</v>
      </c>
      <c r="Q10" s="17">
        <f>SUM(Q11:Q18)</f>
        <v>1</v>
      </c>
      <c r="R10" s="17">
        <f>SUM(R11:R18)</f>
        <v>0</v>
      </c>
      <c r="S10" s="17">
        <f>SUM(S11:S18)</f>
        <v>37</v>
      </c>
    </row>
    <row r="11" spans="1:19" ht="16.5" customHeight="1">
      <c r="A11" s="14" t="s">
        <v>27</v>
      </c>
      <c r="B11" s="12">
        <v>1279</v>
      </c>
      <c r="C11" s="12">
        <v>1279</v>
      </c>
      <c r="D11" s="12" t="s">
        <v>72</v>
      </c>
      <c r="E11" s="12">
        <v>1271</v>
      </c>
      <c r="F11" s="12">
        <v>8</v>
      </c>
      <c r="G11" s="12" t="s">
        <v>72</v>
      </c>
      <c r="H11" s="12" t="s">
        <v>72</v>
      </c>
      <c r="I11" s="12">
        <v>8</v>
      </c>
      <c r="J11" s="12">
        <v>1</v>
      </c>
      <c r="K11" s="12" t="s">
        <v>72</v>
      </c>
      <c r="L11" s="12" t="s">
        <v>72</v>
      </c>
      <c r="M11" s="12" t="s">
        <v>72</v>
      </c>
      <c r="N11" s="12" t="s">
        <v>72</v>
      </c>
      <c r="O11" s="12">
        <v>1</v>
      </c>
      <c r="P11" s="12">
        <v>1</v>
      </c>
      <c r="Q11" s="12" t="s">
        <v>72</v>
      </c>
      <c r="R11" s="12" t="s">
        <v>72</v>
      </c>
      <c r="S11" s="12">
        <v>5</v>
      </c>
    </row>
    <row r="12" spans="1:19" ht="16.5" customHeight="1">
      <c r="A12" s="11" t="s">
        <v>26</v>
      </c>
      <c r="B12" s="9">
        <v>238</v>
      </c>
      <c r="C12" s="9">
        <v>238</v>
      </c>
      <c r="D12" s="9" t="s">
        <v>72</v>
      </c>
      <c r="E12" s="9">
        <v>232</v>
      </c>
      <c r="F12" s="9">
        <v>6</v>
      </c>
      <c r="G12" s="9" t="s">
        <v>72</v>
      </c>
      <c r="H12" s="9" t="s">
        <v>72</v>
      </c>
      <c r="I12" s="9">
        <v>5</v>
      </c>
      <c r="J12" s="9">
        <v>1</v>
      </c>
      <c r="K12" s="9">
        <v>1</v>
      </c>
      <c r="L12" s="9">
        <v>1</v>
      </c>
      <c r="M12" s="9">
        <v>1</v>
      </c>
      <c r="N12" s="9" t="s">
        <v>72</v>
      </c>
      <c r="O12" s="9" t="s">
        <v>72</v>
      </c>
      <c r="P12" s="9">
        <v>1</v>
      </c>
      <c r="Q12" s="9" t="s">
        <v>72</v>
      </c>
      <c r="R12" s="9" t="s">
        <v>72</v>
      </c>
      <c r="S12" s="9">
        <v>2</v>
      </c>
    </row>
    <row r="13" spans="1:19" ht="16.5" customHeight="1">
      <c r="A13" s="11" t="s">
        <v>25</v>
      </c>
      <c r="B13" s="9">
        <v>120</v>
      </c>
      <c r="C13" s="9">
        <v>120</v>
      </c>
      <c r="D13" s="9" t="s">
        <v>72</v>
      </c>
      <c r="E13" s="9">
        <v>120</v>
      </c>
      <c r="F13" s="9" t="s">
        <v>72</v>
      </c>
      <c r="G13" s="9" t="s">
        <v>72</v>
      </c>
      <c r="H13" s="9" t="s">
        <v>72</v>
      </c>
      <c r="I13" s="9" t="s">
        <v>72</v>
      </c>
      <c r="J13" s="9" t="s">
        <v>72</v>
      </c>
      <c r="K13" s="9" t="s">
        <v>72</v>
      </c>
      <c r="L13" s="9" t="s">
        <v>72</v>
      </c>
      <c r="M13" s="9" t="s">
        <v>72</v>
      </c>
      <c r="N13" s="9" t="s">
        <v>72</v>
      </c>
      <c r="O13" s="9" t="s">
        <v>72</v>
      </c>
      <c r="P13" s="9" t="s">
        <v>72</v>
      </c>
      <c r="Q13" s="9" t="s">
        <v>72</v>
      </c>
      <c r="R13" s="9" t="s">
        <v>72</v>
      </c>
      <c r="S13" s="9" t="s">
        <v>72</v>
      </c>
    </row>
    <row r="14" spans="1:19" ht="16.5" customHeight="1">
      <c r="A14" s="11" t="s">
        <v>177</v>
      </c>
      <c r="B14" s="9">
        <v>111</v>
      </c>
      <c r="C14" s="9">
        <v>111</v>
      </c>
      <c r="D14" s="9" t="s">
        <v>72</v>
      </c>
      <c r="E14" s="9">
        <v>111</v>
      </c>
      <c r="F14" s="9" t="s">
        <v>72</v>
      </c>
      <c r="G14" s="9" t="s">
        <v>72</v>
      </c>
      <c r="H14" s="9" t="s">
        <v>72</v>
      </c>
      <c r="I14" s="9" t="s">
        <v>72</v>
      </c>
      <c r="J14" s="9" t="s">
        <v>72</v>
      </c>
      <c r="K14" s="9" t="s">
        <v>72</v>
      </c>
      <c r="L14" s="9" t="s">
        <v>72</v>
      </c>
      <c r="M14" s="9" t="s">
        <v>72</v>
      </c>
      <c r="N14" s="9" t="s">
        <v>72</v>
      </c>
      <c r="O14" s="9" t="s">
        <v>72</v>
      </c>
      <c r="P14" s="9" t="s">
        <v>72</v>
      </c>
      <c r="Q14" s="9" t="s">
        <v>72</v>
      </c>
      <c r="R14" s="9" t="s">
        <v>72</v>
      </c>
      <c r="S14" s="9" t="s">
        <v>72</v>
      </c>
    </row>
    <row r="15" spans="1:19" ht="16.5" customHeight="1">
      <c r="A15" s="11" t="s">
        <v>23</v>
      </c>
      <c r="B15" s="9">
        <v>138</v>
      </c>
      <c r="C15" s="9">
        <v>138</v>
      </c>
      <c r="D15" s="9" t="s">
        <v>72</v>
      </c>
      <c r="E15" s="9">
        <v>137</v>
      </c>
      <c r="F15" s="9">
        <v>1</v>
      </c>
      <c r="G15" s="9" t="s">
        <v>72</v>
      </c>
      <c r="H15" s="9" t="s">
        <v>72</v>
      </c>
      <c r="I15" s="9">
        <v>1</v>
      </c>
      <c r="J15" s="9" t="s">
        <v>72</v>
      </c>
      <c r="K15" s="9" t="s">
        <v>72</v>
      </c>
      <c r="L15" s="9" t="s">
        <v>72</v>
      </c>
      <c r="M15" s="9" t="s">
        <v>72</v>
      </c>
      <c r="N15" s="9" t="s">
        <v>72</v>
      </c>
      <c r="O15" s="9">
        <v>1</v>
      </c>
      <c r="P15" s="9" t="s">
        <v>72</v>
      </c>
      <c r="Q15" s="9" t="s">
        <v>72</v>
      </c>
      <c r="R15" s="9" t="s">
        <v>72</v>
      </c>
      <c r="S15" s="9" t="s">
        <v>72</v>
      </c>
    </row>
    <row r="16" spans="1:19" ht="16.5" customHeight="1">
      <c r="A16" s="11" t="s">
        <v>60</v>
      </c>
      <c r="B16" s="9">
        <v>1086</v>
      </c>
      <c r="C16" s="9">
        <v>1086</v>
      </c>
      <c r="D16" s="9" t="s">
        <v>72</v>
      </c>
      <c r="E16" s="9">
        <v>1057</v>
      </c>
      <c r="F16" s="9">
        <v>29</v>
      </c>
      <c r="G16" s="9" t="s">
        <v>72</v>
      </c>
      <c r="H16" s="9" t="s">
        <v>72</v>
      </c>
      <c r="I16" s="9">
        <v>19</v>
      </c>
      <c r="J16" s="9" t="s">
        <v>72</v>
      </c>
      <c r="K16" s="9" t="s">
        <v>72</v>
      </c>
      <c r="L16" s="9" t="s">
        <v>72</v>
      </c>
      <c r="M16" s="9" t="s">
        <v>72</v>
      </c>
      <c r="N16" s="9" t="s">
        <v>72</v>
      </c>
      <c r="O16" s="9" t="s">
        <v>72</v>
      </c>
      <c r="P16" s="9" t="s">
        <v>72</v>
      </c>
      <c r="Q16" s="9" t="s">
        <v>72</v>
      </c>
      <c r="R16" s="9" t="s">
        <v>72</v>
      </c>
      <c r="S16" s="9">
        <v>19</v>
      </c>
    </row>
    <row r="17" spans="1:19" ht="16.5" customHeight="1">
      <c r="A17" s="11" t="s">
        <v>21</v>
      </c>
      <c r="B17" s="9">
        <v>65</v>
      </c>
      <c r="C17" s="9">
        <v>65</v>
      </c>
      <c r="D17" s="9" t="s">
        <v>72</v>
      </c>
      <c r="E17" s="9">
        <v>65</v>
      </c>
      <c r="F17" s="9" t="s">
        <v>72</v>
      </c>
      <c r="G17" s="9" t="s">
        <v>72</v>
      </c>
      <c r="H17" s="9" t="s">
        <v>72</v>
      </c>
      <c r="I17" s="9" t="s">
        <v>72</v>
      </c>
      <c r="J17" s="9" t="s">
        <v>72</v>
      </c>
      <c r="K17" s="9" t="s">
        <v>72</v>
      </c>
      <c r="L17" s="9" t="s">
        <v>72</v>
      </c>
      <c r="M17" s="9" t="s">
        <v>72</v>
      </c>
      <c r="N17" s="9" t="s">
        <v>72</v>
      </c>
      <c r="O17" s="9" t="s">
        <v>72</v>
      </c>
      <c r="P17" s="9" t="s">
        <v>72</v>
      </c>
      <c r="Q17" s="9" t="s">
        <v>72</v>
      </c>
      <c r="R17" s="9" t="s">
        <v>72</v>
      </c>
      <c r="S17" s="9" t="s">
        <v>72</v>
      </c>
    </row>
    <row r="18" spans="1:19" ht="16.5" customHeight="1">
      <c r="A18" s="8" t="s">
        <v>20</v>
      </c>
      <c r="B18" s="6">
        <v>349</v>
      </c>
      <c r="C18" s="6">
        <v>349</v>
      </c>
      <c r="D18" s="6" t="s">
        <v>72</v>
      </c>
      <c r="E18" s="6">
        <v>336</v>
      </c>
      <c r="F18" s="6">
        <v>13</v>
      </c>
      <c r="G18" s="6" t="s">
        <v>72</v>
      </c>
      <c r="H18" s="6" t="s">
        <v>72</v>
      </c>
      <c r="I18" s="6">
        <v>13</v>
      </c>
      <c r="J18" s="6" t="s">
        <v>72</v>
      </c>
      <c r="K18" s="6" t="s">
        <v>72</v>
      </c>
      <c r="L18" s="6" t="s">
        <v>72</v>
      </c>
      <c r="M18" s="6" t="s">
        <v>72</v>
      </c>
      <c r="N18" s="6" t="s">
        <v>72</v>
      </c>
      <c r="O18" s="6" t="s">
        <v>72</v>
      </c>
      <c r="P18" s="6">
        <v>1</v>
      </c>
      <c r="Q18" s="6">
        <v>1</v>
      </c>
      <c r="R18" s="6" t="s">
        <v>72</v>
      </c>
      <c r="S18" s="6">
        <v>11</v>
      </c>
    </row>
    <row r="19" spans="1:19" ht="16.5" customHeight="1">
      <c r="A19" s="19" t="s">
        <v>19</v>
      </c>
      <c r="B19" s="17">
        <v>7845</v>
      </c>
      <c r="C19" s="17">
        <v>7845</v>
      </c>
      <c r="D19" s="17">
        <v>0</v>
      </c>
      <c r="E19" s="491">
        <v>7459</v>
      </c>
      <c r="F19" s="17">
        <v>386</v>
      </c>
      <c r="G19" s="17" t="s">
        <v>72</v>
      </c>
      <c r="H19" s="17" t="s">
        <v>72</v>
      </c>
      <c r="I19" s="491">
        <v>386</v>
      </c>
      <c r="J19" s="491">
        <v>130</v>
      </c>
      <c r="K19" s="491">
        <v>19</v>
      </c>
      <c r="L19" s="17" t="s">
        <v>72</v>
      </c>
      <c r="M19" s="17" t="s">
        <v>72</v>
      </c>
      <c r="N19" s="17" t="s">
        <v>72</v>
      </c>
      <c r="O19" s="17" t="s">
        <v>72</v>
      </c>
      <c r="P19" s="17">
        <v>77</v>
      </c>
      <c r="Q19" s="491">
        <v>45</v>
      </c>
      <c r="R19" s="491">
        <v>102</v>
      </c>
      <c r="S19" s="491">
        <v>13</v>
      </c>
    </row>
    <row r="20" spans="1:19" ht="33" customHeight="1">
      <c r="A20" s="21" t="s">
        <v>18</v>
      </c>
      <c r="B20" s="20">
        <f>B21</f>
        <v>665</v>
      </c>
      <c r="C20" s="20">
        <f>C21</f>
        <v>664</v>
      </c>
      <c r="D20" s="20">
        <f>D21</f>
        <v>1</v>
      </c>
      <c r="E20" s="20">
        <f>E21</f>
        <v>663</v>
      </c>
      <c r="F20" s="20">
        <f>F21</f>
        <v>1</v>
      </c>
      <c r="G20" s="20">
        <f>G21</f>
        <v>0</v>
      </c>
      <c r="H20" s="20">
        <f>H21</f>
        <v>1</v>
      </c>
      <c r="I20" s="20">
        <f>I21</f>
        <v>2</v>
      </c>
      <c r="J20" s="20">
        <f>J21</f>
        <v>0</v>
      </c>
      <c r="K20" s="20">
        <f>K21</f>
        <v>0</v>
      </c>
      <c r="L20" s="20">
        <f>L21</f>
        <v>0</v>
      </c>
      <c r="M20" s="20">
        <f>M21</f>
        <v>0</v>
      </c>
      <c r="N20" s="20">
        <f>N21</f>
        <v>0</v>
      </c>
      <c r="O20" s="20">
        <f>O21</f>
        <v>0</v>
      </c>
      <c r="P20" s="20">
        <f>P21</f>
        <v>0</v>
      </c>
      <c r="Q20" s="20">
        <f>Q21</f>
        <v>0</v>
      </c>
      <c r="R20" s="20">
        <f>R21</f>
        <v>1</v>
      </c>
      <c r="S20" s="20">
        <f>S21</f>
        <v>1</v>
      </c>
    </row>
    <row r="21" spans="1:19" ht="16.5" customHeight="1">
      <c r="A21" s="19" t="s">
        <v>17</v>
      </c>
      <c r="B21" s="17">
        <f>SUM(B22:B25)</f>
        <v>665</v>
      </c>
      <c r="C21" s="17">
        <f>SUM(C22:C25)</f>
        <v>664</v>
      </c>
      <c r="D21" s="17">
        <f>SUM(D22:D25)</f>
        <v>1</v>
      </c>
      <c r="E21" s="17">
        <f>SUM(E22:E25)</f>
        <v>663</v>
      </c>
      <c r="F21" s="17">
        <f>SUM(F22:F25)</f>
        <v>1</v>
      </c>
      <c r="G21" s="17">
        <f>SUM(G22:G25)</f>
        <v>0</v>
      </c>
      <c r="H21" s="17">
        <f>SUM(H22:H25)</f>
        <v>1</v>
      </c>
      <c r="I21" s="17">
        <f>SUM(I22:I25)</f>
        <v>2</v>
      </c>
      <c r="J21" s="17">
        <f>SUM(J22:J25)</f>
        <v>0</v>
      </c>
      <c r="K21" s="17">
        <f>SUM(K22:K25)</f>
        <v>0</v>
      </c>
      <c r="L21" s="17">
        <f>SUM(L22:L25)</f>
        <v>0</v>
      </c>
      <c r="M21" s="17">
        <f>SUM(M22:M25)</f>
        <v>0</v>
      </c>
      <c r="N21" s="17">
        <f>SUM(N22:N25)</f>
        <v>0</v>
      </c>
      <c r="O21" s="17">
        <f>SUM(O22:O25)</f>
        <v>0</v>
      </c>
      <c r="P21" s="17">
        <f>SUM(P22:P25)</f>
        <v>0</v>
      </c>
      <c r="Q21" s="17">
        <f>SUM(Q22:Q25)</f>
        <v>0</v>
      </c>
      <c r="R21" s="17">
        <f>SUM(R22:R25)</f>
        <v>1</v>
      </c>
      <c r="S21" s="17">
        <f>SUM(S22:S25)</f>
        <v>1</v>
      </c>
    </row>
    <row r="22" spans="1:19" ht="16.5" customHeight="1">
      <c r="A22" s="14" t="s">
        <v>16</v>
      </c>
      <c r="B22" s="12">
        <v>111</v>
      </c>
      <c r="C22" s="12">
        <v>110</v>
      </c>
      <c r="D22" s="12">
        <v>1</v>
      </c>
      <c r="E22" s="12">
        <v>109</v>
      </c>
      <c r="F22" s="12">
        <v>1</v>
      </c>
      <c r="G22" s="12" t="s">
        <v>43</v>
      </c>
      <c r="H22" s="12">
        <v>1</v>
      </c>
      <c r="I22" s="12">
        <v>2</v>
      </c>
      <c r="J22" s="12" t="s">
        <v>43</v>
      </c>
      <c r="K22" s="12" t="s">
        <v>43</v>
      </c>
      <c r="L22" s="12" t="s">
        <v>43</v>
      </c>
      <c r="M22" s="12" t="s">
        <v>43</v>
      </c>
      <c r="N22" s="12" t="s">
        <v>43</v>
      </c>
      <c r="O22" s="12" t="s">
        <v>43</v>
      </c>
      <c r="P22" s="12" t="s">
        <v>43</v>
      </c>
      <c r="Q22" s="12" t="s">
        <v>43</v>
      </c>
      <c r="R22" s="12">
        <v>1</v>
      </c>
      <c r="S22" s="12">
        <v>1</v>
      </c>
    </row>
    <row r="23" spans="1:19" ht="16.5" customHeight="1">
      <c r="A23" s="11" t="s">
        <v>15</v>
      </c>
      <c r="B23" s="9">
        <v>48</v>
      </c>
      <c r="C23" s="9">
        <v>48</v>
      </c>
      <c r="D23" s="9" t="s">
        <v>43</v>
      </c>
      <c r="E23" s="9">
        <v>48</v>
      </c>
      <c r="F23" s="9" t="s">
        <v>43</v>
      </c>
      <c r="G23" s="9" t="s">
        <v>43</v>
      </c>
      <c r="H23" s="9" t="s">
        <v>43</v>
      </c>
      <c r="I23" s="9"/>
      <c r="J23" s="9" t="s">
        <v>43</v>
      </c>
      <c r="K23" s="9" t="s">
        <v>43</v>
      </c>
      <c r="L23" s="9" t="s">
        <v>43</v>
      </c>
      <c r="M23" s="9" t="s">
        <v>43</v>
      </c>
      <c r="N23" s="9" t="s">
        <v>43</v>
      </c>
      <c r="O23" s="9" t="s">
        <v>43</v>
      </c>
      <c r="P23" s="9" t="s">
        <v>43</v>
      </c>
      <c r="Q23" s="9" t="s">
        <v>43</v>
      </c>
      <c r="R23" s="9" t="s">
        <v>43</v>
      </c>
      <c r="S23" s="9" t="s">
        <v>43</v>
      </c>
    </row>
    <row r="24" spans="1:19" ht="16.5" customHeight="1">
      <c r="A24" s="11" t="s">
        <v>14</v>
      </c>
      <c r="B24" s="9">
        <v>100</v>
      </c>
      <c r="C24" s="9">
        <v>100</v>
      </c>
      <c r="D24" s="9" t="s">
        <v>43</v>
      </c>
      <c r="E24" s="9">
        <v>100</v>
      </c>
      <c r="F24" s="9" t="s">
        <v>43</v>
      </c>
      <c r="G24" s="9" t="s">
        <v>43</v>
      </c>
      <c r="H24" s="9" t="s">
        <v>43</v>
      </c>
      <c r="I24" s="9" t="s">
        <v>43</v>
      </c>
      <c r="J24" s="9" t="s">
        <v>43</v>
      </c>
      <c r="K24" s="9" t="s">
        <v>43</v>
      </c>
      <c r="L24" s="9" t="s">
        <v>43</v>
      </c>
      <c r="M24" s="9" t="s">
        <v>43</v>
      </c>
      <c r="N24" s="9" t="s">
        <v>43</v>
      </c>
      <c r="O24" s="9" t="s">
        <v>43</v>
      </c>
      <c r="P24" s="9" t="s">
        <v>43</v>
      </c>
      <c r="Q24" s="9" t="s">
        <v>43</v>
      </c>
      <c r="R24" s="9" t="s">
        <v>43</v>
      </c>
      <c r="S24" s="9" t="s">
        <v>43</v>
      </c>
    </row>
    <row r="25" spans="1:19" ht="16.5" customHeight="1">
      <c r="A25" s="8" t="s">
        <v>13</v>
      </c>
      <c r="B25" s="6">
        <v>406</v>
      </c>
      <c r="C25" s="6">
        <v>406</v>
      </c>
      <c r="D25" s="6" t="s">
        <v>43</v>
      </c>
      <c r="E25" s="6">
        <v>406</v>
      </c>
      <c r="F25" s="6" t="s">
        <v>43</v>
      </c>
      <c r="G25" s="6" t="s">
        <v>43</v>
      </c>
      <c r="H25" s="6" t="s">
        <v>43</v>
      </c>
      <c r="I25" s="6" t="s">
        <v>43</v>
      </c>
      <c r="J25" s="6" t="s">
        <v>43</v>
      </c>
      <c r="K25" s="6" t="s">
        <v>43</v>
      </c>
      <c r="L25" s="6" t="s">
        <v>43</v>
      </c>
      <c r="M25" s="6" t="s">
        <v>43</v>
      </c>
      <c r="N25" s="6" t="s">
        <v>43</v>
      </c>
      <c r="O25" s="6" t="s">
        <v>43</v>
      </c>
      <c r="P25" s="6" t="s">
        <v>43</v>
      </c>
      <c r="Q25" s="6" t="s">
        <v>43</v>
      </c>
      <c r="R25" s="6" t="s">
        <v>43</v>
      </c>
      <c r="S25" s="6" t="s">
        <v>43</v>
      </c>
    </row>
    <row r="26" spans="1:19" ht="33" customHeight="1">
      <c r="A26" s="21" t="s">
        <v>12</v>
      </c>
      <c r="B26" s="20">
        <f>B27</f>
        <v>888</v>
      </c>
      <c r="C26" s="20">
        <f>C27</f>
        <v>888</v>
      </c>
      <c r="D26" s="20">
        <f>D27</f>
        <v>0</v>
      </c>
      <c r="E26" s="20">
        <f>E27</f>
        <v>878</v>
      </c>
      <c r="F26" s="20">
        <f>F27</f>
        <v>10</v>
      </c>
      <c r="G26" s="20">
        <f>G27</f>
        <v>0</v>
      </c>
      <c r="H26" s="20">
        <f>H27</f>
        <v>0</v>
      </c>
      <c r="I26" s="20">
        <f>I27</f>
        <v>10</v>
      </c>
      <c r="J26" s="20">
        <f>J27</f>
        <v>4</v>
      </c>
      <c r="K26" s="20">
        <f>K27</f>
        <v>0</v>
      </c>
      <c r="L26" s="20">
        <f>L27</f>
        <v>0</v>
      </c>
      <c r="M26" s="20">
        <f>M27</f>
        <v>0</v>
      </c>
      <c r="N26" s="20">
        <f>N27</f>
        <v>0</v>
      </c>
      <c r="O26" s="20">
        <f>O27</f>
        <v>2</v>
      </c>
      <c r="P26" s="20">
        <f>P27</f>
        <v>1</v>
      </c>
      <c r="Q26" s="20">
        <f>Q27</f>
        <v>1</v>
      </c>
      <c r="R26" s="20">
        <f>R27</f>
        <v>0</v>
      </c>
      <c r="S26" s="20">
        <f>S27</f>
        <v>2</v>
      </c>
    </row>
    <row r="27" spans="1:19" ht="16.5" customHeight="1">
      <c r="A27" s="19" t="s">
        <v>11</v>
      </c>
      <c r="B27" s="17">
        <f>SUM(B28:B32)</f>
        <v>888</v>
      </c>
      <c r="C27" s="17">
        <f>SUM(C28:C32)</f>
        <v>888</v>
      </c>
      <c r="D27" s="17">
        <f>SUM(D28:D32)</f>
        <v>0</v>
      </c>
      <c r="E27" s="17">
        <f>SUM(E28:E32)</f>
        <v>878</v>
      </c>
      <c r="F27" s="17">
        <f>SUM(F28:F32)</f>
        <v>10</v>
      </c>
      <c r="G27" s="17">
        <f>SUM(G28:G32)</f>
        <v>0</v>
      </c>
      <c r="H27" s="17">
        <f>SUM(H28:H32)</f>
        <v>0</v>
      </c>
      <c r="I27" s="17">
        <f>SUM(I28:I32)</f>
        <v>10</v>
      </c>
      <c r="J27" s="17">
        <f>SUM(J28:J32)</f>
        <v>4</v>
      </c>
      <c r="K27" s="17">
        <f>SUM(K28:K32)</f>
        <v>0</v>
      </c>
      <c r="L27" s="17">
        <f>SUM(L28:L32)</f>
        <v>0</v>
      </c>
      <c r="M27" s="17">
        <f>SUM(M28:M32)</f>
        <v>0</v>
      </c>
      <c r="N27" s="17">
        <f>SUM(N28:N32)</f>
        <v>0</v>
      </c>
      <c r="O27" s="17">
        <f>SUM(O28:O32)</f>
        <v>2</v>
      </c>
      <c r="P27" s="17">
        <f>SUM(P28:P32)</f>
        <v>1</v>
      </c>
      <c r="Q27" s="17">
        <f>SUM(Q28:Q32)</f>
        <v>1</v>
      </c>
      <c r="R27" s="17">
        <f>SUM(R28:R32)</f>
        <v>0</v>
      </c>
      <c r="S27" s="17">
        <f>SUM(S28:S32)</f>
        <v>2</v>
      </c>
    </row>
    <row r="28" spans="1:19" ht="16.5" customHeight="1">
      <c r="A28" s="14" t="s">
        <v>10</v>
      </c>
      <c r="B28" s="12">
        <v>271</v>
      </c>
      <c r="C28" s="12">
        <v>271</v>
      </c>
      <c r="D28" s="12" t="s">
        <v>72</v>
      </c>
      <c r="E28" s="12">
        <v>268</v>
      </c>
      <c r="F28" s="12">
        <v>3</v>
      </c>
      <c r="G28" s="12" t="s">
        <v>72</v>
      </c>
      <c r="H28" s="12" t="s">
        <v>72</v>
      </c>
      <c r="I28" s="12">
        <v>3</v>
      </c>
      <c r="J28" s="12">
        <v>1</v>
      </c>
      <c r="K28" s="12" t="s">
        <v>72</v>
      </c>
      <c r="L28" s="12" t="s">
        <v>72</v>
      </c>
      <c r="M28" s="12" t="s">
        <v>72</v>
      </c>
      <c r="N28" s="12" t="s">
        <v>72</v>
      </c>
      <c r="O28" s="12">
        <v>2</v>
      </c>
      <c r="P28" s="12" t="s">
        <v>72</v>
      </c>
      <c r="Q28" s="12" t="s">
        <v>72</v>
      </c>
      <c r="R28" s="12" t="s">
        <v>72</v>
      </c>
      <c r="S28" s="12" t="s">
        <v>72</v>
      </c>
    </row>
    <row r="29" spans="1:19" ht="16.5" customHeight="1">
      <c r="A29" s="11" t="s">
        <v>8</v>
      </c>
      <c r="B29" s="9">
        <v>212</v>
      </c>
      <c r="C29" s="9">
        <v>212</v>
      </c>
      <c r="D29" s="9" t="s">
        <v>72</v>
      </c>
      <c r="E29" s="9">
        <v>209</v>
      </c>
      <c r="F29" s="9">
        <v>3</v>
      </c>
      <c r="G29" s="9" t="s">
        <v>72</v>
      </c>
      <c r="H29" s="9" t="s">
        <v>72</v>
      </c>
      <c r="I29" s="9">
        <v>3</v>
      </c>
      <c r="J29" s="9">
        <v>1</v>
      </c>
      <c r="K29" s="9" t="s">
        <v>72</v>
      </c>
      <c r="L29" s="9" t="s">
        <v>72</v>
      </c>
      <c r="M29" s="9" t="s">
        <v>72</v>
      </c>
      <c r="N29" s="9" t="s">
        <v>72</v>
      </c>
      <c r="O29" s="9" t="s">
        <v>72</v>
      </c>
      <c r="P29" s="9" t="s">
        <v>72</v>
      </c>
      <c r="Q29" s="9" t="s">
        <v>72</v>
      </c>
      <c r="R29" s="9" t="s">
        <v>72</v>
      </c>
      <c r="S29" s="9">
        <v>2</v>
      </c>
    </row>
    <row r="30" spans="1:19" ht="16.5" customHeight="1">
      <c r="A30" s="11" t="s">
        <v>7</v>
      </c>
      <c r="B30" s="9">
        <v>163</v>
      </c>
      <c r="C30" s="9">
        <v>163</v>
      </c>
      <c r="D30" s="9" t="s">
        <v>72</v>
      </c>
      <c r="E30" s="9">
        <v>162</v>
      </c>
      <c r="F30" s="9">
        <v>1</v>
      </c>
      <c r="G30" s="9" t="s">
        <v>72</v>
      </c>
      <c r="H30" s="9" t="s">
        <v>72</v>
      </c>
      <c r="I30" s="9">
        <v>1</v>
      </c>
      <c r="J30" s="9" t="s">
        <v>72</v>
      </c>
      <c r="K30" s="9" t="s">
        <v>72</v>
      </c>
      <c r="L30" s="9" t="s">
        <v>72</v>
      </c>
      <c r="M30" s="9" t="s">
        <v>72</v>
      </c>
      <c r="N30" s="9" t="s">
        <v>72</v>
      </c>
      <c r="O30" s="9" t="s">
        <v>72</v>
      </c>
      <c r="P30" s="9" t="s">
        <v>72</v>
      </c>
      <c r="Q30" s="9">
        <v>1</v>
      </c>
      <c r="R30" s="9" t="s">
        <v>72</v>
      </c>
      <c r="S30" s="9" t="s">
        <v>72</v>
      </c>
    </row>
    <row r="31" spans="1:19" ht="16.5" customHeight="1">
      <c r="A31" s="11" t="s">
        <v>6</v>
      </c>
      <c r="B31" s="9">
        <v>117</v>
      </c>
      <c r="C31" s="9">
        <v>117</v>
      </c>
      <c r="D31" s="9" t="s">
        <v>72</v>
      </c>
      <c r="E31" s="9">
        <v>114</v>
      </c>
      <c r="F31" s="9">
        <v>3</v>
      </c>
      <c r="G31" s="9" t="s">
        <v>72</v>
      </c>
      <c r="H31" s="9" t="s">
        <v>72</v>
      </c>
      <c r="I31" s="9">
        <v>3</v>
      </c>
      <c r="J31" s="9">
        <v>2</v>
      </c>
      <c r="K31" s="9" t="s">
        <v>72</v>
      </c>
      <c r="L31" s="9" t="s">
        <v>72</v>
      </c>
      <c r="M31" s="9" t="s">
        <v>72</v>
      </c>
      <c r="N31" s="9" t="s">
        <v>72</v>
      </c>
      <c r="O31" s="9" t="s">
        <v>72</v>
      </c>
      <c r="P31" s="9">
        <v>1</v>
      </c>
      <c r="Q31" s="9" t="s">
        <v>72</v>
      </c>
      <c r="R31" s="9" t="s">
        <v>72</v>
      </c>
      <c r="S31" s="9" t="s">
        <v>72</v>
      </c>
    </row>
    <row r="32" spans="1:19" ht="16.5" customHeight="1">
      <c r="A32" s="8" t="s">
        <v>4</v>
      </c>
      <c r="B32" s="6">
        <v>125</v>
      </c>
      <c r="C32" s="6">
        <v>125</v>
      </c>
      <c r="D32" s="6" t="s">
        <v>72</v>
      </c>
      <c r="E32" s="6">
        <v>125</v>
      </c>
      <c r="F32" s="6" t="s">
        <v>72</v>
      </c>
      <c r="G32" s="6" t="s">
        <v>72</v>
      </c>
      <c r="H32" s="6" t="s">
        <v>72</v>
      </c>
      <c r="I32" s="6" t="s">
        <v>72</v>
      </c>
      <c r="J32" s="6" t="s">
        <v>72</v>
      </c>
      <c r="K32" s="6" t="s">
        <v>72</v>
      </c>
      <c r="L32" s="6" t="s">
        <v>72</v>
      </c>
      <c r="M32" s="6" t="s">
        <v>72</v>
      </c>
      <c r="N32" s="6" t="s">
        <v>72</v>
      </c>
      <c r="O32" s="6" t="s">
        <v>72</v>
      </c>
      <c r="P32" s="6" t="s">
        <v>72</v>
      </c>
      <c r="Q32" s="6" t="s">
        <v>72</v>
      </c>
      <c r="R32" s="6" t="s">
        <v>72</v>
      </c>
      <c r="S32" s="6" t="s">
        <v>72</v>
      </c>
    </row>
    <row r="33" spans="1:19" ht="16.5" customHeight="1">
      <c r="A33" s="467" t="s">
        <v>176</v>
      </c>
      <c r="B33" s="490"/>
      <c r="C33" s="334"/>
      <c r="D33" s="334"/>
      <c r="E33" s="46"/>
      <c r="F33" s="334"/>
      <c r="G33" s="46"/>
      <c r="H33" s="46"/>
      <c r="I33" s="46"/>
      <c r="J33" s="334"/>
    </row>
    <row r="34" spans="1:19" ht="16.5" customHeight="1">
      <c r="A34" s="45"/>
      <c r="B34" s="334"/>
      <c r="C34" s="334"/>
      <c r="D34" s="334"/>
      <c r="E34" s="46"/>
      <c r="F34" s="334"/>
      <c r="G34" s="46"/>
      <c r="H34" s="46"/>
      <c r="I34" s="46"/>
      <c r="J34" s="334"/>
      <c r="K34" s="47"/>
      <c r="L34" s="47"/>
      <c r="M34" s="47"/>
      <c r="N34" s="47"/>
      <c r="O34" s="47"/>
      <c r="P34" s="47"/>
      <c r="Q34" s="47"/>
      <c r="R34" s="47"/>
      <c r="S34" s="47"/>
    </row>
    <row r="35" spans="1:19" ht="15.75" customHeight="1">
      <c r="B35" s="41"/>
      <c r="C35" s="41"/>
      <c r="D35" s="41"/>
      <c r="E35" s="41"/>
      <c r="F35" s="15"/>
      <c r="G35" s="330"/>
      <c r="J35" s="15"/>
    </row>
    <row r="36" spans="1:19" ht="15.75" customHeight="1">
      <c r="B36" s="41"/>
      <c r="C36" s="41"/>
      <c r="D36" s="41"/>
      <c r="E36" s="41"/>
      <c r="F36" s="15"/>
      <c r="G36" s="330"/>
      <c r="J36" s="15"/>
    </row>
    <row r="37" spans="1:19" ht="15.75" customHeight="1">
      <c r="B37" s="41"/>
      <c r="C37" s="41"/>
      <c r="D37" s="41"/>
      <c r="E37" s="41"/>
      <c r="F37" s="15"/>
      <c r="G37" s="330"/>
      <c r="J37" s="15"/>
    </row>
  </sheetData>
  <mergeCells count="25">
    <mergeCell ref="C2:D2"/>
    <mergeCell ref="C3:C7"/>
    <mergeCell ref="D3:D7"/>
    <mergeCell ref="E3:E7"/>
    <mergeCell ref="E2:H2"/>
    <mergeCell ref="L4:N4"/>
    <mergeCell ref="P4:P7"/>
    <mergeCell ref="M5:N5"/>
    <mergeCell ref="M6:M7"/>
    <mergeCell ref="Q4:Q7"/>
    <mergeCell ref="G3:G7"/>
    <mergeCell ref="I3:I7"/>
    <mergeCell ref="H3:H7"/>
    <mergeCell ref="J4:J7"/>
    <mergeCell ref="K4:K7"/>
    <mergeCell ref="A2:A7"/>
    <mergeCell ref="B2:B7"/>
    <mergeCell ref="N6:N7"/>
    <mergeCell ref="L5:L7"/>
    <mergeCell ref="F3:F7"/>
    <mergeCell ref="J2:S2"/>
    <mergeCell ref="J3:Q3"/>
    <mergeCell ref="R3:R7"/>
    <mergeCell ref="S3:S7"/>
    <mergeCell ref="O4:O7"/>
  </mergeCells>
  <phoneticPr fontId="5"/>
  <printOptions horizontalCentered="1"/>
  <pageMargins left="0.31496062992125984" right="0.31496062992125984" top="0.78740157480314965" bottom="0.78740157480314965" header="0" footer="0"/>
  <headerFooter alignWithMargins="0"/>
  <rowBreaks count="3" manualBreakCount="3">
    <brk id="35805" min="227" max="54353" man="1"/>
    <brk id="36255" min="223" max="57901" man="1"/>
    <brk id="36513" min="219" max="580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showGridLines="0" zoomScaleNormal="100" zoomScaleSheetLayoutView="80" workbookViewId="0">
      <pane ySplit="4" topLeftCell="A5" activePane="bottomLeft" state="frozen"/>
      <selection pane="bottomLeft"/>
    </sheetView>
  </sheetViews>
  <sheetFormatPr defaultRowHeight="15"/>
  <cols>
    <col min="1" max="1" width="16.625" style="41" customWidth="1"/>
    <col min="2" max="15" width="7.125" style="15" customWidth="1"/>
    <col min="16" max="16" width="6.75" style="15" customWidth="1"/>
    <col min="17" max="16384" width="9" style="15"/>
  </cols>
  <sheetData>
    <row r="1" spans="1:17" s="65" customFormat="1" ht="18" customHeight="1">
      <c r="A1" s="70" t="s">
        <v>58</v>
      </c>
      <c r="B1" s="69"/>
      <c r="C1" s="69"/>
      <c r="D1" s="69"/>
      <c r="E1" s="69"/>
      <c r="F1" s="66"/>
      <c r="G1" s="66"/>
      <c r="H1" s="68"/>
      <c r="I1" s="66"/>
      <c r="J1" s="66"/>
      <c r="K1" s="66"/>
      <c r="L1" s="66"/>
      <c r="M1" s="67"/>
      <c r="N1" s="67"/>
      <c r="O1" s="67" t="s">
        <v>57</v>
      </c>
      <c r="P1" s="66"/>
    </row>
    <row r="2" spans="1:17" ht="16.5" customHeight="1">
      <c r="A2" s="64"/>
      <c r="B2" s="59" t="s">
        <v>56</v>
      </c>
      <c r="C2" s="63"/>
      <c r="D2" s="63"/>
      <c r="E2" s="63"/>
      <c r="F2" s="63"/>
      <c r="G2" s="63"/>
      <c r="H2" s="63"/>
      <c r="I2" s="63"/>
      <c r="J2" s="59" t="s">
        <v>55</v>
      </c>
      <c r="K2" s="63"/>
      <c r="L2" s="63"/>
      <c r="M2" s="63"/>
      <c r="N2" s="63"/>
      <c r="O2" s="62"/>
      <c r="P2" s="57"/>
      <c r="Q2" s="47"/>
    </row>
    <row r="3" spans="1:17" ht="16.5" customHeight="1">
      <c r="A3" s="61"/>
      <c r="B3" s="60" t="s">
        <v>52</v>
      </c>
      <c r="C3" s="58"/>
      <c r="D3" s="59" t="s">
        <v>54</v>
      </c>
      <c r="E3" s="58"/>
      <c r="F3" s="59" t="s">
        <v>50</v>
      </c>
      <c r="G3" s="58"/>
      <c r="H3" s="59" t="s">
        <v>53</v>
      </c>
      <c r="I3" s="60"/>
      <c r="J3" s="59" t="s">
        <v>52</v>
      </c>
      <c r="K3" s="58"/>
      <c r="L3" s="59" t="s">
        <v>51</v>
      </c>
      <c r="M3" s="58"/>
      <c r="N3" s="59" t="s">
        <v>50</v>
      </c>
      <c r="O3" s="58"/>
      <c r="P3" s="57"/>
      <c r="Q3" s="47"/>
    </row>
    <row r="4" spans="1:17" ht="33" customHeight="1">
      <c r="A4" s="56"/>
      <c r="B4" s="55" t="s">
        <v>49</v>
      </c>
      <c r="C4" s="54" t="s">
        <v>48</v>
      </c>
      <c r="D4" s="55" t="s">
        <v>49</v>
      </c>
      <c r="E4" s="54" t="s">
        <v>48</v>
      </c>
      <c r="F4" s="55" t="s">
        <v>49</v>
      </c>
      <c r="G4" s="54" t="s">
        <v>48</v>
      </c>
      <c r="H4" s="55" t="s">
        <v>49</v>
      </c>
      <c r="I4" s="54" t="s">
        <v>48</v>
      </c>
      <c r="J4" s="55" t="s">
        <v>49</v>
      </c>
      <c r="K4" s="54" t="s">
        <v>48</v>
      </c>
      <c r="L4" s="55" t="s">
        <v>49</v>
      </c>
      <c r="M4" s="54" t="s">
        <v>48</v>
      </c>
      <c r="N4" s="55" t="s">
        <v>49</v>
      </c>
      <c r="O4" s="54" t="s">
        <v>48</v>
      </c>
      <c r="P4" s="53"/>
      <c r="Q4" s="47"/>
    </row>
    <row r="5" spans="1:17" ht="16.5" customHeight="1">
      <c r="A5" s="24" t="s">
        <v>30</v>
      </c>
      <c r="B5" s="22">
        <v>101</v>
      </c>
      <c r="C5" s="22">
        <v>49</v>
      </c>
      <c r="D5" s="22">
        <v>147</v>
      </c>
      <c r="E5" s="22">
        <v>108</v>
      </c>
      <c r="F5" s="22">
        <v>349</v>
      </c>
      <c r="G5" s="22">
        <v>237</v>
      </c>
      <c r="H5" s="22">
        <v>41</v>
      </c>
      <c r="I5" s="52">
        <v>13</v>
      </c>
      <c r="J5" s="22">
        <v>64</v>
      </c>
      <c r="K5" s="22">
        <v>27</v>
      </c>
      <c r="L5" s="51">
        <v>76</v>
      </c>
      <c r="M5" s="22">
        <v>31</v>
      </c>
      <c r="N5" s="51">
        <v>54</v>
      </c>
      <c r="O5" s="22">
        <v>34</v>
      </c>
      <c r="P5" s="50"/>
      <c r="Q5" s="47"/>
    </row>
    <row r="6" spans="1:17" ht="33" customHeight="1">
      <c r="A6" s="21" t="s">
        <v>29</v>
      </c>
      <c r="B6" s="20">
        <f>IF(SUM(B7,B16)=0,"-",SUM(B7,B16))</f>
        <v>2</v>
      </c>
      <c r="C6" s="20" t="str">
        <f>IF(SUM(C7,C16)=0,"-",SUM(C7,C16))</f>
        <v>-</v>
      </c>
      <c r="D6" s="20">
        <f>IF(SUM(D7,D16)=0,"-",SUM(D7,D16))</f>
        <v>1</v>
      </c>
      <c r="E6" s="20" t="str">
        <f>IF(SUM(E7,E16)=0,"-",SUM(E7,E16))</f>
        <v>-</v>
      </c>
      <c r="F6" s="20">
        <f>IF(SUM(F7,F16)=0,"-",SUM(F7,F16))</f>
        <v>3</v>
      </c>
      <c r="G6" s="20" t="str">
        <f>IF(SUM(G7,G16)=0,"-",SUM(G7,G16))</f>
        <v>-</v>
      </c>
      <c r="H6" s="20" t="str">
        <f>IF(SUM(H7,H16)=0,"-",SUM(H7,H16))</f>
        <v>-</v>
      </c>
      <c r="I6" s="20" t="str">
        <f>IF(SUM(I7,I16)=0,"-",SUM(I7,I16))</f>
        <v>-</v>
      </c>
      <c r="J6" s="20" t="str">
        <f>IF(SUM(J7,J16)=0,"-",SUM(J7,J16))</f>
        <v>-</v>
      </c>
      <c r="K6" s="20" t="str">
        <f>IF(SUM(K7,K16)=0,"-",SUM(K7,K16))</f>
        <v>-</v>
      </c>
      <c r="L6" s="20" t="str">
        <f>IF(SUM(L7,L16)=0,"-",SUM(L7,L16))</f>
        <v>-</v>
      </c>
      <c r="M6" s="20" t="str">
        <f>IF(SUM(M7,M16)=0,"-",SUM(M7,M16))</f>
        <v>-</v>
      </c>
      <c r="N6" s="20" t="str">
        <f>IF(SUM(N7,N16)=0,"-",SUM(N7,N16))</f>
        <v>-</v>
      </c>
      <c r="O6" s="20" t="str">
        <f>IF(SUM(O7,O16)=0,"-",SUM(O7,O16))</f>
        <v>-</v>
      </c>
      <c r="P6" s="50"/>
      <c r="Q6" s="47"/>
    </row>
    <row r="7" spans="1:17" ht="16.5" customHeight="1">
      <c r="A7" s="19" t="s">
        <v>28</v>
      </c>
      <c r="B7" s="17">
        <f>IF(SUM(B8:B15)=0,"-",SUM(B8:B15))</f>
        <v>2</v>
      </c>
      <c r="C7" s="17" t="str">
        <f>IF(SUM(C8:C15)=0,"-",SUM(C8:C15))</f>
        <v>-</v>
      </c>
      <c r="D7" s="17">
        <f>IF(SUM(D8:D15)=0,"-",SUM(D8:D15))</f>
        <v>1</v>
      </c>
      <c r="E7" s="17" t="str">
        <f>IF(SUM(E8:E15)=0,"-",SUM(E8:E15))</f>
        <v>-</v>
      </c>
      <c r="F7" s="17">
        <f>IF(SUM(F8:F15)=0,"-",SUM(F8:F15))</f>
        <v>3</v>
      </c>
      <c r="G7" s="17" t="str">
        <f>IF(SUM(G8:G15)=0,"-",SUM(G8:G15))</f>
        <v>-</v>
      </c>
      <c r="H7" s="17" t="str">
        <f>IF(SUM(H8:H15)=0,"-",SUM(H8:H15))</f>
        <v>-</v>
      </c>
      <c r="I7" s="17" t="str">
        <f>IF(SUM(I8:I15)=0,"-",SUM(I8:I15))</f>
        <v>-</v>
      </c>
      <c r="J7" s="17" t="str">
        <f>IF(SUM(J8:J15)=0,"-",SUM(J8:J15))</f>
        <v>-</v>
      </c>
      <c r="K7" s="17" t="str">
        <f>IF(SUM(K8:K15)=0,"-",SUM(K8:K15))</f>
        <v>-</v>
      </c>
      <c r="L7" s="17" t="str">
        <f>IF(SUM(L8:L15)=0,"-",SUM(L8:L15))</f>
        <v>-</v>
      </c>
      <c r="M7" s="17" t="str">
        <f>IF(SUM(M8:M15)=0,"-",SUM(M8:M15))</f>
        <v>-</v>
      </c>
      <c r="N7" s="17" t="str">
        <f>IF(SUM(N8:N15)=0,"-",SUM(N8:N15))</f>
        <v>-</v>
      </c>
      <c r="O7" s="17" t="str">
        <f>IF(SUM(O8:O15)=0,"-",SUM(O8:O15))</f>
        <v>-</v>
      </c>
      <c r="P7" s="49"/>
      <c r="Q7" s="47"/>
    </row>
    <row r="8" spans="1:17" ht="16.5" customHeight="1">
      <c r="A8" s="14" t="s">
        <v>27</v>
      </c>
      <c r="B8" s="12" t="s">
        <v>43</v>
      </c>
      <c r="C8" s="12" t="s">
        <v>43</v>
      </c>
      <c r="D8" s="12" t="s">
        <v>43</v>
      </c>
      <c r="E8" s="12" t="s">
        <v>43</v>
      </c>
      <c r="F8" s="12" t="s">
        <v>43</v>
      </c>
      <c r="G8" s="12" t="s">
        <v>43</v>
      </c>
      <c r="H8" s="12" t="s">
        <v>43</v>
      </c>
      <c r="I8" s="12" t="s">
        <v>43</v>
      </c>
      <c r="J8" s="12" t="s">
        <v>43</v>
      </c>
      <c r="K8" s="12" t="s">
        <v>43</v>
      </c>
      <c r="L8" s="12" t="s">
        <v>43</v>
      </c>
      <c r="M8" s="12" t="s">
        <v>43</v>
      </c>
      <c r="N8" s="12" t="s">
        <v>43</v>
      </c>
      <c r="O8" s="12" t="s">
        <v>43</v>
      </c>
      <c r="P8" s="49"/>
      <c r="Q8" s="47"/>
    </row>
    <row r="9" spans="1:17" ht="16.5" customHeight="1">
      <c r="A9" s="11" t="s">
        <v>47</v>
      </c>
      <c r="B9" s="9" t="s">
        <v>43</v>
      </c>
      <c r="C9" s="9" t="s">
        <v>43</v>
      </c>
      <c r="D9" s="9" t="s">
        <v>43</v>
      </c>
      <c r="E9" s="9" t="s">
        <v>43</v>
      </c>
      <c r="F9" s="9" t="s">
        <v>43</v>
      </c>
      <c r="G9" s="9" t="s">
        <v>43</v>
      </c>
      <c r="H9" s="9" t="s">
        <v>43</v>
      </c>
      <c r="I9" s="9" t="s">
        <v>43</v>
      </c>
      <c r="J9" s="9" t="s">
        <v>43</v>
      </c>
      <c r="K9" s="9" t="s">
        <v>43</v>
      </c>
      <c r="L9" s="9" t="s">
        <v>43</v>
      </c>
      <c r="M9" s="9" t="s">
        <v>43</v>
      </c>
      <c r="N9" s="9" t="s">
        <v>43</v>
      </c>
      <c r="O9" s="9" t="s">
        <v>43</v>
      </c>
      <c r="P9" s="49"/>
      <c r="Q9" s="47"/>
    </row>
    <row r="10" spans="1:17" ht="16.5" customHeight="1">
      <c r="A10" s="11" t="s">
        <v>46</v>
      </c>
      <c r="B10" s="9" t="s">
        <v>43</v>
      </c>
      <c r="C10" s="9" t="s">
        <v>43</v>
      </c>
      <c r="D10" s="9" t="s">
        <v>43</v>
      </c>
      <c r="E10" s="9" t="s">
        <v>43</v>
      </c>
      <c r="F10" s="9" t="s">
        <v>43</v>
      </c>
      <c r="G10" s="9" t="s">
        <v>43</v>
      </c>
      <c r="H10" s="9" t="s">
        <v>43</v>
      </c>
      <c r="I10" s="9" t="s">
        <v>43</v>
      </c>
      <c r="J10" s="9" t="s">
        <v>43</v>
      </c>
      <c r="K10" s="9" t="s">
        <v>43</v>
      </c>
      <c r="L10" s="9" t="s">
        <v>43</v>
      </c>
      <c r="M10" s="9" t="s">
        <v>43</v>
      </c>
      <c r="N10" s="9" t="s">
        <v>43</v>
      </c>
      <c r="O10" s="9" t="s">
        <v>43</v>
      </c>
      <c r="P10" s="49"/>
      <c r="Q10" s="47"/>
    </row>
    <row r="11" spans="1:17" ht="16.5" customHeight="1">
      <c r="A11" s="11" t="s">
        <v>24</v>
      </c>
      <c r="B11" s="9" t="s">
        <v>43</v>
      </c>
      <c r="C11" s="9" t="s">
        <v>43</v>
      </c>
      <c r="D11" s="9" t="s">
        <v>43</v>
      </c>
      <c r="E11" s="9" t="s">
        <v>43</v>
      </c>
      <c r="F11" s="9" t="s">
        <v>43</v>
      </c>
      <c r="G11" s="9" t="s">
        <v>43</v>
      </c>
      <c r="H11" s="9" t="s">
        <v>43</v>
      </c>
      <c r="I11" s="9" t="s">
        <v>43</v>
      </c>
      <c r="J11" s="9" t="s">
        <v>43</v>
      </c>
      <c r="K11" s="9" t="s">
        <v>43</v>
      </c>
      <c r="L11" s="9" t="s">
        <v>43</v>
      </c>
      <c r="M11" s="9" t="s">
        <v>43</v>
      </c>
      <c r="N11" s="9" t="s">
        <v>43</v>
      </c>
      <c r="O11" s="9" t="s">
        <v>43</v>
      </c>
      <c r="P11" s="49"/>
      <c r="Q11" s="47"/>
    </row>
    <row r="12" spans="1:17" ht="16.5" customHeight="1">
      <c r="A12" s="11" t="s">
        <v>23</v>
      </c>
      <c r="B12" s="9">
        <v>2</v>
      </c>
      <c r="C12" s="9" t="s">
        <v>43</v>
      </c>
      <c r="D12" s="9">
        <v>1</v>
      </c>
      <c r="E12" s="9" t="s">
        <v>43</v>
      </c>
      <c r="F12" s="9">
        <v>3</v>
      </c>
      <c r="G12" s="9" t="s">
        <v>43</v>
      </c>
      <c r="H12" s="9" t="s">
        <v>43</v>
      </c>
      <c r="I12" s="9" t="s">
        <v>43</v>
      </c>
      <c r="J12" s="9" t="s">
        <v>43</v>
      </c>
      <c r="K12" s="9" t="s">
        <v>43</v>
      </c>
      <c r="L12" s="9" t="s">
        <v>43</v>
      </c>
      <c r="M12" s="9" t="s">
        <v>43</v>
      </c>
      <c r="N12" s="9" t="s">
        <v>43</v>
      </c>
      <c r="O12" s="9" t="s">
        <v>43</v>
      </c>
      <c r="P12" s="49"/>
      <c r="Q12" s="47"/>
    </row>
    <row r="13" spans="1:17" ht="16.5" customHeight="1">
      <c r="A13" s="11" t="s">
        <v>22</v>
      </c>
      <c r="B13" s="9" t="s">
        <v>43</v>
      </c>
      <c r="C13" s="9" t="s">
        <v>43</v>
      </c>
      <c r="D13" s="9" t="s">
        <v>43</v>
      </c>
      <c r="E13" s="9" t="s">
        <v>43</v>
      </c>
      <c r="F13" s="9" t="s">
        <v>43</v>
      </c>
      <c r="G13" s="9" t="s">
        <v>43</v>
      </c>
      <c r="H13" s="9" t="s">
        <v>43</v>
      </c>
      <c r="I13" s="9" t="s">
        <v>43</v>
      </c>
      <c r="J13" s="9" t="s">
        <v>43</v>
      </c>
      <c r="K13" s="9" t="s">
        <v>43</v>
      </c>
      <c r="L13" s="9" t="s">
        <v>43</v>
      </c>
      <c r="M13" s="9" t="s">
        <v>43</v>
      </c>
      <c r="N13" s="9" t="s">
        <v>43</v>
      </c>
      <c r="O13" s="9" t="s">
        <v>43</v>
      </c>
      <c r="P13" s="49"/>
      <c r="Q13" s="47"/>
    </row>
    <row r="14" spans="1:17" ht="16.5" customHeight="1">
      <c r="A14" s="11" t="s">
        <v>21</v>
      </c>
      <c r="B14" s="9" t="s">
        <v>43</v>
      </c>
      <c r="C14" s="9" t="s">
        <v>43</v>
      </c>
      <c r="D14" s="9" t="s">
        <v>43</v>
      </c>
      <c r="E14" s="9" t="s">
        <v>43</v>
      </c>
      <c r="F14" s="9" t="s">
        <v>43</v>
      </c>
      <c r="G14" s="9" t="s">
        <v>43</v>
      </c>
      <c r="H14" s="9" t="s">
        <v>43</v>
      </c>
      <c r="I14" s="9" t="s">
        <v>43</v>
      </c>
      <c r="J14" s="9" t="s">
        <v>43</v>
      </c>
      <c r="K14" s="9" t="s">
        <v>43</v>
      </c>
      <c r="L14" s="9" t="s">
        <v>43</v>
      </c>
      <c r="M14" s="9" t="s">
        <v>43</v>
      </c>
      <c r="N14" s="9" t="s">
        <v>43</v>
      </c>
      <c r="O14" s="9" t="s">
        <v>43</v>
      </c>
      <c r="P14" s="49"/>
      <c r="Q14" s="47"/>
    </row>
    <row r="15" spans="1:17" ht="16.5" customHeight="1">
      <c r="A15" s="8" t="s">
        <v>45</v>
      </c>
      <c r="B15" s="6" t="s">
        <v>43</v>
      </c>
      <c r="C15" s="6" t="s">
        <v>43</v>
      </c>
      <c r="D15" s="6" t="s">
        <v>43</v>
      </c>
      <c r="E15" s="6" t="s">
        <v>43</v>
      </c>
      <c r="F15" s="6" t="s">
        <v>43</v>
      </c>
      <c r="G15" s="6" t="s">
        <v>43</v>
      </c>
      <c r="H15" s="6" t="s">
        <v>43</v>
      </c>
      <c r="I15" s="6" t="s">
        <v>43</v>
      </c>
      <c r="J15" s="6" t="s">
        <v>43</v>
      </c>
      <c r="K15" s="6" t="s">
        <v>43</v>
      </c>
      <c r="L15" s="6" t="s">
        <v>43</v>
      </c>
      <c r="M15" s="6" t="s">
        <v>43</v>
      </c>
      <c r="N15" s="6" t="s">
        <v>43</v>
      </c>
      <c r="O15" s="6" t="s">
        <v>43</v>
      </c>
      <c r="P15" s="49"/>
      <c r="Q15" s="47"/>
    </row>
    <row r="16" spans="1:17" ht="16.5" customHeight="1">
      <c r="A16" s="19" t="s">
        <v>19</v>
      </c>
      <c r="B16" s="17" t="s">
        <v>44</v>
      </c>
      <c r="C16" s="17" t="s">
        <v>44</v>
      </c>
      <c r="D16" s="17" t="s">
        <v>44</v>
      </c>
      <c r="E16" s="17" t="s">
        <v>44</v>
      </c>
      <c r="F16" s="17" t="s">
        <v>44</v>
      </c>
      <c r="G16" s="17" t="s">
        <v>44</v>
      </c>
      <c r="H16" s="17" t="s">
        <v>44</v>
      </c>
      <c r="I16" s="17" t="s">
        <v>44</v>
      </c>
      <c r="J16" s="17" t="s">
        <v>44</v>
      </c>
      <c r="K16" s="17" t="s">
        <v>44</v>
      </c>
      <c r="L16" s="17" t="s">
        <v>44</v>
      </c>
      <c r="M16" s="17" t="s">
        <v>44</v>
      </c>
      <c r="N16" s="17" t="s">
        <v>44</v>
      </c>
      <c r="O16" s="17" t="s">
        <v>44</v>
      </c>
      <c r="P16" s="49"/>
      <c r="Q16" s="47"/>
    </row>
    <row r="17" spans="1:17" ht="33" customHeight="1">
      <c r="A17" s="21" t="s">
        <v>18</v>
      </c>
      <c r="B17" s="20" t="str">
        <f>B18</f>
        <v>-</v>
      </c>
      <c r="C17" s="20" t="str">
        <f>C18</f>
        <v>-</v>
      </c>
      <c r="D17" s="20" t="str">
        <f>D18</f>
        <v>-</v>
      </c>
      <c r="E17" s="20" t="str">
        <f>E18</f>
        <v>-</v>
      </c>
      <c r="F17" s="20" t="str">
        <f>F18</f>
        <v>-</v>
      </c>
      <c r="G17" s="20" t="str">
        <f>G18</f>
        <v>-</v>
      </c>
      <c r="H17" s="20" t="str">
        <f>H18</f>
        <v>-</v>
      </c>
      <c r="I17" s="20" t="str">
        <f>I18</f>
        <v>-</v>
      </c>
      <c r="J17" s="20" t="str">
        <f>J18</f>
        <v>-</v>
      </c>
      <c r="K17" s="20" t="str">
        <f>K18</f>
        <v>-</v>
      </c>
      <c r="L17" s="20" t="str">
        <f>L18</f>
        <v>-</v>
      </c>
      <c r="M17" s="20" t="str">
        <f>M18</f>
        <v>-</v>
      </c>
      <c r="N17" s="20" t="str">
        <f>N18</f>
        <v>-</v>
      </c>
      <c r="O17" s="20" t="str">
        <f>O18</f>
        <v>-</v>
      </c>
      <c r="P17" s="49"/>
      <c r="Q17" s="47"/>
    </row>
    <row r="18" spans="1:17" ht="16.5" customHeight="1">
      <c r="A18" s="19" t="s">
        <v>17</v>
      </c>
      <c r="B18" s="17" t="str">
        <f>IF(SUM(B19:B22)=0,"-",SUM(B19:B22))</f>
        <v>-</v>
      </c>
      <c r="C18" s="17" t="str">
        <f>IF(SUM(C19:C22)=0,"-",SUM(C19:C22))</f>
        <v>-</v>
      </c>
      <c r="D18" s="17" t="str">
        <f>IF(SUM(D19:D22)=0,"-",SUM(D19:D22))</f>
        <v>-</v>
      </c>
      <c r="E18" s="17" t="str">
        <f>IF(SUM(E19:E22)=0,"-",SUM(E19:E22))</f>
        <v>-</v>
      </c>
      <c r="F18" s="17" t="str">
        <f>IF(SUM(F19:F22)=0,"-",SUM(F19:F22))</f>
        <v>-</v>
      </c>
      <c r="G18" s="17" t="str">
        <f>IF(SUM(G19:G22)=0,"-",SUM(G19:G22))</f>
        <v>-</v>
      </c>
      <c r="H18" s="17" t="str">
        <f>IF(SUM(H19:H22)=0,"-",SUM(H19:H22))</f>
        <v>-</v>
      </c>
      <c r="I18" s="17" t="str">
        <f>IF(SUM(I19:I22)=0,"-",SUM(I19:I22))</f>
        <v>-</v>
      </c>
      <c r="J18" s="17" t="str">
        <f>IF(SUM(J19:J22)=0,"-",SUM(J19:J22))</f>
        <v>-</v>
      </c>
      <c r="K18" s="17" t="str">
        <f>IF(SUM(K19:K22)=0,"-",SUM(K19:K22))</f>
        <v>-</v>
      </c>
      <c r="L18" s="17" t="str">
        <f>IF(SUM(L19:L22)=0,"-",SUM(L19:L22))</f>
        <v>-</v>
      </c>
      <c r="M18" s="17" t="str">
        <f>IF(SUM(M19:M22)=0,"-",SUM(M19:M22))</f>
        <v>-</v>
      </c>
      <c r="N18" s="17" t="str">
        <f>IF(SUM(N19:N22)=0,"-",SUM(N19:N22))</f>
        <v>-</v>
      </c>
      <c r="O18" s="17" t="str">
        <f>IF(SUM(O19:O22)=0,"-",SUM(O19:O22))</f>
        <v>-</v>
      </c>
      <c r="P18" s="49"/>
      <c r="Q18" s="47"/>
    </row>
    <row r="19" spans="1:17" ht="16.5" customHeight="1">
      <c r="A19" s="14" t="s">
        <v>16</v>
      </c>
      <c r="B19" s="12" t="s">
        <v>43</v>
      </c>
      <c r="C19" s="12" t="s">
        <v>43</v>
      </c>
      <c r="D19" s="12" t="s">
        <v>43</v>
      </c>
      <c r="E19" s="12" t="s">
        <v>43</v>
      </c>
      <c r="F19" s="12" t="s">
        <v>43</v>
      </c>
      <c r="G19" s="12" t="s">
        <v>43</v>
      </c>
      <c r="H19" s="12" t="s">
        <v>43</v>
      </c>
      <c r="I19" s="12" t="s">
        <v>43</v>
      </c>
      <c r="J19" s="12" t="s">
        <v>43</v>
      </c>
      <c r="K19" s="12" t="s">
        <v>43</v>
      </c>
      <c r="L19" s="12" t="s">
        <v>43</v>
      </c>
      <c r="M19" s="12" t="s">
        <v>43</v>
      </c>
      <c r="N19" s="12" t="s">
        <v>43</v>
      </c>
      <c r="O19" s="12" t="s">
        <v>43</v>
      </c>
      <c r="P19" s="49"/>
      <c r="Q19" s="47"/>
    </row>
    <row r="20" spans="1:17" ht="16.5" customHeight="1">
      <c r="A20" s="11" t="s">
        <v>15</v>
      </c>
      <c r="B20" s="9" t="s">
        <v>43</v>
      </c>
      <c r="C20" s="9" t="s">
        <v>43</v>
      </c>
      <c r="D20" s="9" t="s">
        <v>43</v>
      </c>
      <c r="E20" s="9" t="s">
        <v>43</v>
      </c>
      <c r="F20" s="9" t="s">
        <v>43</v>
      </c>
      <c r="G20" s="9" t="s">
        <v>43</v>
      </c>
      <c r="H20" s="9" t="s">
        <v>43</v>
      </c>
      <c r="I20" s="9" t="s">
        <v>43</v>
      </c>
      <c r="J20" s="9" t="s">
        <v>43</v>
      </c>
      <c r="K20" s="9" t="s">
        <v>43</v>
      </c>
      <c r="L20" s="9" t="s">
        <v>43</v>
      </c>
      <c r="M20" s="9" t="s">
        <v>43</v>
      </c>
      <c r="N20" s="9" t="s">
        <v>43</v>
      </c>
      <c r="O20" s="9" t="s">
        <v>43</v>
      </c>
      <c r="P20" s="49"/>
      <c r="Q20" s="47"/>
    </row>
    <row r="21" spans="1:17" ht="16.5" customHeight="1">
      <c r="A21" s="11" t="s">
        <v>14</v>
      </c>
      <c r="B21" s="9" t="s">
        <v>43</v>
      </c>
      <c r="C21" s="9" t="s">
        <v>43</v>
      </c>
      <c r="D21" s="9" t="s">
        <v>43</v>
      </c>
      <c r="E21" s="9" t="s">
        <v>43</v>
      </c>
      <c r="F21" s="9" t="s">
        <v>43</v>
      </c>
      <c r="G21" s="9" t="s">
        <v>43</v>
      </c>
      <c r="H21" s="9" t="s">
        <v>43</v>
      </c>
      <c r="I21" s="9" t="s">
        <v>43</v>
      </c>
      <c r="J21" s="9" t="s">
        <v>43</v>
      </c>
      <c r="K21" s="9" t="s">
        <v>43</v>
      </c>
      <c r="L21" s="9" t="s">
        <v>43</v>
      </c>
      <c r="M21" s="9" t="s">
        <v>43</v>
      </c>
      <c r="N21" s="9" t="s">
        <v>43</v>
      </c>
      <c r="O21" s="9" t="s">
        <v>43</v>
      </c>
      <c r="P21" s="49"/>
      <c r="Q21" s="47"/>
    </row>
    <row r="22" spans="1:17" ht="16.5" customHeight="1">
      <c r="A22" s="8" t="s">
        <v>13</v>
      </c>
      <c r="B22" s="6" t="s">
        <v>43</v>
      </c>
      <c r="C22" s="6" t="s">
        <v>43</v>
      </c>
      <c r="D22" s="6" t="s">
        <v>43</v>
      </c>
      <c r="E22" s="6" t="s">
        <v>43</v>
      </c>
      <c r="F22" s="6" t="s">
        <v>43</v>
      </c>
      <c r="G22" s="6" t="s">
        <v>43</v>
      </c>
      <c r="H22" s="6" t="s">
        <v>43</v>
      </c>
      <c r="I22" s="6" t="s">
        <v>43</v>
      </c>
      <c r="J22" s="6" t="s">
        <v>43</v>
      </c>
      <c r="K22" s="6" t="s">
        <v>43</v>
      </c>
      <c r="L22" s="6" t="s">
        <v>43</v>
      </c>
      <c r="M22" s="6" t="s">
        <v>43</v>
      </c>
      <c r="N22" s="6" t="s">
        <v>43</v>
      </c>
      <c r="O22" s="6" t="s">
        <v>43</v>
      </c>
      <c r="P22" s="49"/>
      <c r="Q22" s="47"/>
    </row>
    <row r="23" spans="1:17" ht="33" customHeight="1">
      <c r="A23" s="21" t="s">
        <v>12</v>
      </c>
      <c r="B23" s="20" t="str">
        <f>B24</f>
        <v>-</v>
      </c>
      <c r="C23" s="20" t="str">
        <f>C24</f>
        <v>-</v>
      </c>
      <c r="D23" s="20" t="str">
        <f>D24</f>
        <v>-</v>
      </c>
      <c r="E23" s="20" t="str">
        <f>E24</f>
        <v>-</v>
      </c>
      <c r="F23" s="20" t="str">
        <f>F24</f>
        <v>-</v>
      </c>
      <c r="G23" s="20" t="str">
        <f>G24</f>
        <v>-</v>
      </c>
      <c r="H23" s="20" t="str">
        <f>H24</f>
        <v>-</v>
      </c>
      <c r="I23" s="20" t="str">
        <f>I24</f>
        <v>-</v>
      </c>
      <c r="J23" s="20" t="str">
        <f>J24</f>
        <v>-</v>
      </c>
      <c r="K23" s="20" t="str">
        <f>K24</f>
        <v>-</v>
      </c>
      <c r="L23" s="20" t="str">
        <f>L24</f>
        <v>-</v>
      </c>
      <c r="M23" s="20" t="str">
        <f>M24</f>
        <v>-</v>
      </c>
      <c r="N23" s="20" t="str">
        <f>N24</f>
        <v>-</v>
      </c>
      <c r="O23" s="20" t="str">
        <f>O24</f>
        <v>-</v>
      </c>
      <c r="P23" s="49"/>
      <c r="Q23" s="47"/>
    </row>
    <row r="24" spans="1:17" ht="16.5" customHeight="1">
      <c r="A24" s="19" t="s">
        <v>11</v>
      </c>
      <c r="B24" s="17" t="str">
        <f>IF(SUM(B25:B29)=0,"-",SUM(B25:B29))</f>
        <v>-</v>
      </c>
      <c r="C24" s="17" t="str">
        <f>IF(SUM(C25:C29)=0,"-",SUM(C25:C29))</f>
        <v>-</v>
      </c>
      <c r="D24" s="17" t="str">
        <f>IF(SUM(D25:D29)=0,"-",SUM(D25:D29))</f>
        <v>-</v>
      </c>
      <c r="E24" s="17" t="str">
        <f>IF(SUM(E25:E29)=0,"-",SUM(E25:E29))</f>
        <v>-</v>
      </c>
      <c r="F24" s="17" t="str">
        <f>IF(SUM(F25:F29)=0,"-",SUM(F25:F29))</f>
        <v>-</v>
      </c>
      <c r="G24" s="17" t="str">
        <f>IF(SUM(G25:G29)=0,"-",SUM(G25:G29))</f>
        <v>-</v>
      </c>
      <c r="H24" s="17" t="str">
        <f>IF(SUM(H25:H29)=0,"-",SUM(H25:H29))</f>
        <v>-</v>
      </c>
      <c r="I24" s="17" t="str">
        <f>IF(SUM(I25:I29)=0,"-",SUM(I25:I29))</f>
        <v>-</v>
      </c>
      <c r="J24" s="17" t="str">
        <f>IF(SUM(J25:J29)=0,"-",SUM(J25:J29))</f>
        <v>-</v>
      </c>
      <c r="K24" s="17" t="str">
        <f>IF(SUM(K25:K29)=0,"-",SUM(K25:K29))</f>
        <v>-</v>
      </c>
      <c r="L24" s="17" t="str">
        <f>IF(SUM(L25:L29)=0,"-",SUM(L25:L29))</f>
        <v>-</v>
      </c>
      <c r="M24" s="17" t="str">
        <f>IF(SUM(M25:M29)=0,"-",SUM(M25:M29))</f>
        <v>-</v>
      </c>
      <c r="N24" s="17" t="str">
        <f>IF(SUM(N25:N29)=0,"-",SUM(N25:N29))</f>
        <v>-</v>
      </c>
      <c r="O24" s="17" t="str">
        <f>IF(SUM(O25:O29)=0,"-",SUM(O25:O29))</f>
        <v>-</v>
      </c>
      <c r="P24" s="49"/>
      <c r="Q24" s="47"/>
    </row>
    <row r="25" spans="1:17" ht="16.5" customHeight="1">
      <c r="A25" s="14" t="s">
        <v>10</v>
      </c>
      <c r="B25" s="12" t="s">
        <v>43</v>
      </c>
      <c r="C25" s="12" t="s">
        <v>43</v>
      </c>
      <c r="D25" s="12" t="s">
        <v>43</v>
      </c>
      <c r="E25" s="12" t="s">
        <v>43</v>
      </c>
      <c r="F25" s="12" t="s">
        <v>43</v>
      </c>
      <c r="G25" s="12" t="s">
        <v>43</v>
      </c>
      <c r="H25" s="12" t="s">
        <v>43</v>
      </c>
      <c r="I25" s="12" t="s">
        <v>43</v>
      </c>
      <c r="J25" s="12" t="s">
        <v>43</v>
      </c>
      <c r="K25" s="12" t="s">
        <v>43</v>
      </c>
      <c r="L25" s="12" t="s">
        <v>43</v>
      </c>
      <c r="M25" s="12" t="s">
        <v>43</v>
      </c>
      <c r="N25" s="12" t="s">
        <v>43</v>
      </c>
      <c r="O25" s="12" t="s">
        <v>43</v>
      </c>
      <c r="P25" s="49"/>
      <c r="Q25" s="47"/>
    </row>
    <row r="26" spans="1:17" ht="16.5" customHeight="1">
      <c r="A26" s="11" t="s">
        <v>8</v>
      </c>
      <c r="B26" s="9" t="s">
        <v>43</v>
      </c>
      <c r="C26" s="9" t="s">
        <v>43</v>
      </c>
      <c r="D26" s="9" t="s">
        <v>43</v>
      </c>
      <c r="E26" s="9" t="s">
        <v>43</v>
      </c>
      <c r="F26" s="9" t="s">
        <v>43</v>
      </c>
      <c r="G26" s="9" t="s">
        <v>43</v>
      </c>
      <c r="H26" s="9" t="s">
        <v>43</v>
      </c>
      <c r="I26" s="9" t="s">
        <v>43</v>
      </c>
      <c r="J26" s="9" t="s">
        <v>43</v>
      </c>
      <c r="K26" s="9" t="s">
        <v>43</v>
      </c>
      <c r="L26" s="9" t="s">
        <v>43</v>
      </c>
      <c r="M26" s="9" t="s">
        <v>43</v>
      </c>
      <c r="N26" s="9" t="s">
        <v>43</v>
      </c>
      <c r="O26" s="9" t="s">
        <v>43</v>
      </c>
      <c r="P26" s="49"/>
      <c r="Q26" s="47"/>
    </row>
    <row r="27" spans="1:17" ht="16.5" customHeight="1">
      <c r="A27" s="11" t="s">
        <v>7</v>
      </c>
      <c r="B27" s="9" t="s">
        <v>43</v>
      </c>
      <c r="C27" s="9" t="s">
        <v>43</v>
      </c>
      <c r="D27" s="9" t="s">
        <v>43</v>
      </c>
      <c r="E27" s="9" t="s">
        <v>43</v>
      </c>
      <c r="F27" s="9" t="s">
        <v>43</v>
      </c>
      <c r="G27" s="9" t="s">
        <v>43</v>
      </c>
      <c r="H27" s="9" t="s">
        <v>43</v>
      </c>
      <c r="I27" s="9" t="s">
        <v>43</v>
      </c>
      <c r="J27" s="9" t="s">
        <v>43</v>
      </c>
      <c r="K27" s="9" t="s">
        <v>43</v>
      </c>
      <c r="L27" s="9" t="s">
        <v>43</v>
      </c>
      <c r="M27" s="9" t="s">
        <v>43</v>
      </c>
      <c r="N27" s="9" t="s">
        <v>43</v>
      </c>
      <c r="O27" s="9" t="s">
        <v>43</v>
      </c>
      <c r="P27" s="49"/>
      <c r="Q27" s="47"/>
    </row>
    <row r="28" spans="1:17" ht="16.5" customHeight="1">
      <c r="A28" s="11" t="s">
        <v>6</v>
      </c>
      <c r="B28" s="9" t="s">
        <v>43</v>
      </c>
      <c r="C28" s="9" t="s">
        <v>43</v>
      </c>
      <c r="D28" s="9" t="s">
        <v>43</v>
      </c>
      <c r="E28" s="9" t="s">
        <v>43</v>
      </c>
      <c r="F28" s="9" t="s">
        <v>43</v>
      </c>
      <c r="G28" s="9" t="s">
        <v>43</v>
      </c>
      <c r="H28" s="9" t="s">
        <v>43</v>
      </c>
      <c r="I28" s="9" t="s">
        <v>43</v>
      </c>
      <c r="J28" s="9" t="s">
        <v>43</v>
      </c>
      <c r="K28" s="9" t="s">
        <v>43</v>
      </c>
      <c r="L28" s="9" t="s">
        <v>43</v>
      </c>
      <c r="M28" s="9" t="s">
        <v>43</v>
      </c>
      <c r="N28" s="9" t="s">
        <v>43</v>
      </c>
      <c r="O28" s="9" t="s">
        <v>43</v>
      </c>
      <c r="P28" s="49"/>
      <c r="Q28" s="47"/>
    </row>
    <row r="29" spans="1:17" ht="16.5" customHeight="1">
      <c r="A29" s="8" t="s">
        <v>4</v>
      </c>
      <c r="B29" s="6" t="s">
        <v>43</v>
      </c>
      <c r="C29" s="6" t="s">
        <v>43</v>
      </c>
      <c r="D29" s="6" t="s">
        <v>43</v>
      </c>
      <c r="E29" s="6" t="s">
        <v>43</v>
      </c>
      <c r="F29" s="6" t="s">
        <v>43</v>
      </c>
      <c r="G29" s="6" t="s">
        <v>43</v>
      </c>
      <c r="H29" s="6" t="s">
        <v>43</v>
      </c>
      <c r="I29" s="6" t="s">
        <v>43</v>
      </c>
      <c r="J29" s="6" t="s">
        <v>43</v>
      </c>
      <c r="K29" s="6" t="s">
        <v>43</v>
      </c>
      <c r="L29" s="6" t="s">
        <v>43</v>
      </c>
      <c r="M29" s="6" t="s">
        <v>43</v>
      </c>
      <c r="N29" s="6" t="s">
        <v>43</v>
      </c>
      <c r="O29" s="6" t="s">
        <v>43</v>
      </c>
      <c r="P29" s="49"/>
      <c r="Q29" s="47"/>
    </row>
    <row r="30" spans="1:17" ht="16.5" customHeight="1">
      <c r="A30" s="48" t="s">
        <v>42</v>
      </c>
      <c r="B30" s="46"/>
      <c r="C30" s="46"/>
      <c r="D30" s="47"/>
      <c r="E30" s="47"/>
      <c r="F30" s="16"/>
      <c r="G30" s="16"/>
      <c r="H30" s="16"/>
      <c r="I30" s="46"/>
      <c r="J30" s="46"/>
      <c r="K30" s="46"/>
      <c r="L30" s="16"/>
      <c r="M30" s="16"/>
      <c r="N30" s="16"/>
      <c r="O30" s="16"/>
      <c r="P30" s="16"/>
    </row>
    <row r="31" spans="1:17" ht="16.5" customHeight="1">
      <c r="A31" s="45"/>
      <c r="B31" s="16"/>
      <c r="C31" s="16"/>
      <c r="D31" s="16"/>
      <c r="E31" s="16"/>
      <c r="F31" s="16"/>
      <c r="G31" s="16"/>
      <c r="H31" s="16"/>
    </row>
    <row r="32" spans="1:17" ht="16.5" customHeight="1">
      <c r="A32" s="43" t="s">
        <v>41</v>
      </c>
      <c r="B32" s="43"/>
      <c r="C32" s="43"/>
      <c r="D32" s="43"/>
      <c r="E32" s="43"/>
      <c r="F32" s="43"/>
      <c r="G32" s="43"/>
      <c r="H32" s="43"/>
      <c r="I32" s="43"/>
      <c r="J32" s="43"/>
      <c r="K32" s="43"/>
      <c r="L32" s="43"/>
      <c r="M32" s="43"/>
      <c r="N32" s="43"/>
      <c r="O32" s="43"/>
    </row>
    <row r="33" spans="1:15" ht="33" customHeight="1">
      <c r="A33" s="44" t="s">
        <v>40</v>
      </c>
      <c r="B33" s="44"/>
      <c r="C33" s="44"/>
      <c r="D33" s="44"/>
      <c r="E33" s="44"/>
      <c r="F33" s="44"/>
      <c r="G33" s="44"/>
      <c r="H33" s="44"/>
      <c r="I33" s="44"/>
      <c r="J33" s="44"/>
      <c r="K33" s="44"/>
      <c r="L33" s="44"/>
      <c r="M33" s="44"/>
      <c r="N33" s="44"/>
      <c r="O33" s="44"/>
    </row>
    <row r="34" spans="1:15" ht="33" customHeight="1">
      <c r="A34" s="43" t="s">
        <v>39</v>
      </c>
      <c r="B34" s="43"/>
      <c r="C34" s="43"/>
      <c r="D34" s="43"/>
      <c r="E34" s="43"/>
      <c r="F34" s="43"/>
      <c r="G34" s="43"/>
      <c r="H34" s="43"/>
      <c r="I34" s="43"/>
      <c r="J34" s="43"/>
      <c r="K34" s="43"/>
      <c r="L34" s="43"/>
      <c r="M34" s="43"/>
      <c r="N34" s="43"/>
      <c r="O34" s="43"/>
    </row>
    <row r="35" spans="1:15" ht="16.5" customHeight="1">
      <c r="A35" s="42"/>
      <c r="B35" s="42"/>
      <c r="C35" s="42"/>
      <c r="D35" s="42"/>
      <c r="E35" s="42"/>
      <c r="F35" s="42"/>
      <c r="G35" s="42"/>
      <c r="H35" s="42"/>
      <c r="I35" s="42"/>
      <c r="J35" s="42"/>
      <c r="K35" s="42"/>
      <c r="L35" s="42"/>
      <c r="M35" s="42"/>
      <c r="N35" s="42"/>
      <c r="O35" s="42"/>
    </row>
  </sheetData>
  <mergeCells count="13">
    <mergeCell ref="A32:O32"/>
    <mergeCell ref="A34:O34"/>
    <mergeCell ref="J2:O2"/>
    <mergeCell ref="J3:K3"/>
    <mergeCell ref="L3:M3"/>
    <mergeCell ref="N3:O3"/>
    <mergeCell ref="A33:O33"/>
    <mergeCell ref="P2:P3"/>
    <mergeCell ref="B3:C3"/>
    <mergeCell ref="D3:E3"/>
    <mergeCell ref="F3:G3"/>
    <mergeCell ref="H3:I3"/>
    <mergeCell ref="B2:I2"/>
  </mergeCells>
  <phoneticPr fontId="3"/>
  <printOptions horizontalCentered="1"/>
  <pageMargins left="0.29527559055118113" right="0.29527559055118113" top="0.78740157480314965" bottom="0.78740157480314965" header="0" footer="0"/>
  <headerFooter alignWithMargins="0"/>
  <rowBreaks count="1" manualBreakCount="1">
    <brk id="35" max="1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zoomScaleNormal="100" zoomScaleSheetLayoutView="80" workbookViewId="0">
      <pane ySplit="7" topLeftCell="A8" activePane="bottomLeft" state="frozen"/>
      <selection pane="bottomLeft"/>
    </sheetView>
  </sheetViews>
  <sheetFormatPr defaultRowHeight="15"/>
  <cols>
    <col min="1" max="1" width="16.625" style="41" customWidth="1"/>
    <col min="2" max="2" width="10.625" style="330" customWidth="1"/>
    <col min="3" max="3" width="10.625" style="15" customWidth="1"/>
    <col min="4" max="4" width="9.125" style="330" customWidth="1"/>
    <col min="5" max="8" width="10.625" style="15" customWidth="1"/>
    <col min="9" max="10" width="9.125" style="15" customWidth="1"/>
    <col min="11" max="20" width="8.25" style="15" customWidth="1"/>
    <col min="21" max="16384" width="9" style="15"/>
  </cols>
  <sheetData>
    <row r="1" spans="1:10" s="65" customFormat="1" ht="18" customHeight="1">
      <c r="A1" s="70" t="s">
        <v>241</v>
      </c>
      <c r="B1" s="489"/>
      <c r="D1" s="489"/>
      <c r="J1" s="67" t="s">
        <v>37</v>
      </c>
    </row>
    <row r="2" spans="1:10" ht="16.5" customHeight="1">
      <c r="A2" s="97"/>
      <c r="B2" s="164" t="s">
        <v>199</v>
      </c>
      <c r="C2" s="164" t="s">
        <v>198</v>
      </c>
      <c r="D2" s="59" t="s">
        <v>213</v>
      </c>
      <c r="E2" s="60"/>
      <c r="F2" s="60"/>
      <c r="G2" s="60"/>
      <c r="H2" s="60"/>
      <c r="I2" s="60"/>
      <c r="J2" s="58"/>
    </row>
    <row r="3" spans="1:10" ht="16.5" customHeight="1">
      <c r="A3" s="97"/>
      <c r="B3" s="187"/>
      <c r="C3" s="187"/>
      <c r="D3" s="494" t="s">
        <v>196</v>
      </c>
      <c r="E3" s="433"/>
      <c r="F3" s="433"/>
      <c r="G3" s="433"/>
      <c r="H3" s="432"/>
      <c r="I3" s="211" t="s">
        <v>195</v>
      </c>
      <c r="J3" s="211" t="s">
        <v>194</v>
      </c>
    </row>
    <row r="4" spans="1:10" ht="16.5" customHeight="1">
      <c r="A4" s="97"/>
      <c r="B4" s="187"/>
      <c r="C4" s="187"/>
      <c r="D4" s="97" t="s">
        <v>193</v>
      </c>
      <c r="E4" s="102" t="s">
        <v>192</v>
      </c>
      <c r="F4" s="442"/>
      <c r="G4" s="211" t="s">
        <v>191</v>
      </c>
      <c r="H4" s="202" t="s">
        <v>190</v>
      </c>
      <c r="I4" s="211"/>
      <c r="J4" s="211"/>
    </row>
    <row r="5" spans="1:10" ht="16.5" customHeight="1">
      <c r="A5" s="97"/>
      <c r="B5" s="187"/>
      <c r="C5" s="187"/>
      <c r="D5" s="97"/>
      <c r="E5" s="85"/>
      <c r="F5" s="195" t="s">
        <v>229</v>
      </c>
      <c r="G5" s="211"/>
      <c r="H5" s="403"/>
      <c r="I5" s="211"/>
      <c r="J5" s="211"/>
    </row>
    <row r="6" spans="1:10" ht="16.5" customHeight="1">
      <c r="A6" s="97"/>
      <c r="B6" s="187"/>
      <c r="C6" s="187"/>
      <c r="D6" s="97"/>
      <c r="E6" s="85"/>
      <c r="F6" s="211"/>
      <c r="G6" s="211"/>
      <c r="H6" s="403"/>
      <c r="I6" s="211"/>
      <c r="J6" s="211"/>
    </row>
    <row r="7" spans="1:10" ht="16.5" customHeight="1">
      <c r="A7" s="97"/>
      <c r="B7" s="155"/>
      <c r="C7" s="155"/>
      <c r="D7" s="97"/>
      <c r="E7" s="188"/>
      <c r="F7" s="211"/>
      <c r="G7" s="211"/>
      <c r="H7" s="400"/>
      <c r="I7" s="211"/>
      <c r="J7" s="211"/>
    </row>
    <row r="8" spans="1:10" ht="16.5" customHeight="1">
      <c r="A8" s="499" t="s">
        <v>30</v>
      </c>
      <c r="B8" s="22">
        <v>27969</v>
      </c>
      <c r="C8" s="492">
        <v>505</v>
      </c>
      <c r="D8" s="492">
        <v>87</v>
      </c>
      <c r="E8" s="492">
        <v>27</v>
      </c>
      <c r="F8" s="492">
        <v>16</v>
      </c>
      <c r="G8" s="492">
        <v>47</v>
      </c>
      <c r="H8" s="492">
        <v>34</v>
      </c>
      <c r="I8" s="492">
        <v>296</v>
      </c>
      <c r="J8" s="492">
        <v>14</v>
      </c>
    </row>
    <row r="9" spans="1:10" ht="33" customHeight="1">
      <c r="A9" s="498" t="s">
        <v>29</v>
      </c>
      <c r="B9" s="20">
        <f>SUM(B10,B19)</f>
        <v>3164</v>
      </c>
      <c r="C9" s="20">
        <f>SUM(C10,C19)</f>
        <v>45</v>
      </c>
      <c r="D9" s="20">
        <f>SUM(D10,D19)</f>
        <v>19</v>
      </c>
      <c r="E9" s="20">
        <f>SUM(E10,E19)</f>
        <v>6</v>
      </c>
      <c r="F9" s="20">
        <f>SUM(F10,F19)</f>
        <v>0</v>
      </c>
      <c r="G9" s="20">
        <f>SUM(G10,G19)</f>
        <v>4</v>
      </c>
      <c r="H9" s="20">
        <f>SUM(H10,H19)</f>
        <v>2</v>
      </c>
      <c r="I9" s="20">
        <f>SUM(I10,I19)</f>
        <v>4</v>
      </c>
      <c r="J9" s="20">
        <f>SUM(J10,J19)</f>
        <v>10</v>
      </c>
    </row>
    <row r="10" spans="1:10" ht="16.5" customHeight="1">
      <c r="A10" s="497" t="s">
        <v>11</v>
      </c>
      <c r="B10" s="17">
        <f>SUM(B11:B18)</f>
        <v>882</v>
      </c>
      <c r="C10" s="17">
        <f>SUM(C11:C18)</f>
        <v>8</v>
      </c>
      <c r="D10" s="17">
        <f>SUM(D11:D18)</f>
        <v>1</v>
      </c>
      <c r="E10" s="17">
        <f>SUM(E11:E18)</f>
        <v>0</v>
      </c>
      <c r="F10" s="17">
        <f>SUM(F11:F18)</f>
        <v>0</v>
      </c>
      <c r="G10" s="17">
        <f>SUM(G11:G18)</f>
        <v>0</v>
      </c>
      <c r="H10" s="17">
        <f>SUM(H11:H18)</f>
        <v>0</v>
      </c>
      <c r="I10" s="17">
        <f>SUM(I11:I18)</f>
        <v>0</v>
      </c>
      <c r="J10" s="17">
        <f>SUM(J11:J18)</f>
        <v>7</v>
      </c>
    </row>
    <row r="11" spans="1:10" ht="16.5" customHeight="1">
      <c r="A11" s="14" t="s">
        <v>27</v>
      </c>
      <c r="B11" s="12">
        <v>272</v>
      </c>
      <c r="C11" s="12">
        <v>2</v>
      </c>
      <c r="D11" s="12">
        <v>1</v>
      </c>
      <c r="E11" s="12" t="s">
        <v>43</v>
      </c>
      <c r="F11" s="12" t="s">
        <v>43</v>
      </c>
      <c r="G11" s="12" t="s">
        <v>43</v>
      </c>
      <c r="H11" s="12" t="s">
        <v>43</v>
      </c>
      <c r="I11" s="12" t="s">
        <v>43</v>
      </c>
      <c r="J11" s="12">
        <v>1</v>
      </c>
    </row>
    <row r="12" spans="1:10" ht="16.5" customHeight="1">
      <c r="A12" s="11" t="s">
        <v>26</v>
      </c>
      <c r="B12" s="9">
        <v>31</v>
      </c>
      <c r="C12" s="9" t="s">
        <v>43</v>
      </c>
      <c r="D12" s="9" t="s">
        <v>43</v>
      </c>
      <c r="E12" s="9" t="s">
        <v>43</v>
      </c>
      <c r="F12" s="9" t="s">
        <v>43</v>
      </c>
      <c r="G12" s="9" t="s">
        <v>43</v>
      </c>
      <c r="H12" s="9" t="s">
        <v>43</v>
      </c>
      <c r="I12" s="9" t="s">
        <v>43</v>
      </c>
      <c r="J12" s="9" t="s">
        <v>43</v>
      </c>
    </row>
    <row r="13" spans="1:10" ht="16.5" customHeight="1">
      <c r="A13" s="11" t="s">
        <v>25</v>
      </c>
      <c r="B13" s="9">
        <v>16</v>
      </c>
      <c r="C13" s="9" t="s">
        <v>43</v>
      </c>
      <c r="D13" s="9" t="s">
        <v>43</v>
      </c>
      <c r="E13" s="9" t="s">
        <v>43</v>
      </c>
      <c r="F13" s="9" t="s">
        <v>43</v>
      </c>
      <c r="G13" s="9" t="s">
        <v>43</v>
      </c>
      <c r="H13" s="9" t="s">
        <v>43</v>
      </c>
      <c r="I13" s="9" t="s">
        <v>43</v>
      </c>
      <c r="J13" s="9" t="s">
        <v>43</v>
      </c>
    </row>
    <row r="14" spans="1:10" ht="16.5" customHeight="1">
      <c r="A14" s="11" t="s">
        <v>177</v>
      </c>
      <c r="B14" s="9">
        <v>3</v>
      </c>
      <c r="C14" s="9" t="s">
        <v>43</v>
      </c>
      <c r="D14" s="9" t="s">
        <v>43</v>
      </c>
      <c r="E14" s="9" t="s">
        <v>43</v>
      </c>
      <c r="F14" s="9" t="s">
        <v>43</v>
      </c>
      <c r="G14" s="9" t="s">
        <v>43</v>
      </c>
      <c r="H14" s="9" t="s">
        <v>43</v>
      </c>
      <c r="I14" s="9" t="s">
        <v>43</v>
      </c>
      <c r="J14" s="9" t="s">
        <v>43</v>
      </c>
    </row>
    <row r="15" spans="1:10" ht="16.5" customHeight="1">
      <c r="A15" s="11" t="s">
        <v>23</v>
      </c>
      <c r="B15" s="9">
        <v>11</v>
      </c>
      <c r="C15" s="9" t="s">
        <v>43</v>
      </c>
      <c r="D15" s="9" t="s">
        <v>43</v>
      </c>
      <c r="E15" s="9" t="s">
        <v>43</v>
      </c>
      <c r="F15" s="9" t="s">
        <v>43</v>
      </c>
      <c r="G15" s="9" t="s">
        <v>43</v>
      </c>
      <c r="H15" s="9" t="s">
        <v>43</v>
      </c>
      <c r="I15" s="9" t="s">
        <v>43</v>
      </c>
      <c r="J15" s="9" t="s">
        <v>43</v>
      </c>
    </row>
    <row r="16" spans="1:10" ht="16.5" customHeight="1">
      <c r="A16" s="11" t="s">
        <v>60</v>
      </c>
      <c r="B16" s="9">
        <v>451</v>
      </c>
      <c r="C16" s="9">
        <v>6</v>
      </c>
      <c r="D16" s="9" t="s">
        <v>43</v>
      </c>
      <c r="E16" s="9" t="s">
        <v>43</v>
      </c>
      <c r="F16" s="9" t="s">
        <v>43</v>
      </c>
      <c r="G16" s="9" t="s">
        <v>43</v>
      </c>
      <c r="H16" s="9" t="s">
        <v>43</v>
      </c>
      <c r="I16" s="9" t="s">
        <v>43</v>
      </c>
      <c r="J16" s="9">
        <v>6</v>
      </c>
    </row>
    <row r="17" spans="1:10" ht="16.5" customHeight="1">
      <c r="A17" s="11" t="s">
        <v>21</v>
      </c>
      <c r="B17" s="9">
        <v>12</v>
      </c>
      <c r="C17" s="9" t="s">
        <v>43</v>
      </c>
      <c r="D17" s="9" t="s">
        <v>43</v>
      </c>
      <c r="E17" s="9" t="s">
        <v>43</v>
      </c>
      <c r="F17" s="9" t="s">
        <v>43</v>
      </c>
      <c r="G17" s="9" t="s">
        <v>43</v>
      </c>
      <c r="H17" s="9" t="s">
        <v>43</v>
      </c>
      <c r="I17" s="9" t="s">
        <v>43</v>
      </c>
      <c r="J17" s="9" t="s">
        <v>43</v>
      </c>
    </row>
    <row r="18" spans="1:10" ht="16.5" customHeight="1">
      <c r="A18" s="8" t="s">
        <v>20</v>
      </c>
      <c r="B18" s="6">
        <v>86</v>
      </c>
      <c r="C18" s="6" t="s">
        <v>43</v>
      </c>
      <c r="D18" s="6" t="s">
        <v>43</v>
      </c>
      <c r="E18" s="6" t="s">
        <v>43</v>
      </c>
      <c r="F18" s="6" t="s">
        <v>43</v>
      </c>
      <c r="G18" s="6" t="s">
        <v>43</v>
      </c>
      <c r="H18" s="6" t="s">
        <v>43</v>
      </c>
      <c r="I18" s="6" t="s">
        <v>43</v>
      </c>
      <c r="J18" s="6" t="s">
        <v>43</v>
      </c>
    </row>
    <row r="19" spans="1:10" ht="16.5" customHeight="1">
      <c r="A19" s="19" t="s">
        <v>19</v>
      </c>
      <c r="B19" s="17">
        <v>2282</v>
      </c>
      <c r="C19" s="491">
        <v>37</v>
      </c>
      <c r="D19" s="491">
        <v>18</v>
      </c>
      <c r="E19" s="491">
        <v>6</v>
      </c>
      <c r="F19" s="491" t="s">
        <v>43</v>
      </c>
      <c r="G19" s="491">
        <v>4</v>
      </c>
      <c r="H19" s="491">
        <v>2</v>
      </c>
      <c r="I19" s="491">
        <v>4</v>
      </c>
      <c r="J19" s="491">
        <v>3</v>
      </c>
    </row>
    <row r="20" spans="1:10" ht="33" customHeight="1">
      <c r="A20" s="498" t="s">
        <v>18</v>
      </c>
      <c r="B20" s="20">
        <f>B21</f>
        <v>25</v>
      </c>
      <c r="C20" s="20">
        <f>C21</f>
        <v>1</v>
      </c>
      <c r="D20" s="20">
        <f>D21</f>
        <v>0</v>
      </c>
      <c r="E20" s="20">
        <f>E21</f>
        <v>0</v>
      </c>
      <c r="F20" s="20">
        <f>F21</f>
        <v>0</v>
      </c>
      <c r="G20" s="20">
        <f>G21</f>
        <v>0</v>
      </c>
      <c r="H20" s="20">
        <f>H21</f>
        <v>1</v>
      </c>
      <c r="I20" s="20">
        <f>I21</f>
        <v>0</v>
      </c>
      <c r="J20" s="20">
        <f>J21</f>
        <v>0</v>
      </c>
    </row>
    <row r="21" spans="1:10" ht="16.5" customHeight="1">
      <c r="A21" s="497" t="s">
        <v>17</v>
      </c>
      <c r="B21" s="17">
        <f>SUM(B22:B25)</f>
        <v>25</v>
      </c>
      <c r="C21" s="17">
        <f>SUM(C22:C25)</f>
        <v>1</v>
      </c>
      <c r="D21" s="17">
        <f>SUM(D22:D25)</f>
        <v>0</v>
      </c>
      <c r="E21" s="17">
        <f>SUM(E22:E25)</f>
        <v>0</v>
      </c>
      <c r="F21" s="17">
        <f>SUM(F22:F25)</f>
        <v>0</v>
      </c>
      <c r="G21" s="17">
        <f>SUM(G22:G25)</f>
        <v>0</v>
      </c>
      <c r="H21" s="17">
        <f>SUM(H22:H25)</f>
        <v>1</v>
      </c>
      <c r="I21" s="17">
        <f>SUM(I22:I25)</f>
        <v>0</v>
      </c>
      <c r="J21" s="17">
        <f>SUM(J22:J25)</f>
        <v>0</v>
      </c>
    </row>
    <row r="22" spans="1:10" ht="16.5" customHeight="1">
      <c r="A22" s="14" t="s">
        <v>16</v>
      </c>
      <c r="B22" s="12">
        <v>12</v>
      </c>
      <c r="C22" s="12" t="s">
        <v>43</v>
      </c>
      <c r="D22" s="12" t="s">
        <v>43</v>
      </c>
      <c r="E22" s="12" t="s">
        <v>43</v>
      </c>
      <c r="F22" s="12" t="s">
        <v>43</v>
      </c>
      <c r="G22" s="12" t="s">
        <v>43</v>
      </c>
      <c r="H22" s="12" t="s">
        <v>43</v>
      </c>
      <c r="I22" s="12" t="s">
        <v>43</v>
      </c>
      <c r="J22" s="12" t="s">
        <v>43</v>
      </c>
    </row>
    <row r="23" spans="1:10" ht="16.5" customHeight="1">
      <c r="A23" s="11" t="s">
        <v>15</v>
      </c>
      <c r="B23" s="9" t="s">
        <v>43</v>
      </c>
      <c r="C23" s="9" t="s">
        <v>43</v>
      </c>
      <c r="D23" s="9" t="s">
        <v>43</v>
      </c>
      <c r="E23" s="9" t="s">
        <v>43</v>
      </c>
      <c r="F23" s="9" t="s">
        <v>43</v>
      </c>
      <c r="G23" s="9" t="s">
        <v>43</v>
      </c>
      <c r="H23" s="9" t="s">
        <v>43</v>
      </c>
      <c r="I23" s="9" t="s">
        <v>43</v>
      </c>
      <c r="J23" s="9" t="s">
        <v>43</v>
      </c>
    </row>
    <row r="24" spans="1:10" ht="16.5" customHeight="1">
      <c r="A24" s="11" t="s">
        <v>14</v>
      </c>
      <c r="B24" s="9">
        <v>1</v>
      </c>
      <c r="C24" s="9" t="s">
        <v>43</v>
      </c>
      <c r="D24" s="9" t="s">
        <v>43</v>
      </c>
      <c r="E24" s="9" t="s">
        <v>43</v>
      </c>
      <c r="F24" s="9" t="s">
        <v>43</v>
      </c>
      <c r="G24" s="9" t="s">
        <v>43</v>
      </c>
      <c r="H24" s="9" t="s">
        <v>43</v>
      </c>
      <c r="I24" s="9" t="s">
        <v>43</v>
      </c>
      <c r="J24" s="9" t="s">
        <v>43</v>
      </c>
    </row>
    <row r="25" spans="1:10" ht="16.5" customHeight="1">
      <c r="A25" s="8" t="s">
        <v>13</v>
      </c>
      <c r="B25" s="6">
        <v>12</v>
      </c>
      <c r="C25" s="6">
        <v>1</v>
      </c>
      <c r="D25" s="6" t="s">
        <v>43</v>
      </c>
      <c r="E25" s="6" t="s">
        <v>43</v>
      </c>
      <c r="F25" s="6" t="s">
        <v>43</v>
      </c>
      <c r="G25" s="6" t="s">
        <v>43</v>
      </c>
      <c r="H25" s="6">
        <v>1</v>
      </c>
      <c r="I25" s="6" t="s">
        <v>43</v>
      </c>
      <c r="J25" s="6" t="s">
        <v>43</v>
      </c>
    </row>
    <row r="26" spans="1:10" ht="33" customHeight="1">
      <c r="A26" s="498" t="s">
        <v>12</v>
      </c>
      <c r="B26" s="20">
        <f>B27</f>
        <v>41</v>
      </c>
      <c r="C26" s="20">
        <f>C27</f>
        <v>6</v>
      </c>
      <c r="D26" s="20">
        <f>D27</f>
        <v>3</v>
      </c>
      <c r="E26" s="20">
        <f>E27</f>
        <v>0</v>
      </c>
      <c r="F26" s="20">
        <f>F27</f>
        <v>0</v>
      </c>
      <c r="G26" s="20">
        <f>G27</f>
        <v>2</v>
      </c>
      <c r="H26" s="20">
        <f>H27</f>
        <v>1</v>
      </c>
      <c r="I26" s="20">
        <f>I27</f>
        <v>0</v>
      </c>
      <c r="J26" s="20">
        <f>J27</f>
        <v>0</v>
      </c>
    </row>
    <row r="27" spans="1:10" ht="16.5" customHeight="1">
      <c r="A27" s="497" t="s">
        <v>11</v>
      </c>
      <c r="B27" s="17">
        <f>SUM(B28:B32)</f>
        <v>41</v>
      </c>
      <c r="C27" s="17">
        <f>SUM(C28:C32)</f>
        <v>6</v>
      </c>
      <c r="D27" s="17">
        <f>SUM(D28:D32)</f>
        <v>3</v>
      </c>
      <c r="E27" s="17">
        <f>SUM(E28:E32)</f>
        <v>0</v>
      </c>
      <c r="F27" s="17">
        <f>SUM(F28:F32)</f>
        <v>0</v>
      </c>
      <c r="G27" s="17">
        <f>SUM(G28:G32)</f>
        <v>2</v>
      </c>
      <c r="H27" s="17">
        <f>SUM(H28:H32)</f>
        <v>1</v>
      </c>
      <c r="I27" s="17">
        <f>SUM(I28:I32)</f>
        <v>0</v>
      </c>
      <c r="J27" s="17">
        <f>SUM(J28:J32)</f>
        <v>0</v>
      </c>
    </row>
    <row r="28" spans="1:10" ht="16.5" customHeight="1">
      <c r="A28" s="14" t="s">
        <v>10</v>
      </c>
      <c r="B28" s="12" t="s">
        <v>43</v>
      </c>
      <c r="C28" s="12" t="s">
        <v>43</v>
      </c>
      <c r="D28" s="12" t="s">
        <v>43</v>
      </c>
      <c r="E28" s="12" t="s">
        <v>43</v>
      </c>
      <c r="F28" s="12" t="s">
        <v>43</v>
      </c>
      <c r="G28" s="12" t="s">
        <v>43</v>
      </c>
      <c r="H28" s="12" t="s">
        <v>43</v>
      </c>
      <c r="I28" s="12" t="s">
        <v>43</v>
      </c>
      <c r="J28" s="12" t="s">
        <v>43</v>
      </c>
    </row>
    <row r="29" spans="1:10" ht="16.5" customHeight="1">
      <c r="A29" s="11" t="s">
        <v>8</v>
      </c>
      <c r="B29" s="9">
        <v>9</v>
      </c>
      <c r="C29" s="9">
        <v>2</v>
      </c>
      <c r="D29" s="9" t="s">
        <v>43</v>
      </c>
      <c r="E29" s="9" t="s">
        <v>43</v>
      </c>
      <c r="F29" s="9" t="s">
        <v>43</v>
      </c>
      <c r="G29" s="9">
        <v>2</v>
      </c>
      <c r="H29" s="9" t="s">
        <v>43</v>
      </c>
      <c r="I29" s="9" t="s">
        <v>43</v>
      </c>
      <c r="J29" s="9" t="s">
        <v>43</v>
      </c>
    </row>
    <row r="30" spans="1:10" ht="16.5" customHeight="1">
      <c r="A30" s="11" t="s">
        <v>7</v>
      </c>
      <c r="B30" s="9">
        <v>3</v>
      </c>
      <c r="C30" s="9" t="s">
        <v>43</v>
      </c>
      <c r="D30" s="9" t="s">
        <v>43</v>
      </c>
      <c r="E30" s="9" t="s">
        <v>43</v>
      </c>
      <c r="F30" s="9" t="s">
        <v>43</v>
      </c>
      <c r="G30" s="9" t="s">
        <v>43</v>
      </c>
      <c r="H30" s="9" t="s">
        <v>43</v>
      </c>
      <c r="I30" s="9" t="s">
        <v>43</v>
      </c>
      <c r="J30" s="9" t="s">
        <v>43</v>
      </c>
    </row>
    <row r="31" spans="1:10" ht="16.5" customHeight="1">
      <c r="A31" s="11" t="s">
        <v>6</v>
      </c>
      <c r="B31" s="9">
        <v>23</v>
      </c>
      <c r="C31" s="9">
        <v>3</v>
      </c>
      <c r="D31" s="9">
        <v>3</v>
      </c>
      <c r="E31" s="9" t="s">
        <v>43</v>
      </c>
      <c r="F31" s="9" t="s">
        <v>43</v>
      </c>
      <c r="G31" s="9" t="s">
        <v>43</v>
      </c>
      <c r="H31" s="9" t="s">
        <v>43</v>
      </c>
      <c r="I31" s="9" t="s">
        <v>43</v>
      </c>
      <c r="J31" s="9" t="s">
        <v>43</v>
      </c>
    </row>
    <row r="32" spans="1:10" ht="16.5" customHeight="1">
      <c r="A32" s="8" t="s">
        <v>4</v>
      </c>
      <c r="B32" s="6">
        <v>6</v>
      </c>
      <c r="C32" s="6">
        <v>1</v>
      </c>
      <c r="D32" s="6" t="s">
        <v>43</v>
      </c>
      <c r="E32" s="6" t="s">
        <v>43</v>
      </c>
      <c r="F32" s="6" t="s">
        <v>43</v>
      </c>
      <c r="G32" s="6" t="s">
        <v>43</v>
      </c>
      <c r="H32" s="6">
        <v>1</v>
      </c>
      <c r="I32" s="6" t="s">
        <v>43</v>
      </c>
      <c r="J32" s="6" t="s">
        <v>43</v>
      </c>
    </row>
    <row r="33" spans="1:10" ht="16.5" customHeight="1">
      <c r="A33" s="467" t="s">
        <v>176</v>
      </c>
      <c r="B33" s="490"/>
      <c r="C33" s="46"/>
      <c r="D33" s="334"/>
    </row>
    <row r="34" spans="1:10" ht="16.5" customHeight="1">
      <c r="A34" s="45"/>
      <c r="B34" s="334"/>
      <c r="C34" s="46"/>
      <c r="D34" s="334"/>
      <c r="E34" s="47"/>
      <c r="F34" s="47"/>
      <c r="G34" s="47"/>
      <c r="H34" s="47"/>
      <c r="I34" s="47"/>
      <c r="J34" s="47"/>
    </row>
    <row r="35" spans="1:10" ht="16.5" customHeight="1">
      <c r="B35" s="333"/>
      <c r="C35" s="47"/>
      <c r="D35" s="333"/>
      <c r="E35" s="47"/>
      <c r="F35" s="47"/>
      <c r="G35" s="47"/>
      <c r="H35" s="47"/>
      <c r="I35" s="47"/>
      <c r="J35" s="47"/>
    </row>
    <row r="36" spans="1:10" ht="12" customHeight="1">
      <c r="B36" s="41"/>
      <c r="D36" s="15"/>
    </row>
    <row r="37" spans="1:10" ht="12" customHeight="1">
      <c r="B37" s="41"/>
      <c r="D37" s="15"/>
    </row>
    <row r="38" spans="1:10" ht="12" customHeight="1">
      <c r="B38" s="41"/>
      <c r="D38" s="15"/>
    </row>
  </sheetData>
  <mergeCells count="12">
    <mergeCell ref="E4:E7"/>
    <mergeCell ref="G4:G7"/>
    <mergeCell ref="H4:H7"/>
    <mergeCell ref="F5:F7"/>
    <mergeCell ref="A2:A7"/>
    <mergeCell ref="B2:B7"/>
    <mergeCell ref="D2:J2"/>
    <mergeCell ref="D3:H3"/>
    <mergeCell ref="C2:C7"/>
    <mergeCell ref="I3:I7"/>
    <mergeCell ref="J3:J7"/>
    <mergeCell ref="D4:D7"/>
  </mergeCells>
  <phoneticPr fontId="5"/>
  <printOptions horizontalCentered="1"/>
  <pageMargins left="0.78740157480314965" right="0.78740157480314965" top="0.78740157480314965" bottom="0.19685039370078741" header="0" footer="0"/>
  <headerFooter alignWithMargins="0"/>
  <rowBreaks count="3" manualBreakCount="3">
    <brk id="35805" min="227" max="54353" man="1"/>
    <brk id="36255" min="223" max="57901" man="1"/>
    <brk id="36513" min="219" max="5803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zoomScaleNormal="100" zoomScaleSheetLayoutView="80" workbookViewId="0">
      <pane ySplit="6" topLeftCell="A7" activePane="bottomLeft" state="frozen"/>
      <selection pane="bottomLeft"/>
    </sheetView>
  </sheetViews>
  <sheetFormatPr defaultRowHeight="15"/>
  <cols>
    <col min="1" max="1" width="16.625" style="108" customWidth="1"/>
    <col min="2" max="2" width="7.125" style="106" customWidth="1"/>
    <col min="3" max="3" width="9.625" style="500" customWidth="1"/>
    <col min="4" max="4" width="7.125" style="106" customWidth="1"/>
    <col min="5" max="5" width="7.125" style="500" customWidth="1"/>
    <col min="6" max="6" width="8.625" style="106" customWidth="1"/>
    <col min="7" max="8" width="7.125" style="106" customWidth="1"/>
    <col min="9" max="9" width="8.625" style="106" customWidth="1"/>
    <col min="10" max="11" width="7.125" style="106" customWidth="1"/>
    <col min="12" max="12" width="8.625" style="106" customWidth="1"/>
    <col min="13" max="13" width="9.625" style="106" customWidth="1"/>
    <col min="14" max="15" width="7.125" style="106" customWidth="1"/>
    <col min="16" max="16" width="8.625" style="106" customWidth="1"/>
    <col min="17" max="17" width="9.625" style="106" customWidth="1"/>
    <col min="18" max="26" width="5.875" style="106" customWidth="1"/>
    <col min="27" max="16384" width="9" style="106"/>
  </cols>
  <sheetData>
    <row r="1" spans="1:21" s="558" customFormat="1" ht="18" customHeight="1">
      <c r="A1" s="564" t="s">
        <v>251</v>
      </c>
      <c r="B1" s="564"/>
      <c r="C1" s="560"/>
      <c r="D1" s="563"/>
      <c r="F1" s="563"/>
      <c r="I1" s="562"/>
      <c r="J1" s="561"/>
      <c r="Q1" s="561" t="s">
        <v>37</v>
      </c>
      <c r="T1" s="560"/>
      <c r="U1" s="559"/>
    </row>
    <row r="2" spans="1:21" ht="16.5" customHeight="1">
      <c r="A2" s="557"/>
      <c r="B2" s="556" t="s">
        <v>250</v>
      </c>
      <c r="C2" s="555"/>
      <c r="D2" s="554" t="s">
        <v>249</v>
      </c>
      <c r="E2" s="548"/>
      <c r="F2" s="548"/>
      <c r="G2" s="548"/>
      <c r="H2" s="548"/>
      <c r="I2" s="547"/>
      <c r="J2" s="553" t="s">
        <v>248</v>
      </c>
      <c r="K2" s="553"/>
      <c r="L2" s="553"/>
      <c r="M2" s="553"/>
      <c r="N2" s="553"/>
      <c r="O2" s="553"/>
      <c r="P2" s="553"/>
      <c r="Q2" s="553"/>
    </row>
    <row r="3" spans="1:21" ht="16.5" customHeight="1">
      <c r="A3" s="540"/>
      <c r="B3" s="539"/>
      <c r="C3" s="538"/>
      <c r="D3" s="550" t="s">
        <v>223</v>
      </c>
      <c r="E3" s="549"/>
      <c r="F3" s="549"/>
      <c r="G3" s="552"/>
      <c r="H3" s="552"/>
      <c r="I3" s="551"/>
      <c r="J3" s="550" t="s">
        <v>223</v>
      </c>
      <c r="K3" s="549"/>
      <c r="L3" s="549"/>
      <c r="M3" s="549"/>
      <c r="N3" s="548"/>
      <c r="O3" s="548"/>
      <c r="P3" s="547"/>
      <c r="Q3" s="546" t="s">
        <v>221</v>
      </c>
    </row>
    <row r="4" spans="1:21" ht="16.5" customHeight="1">
      <c r="A4" s="540"/>
      <c r="B4" s="539"/>
      <c r="C4" s="538"/>
      <c r="D4" s="544"/>
      <c r="E4" s="543"/>
      <c r="F4" s="543"/>
      <c r="G4" s="545" t="s">
        <v>222</v>
      </c>
      <c r="H4" s="545"/>
      <c r="I4" s="545"/>
      <c r="J4" s="544"/>
      <c r="K4" s="543"/>
      <c r="L4" s="543"/>
      <c r="M4" s="542"/>
      <c r="N4" s="541" t="s">
        <v>222</v>
      </c>
      <c r="O4" s="541"/>
      <c r="P4" s="541"/>
      <c r="Q4" s="535"/>
    </row>
    <row r="5" spans="1:21" s="534" customFormat="1" ht="16.5" customHeight="1">
      <c r="A5" s="540"/>
      <c r="B5" s="539" t="s">
        <v>247</v>
      </c>
      <c r="C5" s="538"/>
      <c r="D5" s="536" t="s">
        <v>183</v>
      </c>
      <c r="E5" s="380" t="s">
        <v>182</v>
      </c>
      <c r="F5" s="536" t="s">
        <v>35</v>
      </c>
      <c r="G5" s="536" t="s">
        <v>183</v>
      </c>
      <c r="H5" s="380" t="s">
        <v>182</v>
      </c>
      <c r="I5" s="536" t="s">
        <v>35</v>
      </c>
      <c r="J5" s="536" t="s">
        <v>183</v>
      </c>
      <c r="K5" s="380" t="s">
        <v>182</v>
      </c>
      <c r="L5" s="536" t="s">
        <v>35</v>
      </c>
      <c r="M5" s="537" t="s">
        <v>246</v>
      </c>
      <c r="N5" s="536" t="s">
        <v>183</v>
      </c>
      <c r="O5" s="380" t="s">
        <v>182</v>
      </c>
      <c r="P5" s="536" t="s">
        <v>35</v>
      </c>
      <c r="Q5" s="535"/>
    </row>
    <row r="6" spans="1:21" ht="16.5" customHeight="1">
      <c r="A6" s="533"/>
      <c r="B6" s="532"/>
      <c r="C6" s="531"/>
      <c r="D6" s="526"/>
      <c r="E6" s="480"/>
      <c r="F6" s="526"/>
      <c r="G6" s="526"/>
      <c r="H6" s="480"/>
      <c r="I6" s="526"/>
      <c r="J6" s="526"/>
      <c r="K6" s="480"/>
      <c r="L6" s="530" t="s">
        <v>245</v>
      </c>
      <c r="M6" s="529" t="s">
        <v>244</v>
      </c>
      <c r="N6" s="528"/>
      <c r="O6" s="527"/>
      <c r="P6" s="526" t="s">
        <v>243</v>
      </c>
      <c r="Q6" s="525" t="s">
        <v>242</v>
      </c>
    </row>
    <row r="7" spans="1:21" ht="16.5" customHeight="1">
      <c r="A7" s="524" t="s">
        <v>30</v>
      </c>
      <c r="B7" s="144" t="s">
        <v>84</v>
      </c>
      <c r="C7" s="22">
        <v>1091237</v>
      </c>
      <c r="D7" s="22">
        <v>75</v>
      </c>
      <c r="E7" s="22">
        <v>784</v>
      </c>
      <c r="F7" s="22">
        <v>859</v>
      </c>
      <c r="G7" s="22">
        <v>10</v>
      </c>
      <c r="H7" s="22">
        <v>69</v>
      </c>
      <c r="I7" s="22">
        <v>79</v>
      </c>
      <c r="J7" s="22">
        <v>61953</v>
      </c>
      <c r="K7" s="22">
        <v>64750</v>
      </c>
      <c r="L7" s="22">
        <v>126703</v>
      </c>
      <c r="M7" s="419">
        <v>23.028453030826483</v>
      </c>
      <c r="N7" s="22">
        <v>9505</v>
      </c>
      <c r="O7" s="22">
        <v>3557</v>
      </c>
      <c r="P7" s="22">
        <v>13062</v>
      </c>
      <c r="Q7" s="523">
        <v>137654</v>
      </c>
    </row>
    <row r="8" spans="1:21" ht="33" customHeight="1">
      <c r="A8" s="522" t="s">
        <v>29</v>
      </c>
      <c r="B8" s="129" t="s">
        <v>84</v>
      </c>
      <c r="C8" s="20">
        <f>SUM(C9,C18)</f>
        <v>55235</v>
      </c>
      <c r="D8" s="20">
        <f>SUM(D9,D18)</f>
        <v>0</v>
      </c>
      <c r="E8" s="20">
        <f>SUM(E9,E18)</f>
        <v>5</v>
      </c>
      <c r="F8" s="20">
        <f>SUM(D8:E8)</f>
        <v>5</v>
      </c>
      <c r="G8" s="20">
        <f>SUM(G9,G18)</f>
        <v>0</v>
      </c>
      <c r="H8" s="20">
        <f>SUM(H9,H18)</f>
        <v>0</v>
      </c>
      <c r="I8" s="20">
        <f>SUM(G8:H8)</f>
        <v>0</v>
      </c>
      <c r="J8" s="20">
        <f>SUM(J9,J18)</f>
        <v>1258</v>
      </c>
      <c r="K8" s="20">
        <f>SUM(K9,K18)</f>
        <v>6215</v>
      </c>
      <c r="L8" s="20">
        <f>SUM(J8:K8)</f>
        <v>7473</v>
      </c>
      <c r="M8" s="409">
        <f>(Q8+L8-P8)/C8*100</f>
        <v>26.908662985425906</v>
      </c>
      <c r="N8" s="20">
        <f>SUM(N9,N18)</f>
        <v>156</v>
      </c>
      <c r="O8" s="20">
        <f>SUM(O9,O18)</f>
        <v>459</v>
      </c>
      <c r="P8" s="20">
        <f>SUM(N8:O8)</f>
        <v>615</v>
      </c>
      <c r="Q8" s="20">
        <f>SUM(Q9,Q18)</f>
        <v>8005</v>
      </c>
    </row>
    <row r="9" spans="1:21" s="15" customFormat="1" ht="16.5" customHeight="1">
      <c r="A9" s="520" t="s">
        <v>28</v>
      </c>
      <c r="B9" s="125" t="s">
        <v>84</v>
      </c>
      <c r="C9" s="365">
        <f>SUM(C10:C17)</f>
        <v>17251</v>
      </c>
      <c r="D9" s="365">
        <f>SUM(D10:D17)</f>
        <v>0</v>
      </c>
      <c r="E9" s="365">
        <f>SUM(E10:E17)</f>
        <v>5</v>
      </c>
      <c r="F9" s="365">
        <f>SUM(D9:E9)</f>
        <v>5</v>
      </c>
      <c r="G9" s="365">
        <f>SUM(G10:G17)</f>
        <v>0</v>
      </c>
      <c r="H9" s="365">
        <f>SUM(H10:H17)</f>
        <v>0</v>
      </c>
      <c r="I9" s="365">
        <f>SUM(G9:H9)</f>
        <v>0</v>
      </c>
      <c r="J9" s="365">
        <f>SUM(J10:J17)</f>
        <v>1041</v>
      </c>
      <c r="K9" s="365">
        <f>SUM(K10:K17)</f>
        <v>1202</v>
      </c>
      <c r="L9" s="365">
        <f>SUM(J9:K9)</f>
        <v>2243</v>
      </c>
      <c r="M9" s="409">
        <f>(Q9+L9-P9)/C9*100</f>
        <v>26.676714393368499</v>
      </c>
      <c r="N9" s="365">
        <f>SUM(N10:N17)</f>
        <v>151</v>
      </c>
      <c r="O9" s="365">
        <f>SUM(O10:O17)</f>
        <v>49</v>
      </c>
      <c r="P9" s="365">
        <f>SUM(N9:O9)</f>
        <v>200</v>
      </c>
      <c r="Q9" s="453">
        <f>SUM(Q10:Q17)</f>
        <v>2559</v>
      </c>
      <c r="R9" s="334"/>
    </row>
    <row r="10" spans="1:21" ht="16.5" customHeight="1">
      <c r="A10" s="517" t="s">
        <v>27</v>
      </c>
      <c r="B10" s="473" t="s">
        <v>84</v>
      </c>
      <c r="C10" s="518">
        <v>4570</v>
      </c>
      <c r="D10" s="518" t="s">
        <v>72</v>
      </c>
      <c r="E10" s="518" t="s">
        <v>72</v>
      </c>
      <c r="F10" s="518">
        <f>SUM(D10:E10)</f>
        <v>0</v>
      </c>
      <c r="G10" s="518" t="s">
        <v>72</v>
      </c>
      <c r="H10" s="518" t="s">
        <v>72</v>
      </c>
      <c r="I10" s="518">
        <f>SUM(G10:H10)</f>
        <v>0</v>
      </c>
      <c r="J10" s="518">
        <v>284</v>
      </c>
      <c r="K10" s="518">
        <v>512</v>
      </c>
      <c r="L10" s="518">
        <f>SUM(J10:K10)</f>
        <v>796</v>
      </c>
      <c r="M10" s="519">
        <f>(Q10+L10-P10)/C10*100</f>
        <v>39.540481400437635</v>
      </c>
      <c r="N10" s="518">
        <v>5</v>
      </c>
      <c r="O10" s="518" t="s">
        <v>72</v>
      </c>
      <c r="P10" s="518">
        <f>SUM(N10:O10)</f>
        <v>5</v>
      </c>
      <c r="Q10" s="518">
        <v>1016</v>
      </c>
    </row>
    <row r="11" spans="1:21" ht="16.5" customHeight="1">
      <c r="A11" s="514" t="s">
        <v>26</v>
      </c>
      <c r="B11" s="471" t="s">
        <v>84</v>
      </c>
      <c r="C11" s="515">
        <v>3442</v>
      </c>
      <c r="D11" s="515" t="s">
        <v>72</v>
      </c>
      <c r="E11" s="515" t="s">
        <v>72</v>
      </c>
      <c r="F11" s="515">
        <f>SUM(D11:E11)</f>
        <v>0</v>
      </c>
      <c r="G11" s="515" t="s">
        <v>72</v>
      </c>
      <c r="H11" s="515" t="s">
        <v>72</v>
      </c>
      <c r="I11" s="515">
        <f>SUM(G11:H11)</f>
        <v>0</v>
      </c>
      <c r="J11" s="515">
        <v>171</v>
      </c>
      <c r="K11" s="515">
        <v>93</v>
      </c>
      <c r="L11" s="515">
        <f>SUM(J11:K11)</f>
        <v>264</v>
      </c>
      <c r="M11" s="516">
        <f>(Q11+L11-P11)/C11*100</f>
        <v>11.127251597908193</v>
      </c>
      <c r="N11" s="515">
        <v>124</v>
      </c>
      <c r="O11" s="515">
        <v>21</v>
      </c>
      <c r="P11" s="515">
        <f>SUM(N11:O11)</f>
        <v>145</v>
      </c>
      <c r="Q11" s="515">
        <v>264</v>
      </c>
    </row>
    <row r="12" spans="1:21" ht="16.5" customHeight="1">
      <c r="A12" s="514" t="s">
        <v>25</v>
      </c>
      <c r="B12" s="471" t="s">
        <v>84</v>
      </c>
      <c r="C12" s="515">
        <v>811</v>
      </c>
      <c r="D12" s="515" t="s">
        <v>72</v>
      </c>
      <c r="E12" s="515" t="s">
        <v>72</v>
      </c>
      <c r="F12" s="515">
        <f>SUM(D12:E12)</f>
        <v>0</v>
      </c>
      <c r="G12" s="515" t="s">
        <v>72</v>
      </c>
      <c r="H12" s="515" t="s">
        <v>72</v>
      </c>
      <c r="I12" s="515">
        <f>SUM(G12:H12)</f>
        <v>0</v>
      </c>
      <c r="J12" s="515">
        <v>113</v>
      </c>
      <c r="K12" s="515">
        <v>13</v>
      </c>
      <c r="L12" s="515">
        <f>SUM(J12:K12)</f>
        <v>126</v>
      </c>
      <c r="M12" s="516">
        <f>(Q12+L12-P12)/C12*100</f>
        <v>29.839704069050555</v>
      </c>
      <c r="N12" s="515">
        <v>5</v>
      </c>
      <c r="O12" s="515" t="s">
        <v>72</v>
      </c>
      <c r="P12" s="515">
        <f>SUM(N12:O12)</f>
        <v>5</v>
      </c>
      <c r="Q12" s="515">
        <v>121</v>
      </c>
    </row>
    <row r="13" spans="1:21" ht="16.5" customHeight="1">
      <c r="A13" s="514" t="s">
        <v>177</v>
      </c>
      <c r="B13" s="471" t="s">
        <v>84</v>
      </c>
      <c r="C13" s="515">
        <v>1459</v>
      </c>
      <c r="D13" s="515" t="s">
        <v>72</v>
      </c>
      <c r="E13" s="515" t="s">
        <v>72</v>
      </c>
      <c r="F13" s="515">
        <f>SUM(D13:E13)</f>
        <v>0</v>
      </c>
      <c r="G13" s="515" t="s">
        <v>72</v>
      </c>
      <c r="H13" s="515" t="s">
        <v>72</v>
      </c>
      <c r="I13" s="515">
        <f>SUM(G13:H13)</f>
        <v>0</v>
      </c>
      <c r="J13" s="515">
        <v>94</v>
      </c>
      <c r="K13" s="515">
        <v>27</v>
      </c>
      <c r="L13" s="515">
        <f>SUM(J13:K13)</f>
        <v>121</v>
      </c>
      <c r="M13" s="516">
        <f>(Q13+L13-P13)/C13*100</f>
        <v>15.969842357779301</v>
      </c>
      <c r="N13" s="515">
        <v>6</v>
      </c>
      <c r="O13" s="515">
        <v>2</v>
      </c>
      <c r="P13" s="515">
        <f>SUM(N13:O13)</f>
        <v>8</v>
      </c>
      <c r="Q13" s="515">
        <v>120</v>
      </c>
    </row>
    <row r="14" spans="1:21" ht="16.5" customHeight="1">
      <c r="A14" s="514" t="s">
        <v>23</v>
      </c>
      <c r="B14" s="471" t="s">
        <v>84</v>
      </c>
      <c r="C14" s="515">
        <v>793</v>
      </c>
      <c r="D14" s="515" t="s">
        <v>72</v>
      </c>
      <c r="E14" s="515" t="s">
        <v>72</v>
      </c>
      <c r="F14" s="515">
        <f>SUM(D14:E14)</f>
        <v>0</v>
      </c>
      <c r="G14" s="515" t="s">
        <v>72</v>
      </c>
      <c r="H14" s="515" t="s">
        <v>72</v>
      </c>
      <c r="I14" s="515">
        <f>SUM(G14:H14)</f>
        <v>0</v>
      </c>
      <c r="J14" s="515">
        <v>83</v>
      </c>
      <c r="K14" s="515">
        <v>28</v>
      </c>
      <c r="L14" s="515">
        <f>SUM(J14:K14)</f>
        <v>111</v>
      </c>
      <c r="M14" s="516">
        <f>(Q14+L14-P14)/C14*100</f>
        <v>30.012610340479196</v>
      </c>
      <c r="N14" s="515">
        <v>5</v>
      </c>
      <c r="O14" s="515">
        <v>1</v>
      </c>
      <c r="P14" s="515">
        <f>SUM(N14:O14)</f>
        <v>6</v>
      </c>
      <c r="Q14" s="515">
        <v>133</v>
      </c>
    </row>
    <row r="15" spans="1:21" ht="16.5" customHeight="1">
      <c r="A15" s="514" t="s">
        <v>60</v>
      </c>
      <c r="B15" s="471" t="s">
        <v>84</v>
      </c>
      <c r="C15" s="515">
        <v>2310</v>
      </c>
      <c r="D15" s="515" t="s">
        <v>72</v>
      </c>
      <c r="E15" s="515" t="s">
        <v>72</v>
      </c>
      <c r="F15" s="515">
        <f>SUM(D15:E15)</f>
        <v>0</v>
      </c>
      <c r="G15" s="515" t="s">
        <v>72</v>
      </c>
      <c r="H15" s="515" t="s">
        <v>72</v>
      </c>
      <c r="I15" s="515">
        <f>SUM(G15:H15)</f>
        <v>0</v>
      </c>
      <c r="J15" s="515">
        <v>143</v>
      </c>
      <c r="K15" s="515">
        <v>406</v>
      </c>
      <c r="L15" s="515">
        <f>SUM(J15:K15)</f>
        <v>549</v>
      </c>
      <c r="M15" s="516">
        <f>(Q15+L15-P15)/C15*100</f>
        <v>48.831168831168831</v>
      </c>
      <c r="N15" s="515">
        <v>4</v>
      </c>
      <c r="O15" s="515">
        <v>25</v>
      </c>
      <c r="P15" s="515">
        <f>SUM(N15:O15)</f>
        <v>29</v>
      </c>
      <c r="Q15" s="515">
        <v>608</v>
      </c>
    </row>
    <row r="16" spans="1:21" ht="16.5" customHeight="1">
      <c r="A16" s="514" t="s">
        <v>21</v>
      </c>
      <c r="B16" s="471" t="s">
        <v>84</v>
      </c>
      <c r="C16" s="515">
        <v>776</v>
      </c>
      <c r="D16" s="515" t="s">
        <v>72</v>
      </c>
      <c r="E16" s="515" t="s">
        <v>72</v>
      </c>
      <c r="F16" s="515">
        <f>SUM(D16:E16)</f>
        <v>0</v>
      </c>
      <c r="G16" s="515" t="s">
        <v>72</v>
      </c>
      <c r="H16" s="515" t="s">
        <v>72</v>
      </c>
      <c r="I16" s="515">
        <f>SUM(G16:H16)</f>
        <v>0</v>
      </c>
      <c r="J16" s="515">
        <v>25</v>
      </c>
      <c r="K16" s="515">
        <v>41</v>
      </c>
      <c r="L16" s="515">
        <f>SUM(J16:K16)</f>
        <v>66</v>
      </c>
      <c r="M16" s="516">
        <f>(Q16+L16-P16)/C16*100</f>
        <v>14.690721649484537</v>
      </c>
      <c r="N16" s="515" t="s">
        <v>72</v>
      </c>
      <c r="O16" s="515" t="s">
        <v>72</v>
      </c>
      <c r="P16" s="515">
        <f>SUM(N16:O16)</f>
        <v>0</v>
      </c>
      <c r="Q16" s="515">
        <v>48</v>
      </c>
    </row>
    <row r="17" spans="1:18" ht="16.5" customHeight="1">
      <c r="A17" s="511" t="s">
        <v>20</v>
      </c>
      <c r="B17" s="469" t="s">
        <v>84</v>
      </c>
      <c r="C17" s="512">
        <v>3090</v>
      </c>
      <c r="D17" s="512" t="s">
        <v>72</v>
      </c>
      <c r="E17" s="512">
        <v>5</v>
      </c>
      <c r="F17" s="512">
        <f>SUM(D17:E17)</f>
        <v>5</v>
      </c>
      <c r="G17" s="512" t="s">
        <v>72</v>
      </c>
      <c r="H17" s="512" t="s">
        <v>72</v>
      </c>
      <c r="I17" s="512">
        <f>SUM(G17:H17)</f>
        <v>0</v>
      </c>
      <c r="J17" s="512">
        <v>128</v>
      </c>
      <c r="K17" s="512">
        <v>82</v>
      </c>
      <c r="L17" s="512">
        <f>SUM(J17:K17)</f>
        <v>210</v>
      </c>
      <c r="M17" s="513">
        <f>(Q17+L17-P17)/C17*100</f>
        <v>14.789644012944983</v>
      </c>
      <c r="N17" s="512">
        <v>2</v>
      </c>
      <c r="O17" s="512" t="s">
        <v>72</v>
      </c>
      <c r="P17" s="512">
        <f>SUM(N17:O17)</f>
        <v>2</v>
      </c>
      <c r="Q17" s="512">
        <v>249</v>
      </c>
    </row>
    <row r="18" spans="1:18" ht="16.5" customHeight="1">
      <c r="A18" s="453" t="s">
        <v>19</v>
      </c>
      <c r="B18" s="125" t="s">
        <v>84</v>
      </c>
      <c r="C18" s="365">
        <v>37984</v>
      </c>
      <c r="D18" s="365" t="s">
        <v>72</v>
      </c>
      <c r="E18" s="365" t="s">
        <v>72</v>
      </c>
      <c r="F18" s="365">
        <f>SUM(D18:E18)</f>
        <v>0</v>
      </c>
      <c r="G18" s="365" t="s">
        <v>72</v>
      </c>
      <c r="H18" s="365" t="s">
        <v>72</v>
      </c>
      <c r="I18" s="365">
        <f>SUM(G18:H18)</f>
        <v>0</v>
      </c>
      <c r="J18" s="365">
        <v>217</v>
      </c>
      <c r="K18" s="365">
        <v>5013</v>
      </c>
      <c r="L18" s="365">
        <f>SUM(J18:K18)</f>
        <v>5230</v>
      </c>
      <c r="M18" s="409">
        <f>(Q18+L18-P18)/C18*100</f>
        <v>27.014005897219885</v>
      </c>
      <c r="N18" s="365">
        <v>5</v>
      </c>
      <c r="O18" s="365">
        <v>410</v>
      </c>
      <c r="P18" s="365">
        <f>SUM(N18:O18)</f>
        <v>415</v>
      </c>
      <c r="Q18" s="453">
        <v>5446</v>
      </c>
    </row>
    <row r="19" spans="1:18" ht="33" customHeight="1">
      <c r="A19" s="522" t="s">
        <v>18</v>
      </c>
      <c r="B19" s="129" t="s">
        <v>84</v>
      </c>
      <c r="C19" s="20">
        <f>C20</f>
        <v>9574</v>
      </c>
      <c r="D19" s="20">
        <f>D20</f>
        <v>0</v>
      </c>
      <c r="E19" s="20">
        <f>E20</f>
        <v>0</v>
      </c>
      <c r="F19" s="20">
        <f>SUM(D19:E19)</f>
        <v>0</v>
      </c>
      <c r="G19" s="20">
        <f>G20</f>
        <v>0</v>
      </c>
      <c r="H19" s="20">
        <f>H20</f>
        <v>0</v>
      </c>
      <c r="I19" s="20">
        <f>SUM(G19:H19)</f>
        <v>0</v>
      </c>
      <c r="J19" s="20">
        <f>J20</f>
        <v>764</v>
      </c>
      <c r="K19" s="20">
        <f>K20</f>
        <v>241</v>
      </c>
      <c r="L19" s="20">
        <f>SUM(J19:K19)</f>
        <v>1005</v>
      </c>
      <c r="M19" s="409">
        <f>(Q19+L19-P19)/C19*100</f>
        <v>19.364946730729056</v>
      </c>
      <c r="N19" s="20">
        <f>N20</f>
        <v>228</v>
      </c>
      <c r="O19" s="20">
        <f>O20</f>
        <v>38</v>
      </c>
      <c r="P19" s="20">
        <f>SUM(N19:O19)</f>
        <v>266</v>
      </c>
      <c r="Q19" s="20">
        <f>Q20</f>
        <v>1115</v>
      </c>
    </row>
    <row r="20" spans="1:18" s="15" customFormat="1" ht="16.5" customHeight="1">
      <c r="A20" s="520" t="s">
        <v>17</v>
      </c>
      <c r="B20" s="125" t="s">
        <v>84</v>
      </c>
      <c r="C20" s="365">
        <f>SUM(C21:C24)</f>
        <v>9574</v>
      </c>
      <c r="D20" s="365">
        <f>SUM(D21:D24)</f>
        <v>0</v>
      </c>
      <c r="E20" s="365">
        <f>SUM(E21:E24)</f>
        <v>0</v>
      </c>
      <c r="F20" s="365">
        <f>SUM(D20:E20)</f>
        <v>0</v>
      </c>
      <c r="G20" s="365">
        <f>SUM(G21:G24)</f>
        <v>0</v>
      </c>
      <c r="H20" s="365">
        <f>SUM(H21:H24)</f>
        <v>0</v>
      </c>
      <c r="I20" s="365">
        <f>SUM(G20:H20)</f>
        <v>0</v>
      </c>
      <c r="J20" s="365">
        <f>SUM(J21:J24)</f>
        <v>764</v>
      </c>
      <c r="K20" s="365">
        <f>SUM(K21:K24)</f>
        <v>241</v>
      </c>
      <c r="L20" s="365">
        <f>SUM(J20:K20)</f>
        <v>1005</v>
      </c>
      <c r="M20" s="409">
        <f>(Q20+L20-P20)/C20*100</f>
        <v>19.364946730729056</v>
      </c>
      <c r="N20" s="365">
        <v>228</v>
      </c>
      <c r="O20" s="365">
        <v>38</v>
      </c>
      <c r="P20" s="365">
        <f>SUM(N20:O20)</f>
        <v>266</v>
      </c>
      <c r="Q20" s="453">
        <f>SUM(Q21:Q24)</f>
        <v>1115</v>
      </c>
      <c r="R20" s="334"/>
    </row>
    <row r="21" spans="1:18" ht="16.5" customHeight="1">
      <c r="A21" s="517" t="s">
        <v>16</v>
      </c>
      <c r="B21" s="473" t="s">
        <v>84</v>
      </c>
      <c r="C21" s="518">
        <v>4800</v>
      </c>
      <c r="D21" s="518" t="s">
        <v>72</v>
      </c>
      <c r="E21" s="518" t="s">
        <v>72</v>
      </c>
      <c r="F21" s="518">
        <f>SUM(D21:E21)</f>
        <v>0</v>
      </c>
      <c r="G21" s="518" t="s">
        <v>72</v>
      </c>
      <c r="H21" s="518" t="s">
        <v>72</v>
      </c>
      <c r="I21" s="518">
        <f>SUM(G21:H21)</f>
        <v>0</v>
      </c>
      <c r="J21" s="518">
        <v>355</v>
      </c>
      <c r="K21" s="518">
        <v>123</v>
      </c>
      <c r="L21" s="518">
        <f>SUM(J21:K21)</f>
        <v>478</v>
      </c>
      <c r="M21" s="519">
        <f>(Q21+L21-P21)/C21*100</f>
        <v>17.208333333333332</v>
      </c>
      <c r="N21" s="518">
        <v>227</v>
      </c>
      <c r="O21" s="518">
        <v>36</v>
      </c>
      <c r="P21" s="518">
        <f>SUM(N21:O21)</f>
        <v>263</v>
      </c>
      <c r="Q21" s="517">
        <v>611</v>
      </c>
    </row>
    <row r="22" spans="1:18" ht="16.5" customHeight="1">
      <c r="A22" s="514" t="s">
        <v>15</v>
      </c>
      <c r="B22" s="471" t="s">
        <v>84</v>
      </c>
      <c r="C22" s="515">
        <v>551</v>
      </c>
      <c r="D22" s="515" t="s">
        <v>72</v>
      </c>
      <c r="E22" s="515" t="s">
        <v>72</v>
      </c>
      <c r="F22" s="515">
        <f>SUM(D22:E22)</f>
        <v>0</v>
      </c>
      <c r="G22" s="515" t="s">
        <v>72</v>
      </c>
      <c r="H22" s="515" t="s">
        <v>72</v>
      </c>
      <c r="I22" s="515">
        <f>SUM(G22:H22)</f>
        <v>0</v>
      </c>
      <c r="J22" s="515" t="s">
        <v>72</v>
      </c>
      <c r="K22" s="515">
        <v>73</v>
      </c>
      <c r="L22" s="515">
        <f>SUM(J22:K22)</f>
        <v>73</v>
      </c>
      <c r="M22" s="516">
        <f>(Q22+L22-P22)/C22*100</f>
        <v>24.319419237749546</v>
      </c>
      <c r="N22" s="515" t="s">
        <v>72</v>
      </c>
      <c r="O22" s="515" t="s">
        <v>72</v>
      </c>
      <c r="P22" s="515">
        <f>SUM(N22:O22)</f>
        <v>0</v>
      </c>
      <c r="Q22" s="514">
        <v>61</v>
      </c>
    </row>
    <row r="23" spans="1:18" ht="16.5" customHeight="1">
      <c r="A23" s="514" t="s">
        <v>14</v>
      </c>
      <c r="B23" s="471" t="s">
        <v>84</v>
      </c>
      <c r="C23" s="515">
        <v>2200</v>
      </c>
      <c r="D23" s="515" t="s">
        <v>72</v>
      </c>
      <c r="E23" s="515" t="s">
        <v>72</v>
      </c>
      <c r="F23" s="515">
        <f>SUM(D23:E23)</f>
        <v>0</v>
      </c>
      <c r="G23" s="515" t="s">
        <v>72</v>
      </c>
      <c r="H23" s="515" t="s">
        <v>72</v>
      </c>
      <c r="I23" s="515">
        <f>SUM(G23:H23)</f>
        <v>0</v>
      </c>
      <c r="J23" s="515">
        <v>130</v>
      </c>
      <c r="K23" s="515">
        <v>20</v>
      </c>
      <c r="L23" s="515">
        <f>SUM(J23:K23)</f>
        <v>150</v>
      </c>
      <c r="M23" s="516">
        <f>(Q23+L23-P23)/C23*100</f>
        <v>13.454545454545455</v>
      </c>
      <c r="N23" s="515" t="s">
        <v>72</v>
      </c>
      <c r="O23" s="515" t="s">
        <v>72</v>
      </c>
      <c r="P23" s="515">
        <f>SUM(N23:O23)</f>
        <v>0</v>
      </c>
      <c r="Q23" s="514">
        <v>146</v>
      </c>
    </row>
    <row r="24" spans="1:18" ht="16.5" customHeight="1">
      <c r="A24" s="511" t="s">
        <v>13</v>
      </c>
      <c r="B24" s="469" t="s">
        <v>84</v>
      </c>
      <c r="C24" s="512">
        <v>2023</v>
      </c>
      <c r="D24" s="512" t="s">
        <v>72</v>
      </c>
      <c r="E24" s="512" t="s">
        <v>72</v>
      </c>
      <c r="F24" s="512">
        <f>SUM(D24:E24)</f>
        <v>0</v>
      </c>
      <c r="G24" s="512" t="s">
        <v>72</v>
      </c>
      <c r="H24" s="512" t="s">
        <v>72</v>
      </c>
      <c r="I24" s="512">
        <f>SUM(G24:H24)</f>
        <v>0</v>
      </c>
      <c r="J24" s="512">
        <v>279</v>
      </c>
      <c r="K24" s="512">
        <v>25</v>
      </c>
      <c r="L24" s="512">
        <f>SUM(J24:K24)</f>
        <v>304</v>
      </c>
      <c r="M24" s="513">
        <f>(Q24+L24-P24)/C24*100</f>
        <v>29.560059317844782</v>
      </c>
      <c r="N24" s="512">
        <v>1</v>
      </c>
      <c r="O24" s="512">
        <v>2</v>
      </c>
      <c r="P24" s="512">
        <f>SUM(N24:O24)</f>
        <v>3</v>
      </c>
      <c r="Q24" s="511">
        <v>297</v>
      </c>
    </row>
    <row r="25" spans="1:18" s="521" customFormat="1" ht="33" customHeight="1">
      <c r="A25" s="475" t="s">
        <v>12</v>
      </c>
      <c r="B25" s="129" t="s">
        <v>84</v>
      </c>
      <c r="C25" s="20">
        <f>C26</f>
        <v>7362</v>
      </c>
      <c r="D25" s="20">
        <f>D26</f>
        <v>0</v>
      </c>
      <c r="E25" s="20">
        <f>E26</f>
        <v>0</v>
      </c>
      <c r="F25" s="20">
        <f>SUM(D25:E25)</f>
        <v>0</v>
      </c>
      <c r="G25" s="20">
        <f>G26</f>
        <v>0</v>
      </c>
      <c r="H25" s="20">
        <f>H26</f>
        <v>0</v>
      </c>
      <c r="I25" s="20">
        <f>SUM(G25:H25)</f>
        <v>0</v>
      </c>
      <c r="J25" s="20">
        <f>J26</f>
        <v>717</v>
      </c>
      <c r="K25" s="20">
        <f>K26</f>
        <v>186</v>
      </c>
      <c r="L25" s="20">
        <f>L26</f>
        <v>903</v>
      </c>
      <c r="M25" s="409">
        <v>20.2</v>
      </c>
      <c r="N25" s="20">
        <f>N26</f>
        <v>263</v>
      </c>
      <c r="O25" s="20">
        <f>O26</f>
        <v>18</v>
      </c>
      <c r="P25" s="20">
        <f>SUM(N25:O25)</f>
        <v>281</v>
      </c>
      <c r="Q25" s="20">
        <f>Q26</f>
        <v>862</v>
      </c>
    </row>
    <row r="26" spans="1:18" s="15" customFormat="1" ht="16.5" customHeight="1">
      <c r="A26" s="520" t="s">
        <v>11</v>
      </c>
      <c r="B26" s="125" t="s">
        <v>84</v>
      </c>
      <c r="C26" s="365">
        <v>7362</v>
      </c>
      <c r="D26" s="365">
        <v>0</v>
      </c>
      <c r="E26" s="365">
        <v>0</v>
      </c>
      <c r="F26" s="365">
        <f>SUM(D26:E26)</f>
        <v>0</v>
      </c>
      <c r="G26" s="365">
        <v>0</v>
      </c>
      <c r="H26" s="365">
        <v>0</v>
      </c>
      <c r="I26" s="365">
        <f>SUM(G26:H26)</f>
        <v>0</v>
      </c>
      <c r="J26" s="365">
        <v>717</v>
      </c>
      <c r="K26" s="365">
        <v>186</v>
      </c>
      <c r="L26" s="365">
        <v>903</v>
      </c>
      <c r="M26" s="409">
        <v>20.2</v>
      </c>
      <c r="N26" s="365">
        <v>263</v>
      </c>
      <c r="O26" s="365">
        <v>18</v>
      </c>
      <c r="P26" s="365">
        <f>SUM(N26:O26)</f>
        <v>281</v>
      </c>
      <c r="Q26" s="453">
        <v>862</v>
      </c>
      <c r="R26" s="334"/>
    </row>
    <row r="27" spans="1:18" ht="16.5" customHeight="1">
      <c r="A27" s="517" t="s">
        <v>10</v>
      </c>
      <c r="B27" s="473" t="s">
        <v>84</v>
      </c>
      <c r="C27" s="518">
        <v>2138</v>
      </c>
      <c r="D27" s="518" t="s">
        <v>72</v>
      </c>
      <c r="E27" s="518" t="s">
        <v>72</v>
      </c>
      <c r="F27" s="518">
        <f>SUM(D27:E27)</f>
        <v>0</v>
      </c>
      <c r="G27" s="518" t="s">
        <v>72</v>
      </c>
      <c r="H27" s="518" t="s">
        <v>72</v>
      </c>
      <c r="I27" s="518">
        <f>SUM(G27:H27)</f>
        <v>0</v>
      </c>
      <c r="J27" s="518">
        <v>141</v>
      </c>
      <c r="K27" s="518">
        <v>88</v>
      </c>
      <c r="L27" s="518">
        <v>229</v>
      </c>
      <c r="M27" s="519">
        <v>21.5</v>
      </c>
      <c r="N27" s="518">
        <v>19</v>
      </c>
      <c r="O27" s="518">
        <v>15</v>
      </c>
      <c r="P27" s="518">
        <f>SUM(N27:O27)</f>
        <v>34</v>
      </c>
      <c r="Q27" s="517">
        <v>265</v>
      </c>
    </row>
    <row r="28" spans="1:18" ht="16.5" customHeight="1">
      <c r="A28" s="514" t="s">
        <v>8</v>
      </c>
      <c r="B28" s="471" t="s">
        <v>84</v>
      </c>
      <c r="C28" s="515">
        <v>1374</v>
      </c>
      <c r="D28" s="515" t="s">
        <v>72</v>
      </c>
      <c r="E28" s="515" t="s">
        <v>72</v>
      </c>
      <c r="F28" s="515">
        <f>SUM(D28:E28)</f>
        <v>0</v>
      </c>
      <c r="G28" s="515" t="s">
        <v>72</v>
      </c>
      <c r="H28" s="515" t="s">
        <v>72</v>
      </c>
      <c r="I28" s="515">
        <f>SUM(G28:H28)</f>
        <v>0</v>
      </c>
      <c r="J28" s="515">
        <v>191</v>
      </c>
      <c r="K28" s="515">
        <v>25</v>
      </c>
      <c r="L28" s="515">
        <v>216</v>
      </c>
      <c r="M28" s="516">
        <v>22.7</v>
      </c>
      <c r="N28" s="515">
        <v>88</v>
      </c>
      <c r="O28" s="515" t="s">
        <v>72</v>
      </c>
      <c r="P28" s="515">
        <f>SUM(N28:O28)</f>
        <v>88</v>
      </c>
      <c r="Q28" s="514">
        <v>184</v>
      </c>
    </row>
    <row r="29" spans="1:18" ht="16.5" customHeight="1">
      <c r="A29" s="514" t="s">
        <v>7</v>
      </c>
      <c r="B29" s="471" t="s">
        <v>84</v>
      </c>
      <c r="C29" s="515">
        <v>1621</v>
      </c>
      <c r="D29" s="515" t="s">
        <v>72</v>
      </c>
      <c r="E29" s="515" t="s">
        <v>72</v>
      </c>
      <c r="F29" s="515">
        <f>SUM(D29:E29)</f>
        <v>0</v>
      </c>
      <c r="G29" s="515" t="s">
        <v>72</v>
      </c>
      <c r="H29" s="515" t="s">
        <v>72</v>
      </c>
      <c r="I29" s="515">
        <f>SUM(G29:H29)</f>
        <v>0</v>
      </c>
      <c r="J29" s="515">
        <v>218</v>
      </c>
      <c r="K29" s="515">
        <v>17</v>
      </c>
      <c r="L29" s="515">
        <v>235</v>
      </c>
      <c r="M29" s="516">
        <v>19.5</v>
      </c>
      <c r="N29" s="515">
        <v>154</v>
      </c>
      <c r="O29" s="515">
        <v>2</v>
      </c>
      <c r="P29" s="515">
        <f>SUM(N29:O29)</f>
        <v>156</v>
      </c>
      <c r="Q29" s="514">
        <v>237</v>
      </c>
    </row>
    <row r="30" spans="1:18" ht="16.5" customHeight="1">
      <c r="A30" s="514" t="s">
        <v>6</v>
      </c>
      <c r="B30" s="471" t="s">
        <v>84</v>
      </c>
      <c r="C30" s="515">
        <v>1170</v>
      </c>
      <c r="D30" s="515" t="s">
        <v>72</v>
      </c>
      <c r="E30" s="515" t="s">
        <v>72</v>
      </c>
      <c r="F30" s="515">
        <f>SUM(D30:E30)</f>
        <v>0</v>
      </c>
      <c r="G30" s="515" t="s">
        <v>72</v>
      </c>
      <c r="H30" s="515" t="s">
        <v>72</v>
      </c>
      <c r="I30" s="515">
        <f>SUM(G30:H30)</f>
        <v>0</v>
      </c>
      <c r="J30" s="515">
        <v>66</v>
      </c>
      <c r="K30" s="515">
        <v>49</v>
      </c>
      <c r="L30" s="515">
        <v>115</v>
      </c>
      <c r="M30" s="516">
        <v>16.2</v>
      </c>
      <c r="N30" s="515">
        <v>2</v>
      </c>
      <c r="O30" s="515">
        <v>1</v>
      </c>
      <c r="P30" s="515">
        <f>SUM(N30:O30)</f>
        <v>3</v>
      </c>
      <c r="Q30" s="514">
        <v>78</v>
      </c>
    </row>
    <row r="31" spans="1:18" ht="16.5" customHeight="1">
      <c r="A31" s="511" t="s">
        <v>4</v>
      </c>
      <c r="B31" s="469" t="s">
        <v>84</v>
      </c>
      <c r="C31" s="512">
        <v>1059</v>
      </c>
      <c r="D31" s="512" t="s">
        <v>72</v>
      </c>
      <c r="E31" s="512" t="s">
        <v>72</v>
      </c>
      <c r="F31" s="512">
        <f>SUM(D31:E31)</f>
        <v>0</v>
      </c>
      <c r="G31" s="512" t="s">
        <v>72</v>
      </c>
      <c r="H31" s="512" t="s">
        <v>72</v>
      </c>
      <c r="I31" s="512">
        <f>SUM(G31:H31)</f>
        <v>0</v>
      </c>
      <c r="J31" s="512">
        <v>101</v>
      </c>
      <c r="K31" s="512">
        <v>7</v>
      </c>
      <c r="L31" s="512">
        <v>108</v>
      </c>
      <c r="M31" s="513">
        <v>19.5</v>
      </c>
      <c r="N31" s="512" t="s">
        <v>72</v>
      </c>
      <c r="O31" s="512" t="s">
        <v>72</v>
      </c>
      <c r="P31" s="512">
        <f>SUM(N31:O31)</f>
        <v>0</v>
      </c>
      <c r="Q31" s="511">
        <v>98</v>
      </c>
    </row>
    <row r="32" spans="1:18" ht="16.5" customHeight="1">
      <c r="A32" s="510" t="s">
        <v>176</v>
      </c>
      <c r="B32" s="509"/>
      <c r="C32" s="507"/>
      <c r="D32" s="506"/>
      <c r="E32" s="507"/>
      <c r="F32" s="506"/>
      <c r="G32" s="110"/>
      <c r="H32" s="110"/>
      <c r="I32" s="110"/>
      <c r="J32" s="507"/>
      <c r="K32" s="506"/>
      <c r="L32" s="507"/>
      <c r="M32" s="506"/>
      <c r="N32" s="110"/>
      <c r="O32" s="110"/>
      <c r="P32" s="110"/>
    </row>
    <row r="33" spans="1:21" ht="16.5" customHeight="1">
      <c r="A33" s="109"/>
      <c r="B33" s="109"/>
      <c r="C33" s="110"/>
      <c r="D33" s="508"/>
      <c r="E33" s="110"/>
      <c r="F33" s="508"/>
      <c r="G33" s="110"/>
      <c r="H33" s="110"/>
      <c r="I33" s="110"/>
      <c r="J33" s="110"/>
      <c r="K33" s="110"/>
      <c r="L33" s="110"/>
    </row>
    <row r="34" spans="1:21" ht="15" customHeight="1">
      <c r="B34" s="108"/>
      <c r="C34" s="106"/>
      <c r="D34" s="500"/>
      <c r="E34" s="106"/>
      <c r="F34" s="508"/>
      <c r="K34" s="110"/>
      <c r="L34" s="110"/>
      <c r="T34" s="507"/>
      <c r="U34" s="506"/>
    </row>
    <row r="35" spans="1:21" ht="13.5" customHeight="1">
      <c r="B35" s="108"/>
      <c r="C35" s="108"/>
      <c r="D35" s="108"/>
      <c r="E35" s="108"/>
      <c r="G35" s="500"/>
    </row>
    <row r="36" spans="1:21" s="504" customFormat="1" ht="12.75" customHeight="1">
      <c r="A36" s="505"/>
      <c r="B36" s="505"/>
      <c r="C36" s="505"/>
      <c r="D36" s="505"/>
      <c r="E36" s="505"/>
      <c r="F36" s="505"/>
      <c r="G36" s="505"/>
      <c r="H36" s="505"/>
      <c r="I36" s="505"/>
      <c r="J36" s="505"/>
      <c r="K36" s="505"/>
      <c r="L36" s="505"/>
      <c r="M36" s="505"/>
      <c r="N36" s="505"/>
      <c r="O36" s="505"/>
      <c r="P36" s="505"/>
      <c r="Q36" s="505"/>
    </row>
    <row r="37" spans="1:21">
      <c r="B37" s="108"/>
      <c r="C37" s="108"/>
      <c r="D37" s="108"/>
      <c r="E37" s="108"/>
      <c r="G37" s="500"/>
    </row>
    <row r="38" spans="1:21">
      <c r="B38" s="108"/>
      <c r="C38" s="108"/>
      <c r="D38" s="108"/>
      <c r="E38" s="108"/>
      <c r="G38" s="500"/>
    </row>
    <row r="39" spans="1:21">
      <c r="B39" s="108"/>
      <c r="C39" s="106"/>
      <c r="D39" s="500"/>
      <c r="E39" s="106"/>
      <c r="F39" s="500"/>
    </row>
    <row r="40" spans="1:21">
      <c r="B40" s="108"/>
      <c r="C40" s="106"/>
      <c r="D40" s="500"/>
      <c r="E40" s="106"/>
      <c r="F40" s="500"/>
    </row>
    <row r="41" spans="1:21">
      <c r="B41" s="108"/>
      <c r="C41" s="106"/>
      <c r="D41" s="500"/>
      <c r="E41" s="106"/>
      <c r="F41" s="500"/>
    </row>
    <row r="42" spans="1:21">
      <c r="B42" s="108"/>
      <c r="C42" s="503"/>
      <c r="D42" s="502"/>
      <c r="E42" s="141"/>
      <c r="F42" s="502"/>
      <c r="G42" s="141"/>
      <c r="H42" s="141"/>
      <c r="I42" s="501"/>
      <c r="J42" s="501"/>
      <c r="Q42" s="110"/>
    </row>
    <row r="43" spans="1:21">
      <c r="B43" s="108"/>
      <c r="C43" s="106"/>
      <c r="D43" s="500"/>
      <c r="E43" s="106"/>
      <c r="F43" s="500"/>
    </row>
    <row r="44" spans="1:21">
      <c r="B44" s="108"/>
      <c r="C44" s="106"/>
      <c r="D44" s="500"/>
      <c r="E44" s="106"/>
      <c r="F44" s="500"/>
    </row>
    <row r="45" spans="1:21">
      <c r="B45" s="108"/>
      <c r="C45" s="106"/>
      <c r="D45" s="500"/>
      <c r="E45" s="106"/>
      <c r="F45" s="500"/>
    </row>
    <row r="46" spans="1:21">
      <c r="B46" s="108"/>
      <c r="C46" s="106"/>
      <c r="D46" s="500"/>
      <c r="E46" s="106"/>
      <c r="F46" s="500"/>
    </row>
  </sheetData>
  <mergeCells count="12">
    <mergeCell ref="A2:A6"/>
    <mergeCell ref="N4:P4"/>
    <mergeCell ref="B2:C4"/>
    <mergeCell ref="B5:C6"/>
    <mergeCell ref="A36:Q36"/>
    <mergeCell ref="D2:I2"/>
    <mergeCell ref="J2:Q2"/>
    <mergeCell ref="D3:F4"/>
    <mergeCell ref="J3:M4"/>
    <mergeCell ref="N3:P3"/>
    <mergeCell ref="Q3:Q5"/>
    <mergeCell ref="G4:I4"/>
  </mergeCells>
  <phoneticPr fontId="5"/>
  <printOptions horizontalCentered="1"/>
  <pageMargins left="0.31496062992125984" right="0.31496062992125984" top="0.78740157480314965" bottom="0.78740157480314965" header="0" footer="0"/>
  <headerFooter alignWithMargins="0"/>
  <rowBreaks count="3" manualBreakCount="3">
    <brk id="35805" min="227" max="54353" man="1"/>
    <brk id="36255" min="223" max="57901" man="1"/>
    <brk id="36513" min="219" max="5803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zoomScaleNormal="100" zoomScaleSheetLayoutView="80" workbookViewId="0">
      <pane ySplit="7" topLeftCell="A8" activePane="bottomLeft" state="frozen"/>
      <selection pane="bottomLeft"/>
    </sheetView>
  </sheetViews>
  <sheetFormatPr defaultRowHeight="15"/>
  <cols>
    <col min="1" max="1" width="16.625" style="41" customWidth="1"/>
    <col min="2" max="2" width="9.125" style="330" customWidth="1"/>
    <col min="3" max="4" width="8.125" style="330" customWidth="1"/>
    <col min="5" max="5" width="7.625" style="15" customWidth="1"/>
    <col min="6" max="6" width="7.625" style="330" customWidth="1"/>
    <col min="7" max="9" width="7.625" style="15" customWidth="1"/>
    <col min="10" max="10" width="9.125" style="15" customWidth="1"/>
    <col min="11" max="11" width="8.125" style="15" customWidth="1"/>
    <col min="12" max="12" width="7.75" style="15" customWidth="1"/>
    <col min="13" max="15" width="10.625" style="15" customWidth="1"/>
    <col min="16" max="17" width="8.125" style="15" customWidth="1"/>
    <col min="18" max="19" width="6.625" style="15" customWidth="1"/>
    <col min="20" max="26" width="5.875" style="15" customWidth="1"/>
    <col min="27" max="16384" width="9" style="15"/>
  </cols>
  <sheetData>
    <row r="1" spans="1:21" s="65" customFormat="1" ht="18" customHeight="1">
      <c r="A1" s="70" t="s">
        <v>265</v>
      </c>
      <c r="B1" s="489"/>
      <c r="C1" s="489"/>
      <c r="D1" s="489"/>
      <c r="F1" s="489"/>
      <c r="J1" s="67"/>
      <c r="K1" s="67"/>
      <c r="Q1" s="90" t="s">
        <v>37</v>
      </c>
      <c r="R1" s="90"/>
      <c r="S1" s="90"/>
      <c r="T1" s="66"/>
      <c r="U1" s="568"/>
    </row>
    <row r="2" spans="1:21" ht="16.5" customHeight="1">
      <c r="A2" s="97"/>
      <c r="B2" s="164" t="s">
        <v>199</v>
      </c>
      <c r="C2" s="211" t="s">
        <v>232</v>
      </c>
      <c r="D2" s="211"/>
      <c r="E2" s="211" t="s">
        <v>264</v>
      </c>
      <c r="F2" s="211"/>
      <c r="G2" s="211"/>
      <c r="H2" s="211"/>
      <c r="I2" s="211"/>
      <c r="J2" s="401"/>
      <c r="K2" s="59" t="s">
        <v>263</v>
      </c>
      <c r="L2" s="60"/>
      <c r="M2" s="60"/>
      <c r="N2" s="60"/>
      <c r="O2" s="60"/>
      <c r="P2" s="60"/>
      <c r="Q2" s="60"/>
      <c r="R2" s="60"/>
      <c r="S2" s="58"/>
    </row>
    <row r="3" spans="1:21" ht="16.5" customHeight="1">
      <c r="A3" s="97"/>
      <c r="B3" s="187"/>
      <c r="C3" s="164" t="s">
        <v>262</v>
      </c>
      <c r="D3" s="164" t="s">
        <v>261</v>
      </c>
      <c r="E3" s="164" t="s">
        <v>260</v>
      </c>
      <c r="F3" s="164" t="s">
        <v>259</v>
      </c>
      <c r="G3" s="164" t="s">
        <v>258</v>
      </c>
      <c r="H3" s="164" t="s">
        <v>257</v>
      </c>
      <c r="I3" s="164" t="s">
        <v>256</v>
      </c>
      <c r="J3" s="164" t="s">
        <v>255</v>
      </c>
      <c r="K3" s="494" t="s">
        <v>196</v>
      </c>
      <c r="L3" s="433"/>
      <c r="M3" s="433"/>
      <c r="N3" s="433"/>
      <c r="O3" s="433"/>
      <c r="P3" s="433"/>
      <c r="Q3" s="432"/>
      <c r="R3" s="211" t="s">
        <v>195</v>
      </c>
      <c r="S3" s="211" t="s">
        <v>194</v>
      </c>
    </row>
    <row r="4" spans="1:21" ht="16.5" customHeight="1">
      <c r="A4" s="97"/>
      <c r="B4" s="187"/>
      <c r="C4" s="187"/>
      <c r="D4" s="187"/>
      <c r="E4" s="187"/>
      <c r="F4" s="187"/>
      <c r="G4" s="187"/>
      <c r="H4" s="187"/>
      <c r="I4" s="187"/>
      <c r="J4" s="187"/>
      <c r="K4" s="164" t="s">
        <v>193</v>
      </c>
      <c r="L4" s="102" t="s">
        <v>192</v>
      </c>
      <c r="M4" s="60"/>
      <c r="N4" s="60"/>
      <c r="O4" s="442"/>
      <c r="P4" s="211" t="s">
        <v>191</v>
      </c>
      <c r="Q4" s="202" t="s">
        <v>190</v>
      </c>
      <c r="R4" s="211"/>
      <c r="S4" s="211"/>
    </row>
    <row r="5" spans="1:21" ht="16.5" customHeight="1">
      <c r="A5" s="97"/>
      <c r="B5" s="187"/>
      <c r="C5" s="187"/>
      <c r="D5" s="187"/>
      <c r="E5" s="187"/>
      <c r="F5" s="187"/>
      <c r="G5" s="187"/>
      <c r="H5" s="187"/>
      <c r="I5" s="187"/>
      <c r="J5" s="187"/>
      <c r="K5" s="187"/>
      <c r="L5" s="85"/>
      <c r="M5" s="102" t="s">
        <v>254</v>
      </c>
      <c r="N5" s="442"/>
      <c r="O5" s="442"/>
      <c r="P5" s="211"/>
      <c r="Q5" s="403"/>
      <c r="R5" s="211"/>
      <c r="S5" s="211"/>
    </row>
    <row r="6" spans="1:21" ht="16.5" customHeight="1">
      <c r="A6" s="97"/>
      <c r="B6" s="187"/>
      <c r="C6" s="187"/>
      <c r="D6" s="187"/>
      <c r="E6" s="187"/>
      <c r="F6" s="187"/>
      <c r="G6" s="187"/>
      <c r="H6" s="187"/>
      <c r="I6" s="187"/>
      <c r="J6" s="187"/>
      <c r="K6" s="187"/>
      <c r="L6" s="85"/>
      <c r="M6" s="85"/>
      <c r="N6" s="102" t="s">
        <v>253</v>
      </c>
      <c r="O6" s="164" t="s">
        <v>252</v>
      </c>
      <c r="P6" s="211"/>
      <c r="Q6" s="403"/>
      <c r="R6" s="211"/>
      <c r="S6" s="211"/>
    </row>
    <row r="7" spans="1:21" ht="16.5" customHeight="1">
      <c r="A7" s="97"/>
      <c r="B7" s="155"/>
      <c r="C7" s="155"/>
      <c r="D7" s="155"/>
      <c r="E7" s="155"/>
      <c r="F7" s="155"/>
      <c r="G7" s="155"/>
      <c r="H7" s="155"/>
      <c r="I7" s="155"/>
      <c r="J7" s="155"/>
      <c r="K7" s="155"/>
      <c r="L7" s="188"/>
      <c r="M7" s="188"/>
      <c r="N7" s="188"/>
      <c r="O7" s="155"/>
      <c r="P7" s="211"/>
      <c r="Q7" s="400"/>
      <c r="R7" s="211"/>
      <c r="S7" s="211"/>
    </row>
    <row r="8" spans="1:21" ht="16.5" customHeight="1">
      <c r="A8" s="493" t="s">
        <v>30</v>
      </c>
      <c r="B8" s="22">
        <v>137654</v>
      </c>
      <c r="C8" s="240">
        <v>59</v>
      </c>
      <c r="D8" s="240">
        <v>165</v>
      </c>
      <c r="E8" s="492">
        <v>75631</v>
      </c>
      <c r="F8" s="22">
        <v>5827</v>
      </c>
      <c r="G8" s="492">
        <v>4202</v>
      </c>
      <c r="H8" s="492">
        <v>358</v>
      </c>
      <c r="I8" s="492">
        <v>83</v>
      </c>
      <c r="J8" s="492">
        <v>7838</v>
      </c>
      <c r="K8" s="492">
        <v>1906</v>
      </c>
      <c r="L8" s="492">
        <v>467</v>
      </c>
      <c r="M8" s="492">
        <v>285</v>
      </c>
      <c r="N8" s="492">
        <v>174</v>
      </c>
      <c r="O8" s="492">
        <v>33</v>
      </c>
      <c r="P8" s="492">
        <v>728</v>
      </c>
      <c r="Q8" s="492">
        <v>3434</v>
      </c>
      <c r="R8" s="492">
        <v>940</v>
      </c>
      <c r="S8" s="492">
        <v>362</v>
      </c>
    </row>
    <row r="9" spans="1:21" ht="33" customHeight="1">
      <c r="A9" s="21" t="s">
        <v>29</v>
      </c>
      <c r="B9" s="20">
        <f>SUM(B10,B19)</f>
        <v>8014</v>
      </c>
      <c r="C9" s="327">
        <f>SUM(C10,C19)</f>
        <v>1</v>
      </c>
      <c r="D9" s="327">
        <f>SUM(D10,D19)</f>
        <v>0</v>
      </c>
      <c r="E9" s="327">
        <f>SUM(E10,E19)</f>
        <v>2376</v>
      </c>
      <c r="F9" s="327">
        <f>SUM(F10,F19)</f>
        <v>287</v>
      </c>
      <c r="G9" s="327">
        <f>SUM(G10,G19)</f>
        <v>114</v>
      </c>
      <c r="H9" s="327">
        <f>SUM(H10,H19)</f>
        <v>1</v>
      </c>
      <c r="I9" s="327">
        <f>SUM(I10,I19)</f>
        <v>5</v>
      </c>
      <c r="J9" s="327">
        <f>SUM(J10,J19)</f>
        <v>633</v>
      </c>
      <c r="K9" s="327">
        <f>SUM(K10,K19)</f>
        <v>259</v>
      </c>
      <c r="L9" s="327">
        <f>SUM(L10,L19)</f>
        <v>34</v>
      </c>
      <c r="M9" s="327">
        <f>SUM(M10,M19)</f>
        <v>2</v>
      </c>
      <c r="N9" s="327">
        <f>SUM(N10,N19)</f>
        <v>2</v>
      </c>
      <c r="O9" s="327">
        <f>SUM(O10,O19)</f>
        <v>0</v>
      </c>
      <c r="P9" s="327">
        <f>SUM(P10,P19)</f>
        <v>25</v>
      </c>
      <c r="Q9" s="327">
        <f>SUM(Q10,Q19)</f>
        <v>179</v>
      </c>
      <c r="R9" s="327">
        <f>SUM(R10,R19)</f>
        <v>111</v>
      </c>
      <c r="S9" s="327">
        <f>SUM(S10,S19)</f>
        <v>25</v>
      </c>
    </row>
    <row r="10" spans="1:21" ht="16.5" customHeight="1">
      <c r="A10" s="19" t="s">
        <v>28</v>
      </c>
      <c r="B10" s="17">
        <f>SUM(B11:B18)</f>
        <v>2568</v>
      </c>
      <c r="C10" s="17">
        <f>SUM(C11:C18)</f>
        <v>1</v>
      </c>
      <c r="D10" s="17">
        <f>SUM(D11:D18)</f>
        <v>0</v>
      </c>
      <c r="E10" s="17">
        <f>SUM(E11:E18)</f>
        <v>2183</v>
      </c>
      <c r="F10" s="17">
        <f>SUM(F11:F18)</f>
        <v>273</v>
      </c>
      <c r="G10" s="17">
        <f>SUM(G11:G18)</f>
        <v>103</v>
      </c>
      <c r="H10" s="17">
        <f>SUM(H11:H18)</f>
        <v>1</v>
      </c>
      <c r="I10" s="17">
        <f>SUM(I11:I18)</f>
        <v>5</v>
      </c>
      <c r="J10" s="17">
        <f>SUM(J11:J18)</f>
        <v>106</v>
      </c>
      <c r="K10" s="17">
        <f>SUM(K11:K18)</f>
        <v>18</v>
      </c>
      <c r="L10" s="17">
        <f>SUM(L11:L18)</f>
        <v>3</v>
      </c>
      <c r="M10" s="17">
        <f>SUM(M11:M18)</f>
        <v>2</v>
      </c>
      <c r="N10" s="17">
        <f>SUM(N11:N18)</f>
        <v>2</v>
      </c>
      <c r="O10" s="17">
        <f>SUM(O11:O18)</f>
        <v>0</v>
      </c>
      <c r="P10" s="17">
        <f>SUM(P11:P18)</f>
        <v>9</v>
      </c>
      <c r="Q10" s="17">
        <f>SUM(Q11:Q18)</f>
        <v>13</v>
      </c>
      <c r="R10" s="17">
        <f>SUM(R11:R18)</f>
        <v>38</v>
      </c>
      <c r="S10" s="17">
        <f>SUM(S11:S18)</f>
        <v>25</v>
      </c>
    </row>
    <row r="11" spans="1:21" ht="16.5" customHeight="1">
      <c r="A11" s="14" t="s">
        <v>27</v>
      </c>
      <c r="B11" s="12">
        <v>1016</v>
      </c>
      <c r="C11" s="12" t="s">
        <v>43</v>
      </c>
      <c r="D11" s="12" t="s">
        <v>43</v>
      </c>
      <c r="E11" s="12">
        <v>790</v>
      </c>
      <c r="F11" s="12">
        <v>202</v>
      </c>
      <c r="G11" s="12">
        <v>23</v>
      </c>
      <c r="H11" s="12" t="s">
        <v>43</v>
      </c>
      <c r="I11" s="12">
        <v>1</v>
      </c>
      <c r="J11" s="12">
        <v>21</v>
      </c>
      <c r="K11" s="12">
        <v>5</v>
      </c>
      <c r="L11" s="12">
        <v>1</v>
      </c>
      <c r="M11" s="12" t="s">
        <v>43</v>
      </c>
      <c r="N11" s="12" t="s">
        <v>43</v>
      </c>
      <c r="O11" s="12" t="s">
        <v>43</v>
      </c>
      <c r="P11" s="12">
        <v>2</v>
      </c>
      <c r="Q11" s="12">
        <v>7</v>
      </c>
      <c r="R11" s="12" t="s">
        <v>43</v>
      </c>
      <c r="S11" s="12">
        <v>6</v>
      </c>
    </row>
    <row r="12" spans="1:21" ht="16.5" customHeight="1">
      <c r="A12" s="11" t="s">
        <v>26</v>
      </c>
      <c r="B12" s="9">
        <v>264</v>
      </c>
      <c r="C12" s="9" t="s">
        <v>43</v>
      </c>
      <c r="D12" s="9" t="s">
        <v>43</v>
      </c>
      <c r="E12" s="9">
        <v>253</v>
      </c>
      <c r="F12" s="9">
        <v>3</v>
      </c>
      <c r="G12" s="9">
        <v>8</v>
      </c>
      <c r="H12" s="9" t="s">
        <v>43</v>
      </c>
      <c r="I12" s="9" t="s">
        <v>43</v>
      </c>
      <c r="J12" s="9">
        <v>7</v>
      </c>
      <c r="K12" s="9">
        <v>4</v>
      </c>
      <c r="L12" s="9" t="s">
        <v>43</v>
      </c>
      <c r="M12" s="9" t="s">
        <v>43</v>
      </c>
      <c r="N12" s="9" t="s">
        <v>43</v>
      </c>
      <c r="O12" s="9" t="s">
        <v>43</v>
      </c>
      <c r="P12" s="9">
        <v>1</v>
      </c>
      <c r="Q12" s="9" t="s">
        <v>43</v>
      </c>
      <c r="R12" s="9" t="s">
        <v>43</v>
      </c>
      <c r="S12" s="9">
        <v>2</v>
      </c>
    </row>
    <row r="13" spans="1:21" ht="16.5" customHeight="1">
      <c r="A13" s="11" t="s">
        <v>25</v>
      </c>
      <c r="B13" s="9">
        <v>121</v>
      </c>
      <c r="C13" s="9" t="s">
        <v>43</v>
      </c>
      <c r="D13" s="9" t="s">
        <v>43</v>
      </c>
      <c r="E13" s="9">
        <v>113</v>
      </c>
      <c r="F13" s="9">
        <v>3</v>
      </c>
      <c r="G13" s="9">
        <v>4</v>
      </c>
      <c r="H13" s="9" t="s">
        <v>43</v>
      </c>
      <c r="I13" s="9">
        <v>1</v>
      </c>
      <c r="J13" s="9">
        <v>5</v>
      </c>
      <c r="K13" s="9" t="s">
        <v>43</v>
      </c>
      <c r="L13" s="9">
        <v>1</v>
      </c>
      <c r="M13" s="9">
        <v>1</v>
      </c>
      <c r="N13" s="9">
        <v>1</v>
      </c>
      <c r="O13" s="9" t="s">
        <v>43</v>
      </c>
      <c r="P13" s="9">
        <v>2</v>
      </c>
      <c r="Q13" s="9">
        <v>2</v>
      </c>
      <c r="R13" s="9" t="s">
        <v>43</v>
      </c>
      <c r="S13" s="9" t="s">
        <v>43</v>
      </c>
    </row>
    <row r="14" spans="1:21" ht="16.5" customHeight="1">
      <c r="A14" s="11" t="s">
        <v>177</v>
      </c>
      <c r="B14" s="9">
        <v>120</v>
      </c>
      <c r="C14" s="9">
        <v>1</v>
      </c>
      <c r="D14" s="9" t="s">
        <v>43</v>
      </c>
      <c r="E14" s="9">
        <v>112</v>
      </c>
      <c r="F14" s="9">
        <v>4</v>
      </c>
      <c r="G14" s="9">
        <v>3</v>
      </c>
      <c r="H14" s="9" t="s">
        <v>43</v>
      </c>
      <c r="I14" s="9" t="s">
        <v>43</v>
      </c>
      <c r="J14" s="9">
        <v>3</v>
      </c>
      <c r="K14" s="9">
        <v>2</v>
      </c>
      <c r="L14" s="9" t="s">
        <v>43</v>
      </c>
      <c r="M14" s="9" t="s">
        <v>43</v>
      </c>
      <c r="N14" s="9" t="s">
        <v>43</v>
      </c>
      <c r="O14" s="9" t="s">
        <v>43</v>
      </c>
      <c r="P14" s="9" t="s">
        <v>43</v>
      </c>
      <c r="Q14" s="9">
        <v>1</v>
      </c>
      <c r="R14" s="9" t="s">
        <v>43</v>
      </c>
      <c r="S14" s="9" t="s">
        <v>43</v>
      </c>
    </row>
    <row r="15" spans="1:21" ht="16.5" customHeight="1">
      <c r="A15" s="11" t="s">
        <v>23</v>
      </c>
      <c r="B15" s="9">
        <v>133</v>
      </c>
      <c r="C15" s="9" t="s">
        <v>43</v>
      </c>
      <c r="D15" s="9" t="s">
        <v>43</v>
      </c>
      <c r="E15" s="9">
        <v>112</v>
      </c>
      <c r="F15" s="9">
        <v>15</v>
      </c>
      <c r="G15" s="9">
        <v>6</v>
      </c>
      <c r="H15" s="9" t="s">
        <v>43</v>
      </c>
      <c r="I15" s="9" t="s">
        <v>43</v>
      </c>
      <c r="J15" s="9">
        <v>7</v>
      </c>
      <c r="K15" s="9">
        <v>3</v>
      </c>
      <c r="L15" s="9" t="s">
        <v>43</v>
      </c>
      <c r="M15" s="9" t="s">
        <v>43</v>
      </c>
      <c r="N15" s="9" t="s">
        <v>43</v>
      </c>
      <c r="O15" s="9" t="s">
        <v>43</v>
      </c>
      <c r="P15" s="9" t="s">
        <v>43</v>
      </c>
      <c r="Q15" s="9" t="s">
        <v>43</v>
      </c>
      <c r="R15" s="9">
        <v>4</v>
      </c>
      <c r="S15" s="9" t="s">
        <v>43</v>
      </c>
    </row>
    <row r="16" spans="1:21" ht="16.5" customHeight="1">
      <c r="A16" s="11" t="s">
        <v>60</v>
      </c>
      <c r="B16" s="9">
        <v>608</v>
      </c>
      <c r="C16" s="9" t="s">
        <v>43</v>
      </c>
      <c r="D16" s="9" t="s">
        <v>43</v>
      </c>
      <c r="E16" s="9">
        <v>534</v>
      </c>
      <c r="F16" s="9">
        <v>35</v>
      </c>
      <c r="G16" s="9">
        <v>36</v>
      </c>
      <c r="H16" s="9" t="s">
        <v>43</v>
      </c>
      <c r="I16" s="9">
        <v>3</v>
      </c>
      <c r="J16" s="9">
        <v>37</v>
      </c>
      <c r="K16" s="9">
        <v>1</v>
      </c>
      <c r="L16" s="9" t="s">
        <v>43</v>
      </c>
      <c r="M16" s="9" t="s">
        <v>43</v>
      </c>
      <c r="N16" s="9" t="s">
        <v>43</v>
      </c>
      <c r="O16" s="9" t="s">
        <v>43</v>
      </c>
      <c r="P16" s="9">
        <v>1</v>
      </c>
      <c r="Q16" s="9">
        <v>1</v>
      </c>
      <c r="R16" s="9">
        <v>34</v>
      </c>
      <c r="S16" s="9" t="s">
        <v>43</v>
      </c>
    </row>
    <row r="17" spans="1:19" ht="16.5" customHeight="1">
      <c r="A17" s="11" t="s">
        <v>21</v>
      </c>
      <c r="B17" s="9">
        <v>48</v>
      </c>
      <c r="C17" s="9" t="s">
        <v>43</v>
      </c>
      <c r="D17" s="9" t="s">
        <v>43</v>
      </c>
      <c r="E17" s="9">
        <v>48</v>
      </c>
      <c r="F17" s="9" t="s">
        <v>43</v>
      </c>
      <c r="G17" s="9" t="s">
        <v>43</v>
      </c>
      <c r="H17" s="9" t="s">
        <v>43</v>
      </c>
      <c r="I17" s="9" t="s">
        <v>43</v>
      </c>
      <c r="J17" s="9" t="s">
        <v>43</v>
      </c>
      <c r="K17" s="9" t="s">
        <v>43</v>
      </c>
      <c r="L17" s="9" t="s">
        <v>43</v>
      </c>
      <c r="M17" s="9" t="s">
        <v>43</v>
      </c>
      <c r="N17" s="9" t="s">
        <v>43</v>
      </c>
      <c r="O17" s="9" t="s">
        <v>43</v>
      </c>
      <c r="P17" s="9" t="s">
        <v>43</v>
      </c>
      <c r="Q17" s="9" t="s">
        <v>43</v>
      </c>
      <c r="R17" s="9" t="s">
        <v>43</v>
      </c>
      <c r="S17" s="9" t="s">
        <v>43</v>
      </c>
    </row>
    <row r="18" spans="1:19" ht="16.5" customHeight="1">
      <c r="A18" s="8" t="s">
        <v>20</v>
      </c>
      <c r="B18" s="6">
        <v>258</v>
      </c>
      <c r="C18" s="6" t="s">
        <v>43</v>
      </c>
      <c r="D18" s="6" t="s">
        <v>43</v>
      </c>
      <c r="E18" s="6">
        <v>221</v>
      </c>
      <c r="F18" s="6">
        <v>11</v>
      </c>
      <c r="G18" s="6">
        <v>23</v>
      </c>
      <c r="H18" s="6">
        <v>1</v>
      </c>
      <c r="I18" s="6" t="s">
        <v>43</v>
      </c>
      <c r="J18" s="6">
        <v>26</v>
      </c>
      <c r="K18" s="6">
        <v>3</v>
      </c>
      <c r="L18" s="6">
        <v>1</v>
      </c>
      <c r="M18" s="6">
        <v>1</v>
      </c>
      <c r="N18" s="6">
        <v>1</v>
      </c>
      <c r="O18" s="6" t="s">
        <v>43</v>
      </c>
      <c r="P18" s="6">
        <v>3</v>
      </c>
      <c r="Q18" s="6">
        <v>2</v>
      </c>
      <c r="R18" s="6" t="s">
        <v>43</v>
      </c>
      <c r="S18" s="6">
        <v>17</v>
      </c>
    </row>
    <row r="19" spans="1:19" ht="16.5" customHeight="1">
      <c r="A19" s="19" t="s">
        <v>19</v>
      </c>
      <c r="B19" s="17">
        <v>5446</v>
      </c>
      <c r="C19" s="17" t="s">
        <v>43</v>
      </c>
      <c r="D19" s="17" t="s">
        <v>43</v>
      </c>
      <c r="E19" s="17">
        <v>193</v>
      </c>
      <c r="F19" s="17">
        <v>14</v>
      </c>
      <c r="G19" s="17">
        <v>11</v>
      </c>
      <c r="H19" s="17" t="s">
        <v>43</v>
      </c>
      <c r="I19" s="17" t="s">
        <v>43</v>
      </c>
      <c r="J19" s="17">
        <v>527</v>
      </c>
      <c r="K19" s="17">
        <v>241</v>
      </c>
      <c r="L19" s="17">
        <v>31</v>
      </c>
      <c r="M19" s="17" t="s">
        <v>43</v>
      </c>
      <c r="N19" s="17" t="s">
        <v>43</v>
      </c>
      <c r="O19" s="17" t="s">
        <v>43</v>
      </c>
      <c r="P19" s="17">
        <v>16</v>
      </c>
      <c r="Q19" s="17">
        <v>166</v>
      </c>
      <c r="R19" s="17">
        <v>73</v>
      </c>
      <c r="S19" s="17" t="s">
        <v>43</v>
      </c>
    </row>
    <row r="20" spans="1:19" ht="33" customHeight="1">
      <c r="A20" s="21" t="s">
        <v>18</v>
      </c>
      <c r="B20" s="20">
        <f>B21</f>
        <v>629</v>
      </c>
      <c r="C20" s="20">
        <f>C21</f>
        <v>0</v>
      </c>
      <c r="D20" s="20">
        <f>D21</f>
        <v>0</v>
      </c>
      <c r="E20" s="20">
        <f>E21</f>
        <v>546</v>
      </c>
      <c r="F20" s="20">
        <f>F21</f>
        <v>51</v>
      </c>
      <c r="G20" s="20">
        <f>G21</f>
        <v>31</v>
      </c>
      <c r="H20" s="20">
        <f>H21</f>
        <v>1</v>
      </c>
      <c r="I20" s="20">
        <f>I21</f>
        <v>0</v>
      </c>
      <c r="J20" s="20">
        <f>J21</f>
        <v>34</v>
      </c>
      <c r="K20" s="20">
        <f>K21</f>
        <v>6</v>
      </c>
      <c r="L20" s="20">
        <f>L21</f>
        <v>1</v>
      </c>
      <c r="M20" s="20">
        <f>M21</f>
        <v>0</v>
      </c>
      <c r="N20" s="20">
        <f>N21</f>
        <v>0</v>
      </c>
      <c r="O20" s="20">
        <f>O21</f>
        <v>0</v>
      </c>
      <c r="P20" s="20">
        <f>P21</f>
        <v>9</v>
      </c>
      <c r="Q20" s="20">
        <f>Q21</f>
        <v>14</v>
      </c>
      <c r="R20" s="20">
        <f>R21</f>
        <v>3</v>
      </c>
      <c r="S20" s="20">
        <f>S21</f>
        <v>1</v>
      </c>
    </row>
    <row r="21" spans="1:19" ht="16.5" customHeight="1">
      <c r="A21" s="19" t="s">
        <v>17</v>
      </c>
      <c r="B21" s="17">
        <f>SUM(B22:B25)</f>
        <v>629</v>
      </c>
      <c r="C21" s="17">
        <f>SUM(C22:C25)</f>
        <v>0</v>
      </c>
      <c r="D21" s="17">
        <f>SUM(D22:D25)</f>
        <v>0</v>
      </c>
      <c r="E21" s="17">
        <f>SUM(E22:E25)</f>
        <v>546</v>
      </c>
      <c r="F21" s="17">
        <f>SUM(F22:F25)</f>
        <v>51</v>
      </c>
      <c r="G21" s="17">
        <f>SUM(G22:G25)</f>
        <v>31</v>
      </c>
      <c r="H21" s="17">
        <f>SUM(H22:H25)</f>
        <v>1</v>
      </c>
      <c r="I21" s="17">
        <f>SUM(I22:I25)</f>
        <v>0</v>
      </c>
      <c r="J21" s="17">
        <f>SUM(J22:J25)</f>
        <v>34</v>
      </c>
      <c r="K21" s="17">
        <f>SUM(K22:K25)</f>
        <v>6</v>
      </c>
      <c r="L21" s="17">
        <f>SUM(L22:L25)</f>
        <v>1</v>
      </c>
      <c r="M21" s="17">
        <f>SUM(M22:M25)</f>
        <v>0</v>
      </c>
      <c r="N21" s="17">
        <f>SUM(N22:N25)</f>
        <v>0</v>
      </c>
      <c r="O21" s="17">
        <f>SUM(O22:O25)</f>
        <v>0</v>
      </c>
      <c r="P21" s="17">
        <f>SUM(P22:P25)</f>
        <v>9</v>
      </c>
      <c r="Q21" s="17">
        <f>SUM(Q22:Q25)</f>
        <v>14</v>
      </c>
      <c r="R21" s="17">
        <f>SUM(R22:R25)</f>
        <v>3</v>
      </c>
      <c r="S21" s="17">
        <f>SUM(S22:S25)</f>
        <v>1</v>
      </c>
    </row>
    <row r="22" spans="1:19" ht="16.5" customHeight="1">
      <c r="A22" s="14" t="s">
        <v>16</v>
      </c>
      <c r="B22" s="12">
        <v>142</v>
      </c>
      <c r="C22" s="12" t="s">
        <v>43</v>
      </c>
      <c r="D22" s="12" t="s">
        <v>43</v>
      </c>
      <c r="E22" s="567">
        <v>129</v>
      </c>
      <c r="F22" s="12">
        <v>10</v>
      </c>
      <c r="G22" s="567">
        <v>3</v>
      </c>
      <c r="H22" s="12" t="s">
        <v>43</v>
      </c>
      <c r="I22" s="12" t="s">
        <v>43</v>
      </c>
      <c r="J22" s="12">
        <v>3</v>
      </c>
      <c r="K22" s="12">
        <v>1</v>
      </c>
      <c r="L22" s="12" t="s">
        <v>43</v>
      </c>
      <c r="M22" s="12" t="s">
        <v>43</v>
      </c>
      <c r="N22" s="12" t="s">
        <v>43</v>
      </c>
      <c r="O22" s="12" t="s">
        <v>43</v>
      </c>
      <c r="P22" s="12" t="s">
        <v>43</v>
      </c>
      <c r="Q22" s="12">
        <v>1</v>
      </c>
      <c r="R22" s="12" t="s">
        <v>43</v>
      </c>
      <c r="S22" s="12">
        <v>1</v>
      </c>
    </row>
    <row r="23" spans="1:19" ht="16.5" customHeight="1">
      <c r="A23" s="11" t="s">
        <v>15</v>
      </c>
      <c r="B23" s="9">
        <v>42</v>
      </c>
      <c r="C23" s="9" t="s">
        <v>43</v>
      </c>
      <c r="D23" s="9" t="s">
        <v>43</v>
      </c>
      <c r="E23" s="566">
        <v>32</v>
      </c>
      <c r="F23" s="9">
        <v>7</v>
      </c>
      <c r="G23" s="566">
        <v>3</v>
      </c>
      <c r="H23" s="9" t="s">
        <v>43</v>
      </c>
      <c r="I23" s="9" t="s">
        <v>43</v>
      </c>
      <c r="J23" s="9">
        <v>3</v>
      </c>
      <c r="K23" s="9">
        <v>1</v>
      </c>
      <c r="L23" s="9" t="s">
        <v>43</v>
      </c>
      <c r="M23" s="9" t="s">
        <v>43</v>
      </c>
      <c r="N23" s="9" t="s">
        <v>43</v>
      </c>
      <c r="O23" s="9" t="s">
        <v>43</v>
      </c>
      <c r="P23" s="9" t="s">
        <v>43</v>
      </c>
      <c r="Q23" s="9" t="s">
        <v>43</v>
      </c>
      <c r="R23" s="9">
        <v>2</v>
      </c>
      <c r="S23" s="9" t="s">
        <v>43</v>
      </c>
    </row>
    <row r="24" spans="1:19" ht="16.5" customHeight="1">
      <c r="A24" s="11" t="s">
        <v>14</v>
      </c>
      <c r="B24" s="9">
        <v>130</v>
      </c>
      <c r="C24" s="9" t="s">
        <v>43</v>
      </c>
      <c r="D24" s="9" t="s">
        <v>43</v>
      </c>
      <c r="E24" s="566">
        <v>114</v>
      </c>
      <c r="F24" s="9">
        <v>3</v>
      </c>
      <c r="G24" s="566">
        <v>13</v>
      </c>
      <c r="H24" s="9" t="s">
        <v>43</v>
      </c>
      <c r="I24" s="9" t="s">
        <v>43</v>
      </c>
      <c r="J24" s="9">
        <v>13</v>
      </c>
      <c r="K24" s="9">
        <v>1</v>
      </c>
      <c r="L24" s="9" t="s">
        <v>43</v>
      </c>
      <c r="M24" s="9" t="s">
        <v>43</v>
      </c>
      <c r="N24" s="9" t="s">
        <v>43</v>
      </c>
      <c r="O24" s="9" t="s">
        <v>43</v>
      </c>
      <c r="P24" s="9">
        <v>8</v>
      </c>
      <c r="Q24" s="9">
        <v>3</v>
      </c>
      <c r="R24" s="9">
        <v>1</v>
      </c>
      <c r="S24" s="9" t="s">
        <v>43</v>
      </c>
    </row>
    <row r="25" spans="1:19" ht="16.5" customHeight="1">
      <c r="A25" s="8" t="s">
        <v>13</v>
      </c>
      <c r="B25" s="6">
        <v>315</v>
      </c>
      <c r="C25" s="6" t="s">
        <v>43</v>
      </c>
      <c r="D25" s="6" t="s">
        <v>43</v>
      </c>
      <c r="E25" s="565">
        <v>271</v>
      </c>
      <c r="F25" s="6">
        <v>31</v>
      </c>
      <c r="G25" s="565">
        <v>12</v>
      </c>
      <c r="H25" s="6">
        <v>1</v>
      </c>
      <c r="I25" s="6" t="s">
        <v>43</v>
      </c>
      <c r="J25" s="6">
        <v>15</v>
      </c>
      <c r="K25" s="6">
        <v>3</v>
      </c>
      <c r="L25" s="6">
        <v>1</v>
      </c>
      <c r="M25" s="6" t="s">
        <v>43</v>
      </c>
      <c r="N25" s="6" t="s">
        <v>43</v>
      </c>
      <c r="O25" s="6" t="s">
        <v>43</v>
      </c>
      <c r="P25" s="6">
        <v>1</v>
      </c>
      <c r="Q25" s="6">
        <v>10</v>
      </c>
      <c r="R25" s="6" t="s">
        <v>43</v>
      </c>
      <c r="S25" s="6" t="s">
        <v>43</v>
      </c>
    </row>
    <row r="26" spans="1:19" ht="33" customHeight="1">
      <c r="A26" s="21" t="s">
        <v>12</v>
      </c>
      <c r="B26" s="20">
        <f>B27</f>
        <v>918</v>
      </c>
      <c r="C26" s="20">
        <f>C27</f>
        <v>0</v>
      </c>
      <c r="D26" s="20">
        <f>D27</f>
        <v>0</v>
      </c>
      <c r="E26" s="20">
        <f>E27</f>
        <v>825</v>
      </c>
      <c r="F26" s="20">
        <f>F27</f>
        <v>53</v>
      </c>
      <c r="G26" s="20">
        <f>G27</f>
        <v>37</v>
      </c>
      <c r="H26" s="20">
        <f>H27</f>
        <v>2</v>
      </c>
      <c r="I26" s="20">
        <f>I27</f>
        <v>1</v>
      </c>
      <c r="J26" s="20">
        <f>J27</f>
        <v>41</v>
      </c>
      <c r="K26" s="20">
        <f>K27</f>
        <v>16</v>
      </c>
      <c r="L26" s="20">
        <f>L27</f>
        <v>4</v>
      </c>
      <c r="M26" s="20">
        <f>M27</f>
        <v>2</v>
      </c>
      <c r="N26" s="20">
        <f>N27</f>
        <v>2</v>
      </c>
      <c r="O26" s="20">
        <f>O27</f>
        <v>0</v>
      </c>
      <c r="P26" s="20">
        <f>P27</f>
        <v>7</v>
      </c>
      <c r="Q26" s="20">
        <f>Q27</f>
        <v>8</v>
      </c>
      <c r="R26" s="20">
        <f>R27</f>
        <v>1</v>
      </c>
      <c r="S26" s="20">
        <f>S27</f>
        <v>5</v>
      </c>
    </row>
    <row r="27" spans="1:19" ht="16.5" customHeight="1">
      <c r="A27" s="19" t="s">
        <v>11</v>
      </c>
      <c r="B27" s="17">
        <f>SUM(B28:B32)</f>
        <v>918</v>
      </c>
      <c r="C27" s="17">
        <f>SUM(C28:C32)</f>
        <v>0</v>
      </c>
      <c r="D27" s="17">
        <f>SUM(D28:D32)</f>
        <v>0</v>
      </c>
      <c r="E27" s="17">
        <f>SUM(E28:E32)</f>
        <v>825</v>
      </c>
      <c r="F27" s="17">
        <f>SUM(F28:F32)</f>
        <v>53</v>
      </c>
      <c r="G27" s="17">
        <f>SUM(G28:G32)</f>
        <v>37</v>
      </c>
      <c r="H27" s="17">
        <f>SUM(H28:H32)</f>
        <v>2</v>
      </c>
      <c r="I27" s="17">
        <f>SUM(I28:I32)</f>
        <v>1</v>
      </c>
      <c r="J27" s="17">
        <f>SUM(J28:J32)</f>
        <v>41</v>
      </c>
      <c r="K27" s="17">
        <f>SUM(K28:K32)</f>
        <v>16</v>
      </c>
      <c r="L27" s="17">
        <f>SUM(L28:L32)</f>
        <v>4</v>
      </c>
      <c r="M27" s="17">
        <f>SUM(M28:M32)</f>
        <v>2</v>
      </c>
      <c r="N27" s="17">
        <f>SUM(N28:N32)</f>
        <v>2</v>
      </c>
      <c r="O27" s="17">
        <f>SUM(O28:O32)</f>
        <v>0</v>
      </c>
      <c r="P27" s="17">
        <f>SUM(P28:P32)</f>
        <v>7</v>
      </c>
      <c r="Q27" s="17">
        <f>SUM(Q28:Q32)</f>
        <v>8</v>
      </c>
      <c r="R27" s="17">
        <f>SUM(R28:R32)</f>
        <v>1</v>
      </c>
      <c r="S27" s="17">
        <f>SUM(S28:S32)</f>
        <v>5</v>
      </c>
    </row>
    <row r="28" spans="1:19" ht="16.5" customHeight="1">
      <c r="A28" s="14" t="s">
        <v>10</v>
      </c>
      <c r="B28" s="12">
        <v>242</v>
      </c>
      <c r="C28" s="12" t="s">
        <v>43</v>
      </c>
      <c r="D28" s="12" t="s">
        <v>43</v>
      </c>
      <c r="E28" s="12">
        <v>207</v>
      </c>
      <c r="F28" s="12">
        <v>21</v>
      </c>
      <c r="G28" s="12">
        <v>11</v>
      </c>
      <c r="H28" s="12">
        <v>2</v>
      </c>
      <c r="I28" s="12">
        <v>1</v>
      </c>
      <c r="J28" s="12">
        <v>14</v>
      </c>
      <c r="K28" s="12">
        <v>4</v>
      </c>
      <c r="L28" s="12">
        <v>2</v>
      </c>
      <c r="M28" s="12" t="s">
        <v>43</v>
      </c>
      <c r="N28" s="12" t="s">
        <v>43</v>
      </c>
      <c r="O28" s="12" t="s">
        <v>43</v>
      </c>
      <c r="P28" s="12">
        <v>2</v>
      </c>
      <c r="Q28" s="12">
        <v>3</v>
      </c>
      <c r="R28" s="12" t="s">
        <v>43</v>
      </c>
      <c r="S28" s="12">
        <v>3</v>
      </c>
    </row>
    <row r="29" spans="1:19" ht="16.5" customHeight="1">
      <c r="A29" s="11" t="s">
        <v>8</v>
      </c>
      <c r="B29" s="9">
        <v>211</v>
      </c>
      <c r="C29" s="9" t="s">
        <v>43</v>
      </c>
      <c r="D29" s="9" t="s">
        <v>43</v>
      </c>
      <c r="E29" s="9">
        <v>203</v>
      </c>
      <c r="F29" s="9">
        <v>2</v>
      </c>
      <c r="G29" s="9">
        <v>6</v>
      </c>
      <c r="H29" s="9" t="s">
        <v>43</v>
      </c>
      <c r="I29" s="9" t="s">
        <v>43</v>
      </c>
      <c r="J29" s="9">
        <v>6</v>
      </c>
      <c r="K29" s="9">
        <v>3</v>
      </c>
      <c r="L29" s="9" t="s">
        <v>43</v>
      </c>
      <c r="M29" s="9" t="s">
        <v>43</v>
      </c>
      <c r="N29" s="9" t="s">
        <v>43</v>
      </c>
      <c r="O29" s="9" t="s">
        <v>43</v>
      </c>
      <c r="P29" s="9" t="s">
        <v>43</v>
      </c>
      <c r="Q29" s="9">
        <v>1</v>
      </c>
      <c r="R29" s="9" t="s">
        <v>43</v>
      </c>
      <c r="S29" s="9">
        <v>2</v>
      </c>
    </row>
    <row r="30" spans="1:19" ht="16.5" customHeight="1">
      <c r="A30" s="11" t="s">
        <v>7</v>
      </c>
      <c r="B30" s="9">
        <v>237</v>
      </c>
      <c r="C30" s="9" t="s">
        <v>43</v>
      </c>
      <c r="D30" s="9" t="s">
        <v>43</v>
      </c>
      <c r="E30" s="9">
        <v>203</v>
      </c>
      <c r="F30" s="9">
        <v>22</v>
      </c>
      <c r="G30" s="9">
        <v>12</v>
      </c>
      <c r="H30" s="9" t="s">
        <v>43</v>
      </c>
      <c r="I30" s="9" t="s">
        <v>43</v>
      </c>
      <c r="J30" s="9">
        <v>13</v>
      </c>
      <c r="K30" s="9">
        <v>4</v>
      </c>
      <c r="L30" s="9">
        <v>1</v>
      </c>
      <c r="M30" s="9">
        <v>1</v>
      </c>
      <c r="N30" s="9">
        <v>1</v>
      </c>
      <c r="O30" s="9" t="s">
        <v>43</v>
      </c>
      <c r="P30" s="9">
        <v>5</v>
      </c>
      <c r="Q30" s="9">
        <v>2</v>
      </c>
      <c r="R30" s="9">
        <v>1</v>
      </c>
      <c r="S30" s="9" t="s">
        <v>43</v>
      </c>
    </row>
    <row r="31" spans="1:19" ht="16.5" customHeight="1">
      <c r="A31" s="11" t="s">
        <v>6</v>
      </c>
      <c r="B31" s="9">
        <v>108</v>
      </c>
      <c r="C31" s="9" t="s">
        <v>43</v>
      </c>
      <c r="D31" s="9" t="s">
        <v>43</v>
      </c>
      <c r="E31" s="9">
        <v>100</v>
      </c>
      <c r="F31" s="9">
        <v>2</v>
      </c>
      <c r="G31" s="9">
        <v>6</v>
      </c>
      <c r="H31" s="9" t="s">
        <v>43</v>
      </c>
      <c r="I31" s="9" t="s">
        <v>43</v>
      </c>
      <c r="J31" s="9">
        <v>6</v>
      </c>
      <c r="K31" s="9">
        <v>4</v>
      </c>
      <c r="L31" s="9" t="s">
        <v>43</v>
      </c>
      <c r="M31" s="9" t="s">
        <v>43</v>
      </c>
      <c r="N31" s="9" t="s">
        <v>43</v>
      </c>
      <c r="O31" s="9" t="s">
        <v>43</v>
      </c>
      <c r="P31" s="9" t="s">
        <v>43</v>
      </c>
      <c r="Q31" s="9">
        <v>2</v>
      </c>
      <c r="R31" s="9" t="s">
        <v>43</v>
      </c>
      <c r="S31" s="9" t="s">
        <v>43</v>
      </c>
    </row>
    <row r="32" spans="1:19" ht="16.5" customHeight="1">
      <c r="A32" s="8" t="s">
        <v>4</v>
      </c>
      <c r="B32" s="6">
        <v>120</v>
      </c>
      <c r="C32" s="6" t="s">
        <v>43</v>
      </c>
      <c r="D32" s="6" t="s">
        <v>43</v>
      </c>
      <c r="E32" s="6">
        <v>112</v>
      </c>
      <c r="F32" s="6">
        <v>6</v>
      </c>
      <c r="G32" s="6">
        <v>2</v>
      </c>
      <c r="H32" s="6" t="s">
        <v>43</v>
      </c>
      <c r="I32" s="6" t="s">
        <v>43</v>
      </c>
      <c r="J32" s="6">
        <v>2</v>
      </c>
      <c r="K32" s="6">
        <v>1</v>
      </c>
      <c r="L32" s="6">
        <v>1</v>
      </c>
      <c r="M32" s="6">
        <v>1</v>
      </c>
      <c r="N32" s="6">
        <v>1</v>
      </c>
      <c r="O32" s="6" t="s">
        <v>43</v>
      </c>
      <c r="P32" s="6" t="s">
        <v>43</v>
      </c>
      <c r="Q32" s="6" t="s">
        <v>43</v>
      </c>
      <c r="R32" s="6" t="s">
        <v>43</v>
      </c>
      <c r="S32" s="6" t="s">
        <v>43</v>
      </c>
    </row>
    <row r="33" spans="1:19" ht="16.5" customHeight="1">
      <c r="A33" s="467" t="s">
        <v>176</v>
      </c>
      <c r="B33" s="334"/>
      <c r="C33" s="334"/>
      <c r="D33" s="334"/>
      <c r="E33" s="46"/>
      <c r="F33" s="334"/>
      <c r="G33" s="47"/>
      <c r="H33" s="47"/>
      <c r="I33" s="47"/>
      <c r="J33" s="47"/>
      <c r="K33" s="46"/>
      <c r="L33" s="334"/>
      <c r="M33" s="46"/>
      <c r="N33" s="334"/>
      <c r="O33" s="334"/>
      <c r="P33" s="47"/>
      <c r="Q33" s="47"/>
      <c r="R33" s="46"/>
      <c r="S33" s="334"/>
    </row>
    <row r="34" spans="1:19" ht="16.5" customHeight="1">
      <c r="A34" s="45"/>
      <c r="B34" s="333"/>
      <c r="C34" s="333"/>
      <c r="D34" s="333"/>
      <c r="E34" s="47"/>
      <c r="F34" s="333"/>
      <c r="G34" s="47"/>
      <c r="H34" s="47"/>
      <c r="I34" s="47"/>
      <c r="J34" s="47"/>
      <c r="K34" s="47"/>
      <c r="L34" s="47"/>
      <c r="M34" s="47"/>
    </row>
    <row r="35" spans="1:19" ht="15" customHeight="1">
      <c r="B35" s="41"/>
      <c r="C35" s="41"/>
      <c r="D35" s="41"/>
      <c r="E35" s="41"/>
      <c r="F35" s="15"/>
      <c r="G35" s="330"/>
    </row>
    <row r="36" spans="1:19" ht="15" customHeight="1">
      <c r="B36" s="41"/>
      <c r="C36" s="41"/>
      <c r="D36" s="41"/>
      <c r="E36" s="41"/>
      <c r="F36" s="15"/>
      <c r="G36" s="330"/>
    </row>
    <row r="37" spans="1:19" ht="15" customHeight="1">
      <c r="B37" s="41"/>
      <c r="C37" s="41"/>
      <c r="D37" s="41"/>
      <c r="E37" s="41"/>
      <c r="F37" s="15"/>
      <c r="G37" s="330"/>
    </row>
    <row r="38" spans="1:19" ht="15" customHeight="1">
      <c r="B38" s="41"/>
      <c r="C38" s="41"/>
      <c r="D38" s="41"/>
      <c r="E38" s="41"/>
      <c r="F38" s="15"/>
      <c r="G38" s="330"/>
    </row>
  </sheetData>
  <mergeCells count="25">
    <mergeCell ref="Q1:S1"/>
    <mergeCell ref="R3:R7"/>
    <mergeCell ref="S3:S7"/>
    <mergeCell ref="K3:Q3"/>
    <mergeCell ref="K4:K7"/>
    <mergeCell ref="L4:L7"/>
    <mergeCell ref="Q4:Q7"/>
    <mergeCell ref="J3:J7"/>
    <mergeCell ref="C3:C7"/>
    <mergeCell ref="C2:D2"/>
    <mergeCell ref="G3:G7"/>
    <mergeCell ref="P4:P7"/>
    <mergeCell ref="I3:I7"/>
    <mergeCell ref="M5:M7"/>
    <mergeCell ref="N6:N7"/>
    <mergeCell ref="D3:D7"/>
    <mergeCell ref="O6:O7"/>
    <mergeCell ref="A2:A7"/>
    <mergeCell ref="B2:B7"/>
    <mergeCell ref="E2:I2"/>
    <mergeCell ref="K2:S2"/>
    <mergeCell ref="E3:E7"/>
    <mergeCell ref="H3:H7"/>
    <mergeCell ref="F3:F7"/>
    <mergeCell ref="M4:N4"/>
  </mergeCells>
  <phoneticPr fontId="5"/>
  <printOptions horizontalCentered="1"/>
  <pageMargins left="0.29527559055118113" right="0.29527559055118113" top="0.78740157480314965" bottom="0.78740157480314965" header="0" footer="0"/>
  <headerFooter alignWithMargins="0"/>
  <rowBreaks count="3" manualBreakCount="3">
    <brk id="35805" min="227" max="54353" man="1"/>
    <brk id="36255" min="223" max="57901" man="1"/>
    <brk id="36513" min="219" max="5803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zoomScaleNormal="100" zoomScaleSheetLayoutView="80" workbookViewId="0">
      <pane xSplit="1" ySplit="4" topLeftCell="B5" activePane="bottomRight" state="frozen"/>
      <selection pane="topRight"/>
      <selection pane="bottomLeft"/>
      <selection pane="bottomRight"/>
    </sheetView>
  </sheetViews>
  <sheetFormatPr defaultRowHeight="15"/>
  <cols>
    <col min="1" max="1" width="16.625" style="41" customWidth="1"/>
    <col min="2" max="2" width="8.625" style="15" customWidth="1"/>
    <col min="3" max="5" width="8.625" style="330" customWidth="1"/>
    <col min="6" max="6" width="8.625" style="15" customWidth="1"/>
    <col min="7" max="7" width="8.625" style="330" customWidth="1"/>
    <col min="8" max="21" width="8.625" style="15" customWidth="1"/>
    <col min="22" max="16384" width="9" style="15"/>
  </cols>
  <sheetData>
    <row r="1" spans="1:21" s="65" customFormat="1" ht="18" customHeight="1">
      <c r="A1" s="70" t="s">
        <v>279</v>
      </c>
      <c r="B1" s="66"/>
      <c r="C1" s="489"/>
      <c r="D1" s="489"/>
      <c r="E1" s="489"/>
      <c r="G1" s="489"/>
      <c r="R1" s="90" t="s">
        <v>37</v>
      </c>
      <c r="S1" s="90"/>
      <c r="T1" s="90"/>
      <c r="U1" s="90"/>
    </row>
    <row r="2" spans="1:21" ht="16.5" customHeight="1">
      <c r="A2" s="594"/>
      <c r="B2" s="593" t="s">
        <v>278</v>
      </c>
      <c r="C2" s="592"/>
      <c r="D2" s="592"/>
      <c r="E2" s="592"/>
      <c r="F2" s="592"/>
      <c r="G2" s="592"/>
      <c r="H2" s="592"/>
      <c r="I2" s="592"/>
      <c r="J2" s="592"/>
      <c r="K2" s="591"/>
      <c r="L2" s="590" t="s">
        <v>277</v>
      </c>
      <c r="M2" s="589"/>
      <c r="N2" s="589"/>
      <c r="O2" s="589"/>
      <c r="P2" s="589"/>
      <c r="Q2" s="589"/>
      <c r="R2" s="589"/>
      <c r="S2" s="589"/>
      <c r="T2" s="589"/>
      <c r="U2" s="588"/>
    </row>
    <row r="3" spans="1:21" ht="16.5" customHeight="1">
      <c r="A3" s="587"/>
      <c r="B3" s="586" t="s">
        <v>211</v>
      </c>
      <c r="C3" s="585"/>
      <c r="D3" s="583" t="s">
        <v>276</v>
      </c>
      <c r="E3" s="583"/>
      <c r="F3" s="584" t="s">
        <v>275</v>
      </c>
      <c r="G3" s="583"/>
      <c r="H3" s="582"/>
      <c r="I3" s="582"/>
      <c r="J3" s="582"/>
      <c r="K3" s="581"/>
      <c r="L3" s="426" t="s">
        <v>223</v>
      </c>
      <c r="M3" s="580"/>
      <c r="N3" s="431" t="s">
        <v>276</v>
      </c>
      <c r="O3" s="430"/>
      <c r="P3" s="579" t="s">
        <v>275</v>
      </c>
      <c r="Q3" s="431"/>
      <c r="R3" s="79"/>
      <c r="S3" s="79"/>
      <c r="T3" s="79"/>
      <c r="U3" s="78"/>
    </row>
    <row r="4" spans="1:21" s="373" customFormat="1" ht="16.5" customHeight="1">
      <c r="A4" s="578"/>
      <c r="B4" s="573" t="s">
        <v>274</v>
      </c>
      <c r="C4" s="571" t="s">
        <v>273</v>
      </c>
      <c r="D4" s="571" t="s">
        <v>272</v>
      </c>
      <c r="E4" s="577" t="s">
        <v>271</v>
      </c>
      <c r="F4" s="573" t="s">
        <v>270</v>
      </c>
      <c r="G4" s="572" t="s">
        <v>269</v>
      </c>
      <c r="H4" s="574" t="s">
        <v>268</v>
      </c>
      <c r="I4" s="571" t="s">
        <v>267</v>
      </c>
      <c r="J4" s="571" t="s">
        <v>266</v>
      </c>
      <c r="K4" s="570" t="s">
        <v>35</v>
      </c>
      <c r="L4" s="576" t="s">
        <v>274</v>
      </c>
      <c r="M4" s="575" t="s">
        <v>273</v>
      </c>
      <c r="N4" s="574" t="s">
        <v>272</v>
      </c>
      <c r="O4" s="572" t="s">
        <v>271</v>
      </c>
      <c r="P4" s="573" t="s">
        <v>270</v>
      </c>
      <c r="Q4" s="572" t="s">
        <v>269</v>
      </c>
      <c r="R4" s="571" t="s">
        <v>268</v>
      </c>
      <c r="S4" s="571" t="s">
        <v>267</v>
      </c>
      <c r="T4" s="571" t="s">
        <v>266</v>
      </c>
      <c r="U4" s="570" t="s">
        <v>35</v>
      </c>
    </row>
    <row r="5" spans="1:21" s="177" customFormat="1" ht="16.5" customHeight="1">
      <c r="A5" s="24" t="s">
        <v>30</v>
      </c>
      <c r="B5" s="22">
        <v>2410</v>
      </c>
      <c r="C5" s="22">
        <v>2408</v>
      </c>
      <c r="D5" s="22">
        <v>19</v>
      </c>
      <c r="E5" s="22">
        <v>2391</v>
      </c>
      <c r="F5" s="22">
        <v>14</v>
      </c>
      <c r="G5" s="22">
        <v>7</v>
      </c>
      <c r="H5" s="51">
        <v>3</v>
      </c>
      <c r="I5" s="51">
        <v>4</v>
      </c>
      <c r="J5" s="51">
        <v>2380</v>
      </c>
      <c r="K5" s="22">
        <v>2408</v>
      </c>
      <c r="L5" s="22">
        <v>30996</v>
      </c>
      <c r="M5" s="22">
        <v>31069</v>
      </c>
      <c r="N5" s="22">
        <v>517</v>
      </c>
      <c r="O5" s="22">
        <v>30479</v>
      </c>
      <c r="P5" s="22">
        <v>207</v>
      </c>
      <c r="Q5" s="22">
        <v>266</v>
      </c>
      <c r="R5" s="51">
        <v>35</v>
      </c>
      <c r="S5" s="51">
        <v>133</v>
      </c>
      <c r="T5" s="51">
        <v>30428</v>
      </c>
      <c r="U5" s="22">
        <v>31069</v>
      </c>
    </row>
    <row r="6" spans="1:21" s="177" customFormat="1" ht="33" customHeight="1">
      <c r="A6" s="21" t="s">
        <v>29</v>
      </c>
      <c r="B6" s="20">
        <f>IF(SUM(B7,B16)=0,"-",SUM(B7,B16))</f>
        <v>72</v>
      </c>
      <c r="C6" s="20">
        <f>IF(SUM(C7,C16)=0,"-",SUM(C7,C16))</f>
        <v>72</v>
      </c>
      <c r="D6" s="20">
        <f>IF(SUM(D7,D16)=0,"-",SUM(D7,D16))</f>
        <v>2</v>
      </c>
      <c r="E6" s="20">
        <f>IF(SUM(E7,E16)=0,"-",SUM(E7,E16))</f>
        <v>70</v>
      </c>
      <c r="F6" s="20">
        <f>IF(SUM(F7,F16)=0,"-",SUM(F7,F16))</f>
        <v>1</v>
      </c>
      <c r="G6" s="20">
        <f>IF(SUM(G7,G16)=0,"-",SUM(G7,G16))</f>
        <v>3</v>
      </c>
      <c r="H6" s="20" t="str">
        <f>IF(SUM(H7,H16)=0,"-",SUM(H7,H16))</f>
        <v>-</v>
      </c>
      <c r="I6" s="20" t="str">
        <f>IF(SUM(I7,I16)=0,"-",SUM(I7,I16))</f>
        <v>-</v>
      </c>
      <c r="J6" s="20">
        <f>IF(SUM(J7,J16)=0,"-",SUM(J7,J16))</f>
        <v>68</v>
      </c>
      <c r="K6" s="20">
        <f>IF(SUM(K7,K16)=0,"-",SUM(K7,K16))</f>
        <v>72</v>
      </c>
      <c r="L6" s="20">
        <f>IF(SUM(L7,L16)=0,"-",SUM(L7,L16))</f>
        <v>2077</v>
      </c>
      <c r="M6" s="20">
        <f>IF(SUM(M7,M16)=0,"-",SUM(M7,M16))</f>
        <v>2082</v>
      </c>
      <c r="N6" s="20">
        <f>IF(SUM(N7,N16)=0,"-",SUM(N7,N16))</f>
        <v>38</v>
      </c>
      <c r="O6" s="20">
        <f>IF(SUM(O7,O16)=0,"-",SUM(O7,O16))</f>
        <v>2039</v>
      </c>
      <c r="P6" s="20">
        <f>IF(SUM(P7,P16)=0,"-",SUM(P7,P16))</f>
        <v>4</v>
      </c>
      <c r="Q6" s="20">
        <f>IF(SUM(Q7,Q16)=0,"-",SUM(Q7,Q16))</f>
        <v>250</v>
      </c>
      <c r="R6" s="20">
        <f>IF(SUM(R7,R16)=0,"-",SUM(R7,R16))</f>
        <v>2</v>
      </c>
      <c r="S6" s="20">
        <f>IF(SUM(S7,S16)=0,"-",SUM(S7,S16))</f>
        <v>8</v>
      </c>
      <c r="T6" s="20">
        <f>IF(SUM(T7,T16)=0,"-",SUM(T7,T16))</f>
        <v>1818</v>
      </c>
      <c r="U6" s="20">
        <f>IF(SUM(U7,U16)=0,"-",SUM(U7,U16))</f>
        <v>2082</v>
      </c>
    </row>
    <row r="7" spans="1:21" s="177" customFormat="1" ht="16.5" customHeight="1">
      <c r="A7" s="19" t="s">
        <v>28</v>
      </c>
      <c r="B7" s="365">
        <f>IF(SUM(B8:B15)=0,"-",SUM(B8:B15))</f>
        <v>30</v>
      </c>
      <c r="C7" s="365">
        <f>IF(SUM(C8:C15)=0,"-",SUM(C8:C15))</f>
        <v>30</v>
      </c>
      <c r="D7" s="365" t="str">
        <f>IF(SUM(D8:D15)=0,"-",SUM(D8:D15))</f>
        <v>-</v>
      </c>
      <c r="E7" s="365">
        <f>IF(SUM(E8:E15)=0,"-",SUM(E8:E15))</f>
        <v>30</v>
      </c>
      <c r="F7" s="365" t="str">
        <f>IF(SUM(F8:F15)=0,"-",SUM(F8:F15))</f>
        <v>-</v>
      </c>
      <c r="G7" s="365">
        <f>IF(SUM(G8:G15)=0,"-",SUM(G8:G15))</f>
        <v>3</v>
      </c>
      <c r="H7" s="365" t="str">
        <f>IF(SUM(H8:H15)=0,"-",SUM(H8:H15))</f>
        <v>-</v>
      </c>
      <c r="I7" s="365" t="str">
        <f>IF(SUM(I8:I15)=0,"-",SUM(I8:I15))</f>
        <v>-</v>
      </c>
      <c r="J7" s="365">
        <f>IF(SUM(J8:J15)=0,"-",SUM(J8:J15))</f>
        <v>27</v>
      </c>
      <c r="K7" s="365">
        <f>IF(SUM(K8:K15)=0,"-",SUM(K8:K15))</f>
        <v>30</v>
      </c>
      <c r="L7" s="365">
        <f>IF(SUM(L8:L15)=0,"-",SUM(L8:L15))</f>
        <v>676</v>
      </c>
      <c r="M7" s="365">
        <f>IF(SUM(M8:M15)=0,"-",SUM(M8:M15))</f>
        <v>680</v>
      </c>
      <c r="N7" s="365">
        <f>IF(SUM(N8:N15)=0,"-",SUM(N8:N15))</f>
        <v>15</v>
      </c>
      <c r="O7" s="365">
        <f>IF(SUM(O8:O15)=0,"-",SUM(O8:O15))</f>
        <v>661</v>
      </c>
      <c r="P7" s="365">
        <f>IF(SUM(P8:P15)=0,"-",SUM(P8:P15))</f>
        <v>1</v>
      </c>
      <c r="Q7" s="365">
        <f>IF(SUM(Q8:Q15)=0,"-",SUM(Q8:Q15))</f>
        <v>250</v>
      </c>
      <c r="R7" s="365" t="str">
        <f>IF(SUM(R8:R15)=0,"-",SUM(R8:R15))</f>
        <v>-</v>
      </c>
      <c r="S7" s="365">
        <f>IF(SUM(S8:S15)=0,"-",SUM(S8:S15))</f>
        <v>4</v>
      </c>
      <c r="T7" s="365">
        <f>IF(SUM(T8:T15)=0,"-",SUM(T8:T15))</f>
        <v>425</v>
      </c>
      <c r="U7" s="365">
        <f>IF(SUM(U8:U15)=0,"-",SUM(U8:U15))</f>
        <v>680</v>
      </c>
    </row>
    <row r="8" spans="1:21" s="177" customFormat="1" ht="16.5" customHeight="1">
      <c r="A8" s="14" t="s">
        <v>27</v>
      </c>
      <c r="B8" s="518">
        <v>3</v>
      </c>
      <c r="C8" s="518">
        <v>3</v>
      </c>
      <c r="D8" s="518" t="s">
        <v>43</v>
      </c>
      <c r="E8" s="518">
        <v>3</v>
      </c>
      <c r="F8" s="518" t="s">
        <v>43</v>
      </c>
      <c r="G8" s="518">
        <v>3</v>
      </c>
      <c r="H8" s="518" t="s">
        <v>43</v>
      </c>
      <c r="I8" s="518" t="s">
        <v>43</v>
      </c>
      <c r="J8" s="518" t="s">
        <v>43</v>
      </c>
      <c r="K8" s="518">
        <f>SUM(F8:J8)</f>
        <v>3</v>
      </c>
      <c r="L8" s="518">
        <v>249</v>
      </c>
      <c r="M8" s="518">
        <v>249</v>
      </c>
      <c r="N8" s="518">
        <v>4</v>
      </c>
      <c r="O8" s="518">
        <v>245</v>
      </c>
      <c r="P8" s="518" t="s">
        <v>43</v>
      </c>
      <c r="Q8" s="518">
        <v>249</v>
      </c>
      <c r="R8" s="518" t="s">
        <v>43</v>
      </c>
      <c r="S8" s="518" t="s">
        <v>43</v>
      </c>
      <c r="T8" s="518" t="s">
        <v>43</v>
      </c>
      <c r="U8" s="518">
        <f>SUM(P8:T8)</f>
        <v>249</v>
      </c>
    </row>
    <row r="9" spans="1:21" s="177" customFormat="1" ht="16.5" customHeight="1">
      <c r="A9" s="11" t="s">
        <v>26</v>
      </c>
      <c r="B9" s="515">
        <v>6</v>
      </c>
      <c r="C9" s="515">
        <v>6</v>
      </c>
      <c r="D9" s="515" t="s">
        <v>43</v>
      </c>
      <c r="E9" s="515">
        <v>6</v>
      </c>
      <c r="F9" s="515" t="s">
        <v>43</v>
      </c>
      <c r="G9" s="515" t="s">
        <v>43</v>
      </c>
      <c r="H9" s="515" t="s">
        <v>43</v>
      </c>
      <c r="I9" s="515" t="s">
        <v>43</v>
      </c>
      <c r="J9" s="515">
        <v>6</v>
      </c>
      <c r="K9" s="515">
        <f>SUM(F9:J9)</f>
        <v>6</v>
      </c>
      <c r="L9" s="515">
        <v>100</v>
      </c>
      <c r="M9" s="515">
        <v>103</v>
      </c>
      <c r="N9" s="515">
        <v>1</v>
      </c>
      <c r="O9" s="515">
        <v>99</v>
      </c>
      <c r="P9" s="515">
        <v>1</v>
      </c>
      <c r="Q9" s="515" t="s">
        <v>43</v>
      </c>
      <c r="R9" s="515" t="s">
        <v>43</v>
      </c>
      <c r="S9" s="515" t="s">
        <v>43</v>
      </c>
      <c r="T9" s="515">
        <v>102</v>
      </c>
      <c r="U9" s="515">
        <f>SUM(P9:T9)</f>
        <v>103</v>
      </c>
    </row>
    <row r="10" spans="1:21" s="177" customFormat="1" ht="16.5" customHeight="1">
      <c r="A10" s="11" t="s">
        <v>25</v>
      </c>
      <c r="B10" s="515">
        <v>2</v>
      </c>
      <c r="C10" s="515">
        <v>2</v>
      </c>
      <c r="D10" s="515" t="s">
        <v>43</v>
      </c>
      <c r="E10" s="515">
        <v>2</v>
      </c>
      <c r="F10" s="515" t="s">
        <v>43</v>
      </c>
      <c r="G10" s="515" t="s">
        <v>43</v>
      </c>
      <c r="H10" s="515" t="s">
        <v>43</v>
      </c>
      <c r="I10" s="515" t="s">
        <v>43</v>
      </c>
      <c r="J10" s="515">
        <v>2</v>
      </c>
      <c r="K10" s="515">
        <f>SUM(F10:J10)</f>
        <v>2</v>
      </c>
      <c r="L10" s="515">
        <v>47</v>
      </c>
      <c r="M10" s="515">
        <v>47</v>
      </c>
      <c r="N10" s="515">
        <v>2</v>
      </c>
      <c r="O10" s="515">
        <v>45</v>
      </c>
      <c r="P10" s="515" t="s">
        <v>43</v>
      </c>
      <c r="Q10" s="515" t="s">
        <v>43</v>
      </c>
      <c r="R10" s="515" t="s">
        <v>43</v>
      </c>
      <c r="S10" s="515" t="s">
        <v>43</v>
      </c>
      <c r="T10" s="515">
        <v>47</v>
      </c>
      <c r="U10" s="515">
        <f>SUM(P10:T10)</f>
        <v>47</v>
      </c>
    </row>
    <row r="11" spans="1:21" s="177" customFormat="1" ht="16.5" customHeight="1">
      <c r="A11" s="11" t="s">
        <v>177</v>
      </c>
      <c r="B11" s="515" t="s">
        <v>43</v>
      </c>
      <c r="C11" s="515" t="s">
        <v>43</v>
      </c>
      <c r="D11" s="515" t="s">
        <v>43</v>
      </c>
      <c r="E11" s="515" t="s">
        <v>43</v>
      </c>
      <c r="F11" s="515" t="s">
        <v>43</v>
      </c>
      <c r="G11" s="515" t="s">
        <v>43</v>
      </c>
      <c r="H11" s="515" t="s">
        <v>43</v>
      </c>
      <c r="I11" s="515" t="s">
        <v>43</v>
      </c>
      <c r="J11" s="515" t="s">
        <v>43</v>
      </c>
      <c r="K11" s="515">
        <f>SUM(F11:J11)</f>
        <v>0</v>
      </c>
      <c r="L11" s="515">
        <v>33</v>
      </c>
      <c r="M11" s="515">
        <v>33</v>
      </c>
      <c r="N11" s="515">
        <v>2</v>
      </c>
      <c r="O11" s="515">
        <v>31</v>
      </c>
      <c r="P11" s="515" t="s">
        <v>43</v>
      </c>
      <c r="Q11" s="515" t="s">
        <v>43</v>
      </c>
      <c r="R11" s="515" t="s">
        <v>43</v>
      </c>
      <c r="S11" s="515" t="s">
        <v>43</v>
      </c>
      <c r="T11" s="515">
        <v>33</v>
      </c>
      <c r="U11" s="515">
        <f>SUM(P11:T11)</f>
        <v>33</v>
      </c>
    </row>
    <row r="12" spans="1:21" s="177" customFormat="1" ht="16.5" customHeight="1">
      <c r="A12" s="11" t="s">
        <v>23</v>
      </c>
      <c r="B12" s="515" t="s">
        <v>43</v>
      </c>
      <c r="C12" s="515" t="s">
        <v>43</v>
      </c>
      <c r="D12" s="515" t="s">
        <v>43</v>
      </c>
      <c r="E12" s="515" t="s">
        <v>43</v>
      </c>
      <c r="F12" s="515" t="s">
        <v>43</v>
      </c>
      <c r="G12" s="515" t="s">
        <v>43</v>
      </c>
      <c r="H12" s="515" t="s">
        <v>43</v>
      </c>
      <c r="I12" s="515" t="s">
        <v>43</v>
      </c>
      <c r="J12" s="515" t="s">
        <v>43</v>
      </c>
      <c r="K12" s="515">
        <f>SUM(F12:J12)</f>
        <v>0</v>
      </c>
      <c r="L12" s="515">
        <v>7</v>
      </c>
      <c r="M12" s="515">
        <v>7</v>
      </c>
      <c r="N12" s="515">
        <v>1</v>
      </c>
      <c r="O12" s="515">
        <v>6</v>
      </c>
      <c r="P12" s="515" t="s">
        <v>43</v>
      </c>
      <c r="Q12" s="515" t="s">
        <v>43</v>
      </c>
      <c r="R12" s="515" t="s">
        <v>43</v>
      </c>
      <c r="S12" s="515" t="s">
        <v>43</v>
      </c>
      <c r="T12" s="515">
        <v>7</v>
      </c>
      <c r="U12" s="515">
        <f>SUM(P12:T12)</f>
        <v>7</v>
      </c>
    </row>
    <row r="13" spans="1:21" s="177" customFormat="1" ht="16.5" customHeight="1">
      <c r="A13" s="11" t="s">
        <v>60</v>
      </c>
      <c r="B13" s="515">
        <v>5</v>
      </c>
      <c r="C13" s="515">
        <v>5</v>
      </c>
      <c r="D13" s="515" t="s">
        <v>43</v>
      </c>
      <c r="E13" s="515">
        <v>5</v>
      </c>
      <c r="F13" s="515" t="s">
        <v>43</v>
      </c>
      <c r="G13" s="515" t="s">
        <v>43</v>
      </c>
      <c r="H13" s="515" t="s">
        <v>43</v>
      </c>
      <c r="I13" s="515" t="s">
        <v>43</v>
      </c>
      <c r="J13" s="515">
        <v>5</v>
      </c>
      <c r="K13" s="515">
        <f>SUM(F13:J13)</f>
        <v>5</v>
      </c>
      <c r="L13" s="515">
        <v>79</v>
      </c>
      <c r="M13" s="515">
        <v>79</v>
      </c>
      <c r="N13" s="515">
        <v>1</v>
      </c>
      <c r="O13" s="515">
        <v>78</v>
      </c>
      <c r="P13" s="515" t="s">
        <v>43</v>
      </c>
      <c r="Q13" s="515" t="s">
        <v>43</v>
      </c>
      <c r="R13" s="515" t="s">
        <v>43</v>
      </c>
      <c r="S13" s="515">
        <v>1</v>
      </c>
      <c r="T13" s="515">
        <v>78</v>
      </c>
      <c r="U13" s="515">
        <f>SUM(P13:T13)</f>
        <v>79</v>
      </c>
    </row>
    <row r="14" spans="1:21" s="177" customFormat="1" ht="16.5" customHeight="1">
      <c r="A14" s="11" t="s">
        <v>21</v>
      </c>
      <c r="B14" s="515">
        <v>6</v>
      </c>
      <c r="C14" s="515">
        <v>6</v>
      </c>
      <c r="D14" s="515" t="s">
        <v>43</v>
      </c>
      <c r="E14" s="515">
        <v>6</v>
      </c>
      <c r="F14" s="515" t="s">
        <v>43</v>
      </c>
      <c r="G14" s="515" t="s">
        <v>43</v>
      </c>
      <c r="H14" s="515" t="s">
        <v>43</v>
      </c>
      <c r="I14" s="515" t="s">
        <v>43</v>
      </c>
      <c r="J14" s="515">
        <v>6</v>
      </c>
      <c r="K14" s="515">
        <f>SUM(F14:J14)</f>
        <v>6</v>
      </c>
      <c r="L14" s="515">
        <v>24</v>
      </c>
      <c r="M14" s="515">
        <v>25</v>
      </c>
      <c r="N14" s="515">
        <v>1</v>
      </c>
      <c r="O14" s="515">
        <v>23</v>
      </c>
      <c r="P14" s="515" t="s">
        <v>43</v>
      </c>
      <c r="Q14" s="515">
        <v>1</v>
      </c>
      <c r="R14" s="515" t="s">
        <v>43</v>
      </c>
      <c r="S14" s="515" t="s">
        <v>43</v>
      </c>
      <c r="T14" s="515">
        <v>24</v>
      </c>
      <c r="U14" s="515">
        <f>SUM(P14:T14)</f>
        <v>25</v>
      </c>
    </row>
    <row r="15" spans="1:21" s="177" customFormat="1" ht="16.5" customHeight="1">
      <c r="A15" s="8" t="s">
        <v>20</v>
      </c>
      <c r="B15" s="512">
        <v>8</v>
      </c>
      <c r="C15" s="512">
        <v>8</v>
      </c>
      <c r="D15" s="512" t="s">
        <v>43</v>
      </c>
      <c r="E15" s="512">
        <v>8</v>
      </c>
      <c r="F15" s="512" t="s">
        <v>43</v>
      </c>
      <c r="G15" s="512" t="s">
        <v>43</v>
      </c>
      <c r="H15" s="512" t="s">
        <v>43</v>
      </c>
      <c r="I15" s="512" t="s">
        <v>43</v>
      </c>
      <c r="J15" s="512">
        <v>8</v>
      </c>
      <c r="K15" s="512">
        <f>SUM(F15:J15)</f>
        <v>8</v>
      </c>
      <c r="L15" s="512">
        <v>137</v>
      </c>
      <c r="M15" s="512">
        <v>137</v>
      </c>
      <c r="N15" s="512">
        <v>3</v>
      </c>
      <c r="O15" s="512">
        <v>134</v>
      </c>
      <c r="P15" s="512" t="s">
        <v>43</v>
      </c>
      <c r="Q15" s="512" t="s">
        <v>43</v>
      </c>
      <c r="R15" s="512" t="s">
        <v>43</v>
      </c>
      <c r="S15" s="512">
        <v>3</v>
      </c>
      <c r="T15" s="512">
        <v>134</v>
      </c>
      <c r="U15" s="512">
        <f>SUM(P15:T15)</f>
        <v>137</v>
      </c>
    </row>
    <row r="16" spans="1:21" s="177" customFormat="1" ht="16.5" customHeight="1">
      <c r="A16" s="19" t="s">
        <v>19</v>
      </c>
      <c r="B16" s="365">
        <v>42</v>
      </c>
      <c r="C16" s="365">
        <v>42</v>
      </c>
      <c r="D16" s="365">
        <v>2</v>
      </c>
      <c r="E16" s="365">
        <v>40</v>
      </c>
      <c r="F16" s="365">
        <v>1</v>
      </c>
      <c r="G16" s="365" t="s">
        <v>43</v>
      </c>
      <c r="H16" s="365" t="s">
        <v>43</v>
      </c>
      <c r="I16" s="365" t="s">
        <v>43</v>
      </c>
      <c r="J16" s="365">
        <v>41</v>
      </c>
      <c r="K16" s="365">
        <f>SUM(F16:J16)</f>
        <v>42</v>
      </c>
      <c r="L16" s="365">
        <v>1401</v>
      </c>
      <c r="M16" s="365">
        <v>1402</v>
      </c>
      <c r="N16" s="365">
        <v>23</v>
      </c>
      <c r="O16" s="365">
        <v>1378</v>
      </c>
      <c r="P16" s="365">
        <v>3</v>
      </c>
      <c r="Q16" s="365"/>
      <c r="R16" s="365">
        <v>2</v>
      </c>
      <c r="S16" s="365">
        <v>4</v>
      </c>
      <c r="T16" s="365">
        <v>1393</v>
      </c>
      <c r="U16" s="365">
        <f>SUM(P16:T16)</f>
        <v>1402</v>
      </c>
    </row>
    <row r="17" spans="1:21" s="177" customFormat="1" ht="33" customHeight="1">
      <c r="A17" s="21" t="s">
        <v>18</v>
      </c>
      <c r="B17" s="20">
        <f>B18</f>
        <v>18</v>
      </c>
      <c r="C17" s="20">
        <f>C18</f>
        <v>18</v>
      </c>
      <c r="D17" s="20" t="str">
        <f>D18</f>
        <v>-</v>
      </c>
      <c r="E17" s="20">
        <f>E18</f>
        <v>18</v>
      </c>
      <c r="F17" s="20" t="str">
        <f>F18</f>
        <v>-</v>
      </c>
      <c r="G17" s="20" t="str">
        <f>G18</f>
        <v>-</v>
      </c>
      <c r="H17" s="20" t="str">
        <f>H18</f>
        <v>-</v>
      </c>
      <c r="I17" s="20" t="str">
        <f>I18</f>
        <v>-</v>
      </c>
      <c r="J17" s="20">
        <f>J18</f>
        <v>17</v>
      </c>
      <c r="K17" s="20">
        <f>SUM(F17:J17)</f>
        <v>17</v>
      </c>
      <c r="L17" s="20">
        <f>L18</f>
        <v>258</v>
      </c>
      <c r="M17" s="20">
        <f>M18</f>
        <v>258</v>
      </c>
      <c r="N17" s="20">
        <f>N18</f>
        <v>3</v>
      </c>
      <c r="O17" s="20">
        <f>O18</f>
        <v>255</v>
      </c>
      <c r="P17" s="20" t="str">
        <f>P18</f>
        <v>-</v>
      </c>
      <c r="Q17" s="20" t="str">
        <f>Q18</f>
        <v>-</v>
      </c>
      <c r="R17" s="20" t="str">
        <f>R18</f>
        <v>-</v>
      </c>
      <c r="S17" s="20" t="str">
        <f>S18</f>
        <v>-</v>
      </c>
      <c r="T17" s="20">
        <f>T18</f>
        <v>258</v>
      </c>
      <c r="U17" s="20">
        <f>U18</f>
        <v>258</v>
      </c>
    </row>
    <row r="18" spans="1:21" s="177" customFormat="1" ht="16.5" customHeight="1">
      <c r="A18" s="19" t="s">
        <v>17</v>
      </c>
      <c r="B18" s="365">
        <f>IF(SUM(B19:B22)=0,"-",SUM(B19:B22))</f>
        <v>18</v>
      </c>
      <c r="C18" s="365">
        <f>IF(SUM(C19:C22)=0,"-",SUM(C19:C22))</f>
        <v>18</v>
      </c>
      <c r="D18" s="365" t="str">
        <f>IF(SUM(D19:D22)=0,"-",SUM(D19:D22))</f>
        <v>-</v>
      </c>
      <c r="E18" s="365">
        <f>IF(SUM(E19:E22)=0,"-",SUM(E19:E22))</f>
        <v>18</v>
      </c>
      <c r="F18" s="365" t="str">
        <f>IF(SUM(F19:F22)=0,"-",SUM(F19:F22))</f>
        <v>-</v>
      </c>
      <c r="G18" s="365" t="str">
        <f>IF(SUM(G19:G22)=0,"-",SUM(G19:G22))</f>
        <v>-</v>
      </c>
      <c r="H18" s="365" t="str">
        <f>IF(SUM(H19:H22)=0,"-",SUM(H19:H22))</f>
        <v>-</v>
      </c>
      <c r="I18" s="365" t="str">
        <f>IF(SUM(I19:I22)=0,"-",SUM(I19:I22))</f>
        <v>-</v>
      </c>
      <c r="J18" s="365">
        <f>IF(SUM(J19:J22)=0,"-",SUM(J19:J22))</f>
        <v>17</v>
      </c>
      <c r="K18" s="365">
        <f>SUM(F18:J18)</f>
        <v>17</v>
      </c>
      <c r="L18" s="365">
        <f>IF(SUM(L19:L22)=0,"-",SUM(L19:L22))</f>
        <v>258</v>
      </c>
      <c r="M18" s="365">
        <f>IF(SUM(M19:M22)=0,"-",SUM(M19:M22))</f>
        <v>258</v>
      </c>
      <c r="N18" s="365">
        <f>IF(SUM(N19:N22)=0,"-",SUM(N19:N22))</f>
        <v>3</v>
      </c>
      <c r="O18" s="365">
        <f>IF(SUM(O19:O22)=0,"-",SUM(O19:O22))</f>
        <v>255</v>
      </c>
      <c r="P18" s="365" t="str">
        <f>IF(SUM(P19:P22)=0,"-",SUM(P19:P22))</f>
        <v>-</v>
      </c>
      <c r="Q18" s="365" t="str">
        <f>IF(SUM(Q19:Q22)=0,"-",SUM(Q19:Q22))</f>
        <v>-</v>
      </c>
      <c r="R18" s="365" t="str">
        <f>IF(SUM(R19:R22)=0,"-",SUM(R19:R22))</f>
        <v>-</v>
      </c>
      <c r="S18" s="365" t="str">
        <f>IF(SUM(S19:S22)=0,"-",SUM(S19:S22))</f>
        <v>-</v>
      </c>
      <c r="T18" s="365">
        <f>IF(SUM(T19:T22)=0,"-",SUM(T19:T22))</f>
        <v>258</v>
      </c>
      <c r="U18" s="365">
        <f>SUM(P18:T18)</f>
        <v>258</v>
      </c>
    </row>
    <row r="19" spans="1:21" s="177" customFormat="1" ht="16.5" customHeight="1">
      <c r="A19" s="14" t="s">
        <v>16</v>
      </c>
      <c r="B19" s="518" t="s">
        <v>43</v>
      </c>
      <c r="C19" s="518" t="s">
        <v>43</v>
      </c>
      <c r="D19" s="518" t="s">
        <v>43</v>
      </c>
      <c r="E19" s="518" t="s">
        <v>43</v>
      </c>
      <c r="F19" s="518" t="s">
        <v>43</v>
      </c>
      <c r="G19" s="518" t="s">
        <v>43</v>
      </c>
      <c r="H19" s="518" t="s">
        <v>43</v>
      </c>
      <c r="I19" s="518" t="s">
        <v>43</v>
      </c>
      <c r="J19" s="518" t="s">
        <v>43</v>
      </c>
      <c r="K19" s="518">
        <f>SUM(F19:J19)</f>
        <v>0</v>
      </c>
      <c r="L19" s="518">
        <v>21</v>
      </c>
      <c r="M19" s="518">
        <v>21</v>
      </c>
      <c r="N19" s="518" t="s">
        <v>43</v>
      </c>
      <c r="O19" s="518">
        <v>21</v>
      </c>
      <c r="P19" s="518" t="s">
        <v>43</v>
      </c>
      <c r="Q19" s="518" t="s">
        <v>43</v>
      </c>
      <c r="R19" s="518" t="s">
        <v>43</v>
      </c>
      <c r="S19" s="518" t="s">
        <v>43</v>
      </c>
      <c r="T19" s="518">
        <v>21</v>
      </c>
      <c r="U19" s="518">
        <f>SUM(P19:T19)</f>
        <v>21</v>
      </c>
    </row>
    <row r="20" spans="1:21" s="177" customFormat="1" ht="16.5" customHeight="1">
      <c r="A20" s="11" t="s">
        <v>15</v>
      </c>
      <c r="B20" s="515">
        <v>1</v>
      </c>
      <c r="C20" s="515">
        <v>1</v>
      </c>
      <c r="D20" s="515" t="s">
        <v>43</v>
      </c>
      <c r="E20" s="515">
        <v>1</v>
      </c>
      <c r="F20" s="515" t="s">
        <v>43</v>
      </c>
      <c r="G20" s="515" t="s">
        <v>43</v>
      </c>
      <c r="H20" s="515" t="s">
        <v>43</v>
      </c>
      <c r="I20" s="515" t="s">
        <v>43</v>
      </c>
      <c r="J20" s="515" t="s">
        <v>43</v>
      </c>
      <c r="K20" s="515">
        <f>SUM(F20:J20)</f>
        <v>0</v>
      </c>
      <c r="L20" s="515">
        <v>12</v>
      </c>
      <c r="M20" s="515">
        <v>12</v>
      </c>
      <c r="N20" s="515" t="s">
        <v>43</v>
      </c>
      <c r="O20" s="515">
        <v>12</v>
      </c>
      <c r="P20" s="515" t="s">
        <v>43</v>
      </c>
      <c r="Q20" s="515" t="s">
        <v>43</v>
      </c>
      <c r="R20" s="515" t="s">
        <v>43</v>
      </c>
      <c r="S20" s="515" t="s">
        <v>43</v>
      </c>
      <c r="T20" s="515">
        <v>12</v>
      </c>
      <c r="U20" s="515">
        <f>SUM(P20:T20)</f>
        <v>12</v>
      </c>
    </row>
    <row r="21" spans="1:21" s="177" customFormat="1" ht="16.5" customHeight="1">
      <c r="A21" s="11" t="s">
        <v>14</v>
      </c>
      <c r="B21" s="515">
        <v>6</v>
      </c>
      <c r="C21" s="515">
        <v>6</v>
      </c>
      <c r="D21" s="515" t="s">
        <v>43</v>
      </c>
      <c r="E21" s="515">
        <v>6</v>
      </c>
      <c r="F21" s="515" t="s">
        <v>43</v>
      </c>
      <c r="G21" s="515" t="s">
        <v>43</v>
      </c>
      <c r="H21" s="515" t="s">
        <v>43</v>
      </c>
      <c r="I21" s="515" t="s">
        <v>43</v>
      </c>
      <c r="J21" s="515">
        <v>6</v>
      </c>
      <c r="K21" s="515">
        <f>SUM(F21:J21)</f>
        <v>6</v>
      </c>
      <c r="L21" s="515">
        <v>65</v>
      </c>
      <c r="M21" s="515">
        <v>65</v>
      </c>
      <c r="N21" s="515" t="s">
        <v>43</v>
      </c>
      <c r="O21" s="515">
        <v>65</v>
      </c>
      <c r="P21" s="515" t="s">
        <v>43</v>
      </c>
      <c r="Q21" s="515" t="s">
        <v>43</v>
      </c>
      <c r="R21" s="515" t="s">
        <v>43</v>
      </c>
      <c r="S21" s="515" t="s">
        <v>43</v>
      </c>
      <c r="T21" s="515">
        <v>65</v>
      </c>
      <c r="U21" s="515">
        <f>SUM(P21:T21)</f>
        <v>65</v>
      </c>
    </row>
    <row r="22" spans="1:21" s="177" customFormat="1" ht="16.5" customHeight="1">
      <c r="A22" s="8" t="s">
        <v>13</v>
      </c>
      <c r="B22" s="512">
        <v>11</v>
      </c>
      <c r="C22" s="512">
        <v>11</v>
      </c>
      <c r="D22" s="512" t="s">
        <v>43</v>
      </c>
      <c r="E22" s="512">
        <v>11</v>
      </c>
      <c r="F22" s="512" t="s">
        <v>43</v>
      </c>
      <c r="G22" s="512" t="s">
        <v>43</v>
      </c>
      <c r="H22" s="512" t="s">
        <v>43</v>
      </c>
      <c r="I22" s="512" t="s">
        <v>43</v>
      </c>
      <c r="J22" s="512">
        <v>11</v>
      </c>
      <c r="K22" s="512">
        <f>SUM(F22:J22)</f>
        <v>11</v>
      </c>
      <c r="L22" s="512">
        <v>160</v>
      </c>
      <c r="M22" s="512">
        <v>160</v>
      </c>
      <c r="N22" s="512">
        <v>3</v>
      </c>
      <c r="O22" s="512">
        <v>157</v>
      </c>
      <c r="P22" s="512" t="s">
        <v>43</v>
      </c>
      <c r="Q22" s="512" t="s">
        <v>43</v>
      </c>
      <c r="R22" s="512" t="s">
        <v>43</v>
      </c>
      <c r="S22" s="512" t="s">
        <v>43</v>
      </c>
      <c r="T22" s="512">
        <v>160</v>
      </c>
      <c r="U22" s="512">
        <f>SUM(P22:T22)</f>
        <v>160</v>
      </c>
    </row>
    <row r="23" spans="1:21" s="177" customFormat="1" ht="33" customHeight="1">
      <c r="A23" s="21" t="s">
        <v>12</v>
      </c>
      <c r="B23" s="20">
        <f>B24</f>
        <v>17</v>
      </c>
      <c r="C23" s="20">
        <f>C24</f>
        <v>17</v>
      </c>
      <c r="D23" s="20" t="str">
        <f>D24</f>
        <v>-</v>
      </c>
      <c r="E23" s="20">
        <f>E24</f>
        <v>17</v>
      </c>
      <c r="F23" s="20" t="str">
        <f>F24</f>
        <v>-</v>
      </c>
      <c r="G23" s="20" t="str">
        <f>G24</f>
        <v>-</v>
      </c>
      <c r="H23" s="20" t="str">
        <f>H24</f>
        <v>-</v>
      </c>
      <c r="I23" s="20" t="str">
        <f>I24</f>
        <v>-</v>
      </c>
      <c r="J23" s="20">
        <f>J24</f>
        <v>17</v>
      </c>
      <c r="K23" s="20">
        <f>SUM(F23:J23)</f>
        <v>17</v>
      </c>
      <c r="L23" s="20">
        <f>L24</f>
        <v>395</v>
      </c>
      <c r="M23" s="20">
        <f>M24</f>
        <v>394</v>
      </c>
      <c r="N23" s="20">
        <f>N24</f>
        <v>11</v>
      </c>
      <c r="O23" s="20">
        <f>O24</f>
        <v>384</v>
      </c>
      <c r="P23" s="20" t="str">
        <f>P24</f>
        <v>-</v>
      </c>
      <c r="Q23" s="20" t="str">
        <f>Q24</f>
        <v>-</v>
      </c>
      <c r="R23" s="20" t="str">
        <f>R24</f>
        <v>-</v>
      </c>
      <c r="S23" s="20">
        <f>S24</f>
        <v>3</v>
      </c>
      <c r="T23" s="20">
        <f>T24</f>
        <v>391</v>
      </c>
      <c r="U23" s="20">
        <f>U24</f>
        <v>394</v>
      </c>
    </row>
    <row r="24" spans="1:21" s="177" customFormat="1" ht="16.5" customHeight="1">
      <c r="A24" s="19" t="s">
        <v>11</v>
      </c>
      <c r="B24" s="365">
        <f>IF(SUM(B25:B29)=0,"-",SUM(B25:B29))</f>
        <v>17</v>
      </c>
      <c r="C24" s="365">
        <f>IF(SUM(C25:C29)=0,"-",SUM(C25:C29))</f>
        <v>17</v>
      </c>
      <c r="D24" s="365" t="s">
        <v>43</v>
      </c>
      <c r="E24" s="365">
        <v>17</v>
      </c>
      <c r="F24" s="365" t="str">
        <f>IF(SUM(F25:F29)=0,"-",SUM(F25:F29))</f>
        <v>-</v>
      </c>
      <c r="G24" s="365" t="str">
        <f>IF(SUM(G25:G29)=0,"-",SUM(G25:G29))</f>
        <v>-</v>
      </c>
      <c r="H24" s="365" t="str">
        <f>IF(SUM(H25:H29)=0,"-",SUM(H25:H29))</f>
        <v>-</v>
      </c>
      <c r="I24" s="365" t="s">
        <v>43</v>
      </c>
      <c r="J24" s="365">
        <v>17</v>
      </c>
      <c r="K24" s="365">
        <f>SUM(F24:J24)</f>
        <v>17</v>
      </c>
      <c r="L24" s="365">
        <f>IF(SUM(L25:L29)=0,"-",SUM(L25:L29))</f>
        <v>395</v>
      </c>
      <c r="M24" s="365">
        <f>IF(SUM(M25:M29)=0,"-",SUM(M25:M29))</f>
        <v>394</v>
      </c>
      <c r="N24" s="365">
        <v>11</v>
      </c>
      <c r="O24" s="365">
        <v>384</v>
      </c>
      <c r="P24" s="365" t="str">
        <f>IF(SUM(P25:P29)=0,"-",SUM(P25:P29))</f>
        <v>-</v>
      </c>
      <c r="Q24" s="365" t="str">
        <f>IF(SUM(Q25:Q29)=0,"-",SUM(Q25:Q29))</f>
        <v>-</v>
      </c>
      <c r="R24" s="365" t="str">
        <f>IF(SUM(R25:R29)=0,"-",SUM(R25:R29))</f>
        <v>-</v>
      </c>
      <c r="S24" s="365">
        <v>3</v>
      </c>
      <c r="T24" s="365">
        <v>391</v>
      </c>
      <c r="U24" s="365">
        <f>SUM(P24:T24)</f>
        <v>394</v>
      </c>
    </row>
    <row r="25" spans="1:21" s="177" customFormat="1" ht="16.5" customHeight="1">
      <c r="A25" s="14" t="s">
        <v>10</v>
      </c>
      <c r="B25" s="518">
        <v>3</v>
      </c>
      <c r="C25" s="518">
        <v>3</v>
      </c>
      <c r="D25" s="518" t="s">
        <v>43</v>
      </c>
      <c r="E25" s="518">
        <v>3</v>
      </c>
      <c r="F25" s="518" t="s">
        <v>43</v>
      </c>
      <c r="G25" s="518" t="s">
        <v>43</v>
      </c>
      <c r="H25" s="518" t="s">
        <v>43</v>
      </c>
      <c r="I25" s="518" t="s">
        <v>43</v>
      </c>
      <c r="J25" s="518">
        <v>3</v>
      </c>
      <c r="K25" s="518">
        <f>SUM(F25:J25)</f>
        <v>3</v>
      </c>
      <c r="L25" s="518">
        <v>83</v>
      </c>
      <c r="M25" s="518">
        <v>83</v>
      </c>
      <c r="N25" s="518">
        <v>2</v>
      </c>
      <c r="O25" s="518">
        <v>81</v>
      </c>
      <c r="P25" s="518" t="s">
        <v>43</v>
      </c>
      <c r="Q25" s="518" t="s">
        <v>43</v>
      </c>
      <c r="R25" s="518" t="s">
        <v>43</v>
      </c>
      <c r="S25" s="518" t="s">
        <v>43</v>
      </c>
      <c r="T25" s="518">
        <v>83</v>
      </c>
      <c r="U25" s="518">
        <f>SUM(P25:T25)</f>
        <v>83</v>
      </c>
    </row>
    <row r="26" spans="1:21" s="177" customFormat="1" ht="16.5" customHeight="1">
      <c r="A26" s="11" t="s">
        <v>8</v>
      </c>
      <c r="B26" s="515" t="s">
        <v>43</v>
      </c>
      <c r="C26" s="515" t="s">
        <v>43</v>
      </c>
      <c r="D26" s="515" t="s">
        <v>43</v>
      </c>
      <c r="E26" s="515" t="s">
        <v>43</v>
      </c>
      <c r="F26" s="515" t="s">
        <v>43</v>
      </c>
      <c r="G26" s="515" t="s">
        <v>43</v>
      </c>
      <c r="H26" s="515" t="s">
        <v>43</v>
      </c>
      <c r="I26" s="515" t="s">
        <v>43</v>
      </c>
      <c r="J26" s="515" t="s">
        <v>43</v>
      </c>
      <c r="K26" s="515">
        <f>SUM(F26:J26)</f>
        <v>0</v>
      </c>
      <c r="L26" s="515">
        <v>59</v>
      </c>
      <c r="M26" s="515">
        <v>58</v>
      </c>
      <c r="N26" s="515">
        <v>2</v>
      </c>
      <c r="O26" s="515">
        <v>57</v>
      </c>
      <c r="P26" s="515" t="s">
        <v>43</v>
      </c>
      <c r="Q26" s="515" t="s">
        <v>43</v>
      </c>
      <c r="R26" s="515" t="s">
        <v>43</v>
      </c>
      <c r="S26" s="515">
        <v>1</v>
      </c>
      <c r="T26" s="515">
        <v>57</v>
      </c>
      <c r="U26" s="515">
        <f>SUM(P26:T26)</f>
        <v>58</v>
      </c>
    </row>
    <row r="27" spans="1:21" s="177" customFormat="1" ht="16.5" customHeight="1">
      <c r="A27" s="11" t="s">
        <v>7</v>
      </c>
      <c r="B27" s="515">
        <v>7</v>
      </c>
      <c r="C27" s="515">
        <v>7</v>
      </c>
      <c r="D27" s="515" t="s">
        <v>43</v>
      </c>
      <c r="E27" s="515">
        <v>7</v>
      </c>
      <c r="F27" s="515" t="s">
        <v>43</v>
      </c>
      <c r="G27" s="515" t="s">
        <v>43</v>
      </c>
      <c r="H27" s="515" t="s">
        <v>43</v>
      </c>
      <c r="I27" s="515" t="s">
        <v>43</v>
      </c>
      <c r="J27" s="515">
        <v>7</v>
      </c>
      <c r="K27" s="515">
        <f>SUM(F27:J27)</f>
        <v>7</v>
      </c>
      <c r="L27" s="515">
        <v>182</v>
      </c>
      <c r="M27" s="515">
        <v>182</v>
      </c>
      <c r="N27" s="515">
        <v>6</v>
      </c>
      <c r="O27" s="515">
        <v>176</v>
      </c>
      <c r="P27" s="515" t="s">
        <v>43</v>
      </c>
      <c r="Q27" s="515" t="s">
        <v>43</v>
      </c>
      <c r="R27" s="515" t="s">
        <v>43</v>
      </c>
      <c r="S27" s="515">
        <v>1</v>
      </c>
      <c r="T27" s="515">
        <v>181</v>
      </c>
      <c r="U27" s="515">
        <f>SUM(P27:T27)</f>
        <v>182</v>
      </c>
    </row>
    <row r="28" spans="1:21" s="177" customFormat="1" ht="16.5" customHeight="1">
      <c r="A28" s="11" t="s">
        <v>6</v>
      </c>
      <c r="B28" s="515">
        <v>1</v>
      </c>
      <c r="C28" s="515">
        <v>1</v>
      </c>
      <c r="D28" s="515" t="s">
        <v>43</v>
      </c>
      <c r="E28" s="515">
        <v>1</v>
      </c>
      <c r="F28" s="515" t="s">
        <v>43</v>
      </c>
      <c r="G28" s="515" t="s">
        <v>43</v>
      </c>
      <c r="H28" s="515" t="s">
        <v>43</v>
      </c>
      <c r="I28" s="515" t="s">
        <v>43</v>
      </c>
      <c r="J28" s="515">
        <v>1</v>
      </c>
      <c r="K28" s="515">
        <f>SUM(F28:J28)</f>
        <v>1</v>
      </c>
      <c r="L28" s="515">
        <v>37</v>
      </c>
      <c r="M28" s="515">
        <v>37</v>
      </c>
      <c r="N28" s="515">
        <v>1</v>
      </c>
      <c r="O28" s="515">
        <v>36</v>
      </c>
      <c r="P28" s="515" t="s">
        <v>43</v>
      </c>
      <c r="Q28" s="515" t="s">
        <v>43</v>
      </c>
      <c r="R28" s="515" t="s">
        <v>43</v>
      </c>
      <c r="S28" s="515">
        <v>1</v>
      </c>
      <c r="T28" s="515">
        <v>36</v>
      </c>
      <c r="U28" s="515">
        <f>SUM(P28:T28)</f>
        <v>37</v>
      </c>
    </row>
    <row r="29" spans="1:21" s="177" customFormat="1" ht="16.5" customHeight="1">
      <c r="A29" s="8" t="s">
        <v>4</v>
      </c>
      <c r="B29" s="512">
        <v>6</v>
      </c>
      <c r="C29" s="512">
        <v>6</v>
      </c>
      <c r="D29" s="512" t="s">
        <v>43</v>
      </c>
      <c r="E29" s="512">
        <v>6</v>
      </c>
      <c r="F29" s="512" t="s">
        <v>43</v>
      </c>
      <c r="G29" s="512" t="s">
        <v>43</v>
      </c>
      <c r="H29" s="512" t="s">
        <v>43</v>
      </c>
      <c r="I29" s="512" t="s">
        <v>43</v>
      </c>
      <c r="J29" s="512">
        <v>6</v>
      </c>
      <c r="K29" s="512">
        <f>SUM(F29:H29)</f>
        <v>0</v>
      </c>
      <c r="L29" s="512">
        <v>34</v>
      </c>
      <c r="M29" s="512">
        <v>34</v>
      </c>
      <c r="N29" s="512" t="s">
        <v>43</v>
      </c>
      <c r="O29" s="512">
        <v>34</v>
      </c>
      <c r="P29" s="512" t="s">
        <v>43</v>
      </c>
      <c r="Q29" s="512" t="s">
        <v>43</v>
      </c>
      <c r="R29" s="512" t="s">
        <v>43</v>
      </c>
      <c r="S29" s="512" t="s">
        <v>43</v>
      </c>
      <c r="T29" s="512">
        <v>34</v>
      </c>
      <c r="U29" s="512">
        <f>SUM(P29:T29)</f>
        <v>34</v>
      </c>
    </row>
    <row r="30" spans="1:21" s="177" customFormat="1" ht="16.5" customHeight="1">
      <c r="A30" s="392" t="s">
        <v>176</v>
      </c>
      <c r="B30" s="394"/>
      <c r="C30" s="569"/>
      <c r="D30" s="393"/>
      <c r="E30" s="393"/>
      <c r="F30" s="394"/>
      <c r="G30" s="393"/>
    </row>
    <row r="31" spans="1:21" ht="16.5" customHeight="1">
      <c r="B31" s="47"/>
      <c r="C31" s="333"/>
      <c r="D31" s="333"/>
      <c r="E31" s="333"/>
      <c r="F31" s="47"/>
      <c r="G31" s="333"/>
      <c r="H31" s="47"/>
      <c r="I31" s="47"/>
      <c r="J31" s="47"/>
      <c r="K31" s="47"/>
      <c r="L31" s="47"/>
      <c r="M31" s="47"/>
      <c r="N31" s="47"/>
      <c r="O31" s="47"/>
      <c r="P31" s="47"/>
      <c r="Q31" s="47"/>
      <c r="R31" s="47"/>
      <c r="S31" s="47"/>
      <c r="T31" s="47"/>
    </row>
    <row r="41" spans="7:12">
      <c r="L41" s="47"/>
    </row>
    <row r="42" spans="7:12">
      <c r="G42" s="333"/>
      <c r="H42" s="47"/>
      <c r="I42" s="47"/>
      <c r="J42" s="47"/>
      <c r="L42" s="47"/>
    </row>
    <row r="43" spans="7:12">
      <c r="H43" s="47"/>
      <c r="I43" s="47"/>
      <c r="J43" s="47"/>
    </row>
  </sheetData>
  <mergeCells count="9">
    <mergeCell ref="N3:O3"/>
    <mergeCell ref="R1:U1"/>
    <mergeCell ref="B3:C3"/>
    <mergeCell ref="L3:M3"/>
    <mergeCell ref="F3:K3"/>
    <mergeCell ref="B2:K2"/>
    <mergeCell ref="L2:U2"/>
    <mergeCell ref="P3:U3"/>
    <mergeCell ref="D3:E3"/>
  </mergeCells>
  <phoneticPr fontId="5"/>
  <printOptions horizontalCentered="1"/>
  <pageMargins left="0.31496062992125984" right="0.31496062992125984" top="0.78740157480314965" bottom="0.78740157480314965" header="0" footer="0"/>
  <headerFooter alignWithMargins="0"/>
  <rowBreaks count="3" manualBreakCount="3">
    <brk id="35805" min="227" max="54353" man="1"/>
    <brk id="36255" min="223" max="57901" man="1"/>
    <brk id="36513" min="219" max="5803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zoomScaleNormal="100" zoomScaleSheetLayoutView="80" workbookViewId="0">
      <pane ySplit="3" topLeftCell="A4" activePane="bottomLeft" state="frozen"/>
      <selection pane="bottomLeft"/>
    </sheetView>
  </sheetViews>
  <sheetFormatPr defaultRowHeight="15"/>
  <cols>
    <col min="1" max="1" width="16.625" style="41" customWidth="1"/>
    <col min="2" max="2" width="20.625" style="15" customWidth="1"/>
    <col min="3" max="3" width="20.625" style="330" customWidth="1"/>
    <col min="4" max="4" width="20.625" style="15" customWidth="1"/>
    <col min="5" max="5" width="20.625" style="330" customWidth="1"/>
    <col min="6" max="16384" width="9" style="15"/>
  </cols>
  <sheetData>
    <row r="1" spans="1:5" s="65" customFormat="1" ht="18" customHeight="1">
      <c r="A1" s="70" t="s">
        <v>284</v>
      </c>
      <c r="B1" s="66"/>
      <c r="C1" s="489"/>
      <c r="E1" s="598" t="s">
        <v>283</v>
      </c>
    </row>
    <row r="2" spans="1:5" ht="16.5" customHeight="1">
      <c r="A2" s="460"/>
      <c r="B2" s="59" t="s">
        <v>282</v>
      </c>
      <c r="C2" s="99"/>
      <c r="D2" s="98" t="s">
        <v>281</v>
      </c>
      <c r="E2" s="58"/>
    </row>
    <row r="3" spans="1:5" s="373" customFormat="1" ht="16.5" customHeight="1">
      <c r="A3" s="597"/>
      <c r="B3" s="574" t="s">
        <v>64</v>
      </c>
      <c r="C3" s="573" t="s">
        <v>280</v>
      </c>
      <c r="D3" s="573" t="s">
        <v>64</v>
      </c>
      <c r="E3" s="596" t="s">
        <v>280</v>
      </c>
    </row>
    <row r="4" spans="1:5" ht="16.5" customHeight="1">
      <c r="A4" s="493" t="s">
        <v>30</v>
      </c>
      <c r="B4" s="22">
        <v>33</v>
      </c>
      <c r="C4" s="22">
        <v>1771</v>
      </c>
      <c r="D4" s="22">
        <v>52</v>
      </c>
      <c r="E4" s="22">
        <v>306</v>
      </c>
    </row>
    <row r="5" spans="1:5" ht="33" customHeight="1">
      <c r="A5" s="595" t="s">
        <v>29</v>
      </c>
      <c r="B5" s="20" t="str">
        <f>IF(SUM(B6,B15)=0,"-",SUM(B6,B15))</f>
        <v>-</v>
      </c>
      <c r="C5" s="20" t="str">
        <f>IF(SUM(C6,C15)=0,"-",SUM(C6,C15))</f>
        <v>-</v>
      </c>
      <c r="D5" s="20" t="str">
        <f>IF(SUM(D6,D15)=0,"-",SUM(D6,D15))</f>
        <v>-</v>
      </c>
      <c r="E5" s="20" t="str">
        <f>IF(SUM(E6,E15)=0,"-",SUM(E6,E15))</f>
        <v>-</v>
      </c>
    </row>
    <row r="6" spans="1:5" ht="16.5" customHeight="1">
      <c r="A6" s="19" t="s">
        <v>28</v>
      </c>
      <c r="B6" s="17" t="str">
        <f>IF(SUM(B7:B14)=0,"-",SUM(B7:B14))</f>
        <v>-</v>
      </c>
      <c r="C6" s="17" t="str">
        <f>IF(SUM(C7:C14)=0,"-",SUM(C7:C14))</f>
        <v>-</v>
      </c>
      <c r="D6" s="17" t="str">
        <f>IF(SUM(D7:D14)=0,"-",SUM(D7:D14))</f>
        <v>-</v>
      </c>
      <c r="E6" s="17" t="str">
        <f>IF(SUM(E7:E14)=0,"-",SUM(E7:E14))</f>
        <v>-</v>
      </c>
    </row>
    <row r="7" spans="1:5" ht="16.5" customHeight="1">
      <c r="A7" s="14" t="s">
        <v>27</v>
      </c>
      <c r="B7" s="12" t="s">
        <v>43</v>
      </c>
      <c r="C7" s="12" t="s">
        <v>43</v>
      </c>
      <c r="D7" s="12" t="s">
        <v>43</v>
      </c>
      <c r="E7" s="12" t="s">
        <v>43</v>
      </c>
    </row>
    <row r="8" spans="1:5" ht="16.5" customHeight="1">
      <c r="A8" s="11" t="s">
        <v>26</v>
      </c>
      <c r="B8" s="9" t="s">
        <v>43</v>
      </c>
      <c r="C8" s="9" t="s">
        <v>43</v>
      </c>
      <c r="D8" s="9" t="s">
        <v>43</v>
      </c>
      <c r="E8" s="9" t="s">
        <v>43</v>
      </c>
    </row>
    <row r="9" spans="1:5" ht="16.5" customHeight="1">
      <c r="A9" s="11" t="s">
        <v>25</v>
      </c>
      <c r="B9" s="9" t="s">
        <v>43</v>
      </c>
      <c r="C9" s="9" t="s">
        <v>43</v>
      </c>
      <c r="D9" s="9" t="s">
        <v>43</v>
      </c>
      <c r="E9" s="9" t="s">
        <v>43</v>
      </c>
    </row>
    <row r="10" spans="1:5" ht="16.5" customHeight="1">
      <c r="A10" s="11" t="s">
        <v>177</v>
      </c>
      <c r="B10" s="9" t="s">
        <v>43</v>
      </c>
      <c r="C10" s="9" t="s">
        <v>43</v>
      </c>
      <c r="D10" s="9" t="s">
        <v>43</v>
      </c>
      <c r="E10" s="9" t="s">
        <v>43</v>
      </c>
    </row>
    <row r="11" spans="1:5" ht="16.5" customHeight="1">
      <c r="A11" s="11" t="s">
        <v>23</v>
      </c>
      <c r="B11" s="9" t="s">
        <v>43</v>
      </c>
      <c r="C11" s="9" t="s">
        <v>43</v>
      </c>
      <c r="D11" s="9" t="s">
        <v>43</v>
      </c>
      <c r="E11" s="9" t="s">
        <v>43</v>
      </c>
    </row>
    <row r="12" spans="1:5" ht="16.5" customHeight="1">
      <c r="A12" s="11" t="s">
        <v>60</v>
      </c>
      <c r="B12" s="9" t="s">
        <v>43</v>
      </c>
      <c r="C12" s="9" t="s">
        <v>43</v>
      </c>
      <c r="D12" s="9" t="s">
        <v>43</v>
      </c>
      <c r="E12" s="9" t="s">
        <v>43</v>
      </c>
    </row>
    <row r="13" spans="1:5" ht="16.5" customHeight="1">
      <c r="A13" s="11" t="s">
        <v>21</v>
      </c>
      <c r="B13" s="9" t="s">
        <v>43</v>
      </c>
      <c r="C13" s="9" t="s">
        <v>43</v>
      </c>
      <c r="D13" s="9" t="s">
        <v>43</v>
      </c>
      <c r="E13" s="9" t="s">
        <v>43</v>
      </c>
    </row>
    <row r="14" spans="1:5" ht="16.5" customHeight="1">
      <c r="A14" s="8" t="s">
        <v>20</v>
      </c>
      <c r="B14" s="6" t="s">
        <v>43</v>
      </c>
      <c r="C14" s="6" t="s">
        <v>43</v>
      </c>
      <c r="D14" s="6" t="s">
        <v>43</v>
      </c>
      <c r="E14" s="6" t="s">
        <v>43</v>
      </c>
    </row>
    <row r="15" spans="1:5" ht="16.5" customHeight="1">
      <c r="A15" s="19" t="s">
        <v>19</v>
      </c>
      <c r="B15" s="17" t="s">
        <v>43</v>
      </c>
      <c r="C15" s="17" t="s">
        <v>43</v>
      </c>
      <c r="D15" s="17" t="s">
        <v>43</v>
      </c>
      <c r="E15" s="17" t="s">
        <v>43</v>
      </c>
    </row>
    <row r="16" spans="1:5" ht="33" customHeight="1">
      <c r="A16" s="21" t="s">
        <v>18</v>
      </c>
      <c r="B16" s="20" t="str">
        <f>B17</f>
        <v>-</v>
      </c>
      <c r="C16" s="20" t="str">
        <f>C17</f>
        <v>-</v>
      </c>
      <c r="D16" s="20" t="str">
        <f>D17</f>
        <v>-</v>
      </c>
      <c r="E16" s="20" t="str">
        <f>E17</f>
        <v>-</v>
      </c>
    </row>
    <row r="17" spans="1:9" ht="16.5" customHeight="1">
      <c r="A17" s="19" t="s">
        <v>17</v>
      </c>
      <c r="B17" s="17" t="str">
        <f>IF(SUM(B18:B21)=0,"-",SUM(B18:B21))</f>
        <v>-</v>
      </c>
      <c r="C17" s="17" t="str">
        <f>IF(SUM(C18:C21)=0,"-",SUM(C18:C21))</f>
        <v>-</v>
      </c>
      <c r="D17" s="17" t="str">
        <f>IF(SUM(D18:D21)=0,"-",SUM(D18:D21))</f>
        <v>-</v>
      </c>
      <c r="E17" s="17" t="str">
        <f>IF(SUM(E18:E21)=0,"-",SUM(E18:E21))</f>
        <v>-</v>
      </c>
    </row>
    <row r="18" spans="1:9" ht="16.5" customHeight="1">
      <c r="A18" s="14" t="s">
        <v>16</v>
      </c>
      <c r="B18" s="12" t="s">
        <v>43</v>
      </c>
      <c r="C18" s="12" t="s">
        <v>43</v>
      </c>
      <c r="D18" s="12" t="s">
        <v>43</v>
      </c>
      <c r="E18" s="12" t="s">
        <v>43</v>
      </c>
    </row>
    <row r="19" spans="1:9" ht="16.5" customHeight="1">
      <c r="A19" s="11" t="s">
        <v>15</v>
      </c>
      <c r="B19" s="9" t="s">
        <v>43</v>
      </c>
      <c r="C19" s="9" t="s">
        <v>43</v>
      </c>
      <c r="D19" s="9" t="s">
        <v>43</v>
      </c>
      <c r="E19" s="9" t="s">
        <v>43</v>
      </c>
    </row>
    <row r="20" spans="1:9" ht="16.5" customHeight="1">
      <c r="A20" s="11" t="s">
        <v>14</v>
      </c>
      <c r="B20" s="9" t="s">
        <v>43</v>
      </c>
      <c r="C20" s="9" t="s">
        <v>43</v>
      </c>
      <c r="D20" s="9" t="s">
        <v>43</v>
      </c>
      <c r="E20" s="9" t="s">
        <v>43</v>
      </c>
    </row>
    <row r="21" spans="1:9" ht="16.5" customHeight="1">
      <c r="A21" s="8" t="s">
        <v>13</v>
      </c>
      <c r="B21" s="6" t="s">
        <v>43</v>
      </c>
      <c r="C21" s="6" t="s">
        <v>43</v>
      </c>
      <c r="D21" s="6" t="s">
        <v>43</v>
      </c>
      <c r="E21" s="6" t="s">
        <v>43</v>
      </c>
    </row>
    <row r="22" spans="1:9" ht="33" customHeight="1">
      <c r="A22" s="21" t="s">
        <v>12</v>
      </c>
      <c r="B22" s="20" t="str">
        <f>B23</f>
        <v>-</v>
      </c>
      <c r="C22" s="20" t="str">
        <f>C23</f>
        <v>-</v>
      </c>
      <c r="D22" s="20" t="str">
        <f>D23</f>
        <v>-</v>
      </c>
      <c r="E22" s="20" t="str">
        <f>E23</f>
        <v>-</v>
      </c>
    </row>
    <row r="23" spans="1:9" ht="16.5" customHeight="1">
      <c r="A23" s="19" t="s">
        <v>11</v>
      </c>
      <c r="B23" s="17" t="str">
        <f>IF(SUM(B24:B28)=0,"-",SUM(B24:B28))</f>
        <v>-</v>
      </c>
      <c r="C23" s="17" t="str">
        <f>IF(SUM(C24:C28)=0,"-",SUM(C24:C28))</f>
        <v>-</v>
      </c>
      <c r="D23" s="17" t="str">
        <f>IF(SUM(D24:D28)=0,"-",SUM(D24:D28))</f>
        <v>-</v>
      </c>
      <c r="E23" s="17" t="str">
        <f>IF(SUM(E24:E28)=0,"-",SUM(E24:E28))</f>
        <v>-</v>
      </c>
    </row>
    <row r="24" spans="1:9" ht="16.5" customHeight="1">
      <c r="A24" s="14" t="s">
        <v>10</v>
      </c>
      <c r="B24" s="12" t="s">
        <v>43</v>
      </c>
      <c r="C24" s="12" t="s">
        <v>43</v>
      </c>
      <c r="D24" s="12" t="s">
        <v>43</v>
      </c>
      <c r="E24" s="12" t="s">
        <v>43</v>
      </c>
    </row>
    <row r="25" spans="1:9" ht="16.5" customHeight="1">
      <c r="A25" s="11" t="s">
        <v>8</v>
      </c>
      <c r="B25" s="9" t="s">
        <v>43</v>
      </c>
      <c r="C25" s="9" t="s">
        <v>43</v>
      </c>
      <c r="D25" s="9" t="s">
        <v>43</v>
      </c>
      <c r="E25" s="9" t="s">
        <v>43</v>
      </c>
    </row>
    <row r="26" spans="1:9" ht="16.5" customHeight="1">
      <c r="A26" s="11" t="s">
        <v>7</v>
      </c>
      <c r="B26" s="9" t="s">
        <v>43</v>
      </c>
      <c r="C26" s="9" t="s">
        <v>43</v>
      </c>
      <c r="D26" s="9" t="s">
        <v>43</v>
      </c>
      <c r="E26" s="9" t="s">
        <v>43</v>
      </c>
    </row>
    <row r="27" spans="1:9" ht="16.5" customHeight="1">
      <c r="A27" s="11" t="s">
        <v>6</v>
      </c>
      <c r="B27" s="9" t="s">
        <v>43</v>
      </c>
      <c r="C27" s="9" t="s">
        <v>43</v>
      </c>
      <c r="D27" s="9" t="s">
        <v>43</v>
      </c>
      <c r="E27" s="9" t="s">
        <v>43</v>
      </c>
    </row>
    <row r="28" spans="1:9" ht="16.5" customHeight="1">
      <c r="A28" s="8" t="s">
        <v>4</v>
      </c>
      <c r="B28" s="6" t="s">
        <v>43</v>
      </c>
      <c r="C28" s="6" t="s">
        <v>43</v>
      </c>
      <c r="D28" s="6" t="s">
        <v>43</v>
      </c>
      <c r="E28" s="6" t="s">
        <v>43</v>
      </c>
    </row>
    <row r="29" spans="1:9" ht="16.5" customHeight="1">
      <c r="A29" s="48" t="s">
        <v>176</v>
      </c>
      <c r="B29" s="46"/>
      <c r="C29" s="334"/>
      <c r="D29" s="46"/>
      <c r="E29" s="334"/>
    </row>
    <row r="30" spans="1:9" ht="16.5" customHeight="1">
      <c r="B30" s="47"/>
      <c r="C30" s="333"/>
      <c r="D30" s="47"/>
      <c r="E30" s="333"/>
      <c r="F30" s="47"/>
      <c r="G30" s="47"/>
      <c r="H30" s="47"/>
      <c r="I30" s="47"/>
    </row>
  </sheetData>
  <mergeCells count="3">
    <mergeCell ref="B2:C2"/>
    <mergeCell ref="D2:E2"/>
    <mergeCell ref="A2:A3"/>
  </mergeCells>
  <phoneticPr fontId="5"/>
  <printOptions horizontalCentered="1"/>
  <pageMargins left="0.78740157480314965" right="0.78740157480314965" top="0.78740157480314965" bottom="0.78740157480314965" header="0" footer="0"/>
  <headerFooter alignWithMargins="0"/>
  <rowBreaks count="3" manualBreakCount="3">
    <brk id="35805" min="227" max="54353" man="1"/>
    <brk id="36255" min="223" max="57901" man="1"/>
    <brk id="36513" min="219" max="580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showGridLines="0" zoomScaleNormal="100" zoomScaleSheetLayoutView="80" workbookViewId="0">
      <pane ySplit="5" topLeftCell="A6" activePane="bottomLeft" state="frozen"/>
      <selection pane="bottomLeft"/>
    </sheetView>
  </sheetViews>
  <sheetFormatPr defaultRowHeight="15"/>
  <cols>
    <col min="1" max="1" width="16.625" style="41" customWidth="1"/>
    <col min="2" max="11" width="10.625" style="15" customWidth="1"/>
    <col min="12" max="13" width="6.75" style="15" customWidth="1"/>
    <col min="14" max="16384" width="9" style="15"/>
  </cols>
  <sheetData>
    <row r="1" spans="1:14" s="65" customFormat="1" ht="18" customHeight="1">
      <c r="A1" s="70" t="s">
        <v>71</v>
      </c>
      <c r="B1" s="69"/>
      <c r="C1" s="69"/>
      <c r="D1" s="69"/>
      <c r="E1" s="69"/>
      <c r="F1" s="66"/>
      <c r="G1" s="66"/>
      <c r="H1" s="68"/>
      <c r="I1" s="66"/>
      <c r="J1" s="90" t="s">
        <v>37</v>
      </c>
      <c r="K1" s="89"/>
      <c r="M1" s="66"/>
    </row>
    <row r="2" spans="1:14" ht="16.5" customHeight="1">
      <c r="A2" s="64"/>
      <c r="B2" s="59" t="s">
        <v>70</v>
      </c>
      <c r="C2" s="88"/>
      <c r="D2" s="88"/>
      <c r="E2" s="88"/>
      <c r="F2" s="88"/>
      <c r="G2" s="88"/>
      <c r="H2" s="88"/>
      <c r="I2" s="88"/>
      <c r="J2" s="87"/>
      <c r="K2" s="86"/>
      <c r="L2" s="85"/>
      <c r="M2" s="57"/>
      <c r="N2" s="47"/>
    </row>
    <row r="3" spans="1:14" ht="16.5" customHeight="1">
      <c r="A3" s="61"/>
      <c r="B3" s="84" t="s">
        <v>69</v>
      </c>
      <c r="C3" s="82"/>
      <c r="D3" s="84" t="s">
        <v>68</v>
      </c>
      <c r="E3" s="82"/>
      <c r="F3" s="84" t="s">
        <v>67</v>
      </c>
      <c r="G3" s="82"/>
      <c r="H3" s="84" t="s">
        <v>66</v>
      </c>
      <c r="I3" s="82"/>
      <c r="J3" s="83" t="s">
        <v>65</v>
      </c>
      <c r="K3" s="82"/>
      <c r="L3" s="81"/>
      <c r="M3" s="57"/>
      <c r="N3" s="47"/>
    </row>
    <row r="4" spans="1:14" ht="16.5" customHeight="1">
      <c r="A4" s="61"/>
      <c r="B4" s="80"/>
      <c r="C4" s="78"/>
      <c r="D4" s="80"/>
      <c r="E4" s="78"/>
      <c r="F4" s="80"/>
      <c r="G4" s="78"/>
      <c r="H4" s="80"/>
      <c r="I4" s="78"/>
      <c r="J4" s="79"/>
      <c r="K4" s="78"/>
      <c r="L4" s="77"/>
      <c r="M4" s="76"/>
      <c r="N4" s="47"/>
    </row>
    <row r="5" spans="1:14" ht="16.5" customHeight="1">
      <c r="A5" s="56"/>
      <c r="B5" s="75" t="s">
        <v>64</v>
      </c>
      <c r="C5" s="74" t="s">
        <v>63</v>
      </c>
      <c r="D5" s="75" t="s">
        <v>64</v>
      </c>
      <c r="E5" s="74" t="s">
        <v>63</v>
      </c>
      <c r="F5" s="75" t="s">
        <v>64</v>
      </c>
      <c r="G5" s="74" t="s">
        <v>63</v>
      </c>
      <c r="H5" s="75" t="s">
        <v>64</v>
      </c>
      <c r="I5" s="74" t="s">
        <v>63</v>
      </c>
      <c r="J5" s="75" t="s">
        <v>64</v>
      </c>
      <c r="K5" s="74" t="s">
        <v>63</v>
      </c>
      <c r="L5" s="73"/>
      <c r="M5" s="53"/>
      <c r="N5" s="47"/>
    </row>
    <row r="6" spans="1:14" ht="16.5" customHeight="1">
      <c r="A6" s="24" t="s">
        <v>30</v>
      </c>
      <c r="B6" s="22">
        <v>4910</v>
      </c>
      <c r="C6" s="22">
        <v>91551</v>
      </c>
      <c r="D6" s="22">
        <v>139</v>
      </c>
      <c r="E6" s="22">
        <v>3201</v>
      </c>
      <c r="F6" s="22">
        <v>166</v>
      </c>
      <c r="G6" s="22">
        <v>3155</v>
      </c>
      <c r="H6" s="22">
        <v>1323</v>
      </c>
      <c r="I6" s="52">
        <v>26120</v>
      </c>
      <c r="J6" s="22">
        <v>23</v>
      </c>
      <c r="K6" s="22">
        <v>452</v>
      </c>
      <c r="L6" s="72"/>
      <c r="M6" s="50"/>
      <c r="N6" s="47"/>
    </row>
    <row r="7" spans="1:14" ht="33" customHeight="1">
      <c r="A7" s="21" t="s">
        <v>29</v>
      </c>
      <c r="B7" s="20">
        <f>IF(SUM(B8,B17)=0,"-",SUM(B8,B17))</f>
        <v>352</v>
      </c>
      <c r="C7" s="20">
        <f>IF(SUM(C8,C17)=0,"-",SUM(C8,C17))</f>
        <v>7632</v>
      </c>
      <c r="D7" s="20">
        <f>IF(SUM(D8,D17)=0,"-",SUM(D8,D17))</f>
        <v>4</v>
      </c>
      <c r="E7" s="20">
        <f>IF(SUM(E8,E17)=0,"-",SUM(E8,E17))</f>
        <v>128</v>
      </c>
      <c r="F7" s="20">
        <f>IF(SUM(F8,F17)=0,"-",SUM(F8,F17))</f>
        <v>23</v>
      </c>
      <c r="G7" s="20">
        <f>IF(SUM(G8,G17)=0,"-",SUM(G8,G17))</f>
        <v>789</v>
      </c>
      <c r="H7" s="20">
        <f>IF(SUM(H8,H17)=0,"-",SUM(H8,H17))</f>
        <v>172</v>
      </c>
      <c r="I7" s="20">
        <f>IF(SUM(I8,I17)=0,"-",SUM(I8,I17))</f>
        <v>4026</v>
      </c>
      <c r="J7" s="20" t="str">
        <f>IF(SUM(J8,J17)=0,"-",SUM(J8,J17))</f>
        <v>-</v>
      </c>
      <c r="K7" s="20" t="str">
        <f>IF(SUM(K8,K17)=0,"-",SUM(K8,K17))</f>
        <v>-</v>
      </c>
      <c r="L7" s="72"/>
      <c r="M7" s="50"/>
      <c r="N7" s="47"/>
    </row>
    <row r="8" spans="1:14" ht="16.5" customHeight="1">
      <c r="A8" s="19" t="s">
        <v>28</v>
      </c>
      <c r="B8" s="17">
        <f>IF(SUM(B9:B16)=0,"-",SUM(B9:B16))</f>
        <v>249</v>
      </c>
      <c r="C8" s="17">
        <f>IF(SUM(C9:C16)=0,"-",SUM(C9:C16))</f>
        <v>4209</v>
      </c>
      <c r="D8" s="17">
        <f>IF(SUM(D9:D16)=0,"-",SUM(D9:D16))</f>
        <v>3</v>
      </c>
      <c r="E8" s="17">
        <f>IF(SUM(E9:E16)=0,"-",SUM(E9:E16))</f>
        <v>55</v>
      </c>
      <c r="F8" s="17">
        <f>IF(SUM(F9:F16)=0,"-",SUM(F9:F16))</f>
        <v>21</v>
      </c>
      <c r="G8" s="17">
        <f>IF(SUM(G9:G16)=0,"-",SUM(G9:G16))</f>
        <v>279</v>
      </c>
      <c r="H8" s="17">
        <f>IF(SUM(H9:H16)=0,"-",SUM(H9:H16))</f>
        <v>39</v>
      </c>
      <c r="I8" s="17">
        <f>IF(SUM(I9:I16)=0,"-",SUM(I9:I16))</f>
        <v>435</v>
      </c>
      <c r="J8" s="17" t="str">
        <f>IF(SUM(J9:J16)=0,"-",SUM(J9:J16))</f>
        <v>-</v>
      </c>
      <c r="K8" s="17" t="str">
        <f>IF(SUM(K9:K16)=0,"-",SUM(K9:K16))</f>
        <v>-</v>
      </c>
      <c r="L8" s="71"/>
      <c r="M8" s="49"/>
      <c r="N8" s="47"/>
    </row>
    <row r="9" spans="1:14" ht="16.5" customHeight="1">
      <c r="A9" s="14" t="s">
        <v>62</v>
      </c>
      <c r="B9" s="12">
        <v>130</v>
      </c>
      <c r="C9" s="12">
        <v>2297</v>
      </c>
      <c r="D9" s="12" t="s">
        <v>43</v>
      </c>
      <c r="E9" s="12" t="s">
        <v>43</v>
      </c>
      <c r="F9" s="12" t="s">
        <v>43</v>
      </c>
      <c r="G9" s="12" t="s">
        <v>43</v>
      </c>
      <c r="H9" s="12" t="s">
        <v>43</v>
      </c>
      <c r="I9" s="12" t="s">
        <v>43</v>
      </c>
      <c r="J9" s="12" t="s">
        <v>43</v>
      </c>
      <c r="K9" s="12" t="s">
        <v>43</v>
      </c>
      <c r="L9" s="71"/>
      <c r="M9" s="49"/>
      <c r="N9" s="47"/>
    </row>
    <row r="10" spans="1:14" ht="16.5" customHeight="1">
      <c r="A10" s="11" t="s">
        <v>26</v>
      </c>
      <c r="B10" s="9">
        <v>55</v>
      </c>
      <c r="C10" s="9">
        <v>938</v>
      </c>
      <c r="D10" s="9" t="s">
        <v>43</v>
      </c>
      <c r="E10" s="9" t="s">
        <v>43</v>
      </c>
      <c r="F10" s="9">
        <v>1</v>
      </c>
      <c r="G10" s="9">
        <v>10</v>
      </c>
      <c r="H10" s="9" t="s">
        <v>43</v>
      </c>
      <c r="I10" s="9" t="s">
        <v>43</v>
      </c>
      <c r="J10" s="9" t="s">
        <v>43</v>
      </c>
      <c r="K10" s="9" t="s">
        <v>43</v>
      </c>
      <c r="L10" s="71"/>
      <c r="M10" s="49"/>
      <c r="N10" s="47"/>
    </row>
    <row r="11" spans="1:14" ht="16.5" customHeight="1">
      <c r="A11" s="11" t="s">
        <v>25</v>
      </c>
      <c r="B11" s="9">
        <v>12</v>
      </c>
      <c r="C11" s="9">
        <v>371</v>
      </c>
      <c r="D11" s="9">
        <v>3</v>
      </c>
      <c r="E11" s="9">
        <v>55</v>
      </c>
      <c r="F11" s="9">
        <v>5</v>
      </c>
      <c r="G11" s="9">
        <v>25</v>
      </c>
      <c r="H11" s="9">
        <v>4</v>
      </c>
      <c r="I11" s="9">
        <v>45</v>
      </c>
      <c r="J11" s="9" t="s">
        <v>43</v>
      </c>
      <c r="K11" s="9" t="s">
        <v>43</v>
      </c>
      <c r="L11" s="71"/>
      <c r="M11" s="49"/>
      <c r="N11" s="47"/>
    </row>
    <row r="12" spans="1:14" ht="16.5" customHeight="1">
      <c r="A12" s="11" t="s">
        <v>24</v>
      </c>
      <c r="B12" s="9">
        <v>8</v>
      </c>
      <c r="C12" s="9">
        <v>100</v>
      </c>
      <c r="D12" s="9" t="s">
        <v>43</v>
      </c>
      <c r="E12" s="9" t="s">
        <v>43</v>
      </c>
      <c r="F12" s="9" t="s">
        <v>43</v>
      </c>
      <c r="G12" s="9" t="s">
        <v>43</v>
      </c>
      <c r="H12" s="9">
        <v>13</v>
      </c>
      <c r="I12" s="9">
        <v>98</v>
      </c>
      <c r="J12" s="9" t="s">
        <v>43</v>
      </c>
      <c r="K12" s="9" t="s">
        <v>43</v>
      </c>
      <c r="L12" s="71"/>
      <c r="M12" s="49"/>
      <c r="N12" s="47"/>
    </row>
    <row r="13" spans="1:14" ht="16.5" customHeight="1">
      <c r="A13" s="11" t="s">
        <v>61</v>
      </c>
      <c r="B13" s="9">
        <v>11</v>
      </c>
      <c r="C13" s="9">
        <v>128</v>
      </c>
      <c r="D13" s="9" t="s">
        <v>43</v>
      </c>
      <c r="E13" s="9" t="s">
        <v>43</v>
      </c>
      <c r="F13" s="9" t="s">
        <v>43</v>
      </c>
      <c r="G13" s="9" t="s">
        <v>43</v>
      </c>
      <c r="H13" s="9" t="s">
        <v>43</v>
      </c>
      <c r="I13" s="9" t="s">
        <v>43</v>
      </c>
      <c r="J13" s="9" t="s">
        <v>43</v>
      </c>
      <c r="K13" s="9" t="s">
        <v>43</v>
      </c>
      <c r="L13" s="71"/>
      <c r="M13" s="49"/>
      <c r="N13" s="47"/>
    </row>
    <row r="14" spans="1:14" ht="16.5" customHeight="1">
      <c r="A14" s="11" t="s">
        <v>60</v>
      </c>
      <c r="B14" s="9">
        <v>11</v>
      </c>
      <c r="C14" s="9">
        <v>125</v>
      </c>
      <c r="D14" s="9" t="s">
        <v>43</v>
      </c>
      <c r="E14" s="9" t="s">
        <v>43</v>
      </c>
      <c r="F14" s="9">
        <v>15</v>
      </c>
      <c r="G14" s="9">
        <v>244</v>
      </c>
      <c r="H14" s="9">
        <v>11</v>
      </c>
      <c r="I14" s="9">
        <v>151</v>
      </c>
      <c r="J14" s="9" t="s">
        <v>43</v>
      </c>
      <c r="K14" s="9" t="s">
        <v>43</v>
      </c>
      <c r="L14" s="71"/>
      <c r="M14" s="49"/>
      <c r="N14" s="47"/>
    </row>
    <row r="15" spans="1:14" ht="16.5" customHeight="1">
      <c r="A15" s="11" t="s">
        <v>21</v>
      </c>
      <c r="B15" s="9">
        <v>1</v>
      </c>
      <c r="C15" s="9">
        <v>35</v>
      </c>
      <c r="D15" s="9" t="s">
        <v>43</v>
      </c>
      <c r="E15" s="9" t="s">
        <v>43</v>
      </c>
      <c r="F15" s="9" t="s">
        <v>43</v>
      </c>
      <c r="G15" s="9" t="s">
        <v>43</v>
      </c>
      <c r="H15" s="9" t="s">
        <v>43</v>
      </c>
      <c r="I15" s="9" t="s">
        <v>43</v>
      </c>
      <c r="J15" s="9" t="s">
        <v>43</v>
      </c>
      <c r="K15" s="9" t="s">
        <v>43</v>
      </c>
      <c r="L15" s="71"/>
      <c r="M15" s="49"/>
      <c r="N15" s="47"/>
    </row>
    <row r="16" spans="1:14" ht="16.5" customHeight="1">
      <c r="A16" s="8" t="s">
        <v>20</v>
      </c>
      <c r="B16" s="6">
        <v>21</v>
      </c>
      <c r="C16" s="6">
        <v>215</v>
      </c>
      <c r="D16" s="6" t="s">
        <v>43</v>
      </c>
      <c r="E16" s="6" t="s">
        <v>43</v>
      </c>
      <c r="F16" s="6" t="s">
        <v>43</v>
      </c>
      <c r="G16" s="6" t="s">
        <v>43</v>
      </c>
      <c r="H16" s="6">
        <v>11</v>
      </c>
      <c r="I16" s="6">
        <v>141</v>
      </c>
      <c r="J16" s="6" t="s">
        <v>43</v>
      </c>
      <c r="K16" s="6" t="s">
        <v>43</v>
      </c>
      <c r="L16" s="71"/>
      <c r="M16" s="49"/>
      <c r="N16" s="47"/>
    </row>
    <row r="17" spans="1:14" ht="16.5" customHeight="1">
      <c r="A17" s="19" t="s">
        <v>19</v>
      </c>
      <c r="B17" s="17">
        <v>103</v>
      </c>
      <c r="C17" s="17">
        <v>3423</v>
      </c>
      <c r="D17" s="17">
        <v>1</v>
      </c>
      <c r="E17" s="17">
        <v>73</v>
      </c>
      <c r="F17" s="17">
        <v>2</v>
      </c>
      <c r="G17" s="17">
        <v>510</v>
      </c>
      <c r="H17" s="17">
        <v>133</v>
      </c>
      <c r="I17" s="17">
        <v>3591</v>
      </c>
      <c r="J17" s="17" t="s">
        <v>43</v>
      </c>
      <c r="K17" s="17" t="s">
        <v>43</v>
      </c>
      <c r="L17" s="71"/>
      <c r="M17" s="49"/>
      <c r="N17" s="47"/>
    </row>
    <row r="18" spans="1:14" ht="33" customHeight="1">
      <c r="A18" s="21" t="s">
        <v>18</v>
      </c>
      <c r="B18" s="20">
        <f>B19</f>
        <v>203</v>
      </c>
      <c r="C18" s="20">
        <f>C19</f>
        <v>4070</v>
      </c>
      <c r="D18" s="20">
        <f>D19</f>
        <v>6</v>
      </c>
      <c r="E18" s="20">
        <f>E19</f>
        <v>48</v>
      </c>
      <c r="F18" s="20">
        <f>F19</f>
        <v>53</v>
      </c>
      <c r="G18" s="20">
        <f>G19</f>
        <v>623</v>
      </c>
      <c r="H18" s="20" t="str">
        <f>H19</f>
        <v>-</v>
      </c>
      <c r="I18" s="20" t="str">
        <f>I19</f>
        <v>-</v>
      </c>
      <c r="J18" s="20">
        <f>J19</f>
        <v>3</v>
      </c>
      <c r="K18" s="20">
        <f>K19</f>
        <v>151</v>
      </c>
      <c r="L18" s="71"/>
      <c r="M18" s="49"/>
      <c r="N18" s="47"/>
    </row>
    <row r="19" spans="1:14" ht="16.5" customHeight="1">
      <c r="A19" s="19" t="s">
        <v>17</v>
      </c>
      <c r="B19" s="17">
        <f>IF(SUM(B20:B23)=0,"-",SUM(B20:B23))</f>
        <v>203</v>
      </c>
      <c r="C19" s="17">
        <f>IF(SUM(C20:C23)=0,"-",SUM(C20:C23))</f>
        <v>4070</v>
      </c>
      <c r="D19" s="17">
        <f>IF(SUM(D20:D23)=0,"-",SUM(D20:D23))</f>
        <v>6</v>
      </c>
      <c r="E19" s="17">
        <f>IF(SUM(E20:E23)=0,"-",SUM(E20:E23))</f>
        <v>48</v>
      </c>
      <c r="F19" s="17">
        <f>IF(SUM(F20:F23)=0,"-",SUM(F20:F23))</f>
        <v>53</v>
      </c>
      <c r="G19" s="17">
        <f>IF(SUM(G20:G23)=0,"-",SUM(G20:G23))</f>
        <v>623</v>
      </c>
      <c r="H19" s="17" t="str">
        <f>IF(SUM(H20:H23)=0,"-",SUM(H20:H23))</f>
        <v>-</v>
      </c>
      <c r="I19" s="17" t="str">
        <f>IF(SUM(I20:I23)=0,"-",SUM(I20:I23))</f>
        <v>-</v>
      </c>
      <c r="J19" s="17">
        <f>IF(SUM(J20:J23)=0,"-",SUM(J20:J23))</f>
        <v>3</v>
      </c>
      <c r="K19" s="17">
        <f>IF(SUM(K20:K23)=0,"-",SUM(K20:K23))</f>
        <v>151</v>
      </c>
      <c r="L19" s="71"/>
      <c r="M19" s="49"/>
      <c r="N19" s="47"/>
    </row>
    <row r="20" spans="1:14" ht="16.5" customHeight="1">
      <c r="A20" s="14" t="s">
        <v>16</v>
      </c>
      <c r="B20" s="12">
        <v>78</v>
      </c>
      <c r="C20" s="12">
        <v>1189</v>
      </c>
      <c r="D20" s="12">
        <v>6</v>
      </c>
      <c r="E20" s="12">
        <v>48</v>
      </c>
      <c r="F20" s="12" t="s">
        <v>43</v>
      </c>
      <c r="G20" s="12" t="s">
        <v>43</v>
      </c>
      <c r="H20" s="12" t="s">
        <v>43</v>
      </c>
      <c r="I20" s="12" t="s">
        <v>43</v>
      </c>
      <c r="J20" s="12" t="s">
        <v>43</v>
      </c>
      <c r="K20" s="12" t="s">
        <v>43</v>
      </c>
      <c r="L20" s="71"/>
      <c r="M20" s="49"/>
      <c r="N20" s="47"/>
    </row>
    <row r="21" spans="1:14" ht="16.5" customHeight="1">
      <c r="A21" s="11" t="s">
        <v>15</v>
      </c>
      <c r="B21" s="9">
        <v>76</v>
      </c>
      <c r="C21" s="9">
        <v>1202</v>
      </c>
      <c r="D21" s="9" t="s">
        <v>43</v>
      </c>
      <c r="E21" s="9" t="s">
        <v>43</v>
      </c>
      <c r="F21" s="9">
        <v>53</v>
      </c>
      <c r="G21" s="9">
        <v>623</v>
      </c>
      <c r="H21" s="9" t="s">
        <v>43</v>
      </c>
      <c r="I21" s="9" t="s">
        <v>43</v>
      </c>
      <c r="J21" s="9" t="s">
        <v>43</v>
      </c>
      <c r="K21" s="9" t="s">
        <v>43</v>
      </c>
      <c r="L21" s="71"/>
      <c r="M21" s="49"/>
      <c r="N21" s="47"/>
    </row>
    <row r="22" spans="1:14" ht="16.5" customHeight="1">
      <c r="A22" s="11" t="s">
        <v>14</v>
      </c>
      <c r="B22" s="9">
        <v>31</v>
      </c>
      <c r="C22" s="9">
        <v>614</v>
      </c>
      <c r="D22" s="9" t="s">
        <v>43</v>
      </c>
      <c r="E22" s="9" t="s">
        <v>43</v>
      </c>
      <c r="F22" s="9" t="s">
        <v>43</v>
      </c>
      <c r="G22" s="9" t="s">
        <v>43</v>
      </c>
      <c r="H22" s="9" t="s">
        <v>43</v>
      </c>
      <c r="I22" s="9" t="s">
        <v>43</v>
      </c>
      <c r="J22" s="9" t="s">
        <v>43</v>
      </c>
      <c r="K22" s="9" t="s">
        <v>43</v>
      </c>
      <c r="L22" s="71"/>
      <c r="M22" s="49"/>
      <c r="N22" s="47"/>
    </row>
    <row r="23" spans="1:14" ht="16.5" customHeight="1">
      <c r="A23" s="8" t="s">
        <v>13</v>
      </c>
      <c r="B23" s="6">
        <v>18</v>
      </c>
      <c r="C23" s="6">
        <v>1065</v>
      </c>
      <c r="D23" s="6" t="s">
        <v>43</v>
      </c>
      <c r="E23" s="6" t="s">
        <v>43</v>
      </c>
      <c r="F23" s="6" t="s">
        <v>43</v>
      </c>
      <c r="G23" s="6" t="s">
        <v>43</v>
      </c>
      <c r="H23" s="6" t="s">
        <v>43</v>
      </c>
      <c r="I23" s="6" t="s">
        <v>43</v>
      </c>
      <c r="J23" s="6">
        <v>3</v>
      </c>
      <c r="K23" s="6">
        <v>151</v>
      </c>
      <c r="L23" s="71"/>
      <c r="M23" s="49"/>
      <c r="N23" s="47"/>
    </row>
    <row r="24" spans="1:14" ht="33" customHeight="1">
      <c r="A24" s="21" t="s">
        <v>12</v>
      </c>
      <c r="B24" s="20">
        <f>B25</f>
        <v>114</v>
      </c>
      <c r="C24" s="20">
        <f>C25</f>
        <v>1738</v>
      </c>
      <c r="D24" s="20" t="str">
        <f>D25</f>
        <v>-</v>
      </c>
      <c r="E24" s="20" t="str">
        <f>E25</f>
        <v>-</v>
      </c>
      <c r="F24" s="20">
        <f>F25</f>
        <v>1</v>
      </c>
      <c r="G24" s="20">
        <f>G25</f>
        <v>30</v>
      </c>
      <c r="H24" s="20">
        <f>H25</f>
        <v>27</v>
      </c>
      <c r="I24" s="20">
        <f>I25</f>
        <v>201</v>
      </c>
      <c r="J24" s="20" t="str">
        <f>J25</f>
        <v>-</v>
      </c>
      <c r="K24" s="20" t="str">
        <f>K25</f>
        <v>-</v>
      </c>
      <c r="L24" s="71"/>
      <c r="M24" s="49"/>
      <c r="N24" s="47"/>
    </row>
    <row r="25" spans="1:14" ht="16.5" customHeight="1">
      <c r="A25" s="19" t="s">
        <v>11</v>
      </c>
      <c r="B25" s="17">
        <f>IF(SUM(B26:B30)=0,"-",SUM(B26:B30))</f>
        <v>114</v>
      </c>
      <c r="C25" s="17">
        <f>IF(SUM(C26:C30)=0,"-",SUM(C26:C30))</f>
        <v>1738</v>
      </c>
      <c r="D25" s="17" t="str">
        <f>IF(SUM(D26:D30)=0,"-",SUM(D26:D30))</f>
        <v>-</v>
      </c>
      <c r="E25" s="17" t="str">
        <f>IF(SUM(E26:E30)=0,"-",SUM(E26:E30))</f>
        <v>-</v>
      </c>
      <c r="F25" s="17">
        <f>IF(SUM(F26:F30)=0,"-",SUM(F26:F30))</f>
        <v>1</v>
      </c>
      <c r="G25" s="17">
        <f>IF(SUM(G26:G30)=0,"-",SUM(G26:G30))</f>
        <v>30</v>
      </c>
      <c r="H25" s="17">
        <f>IF(SUM(H26:H30)=0,"-",SUM(H26:H30))</f>
        <v>27</v>
      </c>
      <c r="I25" s="17">
        <f>IF(SUM(I26:I30)=0,"-",SUM(I26:I30))</f>
        <v>201</v>
      </c>
      <c r="J25" s="17" t="str">
        <f>IF(SUM(J26:J30)=0,"-",SUM(J26:J30))</f>
        <v>-</v>
      </c>
      <c r="K25" s="17" t="str">
        <f>IF(SUM(K26:K30)=0,"-",SUM(K26:K30))</f>
        <v>-</v>
      </c>
      <c r="L25" s="71"/>
      <c r="M25" s="49"/>
      <c r="N25" s="47"/>
    </row>
    <row r="26" spans="1:14" ht="16.5" customHeight="1">
      <c r="A26" s="14" t="s">
        <v>10</v>
      </c>
      <c r="B26" s="12">
        <v>59</v>
      </c>
      <c r="C26" s="12">
        <v>683</v>
      </c>
      <c r="D26" s="12" t="s">
        <v>43</v>
      </c>
      <c r="E26" s="12" t="s">
        <v>43</v>
      </c>
      <c r="F26" s="12" t="s">
        <v>43</v>
      </c>
      <c r="G26" s="12" t="s">
        <v>43</v>
      </c>
      <c r="H26" s="12">
        <v>14</v>
      </c>
      <c r="I26" s="12">
        <v>67</v>
      </c>
      <c r="J26" s="12" t="s">
        <v>43</v>
      </c>
      <c r="K26" s="12" t="s">
        <v>43</v>
      </c>
      <c r="L26" s="71"/>
      <c r="M26" s="49"/>
      <c r="N26" s="47"/>
    </row>
    <row r="27" spans="1:14" ht="16.5" customHeight="1">
      <c r="A27" s="11" t="s">
        <v>8</v>
      </c>
      <c r="B27" s="9">
        <v>11</v>
      </c>
      <c r="C27" s="9">
        <v>201</v>
      </c>
      <c r="D27" s="9" t="s">
        <v>43</v>
      </c>
      <c r="E27" s="9" t="s">
        <v>43</v>
      </c>
      <c r="F27" s="9" t="s">
        <v>43</v>
      </c>
      <c r="G27" s="9" t="s">
        <v>43</v>
      </c>
      <c r="H27" s="9" t="s">
        <v>43</v>
      </c>
      <c r="I27" s="9" t="s">
        <v>43</v>
      </c>
      <c r="J27" s="9" t="s">
        <v>43</v>
      </c>
      <c r="K27" s="9" t="s">
        <v>43</v>
      </c>
      <c r="L27" s="71"/>
      <c r="M27" s="49"/>
      <c r="N27" s="47"/>
    </row>
    <row r="28" spans="1:14" ht="16.5" customHeight="1">
      <c r="A28" s="11" t="s">
        <v>59</v>
      </c>
      <c r="B28" s="9" t="s">
        <v>43</v>
      </c>
      <c r="C28" s="9" t="s">
        <v>43</v>
      </c>
      <c r="D28" s="9" t="s">
        <v>43</v>
      </c>
      <c r="E28" s="9" t="s">
        <v>43</v>
      </c>
      <c r="F28" s="9" t="s">
        <v>43</v>
      </c>
      <c r="G28" s="9" t="s">
        <v>43</v>
      </c>
      <c r="H28" s="9">
        <v>1</v>
      </c>
      <c r="I28" s="9">
        <v>35</v>
      </c>
      <c r="J28" s="9" t="s">
        <v>43</v>
      </c>
      <c r="K28" s="9" t="s">
        <v>43</v>
      </c>
      <c r="L28" s="71"/>
      <c r="M28" s="49"/>
      <c r="N28" s="47"/>
    </row>
    <row r="29" spans="1:14" ht="16.5" customHeight="1">
      <c r="A29" s="11" t="s">
        <v>6</v>
      </c>
      <c r="B29" s="9">
        <v>42</v>
      </c>
      <c r="C29" s="9">
        <v>812</v>
      </c>
      <c r="D29" s="9" t="s">
        <v>43</v>
      </c>
      <c r="E29" s="9" t="s">
        <v>43</v>
      </c>
      <c r="F29" s="9">
        <v>1</v>
      </c>
      <c r="G29" s="9">
        <v>30</v>
      </c>
      <c r="H29" s="9">
        <v>12</v>
      </c>
      <c r="I29" s="9">
        <v>99</v>
      </c>
      <c r="J29" s="9" t="s">
        <v>43</v>
      </c>
      <c r="K29" s="9" t="s">
        <v>43</v>
      </c>
      <c r="L29" s="71"/>
      <c r="M29" s="49"/>
      <c r="N29" s="47"/>
    </row>
    <row r="30" spans="1:14" ht="16.5" customHeight="1">
      <c r="A30" s="8" t="s">
        <v>4</v>
      </c>
      <c r="B30" s="6">
        <v>2</v>
      </c>
      <c r="C30" s="6">
        <v>42</v>
      </c>
      <c r="D30" s="6" t="s">
        <v>43</v>
      </c>
      <c r="E30" s="6" t="s">
        <v>43</v>
      </c>
      <c r="F30" s="6" t="s">
        <v>43</v>
      </c>
      <c r="G30" s="6" t="s">
        <v>43</v>
      </c>
      <c r="H30" s="6" t="s">
        <v>43</v>
      </c>
      <c r="I30" s="6" t="s">
        <v>43</v>
      </c>
      <c r="J30" s="6" t="s">
        <v>43</v>
      </c>
      <c r="K30" s="6" t="s">
        <v>43</v>
      </c>
      <c r="L30" s="71"/>
      <c r="M30" s="49"/>
      <c r="N30" s="47"/>
    </row>
    <row r="31" spans="1:14" ht="16.5" customHeight="1">
      <c r="A31" s="48" t="s">
        <v>42</v>
      </c>
      <c r="B31" s="46"/>
      <c r="C31" s="46"/>
      <c r="D31" s="47"/>
      <c r="E31" s="47"/>
      <c r="F31" s="16"/>
      <c r="G31" s="16"/>
      <c r="H31" s="16"/>
      <c r="I31" s="46"/>
      <c r="J31" s="46"/>
      <c r="K31" s="46"/>
      <c r="L31" s="16"/>
      <c r="M31" s="16"/>
    </row>
    <row r="32" spans="1:14" ht="16.5" customHeight="1">
      <c r="A32" s="45"/>
      <c r="B32" s="16"/>
      <c r="C32" s="16"/>
      <c r="D32" s="16"/>
      <c r="E32" s="16"/>
      <c r="F32" s="16"/>
      <c r="G32" s="16"/>
      <c r="H32" s="16"/>
    </row>
  </sheetData>
  <mergeCells count="8">
    <mergeCell ref="L2:M3"/>
    <mergeCell ref="J1:K1"/>
    <mergeCell ref="B2:K2"/>
    <mergeCell ref="B3:C4"/>
    <mergeCell ref="D3:E4"/>
    <mergeCell ref="F3:G4"/>
    <mergeCell ref="H3:I4"/>
    <mergeCell ref="J3:K4"/>
  </mergeCells>
  <phoneticPr fontId="3"/>
  <printOptions horizontalCentered="1"/>
  <pageMargins left="0.29527559055118113" right="0.29527559055118113" top="0.78740157480314965" bottom="0.78740157480314965"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showGridLines="0" zoomScaleNormal="100" zoomScaleSheetLayoutView="80" workbookViewId="0">
      <pane xSplit="1" ySplit="4" topLeftCell="B5" activePane="bottomRight" state="frozen"/>
      <selection pane="topRight"/>
      <selection pane="bottomLeft"/>
      <selection pane="bottomRight"/>
    </sheetView>
  </sheetViews>
  <sheetFormatPr defaultRowHeight="15"/>
  <cols>
    <col min="1" max="1" width="16.625" style="41" customWidth="1"/>
    <col min="2" max="17" width="8.125" style="15" customWidth="1"/>
    <col min="18" max="16384" width="9" style="15"/>
  </cols>
  <sheetData>
    <row r="1" spans="1:21" s="65" customFormat="1" ht="18" customHeight="1">
      <c r="A1" s="70" t="s">
        <v>80</v>
      </c>
      <c r="D1" s="66"/>
      <c r="E1" s="66"/>
      <c r="F1" s="66"/>
      <c r="G1" s="66"/>
      <c r="H1" s="66"/>
      <c r="I1" s="66"/>
      <c r="J1" s="66"/>
      <c r="K1" s="66"/>
      <c r="L1" s="66"/>
      <c r="M1" s="66"/>
      <c r="N1" s="66"/>
      <c r="O1" s="66"/>
      <c r="P1" s="67"/>
      <c r="Q1" s="67" t="s">
        <v>37</v>
      </c>
      <c r="S1" s="66"/>
      <c r="T1" s="66"/>
      <c r="U1" s="66"/>
    </row>
    <row r="2" spans="1:21" ht="16.5" customHeight="1">
      <c r="A2" s="64"/>
      <c r="B2" s="105" t="s">
        <v>79</v>
      </c>
      <c r="C2" s="104"/>
      <c r="D2" s="104"/>
      <c r="E2" s="104"/>
      <c r="F2" s="104"/>
      <c r="G2" s="104"/>
      <c r="H2" s="104"/>
      <c r="I2" s="104"/>
      <c r="J2" s="104"/>
      <c r="K2" s="104"/>
      <c r="L2" s="104"/>
      <c r="M2" s="104"/>
      <c r="N2" s="104"/>
      <c r="O2" s="103"/>
      <c r="P2" s="102" t="s">
        <v>78</v>
      </c>
      <c r="Q2" s="101"/>
      <c r="R2" s="16"/>
      <c r="S2" s="46"/>
      <c r="T2" s="46"/>
      <c r="U2" s="46"/>
    </row>
    <row r="3" spans="1:21" ht="16.5" customHeight="1">
      <c r="A3" s="100"/>
      <c r="B3" s="59" t="s">
        <v>52</v>
      </c>
      <c r="C3" s="99"/>
      <c r="D3" s="98" t="s">
        <v>51</v>
      </c>
      <c r="E3" s="99"/>
      <c r="F3" s="98" t="s">
        <v>50</v>
      </c>
      <c r="G3" s="99"/>
      <c r="H3" s="98" t="s">
        <v>77</v>
      </c>
      <c r="I3" s="99"/>
      <c r="J3" s="98" t="s">
        <v>67</v>
      </c>
      <c r="K3" s="60"/>
      <c r="L3" s="98" t="s">
        <v>76</v>
      </c>
      <c r="M3" s="60"/>
      <c r="N3" s="97" t="s">
        <v>66</v>
      </c>
      <c r="O3" s="96"/>
      <c r="P3" s="95"/>
      <c r="Q3" s="94"/>
      <c r="R3" s="16"/>
      <c r="S3" s="46"/>
      <c r="T3" s="46"/>
      <c r="U3" s="46"/>
    </row>
    <row r="4" spans="1:21" ht="33" customHeight="1">
      <c r="A4" s="93"/>
      <c r="B4" s="74" t="s">
        <v>64</v>
      </c>
      <c r="C4" s="74" t="s">
        <v>75</v>
      </c>
      <c r="D4" s="74" t="s">
        <v>64</v>
      </c>
      <c r="E4" s="74" t="s">
        <v>75</v>
      </c>
      <c r="F4" s="74" t="s">
        <v>64</v>
      </c>
      <c r="G4" s="74" t="s">
        <v>75</v>
      </c>
      <c r="H4" s="74" t="s">
        <v>64</v>
      </c>
      <c r="I4" s="74" t="s">
        <v>75</v>
      </c>
      <c r="J4" s="74" t="s">
        <v>64</v>
      </c>
      <c r="K4" s="74" t="s">
        <v>75</v>
      </c>
      <c r="L4" s="74" t="s">
        <v>64</v>
      </c>
      <c r="M4" s="74" t="s">
        <v>75</v>
      </c>
      <c r="N4" s="74" t="s">
        <v>64</v>
      </c>
      <c r="O4" s="74" t="s">
        <v>75</v>
      </c>
      <c r="P4" s="74" t="s">
        <v>64</v>
      </c>
      <c r="Q4" s="74" t="s">
        <v>75</v>
      </c>
      <c r="R4" s="16"/>
      <c r="S4" s="46"/>
      <c r="T4" s="46"/>
      <c r="U4" s="46"/>
    </row>
    <row r="5" spans="1:21" ht="16.5" customHeight="1">
      <c r="A5" s="92" t="s">
        <v>30</v>
      </c>
      <c r="B5" s="22">
        <v>1102</v>
      </c>
      <c r="C5" s="22">
        <v>8144</v>
      </c>
      <c r="D5" s="22">
        <v>804</v>
      </c>
      <c r="E5" s="22">
        <v>2995</v>
      </c>
      <c r="F5" s="22">
        <v>818</v>
      </c>
      <c r="G5" s="22">
        <v>3615</v>
      </c>
      <c r="H5" s="22">
        <v>331</v>
      </c>
      <c r="I5" s="22">
        <v>3588</v>
      </c>
      <c r="J5" s="22">
        <v>133</v>
      </c>
      <c r="K5" s="22">
        <v>900</v>
      </c>
      <c r="L5" s="22">
        <v>423</v>
      </c>
      <c r="M5" s="22">
        <v>1172</v>
      </c>
      <c r="N5" s="22">
        <v>2762</v>
      </c>
      <c r="O5" s="22">
        <v>10233</v>
      </c>
      <c r="P5" s="22">
        <v>9224</v>
      </c>
      <c r="Q5" s="22">
        <v>48379</v>
      </c>
      <c r="R5" s="47"/>
    </row>
    <row r="6" spans="1:21" ht="33" customHeight="1">
      <c r="A6" s="91" t="s">
        <v>29</v>
      </c>
      <c r="B6" s="20">
        <f>IF(SUM(B7,B16)=0,"-",SUM(B7,B16))</f>
        <v>209</v>
      </c>
      <c r="C6" s="20">
        <f>IF(SUM(C7,C16)=0,"-",SUM(C7,C16))</f>
        <v>2105</v>
      </c>
      <c r="D6" s="20">
        <f>IF(SUM(D7,D16)=0,"-",SUM(D7,D16))</f>
        <v>109</v>
      </c>
      <c r="E6" s="20">
        <f>IF(SUM(E7,E16)=0,"-",SUM(E7,E16))</f>
        <v>663</v>
      </c>
      <c r="F6" s="20">
        <f>IF(SUM(F7,F16)=0,"-",SUM(F7,F16))</f>
        <v>113</v>
      </c>
      <c r="G6" s="20">
        <f>IF(SUM(G7,G16)=0,"-",SUM(G7,G16))</f>
        <v>697</v>
      </c>
      <c r="H6" s="20">
        <f>IF(SUM(H7,H16)=0,"-",SUM(H7,H16))</f>
        <v>114</v>
      </c>
      <c r="I6" s="20">
        <f>IF(SUM(I7,I16)=0,"-",SUM(I7,I16))</f>
        <v>301</v>
      </c>
      <c r="J6" s="20">
        <f>IF(SUM(J7,J16)=0,"-",SUM(J7,J16))</f>
        <v>66</v>
      </c>
      <c r="K6" s="20">
        <f>IF(SUM(K7,K16)=0,"-",SUM(K7,K16))</f>
        <v>215</v>
      </c>
      <c r="L6" s="20">
        <f>IF(SUM(L7,L16)=0,"-",SUM(L7,L16))</f>
        <v>7</v>
      </c>
      <c r="M6" s="20">
        <f>IF(SUM(M7,M16)=0,"-",SUM(M7,M16))</f>
        <v>9</v>
      </c>
      <c r="N6" s="20">
        <f>IF(SUM(N7,N16)=0,"-",SUM(N7,N16))</f>
        <v>120</v>
      </c>
      <c r="O6" s="20">
        <f>IF(SUM(O7,O16)=0,"-",SUM(O7,O16))</f>
        <v>675</v>
      </c>
      <c r="P6" s="20">
        <f>IF(SUM(P7,P16)=0,"-",SUM(P7,P16))</f>
        <v>223</v>
      </c>
      <c r="Q6" s="20">
        <f>IF(SUM(Q7,Q16)=0,"-",SUM(Q7,Q16))</f>
        <v>2395</v>
      </c>
      <c r="R6" s="47"/>
    </row>
    <row r="7" spans="1:21" ht="16.5" customHeight="1">
      <c r="A7" s="19" t="s">
        <v>28</v>
      </c>
      <c r="B7" s="17">
        <f>IF(SUM(B8:B15)=0,"-",SUM(B8:B15))</f>
        <v>207</v>
      </c>
      <c r="C7" s="17">
        <f>IF(SUM(C8:C15)=0,"-",SUM(C8:C15))</f>
        <v>2103</v>
      </c>
      <c r="D7" s="17">
        <f>IF(SUM(D8:D15)=0,"-",SUM(D8:D15))</f>
        <v>105</v>
      </c>
      <c r="E7" s="17">
        <f>IF(SUM(E8:E15)=0,"-",SUM(E8:E15))</f>
        <v>657</v>
      </c>
      <c r="F7" s="17">
        <f>IF(SUM(F8:F15)=0,"-",SUM(F8:F15))</f>
        <v>95</v>
      </c>
      <c r="G7" s="17">
        <f>IF(SUM(G8:G15)=0,"-",SUM(G8:G15))</f>
        <v>676</v>
      </c>
      <c r="H7" s="17">
        <f>IF(SUM(H8:H15)=0,"-",SUM(H8:H15))</f>
        <v>2</v>
      </c>
      <c r="I7" s="17">
        <f>IF(SUM(I8:I15)=0,"-",SUM(I8:I15))</f>
        <v>57</v>
      </c>
      <c r="J7" s="17">
        <f>IF(SUM(J8:J15)=0,"-",SUM(J8:J15))</f>
        <v>66</v>
      </c>
      <c r="K7" s="17">
        <f>IF(SUM(K8:K15)=0,"-",SUM(K8:K15))</f>
        <v>215</v>
      </c>
      <c r="L7" s="17">
        <f>IF(SUM(L8:L15)=0,"-",SUM(L8:L15))</f>
        <v>7</v>
      </c>
      <c r="M7" s="17">
        <f>IF(SUM(M8:M15)=0,"-",SUM(M8:M15))</f>
        <v>9</v>
      </c>
      <c r="N7" s="17">
        <f>IF(SUM(N8:N15)=0,"-",SUM(N8:N15))</f>
        <v>97</v>
      </c>
      <c r="O7" s="17">
        <f>IF(SUM(O8:O15)=0,"-",SUM(O8:O15))</f>
        <v>608</v>
      </c>
      <c r="P7" s="17">
        <f>IF(SUM(P8:P15)=0,"-",SUM(P8:P15))</f>
        <v>204</v>
      </c>
      <c r="Q7" s="17">
        <f>IF(SUM(Q8:Q15)=0,"-",SUM(Q8:Q15))</f>
        <v>2322</v>
      </c>
      <c r="R7" s="47"/>
    </row>
    <row r="8" spans="1:21" ht="16.5" customHeight="1">
      <c r="A8" s="14" t="s">
        <v>62</v>
      </c>
      <c r="B8" s="12">
        <v>50</v>
      </c>
      <c r="C8" s="12">
        <v>700</v>
      </c>
      <c r="D8" s="12">
        <v>25</v>
      </c>
      <c r="E8" s="12">
        <v>409</v>
      </c>
      <c r="F8" s="12">
        <v>40</v>
      </c>
      <c r="G8" s="12">
        <v>525</v>
      </c>
      <c r="H8" s="12" t="s">
        <v>43</v>
      </c>
      <c r="I8" s="12" t="s">
        <v>43</v>
      </c>
      <c r="J8" s="12" t="s">
        <v>43</v>
      </c>
      <c r="K8" s="12" t="s">
        <v>43</v>
      </c>
      <c r="L8" s="12" t="s">
        <v>43</v>
      </c>
      <c r="M8" s="12" t="s">
        <v>43</v>
      </c>
      <c r="N8" s="12" t="s">
        <v>43</v>
      </c>
      <c r="O8" s="12" t="s">
        <v>43</v>
      </c>
      <c r="P8" s="12">
        <v>29</v>
      </c>
      <c r="Q8" s="12">
        <v>304</v>
      </c>
      <c r="R8" s="47"/>
    </row>
    <row r="9" spans="1:21" ht="16.5" customHeight="1">
      <c r="A9" s="11" t="s">
        <v>74</v>
      </c>
      <c r="B9" s="9" t="s">
        <v>43</v>
      </c>
      <c r="C9" s="9" t="s">
        <v>43</v>
      </c>
      <c r="D9" s="9" t="s">
        <v>43</v>
      </c>
      <c r="E9" s="9" t="s">
        <v>43</v>
      </c>
      <c r="F9" s="9" t="s">
        <v>43</v>
      </c>
      <c r="G9" s="9" t="s">
        <v>43</v>
      </c>
      <c r="H9" s="9" t="s">
        <v>43</v>
      </c>
      <c r="I9" s="9" t="s">
        <v>43</v>
      </c>
      <c r="J9" s="9" t="s">
        <v>43</v>
      </c>
      <c r="K9" s="9" t="s">
        <v>43</v>
      </c>
      <c r="L9" s="9" t="s">
        <v>43</v>
      </c>
      <c r="M9" s="9" t="s">
        <v>43</v>
      </c>
      <c r="N9" s="9" t="s">
        <v>43</v>
      </c>
      <c r="O9" s="9" t="s">
        <v>43</v>
      </c>
      <c r="P9" s="9">
        <v>59</v>
      </c>
      <c r="Q9" s="9">
        <v>829</v>
      </c>
      <c r="R9" s="47"/>
    </row>
    <row r="10" spans="1:21" ht="16.5" customHeight="1">
      <c r="A10" s="11" t="s">
        <v>46</v>
      </c>
      <c r="B10" s="9">
        <v>2</v>
      </c>
      <c r="C10" s="9">
        <v>81</v>
      </c>
      <c r="D10" s="9">
        <v>2</v>
      </c>
      <c r="E10" s="9">
        <v>87</v>
      </c>
      <c r="F10" s="9">
        <v>2</v>
      </c>
      <c r="G10" s="9">
        <v>65</v>
      </c>
      <c r="H10" s="9">
        <v>2</v>
      </c>
      <c r="I10" s="9">
        <v>57</v>
      </c>
      <c r="J10" s="9">
        <v>2</v>
      </c>
      <c r="K10" s="9">
        <v>67</v>
      </c>
      <c r="L10" s="9" t="s">
        <v>43</v>
      </c>
      <c r="M10" s="9" t="s">
        <v>43</v>
      </c>
      <c r="N10" s="9">
        <v>2</v>
      </c>
      <c r="O10" s="9">
        <v>72</v>
      </c>
      <c r="P10" s="9">
        <v>30</v>
      </c>
      <c r="Q10" s="9">
        <v>810</v>
      </c>
      <c r="R10" s="47"/>
    </row>
    <row r="11" spans="1:21" ht="16.5" customHeight="1">
      <c r="A11" s="11" t="s">
        <v>24</v>
      </c>
      <c r="B11" s="9">
        <v>18</v>
      </c>
      <c r="C11" s="9">
        <v>458</v>
      </c>
      <c r="D11" s="9" t="s">
        <v>43</v>
      </c>
      <c r="E11" s="9" t="s">
        <v>43</v>
      </c>
      <c r="F11" s="9" t="s">
        <v>43</v>
      </c>
      <c r="G11" s="9" t="s">
        <v>43</v>
      </c>
      <c r="H11" s="9" t="s">
        <v>43</v>
      </c>
      <c r="I11" s="9" t="s">
        <v>43</v>
      </c>
      <c r="J11" s="9" t="s">
        <v>43</v>
      </c>
      <c r="K11" s="9" t="s">
        <v>43</v>
      </c>
      <c r="L11" s="9" t="s">
        <v>43</v>
      </c>
      <c r="M11" s="9" t="s">
        <v>43</v>
      </c>
      <c r="N11" s="9">
        <v>8</v>
      </c>
      <c r="O11" s="9">
        <v>165</v>
      </c>
      <c r="P11" s="9" t="s">
        <v>43</v>
      </c>
      <c r="Q11" s="9" t="s">
        <v>43</v>
      </c>
      <c r="R11" s="47"/>
    </row>
    <row r="12" spans="1:21" ht="16.5" customHeight="1">
      <c r="A12" s="11" t="s">
        <v>23</v>
      </c>
      <c r="B12" s="9" t="s">
        <v>43</v>
      </c>
      <c r="C12" s="9" t="s">
        <v>43</v>
      </c>
      <c r="D12" s="9">
        <v>1</v>
      </c>
      <c r="E12" s="9">
        <v>3</v>
      </c>
      <c r="F12" s="9">
        <v>1</v>
      </c>
      <c r="G12" s="9">
        <v>1</v>
      </c>
      <c r="H12" s="9" t="s">
        <v>43</v>
      </c>
      <c r="I12" s="9" t="s">
        <v>43</v>
      </c>
      <c r="J12" s="9" t="s">
        <v>43</v>
      </c>
      <c r="K12" s="9" t="s">
        <v>43</v>
      </c>
      <c r="L12" s="9" t="s">
        <v>43</v>
      </c>
      <c r="M12" s="9" t="s">
        <v>43</v>
      </c>
      <c r="N12" s="9">
        <v>7</v>
      </c>
      <c r="O12" s="9">
        <v>64</v>
      </c>
      <c r="P12" s="9">
        <v>2</v>
      </c>
      <c r="Q12" s="9">
        <v>3</v>
      </c>
      <c r="R12" s="47"/>
    </row>
    <row r="13" spans="1:21" ht="16.5" customHeight="1">
      <c r="A13" s="11" t="s">
        <v>22</v>
      </c>
      <c r="B13" s="9">
        <v>109</v>
      </c>
      <c r="C13" s="9">
        <v>624</v>
      </c>
      <c r="D13" s="9">
        <v>77</v>
      </c>
      <c r="E13" s="9">
        <v>158</v>
      </c>
      <c r="F13" s="9">
        <v>52</v>
      </c>
      <c r="G13" s="9">
        <v>85</v>
      </c>
      <c r="H13" s="9" t="s">
        <v>43</v>
      </c>
      <c r="I13" s="9" t="s">
        <v>43</v>
      </c>
      <c r="J13" s="9">
        <v>64</v>
      </c>
      <c r="K13" s="9">
        <v>148</v>
      </c>
      <c r="L13" s="9">
        <v>7</v>
      </c>
      <c r="M13" s="9">
        <v>9</v>
      </c>
      <c r="N13" s="9">
        <v>75</v>
      </c>
      <c r="O13" s="9">
        <v>227</v>
      </c>
      <c r="P13" s="9">
        <v>9</v>
      </c>
      <c r="Q13" s="9">
        <v>94</v>
      </c>
      <c r="R13" s="47"/>
    </row>
    <row r="14" spans="1:21" ht="16.5" customHeight="1">
      <c r="A14" s="11" t="s">
        <v>21</v>
      </c>
      <c r="B14" s="9" t="s">
        <v>43</v>
      </c>
      <c r="C14" s="9" t="s">
        <v>43</v>
      </c>
      <c r="D14" s="9" t="s">
        <v>43</v>
      </c>
      <c r="E14" s="9" t="s">
        <v>43</v>
      </c>
      <c r="F14" s="9" t="s">
        <v>43</v>
      </c>
      <c r="G14" s="9" t="s">
        <v>43</v>
      </c>
      <c r="H14" s="9" t="s">
        <v>43</v>
      </c>
      <c r="I14" s="9" t="s">
        <v>43</v>
      </c>
      <c r="J14" s="9" t="s">
        <v>43</v>
      </c>
      <c r="K14" s="9" t="s">
        <v>43</v>
      </c>
      <c r="L14" s="9" t="s">
        <v>43</v>
      </c>
      <c r="M14" s="9" t="s">
        <v>43</v>
      </c>
      <c r="N14" s="9">
        <v>5</v>
      </c>
      <c r="O14" s="9">
        <v>80</v>
      </c>
      <c r="P14" s="9">
        <v>51</v>
      </c>
      <c r="Q14" s="9">
        <v>100</v>
      </c>
      <c r="R14" s="47"/>
    </row>
    <row r="15" spans="1:21" ht="16.5" customHeight="1">
      <c r="A15" s="8" t="s">
        <v>20</v>
      </c>
      <c r="B15" s="6">
        <v>28</v>
      </c>
      <c r="C15" s="6">
        <v>240</v>
      </c>
      <c r="D15" s="6" t="s">
        <v>43</v>
      </c>
      <c r="E15" s="6" t="s">
        <v>43</v>
      </c>
      <c r="F15" s="6" t="s">
        <v>43</v>
      </c>
      <c r="G15" s="6" t="s">
        <v>43</v>
      </c>
      <c r="H15" s="6" t="s">
        <v>43</v>
      </c>
      <c r="I15" s="6" t="s">
        <v>43</v>
      </c>
      <c r="J15" s="6" t="s">
        <v>43</v>
      </c>
      <c r="K15" s="6" t="s">
        <v>43</v>
      </c>
      <c r="L15" s="6" t="s">
        <v>43</v>
      </c>
      <c r="M15" s="6" t="s">
        <v>43</v>
      </c>
      <c r="N15" s="6" t="s">
        <v>43</v>
      </c>
      <c r="O15" s="6" t="s">
        <v>43</v>
      </c>
      <c r="P15" s="6">
        <v>24</v>
      </c>
      <c r="Q15" s="6">
        <v>182</v>
      </c>
      <c r="R15" s="47"/>
    </row>
    <row r="16" spans="1:21" ht="16.5" customHeight="1">
      <c r="A16" s="19" t="s">
        <v>19</v>
      </c>
      <c r="B16" s="17">
        <v>2</v>
      </c>
      <c r="C16" s="17">
        <v>2</v>
      </c>
      <c r="D16" s="17">
        <v>4</v>
      </c>
      <c r="E16" s="17">
        <v>6</v>
      </c>
      <c r="F16" s="17">
        <v>18</v>
      </c>
      <c r="G16" s="17">
        <v>21</v>
      </c>
      <c r="H16" s="17">
        <v>112</v>
      </c>
      <c r="I16" s="17">
        <v>244</v>
      </c>
      <c r="J16" s="17" t="s">
        <v>43</v>
      </c>
      <c r="K16" s="17" t="s">
        <v>43</v>
      </c>
      <c r="L16" s="17" t="s">
        <v>43</v>
      </c>
      <c r="M16" s="17" t="s">
        <v>43</v>
      </c>
      <c r="N16" s="17">
        <v>23</v>
      </c>
      <c r="O16" s="17">
        <v>67</v>
      </c>
      <c r="P16" s="17">
        <v>19</v>
      </c>
      <c r="Q16" s="17">
        <v>73</v>
      </c>
      <c r="R16" s="47"/>
    </row>
    <row r="17" spans="1:18" ht="33" customHeight="1">
      <c r="A17" s="21" t="s">
        <v>18</v>
      </c>
      <c r="B17" s="20">
        <f>B18</f>
        <v>2</v>
      </c>
      <c r="C17" s="20">
        <f>C18</f>
        <v>80</v>
      </c>
      <c r="D17" s="20">
        <f>D18</f>
        <v>2</v>
      </c>
      <c r="E17" s="20">
        <f>E18</f>
        <v>80</v>
      </c>
      <c r="F17" s="20">
        <f>F18</f>
        <v>2</v>
      </c>
      <c r="G17" s="20">
        <f>G18</f>
        <v>80</v>
      </c>
      <c r="H17" s="20">
        <f>H18</f>
        <v>1</v>
      </c>
      <c r="I17" s="20">
        <f>I18</f>
        <v>15</v>
      </c>
      <c r="J17" s="20" t="str">
        <f>J18</f>
        <v>-</v>
      </c>
      <c r="K17" s="20" t="str">
        <f>K18</f>
        <v>-</v>
      </c>
      <c r="L17" s="20" t="str">
        <f>L18</f>
        <v>-</v>
      </c>
      <c r="M17" s="20" t="str">
        <f>M18</f>
        <v>-</v>
      </c>
      <c r="N17" s="20">
        <f>N18</f>
        <v>4</v>
      </c>
      <c r="O17" s="20">
        <f>O18</f>
        <v>161</v>
      </c>
      <c r="P17" s="20">
        <f>P18</f>
        <v>549</v>
      </c>
      <c r="Q17" s="20">
        <f>Q18</f>
        <v>4845</v>
      </c>
      <c r="R17" s="47"/>
    </row>
    <row r="18" spans="1:18" ht="16.5" customHeight="1">
      <c r="A18" s="19" t="s">
        <v>17</v>
      </c>
      <c r="B18" s="17">
        <f>IF(SUM(B19:B22)=0,"-",SUM(B19:B22))</f>
        <v>2</v>
      </c>
      <c r="C18" s="17">
        <f>IF(SUM(C19:C22)=0,"-",SUM(C19:C22))</f>
        <v>80</v>
      </c>
      <c r="D18" s="17">
        <f>IF(SUM(D19:D22)=0,"-",SUM(D19:D22))</f>
        <v>2</v>
      </c>
      <c r="E18" s="17">
        <f>IF(SUM(E19:E22)=0,"-",SUM(E19:E22))</f>
        <v>80</v>
      </c>
      <c r="F18" s="17">
        <f>IF(SUM(F19:F22)=0,"-",SUM(F19:F22))</f>
        <v>2</v>
      </c>
      <c r="G18" s="17">
        <f>IF(SUM(G19:G22)=0,"-",SUM(G19:G22))</f>
        <v>80</v>
      </c>
      <c r="H18" s="17">
        <f>IF(SUM(H19:H22)=0,"-",SUM(H19:H22))</f>
        <v>1</v>
      </c>
      <c r="I18" s="17">
        <f>IF(SUM(I19:I22)=0,"-",SUM(I19:I22))</f>
        <v>15</v>
      </c>
      <c r="J18" s="17" t="str">
        <f>IF(SUM(J19:J22)=0,"-",SUM(J19:J22))</f>
        <v>-</v>
      </c>
      <c r="K18" s="17" t="str">
        <f>IF(SUM(K19:K22)=0,"-",SUM(K19:K22))</f>
        <v>-</v>
      </c>
      <c r="L18" s="17" t="str">
        <f>IF(SUM(L19:L22)=0,"-",SUM(L19:L22))</f>
        <v>-</v>
      </c>
      <c r="M18" s="17" t="str">
        <f>IF(SUM(M19:M22)=0,"-",SUM(M19:M22))</f>
        <v>-</v>
      </c>
      <c r="N18" s="17">
        <f>IF(SUM(N19:N22)=0,"-",SUM(N19:N22))</f>
        <v>4</v>
      </c>
      <c r="O18" s="17">
        <f>IF(SUM(O19:O22)=0,"-",SUM(O19:O22))</f>
        <v>161</v>
      </c>
      <c r="P18" s="17">
        <f>IF(SUM(P19:P22)=0,"-",SUM(P19:P22))</f>
        <v>549</v>
      </c>
      <c r="Q18" s="17">
        <f>IF(SUM(Q19:Q22)=0,"-",SUM(Q19:Q22))</f>
        <v>4845</v>
      </c>
      <c r="R18" s="47"/>
    </row>
    <row r="19" spans="1:18" ht="16.5" customHeight="1">
      <c r="A19" s="14" t="s">
        <v>16</v>
      </c>
      <c r="B19" s="12" t="s">
        <v>43</v>
      </c>
      <c r="C19" s="12" t="s">
        <v>43</v>
      </c>
      <c r="D19" s="12" t="s">
        <v>43</v>
      </c>
      <c r="E19" s="12" t="s">
        <v>43</v>
      </c>
      <c r="F19" s="12" t="s">
        <v>43</v>
      </c>
      <c r="G19" s="12" t="s">
        <v>43</v>
      </c>
      <c r="H19" s="12">
        <v>1</v>
      </c>
      <c r="I19" s="12">
        <v>15</v>
      </c>
      <c r="J19" s="12" t="s">
        <v>43</v>
      </c>
      <c r="K19" s="12" t="s">
        <v>43</v>
      </c>
      <c r="L19" s="12" t="s">
        <v>43</v>
      </c>
      <c r="M19" s="12" t="s">
        <v>43</v>
      </c>
      <c r="N19" s="12" t="s">
        <v>43</v>
      </c>
      <c r="O19" s="12" t="s">
        <v>43</v>
      </c>
      <c r="P19" s="12">
        <v>318</v>
      </c>
      <c r="Q19" s="12">
        <v>1779</v>
      </c>
      <c r="R19" s="47"/>
    </row>
    <row r="20" spans="1:18" ht="16.5" customHeight="1">
      <c r="A20" s="11" t="s">
        <v>15</v>
      </c>
      <c r="B20" s="9" t="s">
        <v>43</v>
      </c>
      <c r="C20" s="9" t="s">
        <v>43</v>
      </c>
      <c r="D20" s="9" t="s">
        <v>43</v>
      </c>
      <c r="E20" s="9" t="s">
        <v>43</v>
      </c>
      <c r="F20" s="9" t="s">
        <v>43</v>
      </c>
      <c r="G20" s="9" t="s">
        <v>43</v>
      </c>
      <c r="H20" s="9" t="s">
        <v>43</v>
      </c>
      <c r="I20" s="9" t="s">
        <v>43</v>
      </c>
      <c r="J20" s="9" t="s">
        <v>43</v>
      </c>
      <c r="K20" s="9" t="s">
        <v>43</v>
      </c>
      <c r="L20" s="9" t="s">
        <v>43</v>
      </c>
      <c r="M20" s="9" t="s">
        <v>43</v>
      </c>
      <c r="N20" s="9" t="s">
        <v>43</v>
      </c>
      <c r="O20" s="9" t="s">
        <v>43</v>
      </c>
      <c r="P20" s="9">
        <v>95</v>
      </c>
      <c r="Q20" s="9">
        <v>1437</v>
      </c>
      <c r="R20" s="47"/>
    </row>
    <row r="21" spans="1:18" ht="16.5" customHeight="1">
      <c r="A21" s="11" t="s">
        <v>14</v>
      </c>
      <c r="B21" s="9" t="s">
        <v>43</v>
      </c>
      <c r="C21" s="9" t="s">
        <v>43</v>
      </c>
      <c r="D21" s="9" t="s">
        <v>43</v>
      </c>
      <c r="E21" s="9" t="s">
        <v>43</v>
      </c>
      <c r="F21" s="9" t="s">
        <v>43</v>
      </c>
      <c r="G21" s="9" t="s">
        <v>43</v>
      </c>
      <c r="H21" s="9" t="s">
        <v>43</v>
      </c>
      <c r="I21" s="9" t="s">
        <v>43</v>
      </c>
      <c r="J21" s="9" t="s">
        <v>43</v>
      </c>
      <c r="K21" s="9" t="s">
        <v>43</v>
      </c>
      <c r="L21" s="9" t="s">
        <v>43</v>
      </c>
      <c r="M21" s="9" t="s">
        <v>43</v>
      </c>
      <c r="N21" s="9" t="s">
        <v>43</v>
      </c>
      <c r="O21" s="9" t="s">
        <v>43</v>
      </c>
      <c r="P21" s="9">
        <v>57</v>
      </c>
      <c r="Q21" s="9">
        <v>881</v>
      </c>
      <c r="R21" s="47"/>
    </row>
    <row r="22" spans="1:18" ht="16.5" customHeight="1">
      <c r="A22" s="8" t="s">
        <v>13</v>
      </c>
      <c r="B22" s="6">
        <v>2</v>
      </c>
      <c r="C22" s="6">
        <v>80</v>
      </c>
      <c r="D22" s="6">
        <v>2</v>
      </c>
      <c r="E22" s="6">
        <v>80</v>
      </c>
      <c r="F22" s="6">
        <v>2</v>
      </c>
      <c r="G22" s="6">
        <v>80</v>
      </c>
      <c r="H22" s="6" t="s">
        <v>43</v>
      </c>
      <c r="I22" s="6" t="s">
        <v>43</v>
      </c>
      <c r="J22" s="6" t="s">
        <v>43</v>
      </c>
      <c r="K22" s="6" t="s">
        <v>43</v>
      </c>
      <c r="L22" s="6" t="s">
        <v>43</v>
      </c>
      <c r="M22" s="6" t="s">
        <v>43</v>
      </c>
      <c r="N22" s="6">
        <v>4</v>
      </c>
      <c r="O22" s="6">
        <v>161</v>
      </c>
      <c r="P22" s="6">
        <v>79</v>
      </c>
      <c r="Q22" s="6">
        <v>748</v>
      </c>
      <c r="R22" s="47"/>
    </row>
    <row r="23" spans="1:18" ht="33" customHeight="1">
      <c r="A23" s="21" t="s">
        <v>73</v>
      </c>
      <c r="B23" s="20" t="str">
        <f>B24</f>
        <v>-</v>
      </c>
      <c r="C23" s="20" t="str">
        <f>C24</f>
        <v>-</v>
      </c>
      <c r="D23" s="20" t="str">
        <f>D24</f>
        <v>-</v>
      </c>
      <c r="E23" s="20" t="str">
        <f>E24</f>
        <v>-</v>
      </c>
      <c r="F23" s="20">
        <f>F24</f>
        <v>5</v>
      </c>
      <c r="G23" s="20">
        <f>G24</f>
        <v>5</v>
      </c>
      <c r="H23" s="20" t="str">
        <f>H24</f>
        <v>-</v>
      </c>
      <c r="I23" s="20" t="str">
        <f>I24</f>
        <v>-</v>
      </c>
      <c r="J23" s="20" t="str">
        <f>J24</f>
        <v>-</v>
      </c>
      <c r="K23" s="20" t="str">
        <f>K24</f>
        <v>-</v>
      </c>
      <c r="L23" s="20" t="str">
        <f>L24</f>
        <v>-</v>
      </c>
      <c r="M23" s="20" t="str">
        <f>M24</f>
        <v>-</v>
      </c>
      <c r="N23" s="20">
        <f>N24</f>
        <v>40</v>
      </c>
      <c r="O23" s="20">
        <f>O24</f>
        <v>448</v>
      </c>
      <c r="P23" s="20">
        <f>P24</f>
        <v>125</v>
      </c>
      <c r="Q23" s="20">
        <f>Q24</f>
        <v>1326</v>
      </c>
      <c r="R23" s="47"/>
    </row>
    <row r="24" spans="1:18" ht="16.5" customHeight="1">
      <c r="A24" s="19" t="s">
        <v>11</v>
      </c>
      <c r="B24" s="17" t="str">
        <f>IF(SUM(B25:B29)=0,"-",SUM(B25:B29))</f>
        <v>-</v>
      </c>
      <c r="C24" s="17" t="str">
        <f>IF(SUM(C25:C29)=0,"-",SUM(C25:C29))</f>
        <v>-</v>
      </c>
      <c r="D24" s="17" t="str">
        <f>IF(SUM(D25:D29)=0,"-",SUM(D25:D29))</f>
        <v>-</v>
      </c>
      <c r="E24" s="17" t="str">
        <f>IF(SUM(E25:E29)=0,"-",SUM(E25:E29))</f>
        <v>-</v>
      </c>
      <c r="F24" s="17">
        <f>IF(SUM(F25:F29)=0,"-",SUM(F25:F29))</f>
        <v>5</v>
      </c>
      <c r="G24" s="17">
        <f>IF(SUM(G25:G29)=0,"-",SUM(G25:G29))</f>
        <v>5</v>
      </c>
      <c r="H24" s="17" t="str">
        <f>IF(SUM(H25:H29)=0,"-",SUM(H25:H29))</f>
        <v>-</v>
      </c>
      <c r="I24" s="17" t="str">
        <f>IF(SUM(I25:I29)=0,"-",SUM(I25:I29))</f>
        <v>-</v>
      </c>
      <c r="J24" s="17" t="str">
        <f>IF(SUM(J25:J29)=0,"-",SUM(J25:J29))</f>
        <v>-</v>
      </c>
      <c r="K24" s="17" t="str">
        <f>IF(SUM(K25:K29)=0,"-",SUM(K25:K29))</f>
        <v>-</v>
      </c>
      <c r="L24" s="17" t="str">
        <f>IF(SUM(L25:L29)=0,"-",SUM(L25:L29))</f>
        <v>-</v>
      </c>
      <c r="M24" s="17" t="str">
        <f>IF(SUM(M25:M29)=0,"-",SUM(M25:M29))</f>
        <v>-</v>
      </c>
      <c r="N24" s="17">
        <f>IF(SUM(N25:N29)=0,"-",SUM(N25:N29))</f>
        <v>40</v>
      </c>
      <c r="O24" s="17">
        <f>IF(SUM(O25:O29)=0,"-",SUM(O25:O29))</f>
        <v>448</v>
      </c>
      <c r="P24" s="17">
        <f>IF(SUM(P25:P29)=0,"-",SUM(P25:P29))</f>
        <v>125</v>
      </c>
      <c r="Q24" s="17">
        <f>IF(SUM(Q25:Q29)=0,"-",SUM(Q25:Q29))</f>
        <v>1326</v>
      </c>
      <c r="R24" s="47"/>
    </row>
    <row r="25" spans="1:18" ht="16.5" customHeight="1">
      <c r="A25" s="14" t="s">
        <v>10</v>
      </c>
      <c r="B25" s="12" t="s">
        <v>72</v>
      </c>
      <c r="C25" s="12" t="s">
        <v>72</v>
      </c>
      <c r="D25" s="12" t="s">
        <v>72</v>
      </c>
      <c r="E25" s="12" t="s">
        <v>72</v>
      </c>
      <c r="F25" s="12">
        <v>5</v>
      </c>
      <c r="G25" s="12">
        <v>5</v>
      </c>
      <c r="H25" s="12" t="s">
        <v>72</v>
      </c>
      <c r="I25" s="12" t="s">
        <v>72</v>
      </c>
      <c r="J25" s="12" t="s">
        <v>72</v>
      </c>
      <c r="K25" s="12" t="s">
        <v>72</v>
      </c>
      <c r="L25" s="12" t="s">
        <v>72</v>
      </c>
      <c r="M25" s="12" t="s">
        <v>72</v>
      </c>
      <c r="N25" s="12">
        <v>30</v>
      </c>
      <c r="O25" s="12">
        <v>249</v>
      </c>
      <c r="P25" s="12">
        <v>1</v>
      </c>
      <c r="Q25" s="12">
        <v>90</v>
      </c>
      <c r="R25" s="47"/>
    </row>
    <row r="26" spans="1:18" ht="16.5" customHeight="1">
      <c r="A26" s="11" t="s">
        <v>8</v>
      </c>
      <c r="B26" s="9" t="s">
        <v>72</v>
      </c>
      <c r="C26" s="9" t="s">
        <v>72</v>
      </c>
      <c r="D26" s="9" t="s">
        <v>72</v>
      </c>
      <c r="E26" s="9" t="s">
        <v>72</v>
      </c>
      <c r="F26" s="9" t="s">
        <v>72</v>
      </c>
      <c r="G26" s="9" t="s">
        <v>72</v>
      </c>
      <c r="H26" s="9" t="s">
        <v>72</v>
      </c>
      <c r="I26" s="9" t="s">
        <v>72</v>
      </c>
      <c r="J26" s="9" t="s">
        <v>72</v>
      </c>
      <c r="K26" s="9" t="s">
        <v>72</v>
      </c>
      <c r="L26" s="9" t="s">
        <v>72</v>
      </c>
      <c r="M26" s="9" t="s">
        <v>72</v>
      </c>
      <c r="N26" s="9" t="s">
        <v>72</v>
      </c>
      <c r="O26" s="9" t="s">
        <v>72</v>
      </c>
      <c r="P26" s="9">
        <v>13</v>
      </c>
      <c r="Q26" s="9">
        <v>134</v>
      </c>
      <c r="R26" s="47"/>
    </row>
    <row r="27" spans="1:18" ht="16.5" customHeight="1">
      <c r="A27" s="11" t="s">
        <v>59</v>
      </c>
      <c r="B27" s="9" t="s">
        <v>72</v>
      </c>
      <c r="C27" s="9" t="s">
        <v>72</v>
      </c>
      <c r="D27" s="9" t="s">
        <v>72</v>
      </c>
      <c r="E27" s="9" t="s">
        <v>72</v>
      </c>
      <c r="F27" s="9" t="s">
        <v>72</v>
      </c>
      <c r="G27" s="9" t="s">
        <v>72</v>
      </c>
      <c r="H27" s="9" t="s">
        <v>72</v>
      </c>
      <c r="I27" s="9" t="s">
        <v>72</v>
      </c>
      <c r="J27" s="9" t="s">
        <v>72</v>
      </c>
      <c r="K27" s="9" t="s">
        <v>72</v>
      </c>
      <c r="L27" s="9" t="s">
        <v>72</v>
      </c>
      <c r="M27" s="9" t="s">
        <v>72</v>
      </c>
      <c r="N27" s="9" t="s">
        <v>72</v>
      </c>
      <c r="O27" s="9" t="s">
        <v>72</v>
      </c>
      <c r="P27" s="9">
        <v>35</v>
      </c>
      <c r="Q27" s="9">
        <v>253</v>
      </c>
      <c r="R27" s="47"/>
    </row>
    <row r="28" spans="1:18" ht="16.5" customHeight="1">
      <c r="A28" s="11" t="s">
        <v>6</v>
      </c>
      <c r="B28" s="9" t="s">
        <v>72</v>
      </c>
      <c r="C28" s="9" t="s">
        <v>72</v>
      </c>
      <c r="D28" s="9" t="s">
        <v>72</v>
      </c>
      <c r="E28" s="9" t="s">
        <v>72</v>
      </c>
      <c r="F28" s="9" t="s">
        <v>72</v>
      </c>
      <c r="G28" s="9" t="s">
        <v>72</v>
      </c>
      <c r="H28" s="9" t="s">
        <v>72</v>
      </c>
      <c r="I28" s="9" t="s">
        <v>72</v>
      </c>
      <c r="J28" s="9" t="s">
        <v>72</v>
      </c>
      <c r="K28" s="9" t="s">
        <v>72</v>
      </c>
      <c r="L28" s="9" t="s">
        <v>72</v>
      </c>
      <c r="M28" s="9" t="s">
        <v>72</v>
      </c>
      <c r="N28" s="9">
        <v>10</v>
      </c>
      <c r="O28" s="9">
        <v>199</v>
      </c>
      <c r="P28" s="9">
        <v>60</v>
      </c>
      <c r="Q28" s="9">
        <v>544</v>
      </c>
      <c r="R28" s="47"/>
    </row>
    <row r="29" spans="1:18" ht="16.5" customHeight="1">
      <c r="A29" s="8" t="s">
        <v>4</v>
      </c>
      <c r="B29" s="6" t="s">
        <v>72</v>
      </c>
      <c r="C29" s="6" t="s">
        <v>72</v>
      </c>
      <c r="D29" s="6" t="s">
        <v>72</v>
      </c>
      <c r="E29" s="6" t="s">
        <v>72</v>
      </c>
      <c r="F29" s="6" t="s">
        <v>72</v>
      </c>
      <c r="G29" s="6" t="s">
        <v>72</v>
      </c>
      <c r="H29" s="6" t="s">
        <v>72</v>
      </c>
      <c r="I29" s="6" t="s">
        <v>72</v>
      </c>
      <c r="J29" s="6" t="s">
        <v>72</v>
      </c>
      <c r="K29" s="6" t="s">
        <v>72</v>
      </c>
      <c r="L29" s="6" t="s">
        <v>72</v>
      </c>
      <c r="M29" s="6" t="s">
        <v>72</v>
      </c>
      <c r="N29" s="6" t="s">
        <v>72</v>
      </c>
      <c r="O29" s="6" t="s">
        <v>72</v>
      </c>
      <c r="P29" s="6">
        <v>16</v>
      </c>
      <c r="Q29" s="6">
        <v>305</v>
      </c>
      <c r="R29" s="47"/>
    </row>
    <row r="30" spans="1:18" ht="16.5" customHeight="1">
      <c r="A30" s="48" t="s">
        <v>42</v>
      </c>
      <c r="B30" s="46"/>
      <c r="C30" s="46"/>
      <c r="D30" s="46"/>
      <c r="E30" s="46"/>
      <c r="F30" s="46"/>
      <c r="G30" s="46"/>
      <c r="H30" s="46"/>
      <c r="I30" s="46"/>
      <c r="J30" s="46"/>
      <c r="K30" s="46"/>
      <c r="L30" s="46"/>
      <c r="M30" s="46"/>
      <c r="N30" s="46"/>
      <c r="O30" s="46"/>
      <c r="P30" s="16"/>
      <c r="Q30" s="16"/>
    </row>
    <row r="31" spans="1:18" ht="16.5" customHeight="1">
      <c r="A31" s="45"/>
      <c r="B31" s="16"/>
      <c r="C31" s="16"/>
      <c r="D31" s="16"/>
      <c r="E31" s="16"/>
      <c r="F31" s="16"/>
      <c r="G31" s="16"/>
      <c r="H31" s="16"/>
      <c r="I31" s="16"/>
      <c r="J31" s="16"/>
      <c r="K31" s="16"/>
      <c r="L31" s="16"/>
      <c r="M31" s="16"/>
      <c r="N31" s="16"/>
      <c r="O31" s="16"/>
    </row>
    <row r="32" spans="1:18">
      <c r="B32" s="16"/>
      <c r="C32" s="16"/>
      <c r="D32" s="16"/>
      <c r="E32" s="16"/>
      <c r="F32" s="16"/>
      <c r="G32" s="16"/>
      <c r="H32" s="16"/>
      <c r="I32" s="16"/>
      <c r="J32" s="16"/>
      <c r="K32" s="16"/>
      <c r="L32" s="16"/>
      <c r="M32" s="16"/>
      <c r="N32" s="16"/>
      <c r="O32" s="16"/>
      <c r="P32" s="16"/>
      <c r="Q32" s="16"/>
    </row>
    <row r="33" spans="2:17">
      <c r="B33" s="16"/>
      <c r="C33" s="16"/>
      <c r="D33" s="16"/>
      <c r="E33" s="16"/>
      <c r="F33" s="16"/>
      <c r="G33" s="16"/>
      <c r="H33" s="16"/>
      <c r="I33" s="16"/>
      <c r="J33" s="16"/>
      <c r="K33" s="16"/>
      <c r="L33" s="16"/>
      <c r="M33" s="16"/>
      <c r="N33" s="16"/>
      <c r="O33" s="16"/>
      <c r="P33" s="16"/>
      <c r="Q33" s="16"/>
    </row>
    <row r="34" spans="2:17">
      <c r="B34" s="16"/>
      <c r="C34" s="16"/>
      <c r="D34" s="16"/>
      <c r="E34" s="16"/>
      <c r="F34" s="16"/>
      <c r="G34" s="16"/>
      <c r="H34" s="16"/>
      <c r="I34" s="16"/>
      <c r="J34" s="16"/>
      <c r="K34" s="16"/>
      <c r="L34" s="16"/>
      <c r="M34" s="16"/>
      <c r="N34" s="16"/>
      <c r="O34" s="16"/>
      <c r="P34" s="16"/>
      <c r="Q34" s="16"/>
    </row>
    <row r="35" spans="2:17">
      <c r="B35" s="16"/>
      <c r="C35" s="16"/>
      <c r="D35" s="16"/>
      <c r="E35" s="16"/>
      <c r="F35" s="16"/>
      <c r="G35" s="16"/>
      <c r="H35" s="16"/>
      <c r="I35" s="16"/>
      <c r="J35" s="16"/>
      <c r="K35" s="16"/>
      <c r="L35" s="16"/>
      <c r="M35" s="16"/>
      <c r="N35" s="16"/>
      <c r="O35" s="16"/>
      <c r="P35" s="16"/>
      <c r="Q35" s="16"/>
    </row>
    <row r="36" spans="2:17">
      <c r="B36" s="16"/>
      <c r="C36" s="16"/>
      <c r="D36" s="16"/>
      <c r="E36" s="16"/>
      <c r="F36" s="16"/>
      <c r="G36" s="16"/>
      <c r="H36" s="16"/>
      <c r="I36" s="16"/>
      <c r="J36" s="16"/>
      <c r="K36" s="16"/>
      <c r="L36" s="16"/>
      <c r="M36" s="16"/>
      <c r="N36" s="16"/>
      <c r="O36" s="16"/>
      <c r="P36" s="16"/>
      <c r="Q36" s="16"/>
    </row>
    <row r="37" spans="2:17">
      <c r="B37" s="16"/>
      <c r="C37" s="16"/>
      <c r="D37" s="16"/>
      <c r="E37" s="16"/>
      <c r="F37" s="16"/>
      <c r="G37" s="16"/>
      <c r="H37" s="16"/>
      <c r="I37" s="16"/>
      <c r="J37" s="16"/>
      <c r="K37" s="16"/>
      <c r="L37" s="16"/>
      <c r="M37" s="16"/>
      <c r="N37" s="16"/>
      <c r="O37" s="16"/>
      <c r="P37" s="16"/>
      <c r="Q37" s="16"/>
    </row>
    <row r="38" spans="2:17">
      <c r="B38" s="16"/>
      <c r="C38" s="16"/>
      <c r="D38" s="16"/>
      <c r="E38" s="16"/>
      <c r="F38" s="16"/>
      <c r="G38" s="16"/>
      <c r="H38" s="16"/>
      <c r="I38" s="16"/>
      <c r="J38" s="16"/>
      <c r="K38" s="16"/>
      <c r="L38" s="16"/>
      <c r="M38" s="16"/>
      <c r="N38" s="16"/>
      <c r="O38" s="16"/>
      <c r="P38" s="16"/>
      <c r="Q38" s="16"/>
    </row>
    <row r="39" spans="2:17">
      <c r="B39" s="16"/>
      <c r="C39" s="16"/>
      <c r="D39" s="16"/>
      <c r="E39" s="16"/>
      <c r="F39" s="16"/>
      <c r="G39" s="16"/>
      <c r="H39" s="16"/>
      <c r="I39" s="16"/>
      <c r="J39" s="16"/>
      <c r="K39" s="16"/>
      <c r="L39" s="16"/>
      <c r="M39" s="16"/>
      <c r="N39" s="16"/>
      <c r="O39" s="16"/>
      <c r="P39" s="16"/>
      <c r="Q39" s="16"/>
    </row>
    <row r="40" spans="2:17">
      <c r="B40" s="16"/>
      <c r="C40" s="16"/>
      <c r="D40" s="16"/>
      <c r="E40" s="16"/>
      <c r="F40" s="16"/>
      <c r="G40" s="16"/>
      <c r="H40" s="16"/>
      <c r="I40" s="16"/>
      <c r="J40" s="16"/>
      <c r="K40" s="16"/>
      <c r="L40" s="16"/>
      <c r="M40" s="16"/>
      <c r="N40" s="16"/>
      <c r="O40" s="16"/>
      <c r="P40" s="16"/>
      <c r="Q40" s="16"/>
    </row>
    <row r="41" spans="2:17">
      <c r="B41" s="16"/>
      <c r="C41" s="16"/>
      <c r="D41" s="16"/>
      <c r="E41" s="16"/>
      <c r="F41" s="16"/>
      <c r="G41" s="16"/>
      <c r="H41" s="16"/>
      <c r="I41" s="16"/>
      <c r="J41" s="16"/>
      <c r="K41" s="16"/>
      <c r="L41" s="16"/>
      <c r="M41" s="16"/>
      <c r="N41" s="16"/>
      <c r="O41" s="16"/>
      <c r="P41" s="16"/>
      <c r="Q41" s="16"/>
    </row>
    <row r="42" spans="2:17">
      <c r="B42" s="16"/>
      <c r="C42" s="16"/>
      <c r="D42" s="16"/>
      <c r="E42" s="16"/>
      <c r="F42" s="16"/>
      <c r="G42" s="16"/>
      <c r="H42" s="16"/>
      <c r="I42" s="16"/>
      <c r="J42" s="16"/>
      <c r="K42" s="16"/>
      <c r="L42" s="16"/>
      <c r="M42" s="16"/>
      <c r="N42" s="16"/>
      <c r="O42" s="16"/>
      <c r="P42" s="16"/>
      <c r="Q42" s="16"/>
    </row>
    <row r="43" spans="2:17">
      <c r="B43" s="16"/>
      <c r="C43" s="16"/>
      <c r="D43" s="16"/>
      <c r="E43" s="16"/>
      <c r="F43" s="16"/>
      <c r="G43" s="16"/>
      <c r="H43" s="16"/>
      <c r="I43" s="16"/>
      <c r="J43" s="16"/>
      <c r="K43" s="16"/>
      <c r="L43" s="16"/>
      <c r="M43" s="16"/>
      <c r="N43" s="16"/>
      <c r="O43" s="16"/>
      <c r="P43" s="16"/>
      <c r="Q43" s="16"/>
    </row>
  </sheetData>
  <mergeCells count="9">
    <mergeCell ref="P2:Q3"/>
    <mergeCell ref="B3:C3"/>
    <mergeCell ref="D3:E3"/>
    <mergeCell ref="F3:G3"/>
    <mergeCell ref="H3:I3"/>
    <mergeCell ref="J3:K3"/>
    <mergeCell ref="N3:O3"/>
    <mergeCell ref="L3:M3"/>
    <mergeCell ref="B2:O2"/>
  </mergeCells>
  <phoneticPr fontId="5"/>
  <printOptions horizontalCentered="1"/>
  <pageMargins left="0.29527559055118113" right="0.29527559055118113" top="0.78740157480314965" bottom="0.78740157480314965" header="0" footer="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83"/>
  <sheetViews>
    <sheetView showGridLines="0" zoomScaleNormal="100" zoomScaleSheetLayoutView="80" workbookViewId="0">
      <pane xSplit="2" ySplit="4" topLeftCell="C5" activePane="bottomRight" state="frozen"/>
      <selection pane="topRight"/>
      <selection pane="bottomLeft"/>
      <selection pane="bottomRight"/>
    </sheetView>
  </sheetViews>
  <sheetFormatPr defaultRowHeight="15"/>
  <cols>
    <col min="1" max="1" width="16.625" style="108" customWidth="1"/>
    <col min="2" max="2" width="6" style="106" customWidth="1"/>
    <col min="3" max="6" width="12.625" style="106" customWidth="1"/>
    <col min="7" max="7" width="12.625" style="107" customWidth="1"/>
    <col min="8" max="8" width="15.25" style="106" customWidth="1"/>
    <col min="9" max="12" width="12.625" style="106" customWidth="1"/>
    <col min="13" max="13" width="1.625" style="106" customWidth="1"/>
    <col min="14" max="16384" width="9" style="106"/>
  </cols>
  <sheetData>
    <row r="1" spans="1:77" s="65" customFormat="1" ht="18" customHeight="1">
      <c r="A1" s="66" t="s">
        <v>99</v>
      </c>
      <c r="B1" s="66"/>
      <c r="C1" s="66"/>
      <c r="D1" s="66"/>
      <c r="E1" s="66"/>
      <c r="F1" s="66"/>
      <c r="G1" s="68"/>
      <c r="I1" s="66"/>
      <c r="J1" s="176"/>
      <c r="K1" s="66"/>
      <c r="L1" s="176" t="s">
        <v>37</v>
      </c>
    </row>
    <row r="2" spans="1:77" ht="16.5" customHeight="1">
      <c r="A2" s="175"/>
      <c r="B2" s="174"/>
      <c r="C2" s="83" t="s">
        <v>98</v>
      </c>
      <c r="D2" s="173"/>
      <c r="E2" s="173"/>
      <c r="F2" s="172"/>
      <c r="G2" s="171" t="s">
        <v>97</v>
      </c>
      <c r="H2" s="170"/>
      <c r="I2" s="170"/>
      <c r="J2" s="169"/>
      <c r="K2" s="97" t="s">
        <v>96</v>
      </c>
      <c r="L2" s="97"/>
      <c r="M2" s="141"/>
    </row>
    <row r="3" spans="1:77" ht="16.5" customHeight="1">
      <c r="A3" s="168"/>
      <c r="B3" s="167"/>
      <c r="C3" s="166" t="s">
        <v>95</v>
      </c>
      <c r="D3" s="165"/>
      <c r="E3" s="164" t="s">
        <v>94</v>
      </c>
      <c r="F3" s="164" t="s">
        <v>93</v>
      </c>
      <c r="G3" s="163" t="s">
        <v>92</v>
      </c>
      <c r="H3" s="162" t="s">
        <v>91</v>
      </c>
      <c r="I3" s="161" t="s">
        <v>90</v>
      </c>
      <c r="J3" s="160"/>
      <c r="K3" s="97" t="s">
        <v>89</v>
      </c>
      <c r="L3" s="97" t="s">
        <v>88</v>
      </c>
      <c r="M3" s="141"/>
    </row>
    <row r="4" spans="1:77" ht="33" customHeight="1">
      <c r="A4" s="159"/>
      <c r="B4" s="158"/>
      <c r="C4" s="157"/>
      <c r="D4" s="156" t="s">
        <v>87</v>
      </c>
      <c r="E4" s="155"/>
      <c r="F4" s="155"/>
      <c r="G4" s="154"/>
      <c r="H4" s="153"/>
      <c r="I4" s="152" t="s">
        <v>86</v>
      </c>
      <c r="J4" s="151" t="s">
        <v>85</v>
      </c>
      <c r="K4" s="97"/>
      <c r="L4" s="97"/>
      <c r="M4" s="141"/>
    </row>
    <row r="5" spans="1:77" ht="16.5" customHeight="1">
      <c r="A5" s="150" t="s">
        <v>30</v>
      </c>
      <c r="B5" s="149" t="s">
        <v>84</v>
      </c>
      <c r="C5" s="147">
        <f>IF(SUM(C6:C7)=0,"-",SUM(C6:C7))</f>
        <v>2562</v>
      </c>
      <c r="D5" s="147">
        <f>IF(SUM(D6:D7)=0,"-",SUM(D6:D7))</f>
        <v>579</v>
      </c>
      <c r="E5" s="147" t="str">
        <f>IF(SUM(E6:E7)=0,"-",SUM(E6:E7))</f>
        <v>-</v>
      </c>
      <c r="F5" s="147" t="str">
        <f>IF(SUM(F6:F7)=0,"-",SUM(F6:F7))</f>
        <v>-</v>
      </c>
      <c r="G5" s="148">
        <f>IF(SUM(G6:G7)=0,"-",SUM(G6:G7))</f>
        <v>1330</v>
      </c>
      <c r="H5" s="147">
        <f>IF(SUM(H6:H7)=0,"-",SUM(H6:H7))</f>
        <v>438</v>
      </c>
      <c r="I5" s="147">
        <f>IF(SUM(I6:I7)=0,"-",SUM(I6:I7))</f>
        <v>215</v>
      </c>
      <c r="J5" s="147">
        <f>IF(SUM(J6:J7)=0,"-",SUM(J6:J7))</f>
        <v>147</v>
      </c>
      <c r="K5" s="147">
        <f>IF(SUM(K6:K7)=0,"-",SUM(K6:K7))</f>
        <v>217</v>
      </c>
      <c r="L5" s="147">
        <f>IF(SUM(L6:L7)=0,"-",SUM(L6:L7))</f>
        <v>351</v>
      </c>
      <c r="M5" s="141"/>
    </row>
    <row r="6" spans="1:77" ht="16.5" customHeight="1">
      <c r="A6" s="146"/>
      <c r="B6" s="144" t="s">
        <v>34</v>
      </c>
      <c r="C6" s="142">
        <v>1059</v>
      </c>
      <c r="D6" s="142">
        <v>202</v>
      </c>
      <c r="E6" s="142" t="s">
        <v>44</v>
      </c>
      <c r="F6" s="142" t="s">
        <v>44</v>
      </c>
      <c r="G6" s="143">
        <v>511</v>
      </c>
      <c r="H6" s="142">
        <v>191</v>
      </c>
      <c r="I6" s="142">
        <v>92</v>
      </c>
      <c r="J6" s="142">
        <v>103</v>
      </c>
      <c r="K6" s="142">
        <v>114</v>
      </c>
      <c r="L6" s="142">
        <v>208</v>
      </c>
      <c r="M6" s="141"/>
    </row>
    <row r="7" spans="1:77" ht="16.5" customHeight="1">
      <c r="A7" s="145"/>
      <c r="B7" s="144" t="s">
        <v>33</v>
      </c>
      <c r="C7" s="142">
        <v>1503</v>
      </c>
      <c r="D7" s="142">
        <v>377</v>
      </c>
      <c r="E7" s="142" t="s">
        <v>44</v>
      </c>
      <c r="F7" s="142" t="s">
        <v>44</v>
      </c>
      <c r="G7" s="143">
        <v>819</v>
      </c>
      <c r="H7" s="142">
        <v>247</v>
      </c>
      <c r="I7" s="142">
        <v>123</v>
      </c>
      <c r="J7" s="142">
        <v>44</v>
      </c>
      <c r="K7" s="142">
        <v>103</v>
      </c>
      <c r="L7" s="142">
        <v>143</v>
      </c>
      <c r="M7" s="141"/>
    </row>
    <row r="8" spans="1:77" s="15" customFormat="1" ht="16.5" customHeight="1">
      <c r="A8" s="133" t="s">
        <v>29</v>
      </c>
      <c r="B8" s="129" t="s">
        <v>84</v>
      </c>
      <c r="C8" s="128">
        <f>SUM(C9:C10)</f>
        <v>139</v>
      </c>
      <c r="D8" s="128">
        <f>SUM(D9:D10)</f>
        <v>21</v>
      </c>
      <c r="E8" s="128">
        <f>SUM(E9:E10)</f>
        <v>0</v>
      </c>
      <c r="F8" s="128">
        <f>SUM(F9:F10)</f>
        <v>0</v>
      </c>
      <c r="G8" s="128">
        <f>SUM(G9:G10)</f>
        <v>49</v>
      </c>
      <c r="H8" s="128">
        <f>SUM(H9:H10)</f>
        <v>42</v>
      </c>
      <c r="I8" s="128">
        <f>SUM(I9:I10)</f>
        <v>11</v>
      </c>
      <c r="J8" s="128">
        <f>SUM(J9:J10)</f>
        <v>7</v>
      </c>
      <c r="K8" s="128">
        <f>SUM(K9:K10)</f>
        <v>15</v>
      </c>
      <c r="L8" s="128">
        <f>SUM(L9:L10)</f>
        <v>18</v>
      </c>
      <c r="M8" s="16"/>
    </row>
    <row r="9" spans="1:77" s="15" customFormat="1" ht="16.5" customHeight="1">
      <c r="A9" s="132"/>
      <c r="B9" s="125" t="s">
        <v>34</v>
      </c>
      <c r="C9" s="124">
        <f>IF(SUM(C12,C39)=0,"-",SUM(C12,C39))</f>
        <v>44</v>
      </c>
      <c r="D9" s="124">
        <f>IF(SUM(D12,D39)=0,"-",SUM(D12,D39))</f>
        <v>8</v>
      </c>
      <c r="E9" s="124" t="str">
        <f>IF(SUM(E12,E39)=0,"-",SUM(E12,E39))</f>
        <v>-</v>
      </c>
      <c r="F9" s="124" t="str">
        <f>IF(SUM(F12,F39)=0,"-",SUM(F12,F39))</f>
        <v>-</v>
      </c>
      <c r="G9" s="124">
        <f>IF(SUM(G12,G39)=0,"-",SUM(G12,G39))</f>
        <v>9</v>
      </c>
      <c r="H9" s="124">
        <f>IF(SUM(H12,H39)=0,"-",SUM(H12,H39))</f>
        <v>17</v>
      </c>
      <c r="I9" s="124">
        <f>IF(SUM(I12,I39)=0,"-",SUM(I12,I39))</f>
        <v>2</v>
      </c>
      <c r="J9" s="124">
        <f>IF(SUM(J12,J39)=0,"-",SUM(J12,J39))</f>
        <v>5</v>
      </c>
      <c r="K9" s="124">
        <f>IF(SUM(K12,K39)=0,"-",SUM(K12,K39))</f>
        <v>7</v>
      </c>
      <c r="L9" s="124">
        <f>IF(SUM(L12,L39)=0,"-",SUM(L12,L39))</f>
        <v>10</v>
      </c>
      <c r="M9" s="50"/>
    </row>
    <row r="10" spans="1:77" s="15" customFormat="1" ht="16.5" customHeight="1">
      <c r="A10" s="131"/>
      <c r="B10" s="125" t="s">
        <v>33</v>
      </c>
      <c r="C10" s="124">
        <f>IF(SUM(C13,C40)=0,"-",SUM(C13,C40))</f>
        <v>95</v>
      </c>
      <c r="D10" s="124">
        <f>IF(SUM(D13,D40)=0,"-",SUM(D13,D40))</f>
        <v>13</v>
      </c>
      <c r="E10" s="124" t="str">
        <f>IF(SUM(E13,E40)=0,"-",SUM(E13,E40))</f>
        <v>-</v>
      </c>
      <c r="F10" s="124" t="str">
        <f>IF(SUM(F13,F40)=0,"-",SUM(F13,F40))</f>
        <v>-</v>
      </c>
      <c r="G10" s="124">
        <f>IF(SUM(G13,G40)=0,"-",SUM(G13,G40))</f>
        <v>40</v>
      </c>
      <c r="H10" s="124">
        <f>IF(SUM(H13,H40)=0,"-",SUM(H13,H40))</f>
        <v>25</v>
      </c>
      <c r="I10" s="124">
        <f>IF(SUM(I13,I40)=0,"-",SUM(I13,I40))</f>
        <v>9</v>
      </c>
      <c r="J10" s="124">
        <f>IF(SUM(J13,J40)=0,"-",SUM(J13,J40))</f>
        <v>2</v>
      </c>
      <c r="K10" s="124">
        <f>IF(SUM(K13,K40)=0,"-",SUM(K13,K40))</f>
        <v>8</v>
      </c>
      <c r="L10" s="124">
        <f>IF(SUM(L13,L40)=0,"-",SUM(L13,L40))</f>
        <v>8</v>
      </c>
      <c r="M10" s="16"/>
    </row>
    <row r="11" spans="1:77" s="15" customFormat="1" ht="16.5" customHeight="1">
      <c r="A11" s="130" t="s">
        <v>28</v>
      </c>
      <c r="B11" s="129" t="s">
        <v>84</v>
      </c>
      <c r="C11" s="128">
        <f>SUM(C12:C13)</f>
        <v>40</v>
      </c>
      <c r="D11" s="128">
        <f>SUM(D12:D13)</f>
        <v>21</v>
      </c>
      <c r="E11" s="128">
        <f>SUM(E12:E13)</f>
        <v>0</v>
      </c>
      <c r="F11" s="128">
        <f>SUM(F12:F13)</f>
        <v>0</v>
      </c>
      <c r="G11" s="128">
        <f>SUM(G12:G13)</f>
        <v>24</v>
      </c>
      <c r="H11" s="128">
        <f>SUM(H12:H13)</f>
        <v>3</v>
      </c>
      <c r="I11" s="128">
        <f>SUM(I12:I13)</f>
        <v>0</v>
      </c>
      <c r="J11" s="128">
        <f>SUM(J12:J13)</f>
        <v>1</v>
      </c>
      <c r="K11" s="128">
        <f>SUM(K12:K13)</f>
        <v>0</v>
      </c>
      <c r="L11" s="128">
        <f>SUM(L12:L13)</f>
        <v>5</v>
      </c>
      <c r="M11" s="16"/>
    </row>
    <row r="12" spans="1:77" s="15" customFormat="1" ht="16.5" customHeight="1">
      <c r="A12" s="127"/>
      <c r="B12" s="125" t="s">
        <v>34</v>
      </c>
      <c r="C12" s="124">
        <f>IF(SUM(C15,C18,C21,C24,C27,C30,C33,C36)=0,"-",SUM(C15,C18,C21,C24,C27,C30,C33,C36))</f>
        <v>16</v>
      </c>
      <c r="D12" s="124">
        <f>IF(SUM(D15,D18,D21,D24,D27,D30,D33,D36)=0,"-",SUM(D15,D18,D21,D24,D27,D30,D33,D36))</f>
        <v>8</v>
      </c>
      <c r="E12" s="124" t="str">
        <f>IF(SUM(E15,E18,E21,E24,E27,E30,E33,E36)=0,"-",SUM(E15,E18,E21,E24,E27,E30,E33,E36))</f>
        <v>-</v>
      </c>
      <c r="F12" s="124" t="str">
        <f>IF(SUM(F15,F18,F21,F24,F27,F30,F33,F36)=0,"-",SUM(F15,F18,F21,F24,F27,F30,F33,F36))</f>
        <v>-</v>
      </c>
      <c r="G12" s="124">
        <f>IF(SUM(G15,G18,G21,G24,G27,G30,G33,G36)=0,"-",SUM(G15,G18,G21,G24,G27,G30,G33,G36))</f>
        <v>8</v>
      </c>
      <c r="H12" s="124">
        <f>IF(SUM(H15,H18,H21,H24,H27,H30,H33,H36)=0,"-",SUM(H15,H18,H21,H24,H27,H30,H33,H36))</f>
        <v>1</v>
      </c>
      <c r="I12" s="124" t="str">
        <f>IF(SUM(I15,I18,I21,I24,I27,I30,I33,I36)=0,"-",SUM(I15,I18,I21,I24,I27,I30,I33,I36))</f>
        <v>-</v>
      </c>
      <c r="J12" s="124">
        <f>IF(SUM(J15,J18,J21,J24,J27,J30,J33,J36)=0,"-",SUM(J15,J18,J21,J24,J27,J30,J33,J36))</f>
        <v>1</v>
      </c>
      <c r="K12" s="124" t="str">
        <f>IF(SUM(K15,K18,K21,K24,K27,K30,K33,K36)=0,"-",SUM(K15,K18,K21,K24,K27,K30,K33,K36))</f>
        <v>-</v>
      </c>
      <c r="L12" s="124">
        <f>IF(SUM(L15,L18,L21,L24,L27,L30,L33,L36)=0,"-",SUM(L15,L18,L21,L24,L27,L30,L33,L36))</f>
        <v>3</v>
      </c>
      <c r="M12" s="50"/>
    </row>
    <row r="13" spans="1:77" s="15" customFormat="1" ht="16.5" customHeight="1">
      <c r="A13" s="126"/>
      <c r="B13" s="125" t="s">
        <v>33</v>
      </c>
      <c r="C13" s="124">
        <f>IF(SUM(C16,C19,C22,C25,C28,C31,C34,C37)=0,"-",SUM(C16,C19,C22,C25,C28,C31,C34,C37))</f>
        <v>24</v>
      </c>
      <c r="D13" s="124">
        <f>IF(SUM(D16,D19,D22,D25,D28,D31,D34,D37)=0,"-",SUM(D16,D19,D22,D25,D28,D31,D34,D37))</f>
        <v>13</v>
      </c>
      <c r="E13" s="124" t="str">
        <f>IF(SUM(E16,E19,E22,E25,E28,E31,E34,E37)=0,"-",SUM(E16,E19,E22,E25,E28,E31,E34,E37))</f>
        <v>-</v>
      </c>
      <c r="F13" s="124" t="str">
        <f>IF(SUM(F16,F19,F22,F25,F28,F31,F34,F37)=0,"-",SUM(F16,F19,F22,F25,F28,F31,F34,F37))</f>
        <v>-</v>
      </c>
      <c r="G13" s="124">
        <f>IF(SUM(G16,G19,G22,G25,G28,G31,G34,G37)=0,"-",SUM(G16,G19,G22,G25,G28,G31,G34,G37))</f>
        <v>16</v>
      </c>
      <c r="H13" s="124">
        <f>IF(SUM(H16,H19,H22,H25,H28,H31,H34,H37)=0,"-",SUM(H16,H19,H22,H25,H28,H31,H34,H37))</f>
        <v>2</v>
      </c>
      <c r="I13" s="124" t="str">
        <f>IF(SUM(I16,I19,I22,I25,I28,I31,I34,I37)=0,"-",SUM(I16,I19,I22,I25,I28,I31,I34,I37))</f>
        <v>-</v>
      </c>
      <c r="J13" s="124" t="str">
        <f>IF(SUM(J16,J19,J22,J25,J28,J31,J34,J37)=0,"-",SUM(J16,J19,J22,J25,J28,J31,J34,J37))</f>
        <v>-</v>
      </c>
      <c r="K13" s="124" t="str">
        <f>IF(SUM(K16,K19,K22,K25,K28,K31,K34,K37)=0,"-",SUM(K16,K19,K22,K25,K28,K31,K34,K37))</f>
        <v>-</v>
      </c>
      <c r="L13" s="124">
        <f>IF(SUM(L16,L19,L22,L25,L28,L31,L34,L37)=0,"-",SUM(L16,L19,L22,L25,L28,L31,L34,L37))</f>
        <v>2</v>
      </c>
      <c r="M13" s="16"/>
    </row>
    <row r="14" spans="1:77" s="15" customFormat="1" ht="16.5" customHeight="1">
      <c r="A14" s="119" t="s">
        <v>27</v>
      </c>
      <c r="B14" s="118" t="s">
        <v>84</v>
      </c>
      <c r="C14" s="117">
        <f>SUM(C15:C16)</f>
        <v>5</v>
      </c>
      <c r="D14" s="117">
        <f>SUM(D15:D16)</f>
        <v>4</v>
      </c>
      <c r="E14" s="117">
        <f>SUM(E15:E16)</f>
        <v>0</v>
      </c>
      <c r="F14" s="117">
        <f>SUM(F15:F16)</f>
        <v>0</v>
      </c>
      <c r="G14" s="122">
        <f>SUM(G15:G16)</f>
        <v>2</v>
      </c>
      <c r="H14" s="117">
        <f>SUM(H15:H16)</f>
        <v>1</v>
      </c>
      <c r="I14" s="117">
        <f>SUM(I15:I16)</f>
        <v>0</v>
      </c>
      <c r="J14" s="117">
        <f>SUM(J15:J16)</f>
        <v>1</v>
      </c>
      <c r="K14" s="117">
        <f>SUM(K15:K16)</f>
        <v>0</v>
      </c>
      <c r="L14" s="117">
        <f>SUM(L15:L16)</f>
        <v>1</v>
      </c>
      <c r="M14" s="111"/>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row>
    <row r="15" spans="1:77" s="15" customFormat="1" ht="16.5" customHeight="1">
      <c r="A15" s="116"/>
      <c r="B15" s="114" t="s">
        <v>34</v>
      </c>
      <c r="C15" s="112">
        <v>2</v>
      </c>
      <c r="D15" s="112">
        <v>2</v>
      </c>
      <c r="E15" s="112" t="s">
        <v>83</v>
      </c>
      <c r="F15" s="112" t="s">
        <v>83</v>
      </c>
      <c r="G15" s="112" t="s">
        <v>83</v>
      </c>
      <c r="H15" s="112">
        <v>1</v>
      </c>
      <c r="I15" s="112" t="s">
        <v>83</v>
      </c>
      <c r="J15" s="113">
        <v>1</v>
      </c>
      <c r="K15" s="112" t="s">
        <v>83</v>
      </c>
      <c r="L15" s="112">
        <v>1</v>
      </c>
      <c r="M15" s="111"/>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row>
    <row r="16" spans="1:77" s="15" customFormat="1" ht="16.5" customHeight="1">
      <c r="A16" s="115"/>
      <c r="B16" s="114" t="s">
        <v>33</v>
      </c>
      <c r="C16" s="112">
        <v>3</v>
      </c>
      <c r="D16" s="112">
        <v>2</v>
      </c>
      <c r="E16" s="112" t="s">
        <v>83</v>
      </c>
      <c r="F16" s="112" t="s">
        <v>83</v>
      </c>
      <c r="G16" s="112">
        <v>2</v>
      </c>
      <c r="H16" s="112" t="s">
        <v>83</v>
      </c>
      <c r="I16" s="112" t="s">
        <v>83</v>
      </c>
      <c r="J16" s="113" t="s">
        <v>83</v>
      </c>
      <c r="K16" s="112" t="s">
        <v>83</v>
      </c>
      <c r="L16" s="112" t="s">
        <v>83</v>
      </c>
      <c r="M16" s="111"/>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row>
    <row r="17" spans="1:77" s="15" customFormat="1" ht="16.5" customHeight="1">
      <c r="A17" s="119" t="s">
        <v>26</v>
      </c>
      <c r="B17" s="118" t="s">
        <v>84</v>
      </c>
      <c r="C17" s="117">
        <f>SUM(C18:C19)</f>
        <v>10</v>
      </c>
      <c r="D17" s="117">
        <f>SUM(D18:D19)</f>
        <v>0</v>
      </c>
      <c r="E17" s="117">
        <f>SUM(E18:E19)</f>
        <v>0</v>
      </c>
      <c r="F17" s="117">
        <f>SUM(F18:F19)</f>
        <v>0</v>
      </c>
      <c r="G17" s="122">
        <f>SUM(G18:G19)</f>
        <v>5</v>
      </c>
      <c r="H17" s="117">
        <f>SUM(H18:H19)</f>
        <v>0</v>
      </c>
      <c r="I17" s="117">
        <f>SUM(I18:I19)</f>
        <v>0</v>
      </c>
      <c r="J17" s="117">
        <f>SUM(J18:J19)</f>
        <v>0</v>
      </c>
      <c r="K17" s="117">
        <f>SUM(K18:K19)</f>
        <v>0</v>
      </c>
      <c r="L17" s="117">
        <f>SUM(L18:L19)</f>
        <v>1</v>
      </c>
      <c r="M17" s="111"/>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row>
    <row r="18" spans="1:77" s="15" customFormat="1" ht="16.5" customHeight="1">
      <c r="A18" s="116"/>
      <c r="B18" s="114" t="s">
        <v>34</v>
      </c>
      <c r="C18" s="112">
        <v>5</v>
      </c>
      <c r="D18" s="112" t="s">
        <v>83</v>
      </c>
      <c r="E18" s="112" t="s">
        <v>83</v>
      </c>
      <c r="F18" s="112" t="s">
        <v>83</v>
      </c>
      <c r="G18" s="112">
        <v>2</v>
      </c>
      <c r="H18" s="112" t="s">
        <v>83</v>
      </c>
      <c r="I18" s="112" t="s">
        <v>83</v>
      </c>
      <c r="J18" s="113" t="s">
        <v>83</v>
      </c>
      <c r="K18" s="112" t="s">
        <v>83</v>
      </c>
      <c r="L18" s="112">
        <v>1</v>
      </c>
      <c r="M18" s="111"/>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row>
    <row r="19" spans="1:77" s="15" customFormat="1" ht="16.5" customHeight="1">
      <c r="A19" s="115"/>
      <c r="B19" s="114" t="s">
        <v>33</v>
      </c>
      <c r="C19" s="112">
        <v>5</v>
      </c>
      <c r="D19" s="112" t="s">
        <v>83</v>
      </c>
      <c r="E19" s="112" t="s">
        <v>83</v>
      </c>
      <c r="F19" s="112" t="s">
        <v>83</v>
      </c>
      <c r="G19" s="112">
        <v>3</v>
      </c>
      <c r="H19" s="112" t="s">
        <v>83</v>
      </c>
      <c r="I19" s="112" t="s">
        <v>83</v>
      </c>
      <c r="J19" s="113" t="s">
        <v>83</v>
      </c>
      <c r="K19" s="112" t="s">
        <v>83</v>
      </c>
      <c r="L19" s="112" t="s">
        <v>83</v>
      </c>
      <c r="M19" s="111"/>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row>
    <row r="20" spans="1:77" s="15" customFormat="1" ht="16.5" customHeight="1">
      <c r="A20" s="119" t="s">
        <v>25</v>
      </c>
      <c r="B20" s="118" t="s">
        <v>84</v>
      </c>
      <c r="C20" s="117">
        <f>SUM(C21:C22)</f>
        <v>1</v>
      </c>
      <c r="D20" s="117">
        <f>SUM(D21:D22)</f>
        <v>1</v>
      </c>
      <c r="E20" s="117">
        <f>SUM(E21:E22)</f>
        <v>0</v>
      </c>
      <c r="F20" s="117">
        <f>SUM(F21:F22)</f>
        <v>0</v>
      </c>
      <c r="G20" s="122">
        <f>SUM(G21:G22)</f>
        <v>0</v>
      </c>
      <c r="H20" s="117">
        <f>SUM(H21:H22)</f>
        <v>0</v>
      </c>
      <c r="I20" s="117">
        <f>SUM(I21:I22)</f>
        <v>0</v>
      </c>
      <c r="J20" s="117">
        <f>SUM(J21:J22)</f>
        <v>0</v>
      </c>
      <c r="K20" s="117">
        <f>SUM(K21:K22)</f>
        <v>0</v>
      </c>
      <c r="L20" s="117">
        <f>SUM(L21:L22)</f>
        <v>0</v>
      </c>
      <c r="M20" s="111"/>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row>
    <row r="21" spans="1:77" s="15" customFormat="1" ht="16.5" customHeight="1">
      <c r="A21" s="116"/>
      <c r="B21" s="114" t="s">
        <v>34</v>
      </c>
      <c r="C21" s="112" t="s">
        <v>83</v>
      </c>
      <c r="D21" s="112" t="s">
        <v>83</v>
      </c>
      <c r="E21" s="112" t="s">
        <v>83</v>
      </c>
      <c r="F21" s="112" t="s">
        <v>83</v>
      </c>
      <c r="G21" s="112" t="s">
        <v>83</v>
      </c>
      <c r="H21" s="112" t="s">
        <v>83</v>
      </c>
      <c r="I21" s="112" t="s">
        <v>83</v>
      </c>
      <c r="J21" s="113" t="s">
        <v>83</v>
      </c>
      <c r="K21" s="112" t="s">
        <v>83</v>
      </c>
      <c r="L21" s="112" t="s">
        <v>83</v>
      </c>
      <c r="M21" s="111"/>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row>
    <row r="22" spans="1:77" s="15" customFormat="1" ht="16.5" customHeight="1">
      <c r="A22" s="115"/>
      <c r="B22" s="114" t="s">
        <v>33</v>
      </c>
      <c r="C22" s="112">
        <v>1</v>
      </c>
      <c r="D22" s="112">
        <v>1</v>
      </c>
      <c r="E22" s="112" t="s">
        <v>83</v>
      </c>
      <c r="F22" s="112" t="s">
        <v>83</v>
      </c>
      <c r="G22" s="112" t="s">
        <v>83</v>
      </c>
      <c r="H22" s="112" t="s">
        <v>83</v>
      </c>
      <c r="I22" s="112" t="s">
        <v>83</v>
      </c>
      <c r="J22" s="113" t="s">
        <v>83</v>
      </c>
      <c r="K22" s="112" t="s">
        <v>83</v>
      </c>
      <c r="L22" s="112" t="s">
        <v>83</v>
      </c>
      <c r="M22" s="111"/>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row>
    <row r="23" spans="1:77" s="15" customFormat="1" ht="16.5" customHeight="1">
      <c r="A23" s="119" t="s">
        <v>24</v>
      </c>
      <c r="B23" s="118" t="s">
        <v>84</v>
      </c>
      <c r="C23" s="117">
        <f>SUM(C24:C25)</f>
        <v>2</v>
      </c>
      <c r="D23" s="117">
        <f>SUM(D24:D25)</f>
        <v>2</v>
      </c>
      <c r="E23" s="117">
        <f>SUM(E24:E25)</f>
        <v>0</v>
      </c>
      <c r="F23" s="117">
        <f>SUM(F24:F25)</f>
        <v>0</v>
      </c>
      <c r="G23" s="122">
        <f>SUM(G24:G25)</f>
        <v>0</v>
      </c>
      <c r="H23" s="117">
        <f>SUM(H24:H25)</f>
        <v>2</v>
      </c>
      <c r="I23" s="117">
        <f>SUM(I24:I25)</f>
        <v>0</v>
      </c>
      <c r="J23" s="117">
        <f>SUM(J24:J25)</f>
        <v>0</v>
      </c>
      <c r="K23" s="117">
        <f>SUM(K24:K25)</f>
        <v>0</v>
      </c>
      <c r="L23" s="117">
        <f>SUM(L24:L25)</f>
        <v>2</v>
      </c>
      <c r="M23" s="111"/>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row>
    <row r="24" spans="1:77" s="15" customFormat="1" ht="16.5" customHeight="1">
      <c r="A24" s="116"/>
      <c r="B24" s="114" t="s">
        <v>34</v>
      </c>
      <c r="C24" s="112" t="s">
        <v>83</v>
      </c>
      <c r="D24" s="112" t="s">
        <v>83</v>
      </c>
      <c r="E24" s="112" t="s">
        <v>83</v>
      </c>
      <c r="F24" s="112" t="s">
        <v>83</v>
      </c>
      <c r="G24" s="112" t="s">
        <v>83</v>
      </c>
      <c r="H24" s="112" t="s">
        <v>83</v>
      </c>
      <c r="I24" s="112" t="s">
        <v>83</v>
      </c>
      <c r="J24" s="113" t="s">
        <v>83</v>
      </c>
      <c r="K24" s="112" t="s">
        <v>83</v>
      </c>
      <c r="L24" s="112" t="s">
        <v>83</v>
      </c>
      <c r="M24" s="111"/>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row>
    <row r="25" spans="1:77" s="15" customFormat="1" ht="16.5" customHeight="1">
      <c r="A25" s="115"/>
      <c r="B25" s="114" t="s">
        <v>33</v>
      </c>
      <c r="C25" s="112">
        <v>2</v>
      </c>
      <c r="D25" s="112">
        <v>2</v>
      </c>
      <c r="E25" s="112" t="s">
        <v>83</v>
      </c>
      <c r="F25" s="112" t="s">
        <v>83</v>
      </c>
      <c r="G25" s="112" t="s">
        <v>83</v>
      </c>
      <c r="H25" s="112">
        <v>2</v>
      </c>
      <c r="I25" s="112" t="s">
        <v>83</v>
      </c>
      <c r="J25" s="113" t="s">
        <v>83</v>
      </c>
      <c r="K25" s="112" t="s">
        <v>83</v>
      </c>
      <c r="L25" s="112">
        <v>2</v>
      </c>
      <c r="M25" s="111"/>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row>
    <row r="26" spans="1:77" s="15" customFormat="1" ht="16.5" customHeight="1">
      <c r="A26" s="119" t="s">
        <v>23</v>
      </c>
      <c r="B26" s="118" t="s">
        <v>84</v>
      </c>
      <c r="C26" s="117">
        <f>SUM(C27:C28)</f>
        <v>6</v>
      </c>
      <c r="D26" s="117">
        <f>SUM(D27:D28)</f>
        <v>6</v>
      </c>
      <c r="E26" s="117">
        <f>SUM(E27:E28)</f>
        <v>0</v>
      </c>
      <c r="F26" s="117">
        <f>SUM(F27:F28)</f>
        <v>0</v>
      </c>
      <c r="G26" s="122">
        <f>SUM(G27:G28)</f>
        <v>6</v>
      </c>
      <c r="H26" s="117">
        <f>SUM(H27:H28)</f>
        <v>0</v>
      </c>
      <c r="I26" s="117">
        <f>SUM(I27:I28)</f>
        <v>0</v>
      </c>
      <c r="J26" s="117">
        <f>SUM(J27:J28)</f>
        <v>0</v>
      </c>
      <c r="K26" s="117">
        <f>SUM(K27:K28)</f>
        <v>0</v>
      </c>
      <c r="L26" s="117">
        <f>SUM(L27:L28)</f>
        <v>0</v>
      </c>
      <c r="M26" s="111"/>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row>
    <row r="27" spans="1:77" s="15" customFormat="1" ht="16.5" customHeight="1">
      <c r="A27" s="116"/>
      <c r="B27" s="114" t="s">
        <v>34</v>
      </c>
      <c r="C27" s="112">
        <v>3</v>
      </c>
      <c r="D27" s="112">
        <v>3</v>
      </c>
      <c r="E27" s="112" t="s">
        <v>83</v>
      </c>
      <c r="F27" s="112" t="s">
        <v>83</v>
      </c>
      <c r="G27" s="112">
        <v>3</v>
      </c>
      <c r="H27" s="112" t="s">
        <v>83</v>
      </c>
      <c r="I27" s="112" t="s">
        <v>83</v>
      </c>
      <c r="J27" s="113" t="s">
        <v>83</v>
      </c>
      <c r="K27" s="112" t="s">
        <v>83</v>
      </c>
      <c r="L27" s="112" t="s">
        <v>83</v>
      </c>
      <c r="M27" s="111"/>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row>
    <row r="28" spans="1:77" s="15" customFormat="1" ht="16.5" customHeight="1">
      <c r="A28" s="115"/>
      <c r="B28" s="114" t="s">
        <v>33</v>
      </c>
      <c r="C28" s="112">
        <v>3</v>
      </c>
      <c r="D28" s="112">
        <v>3</v>
      </c>
      <c r="E28" s="112" t="s">
        <v>83</v>
      </c>
      <c r="F28" s="112" t="s">
        <v>83</v>
      </c>
      <c r="G28" s="112">
        <v>3</v>
      </c>
      <c r="H28" s="112" t="s">
        <v>83</v>
      </c>
      <c r="I28" s="112" t="s">
        <v>83</v>
      </c>
      <c r="J28" s="113" t="s">
        <v>83</v>
      </c>
      <c r="K28" s="112" t="s">
        <v>83</v>
      </c>
      <c r="L28" s="112" t="s">
        <v>83</v>
      </c>
      <c r="M28" s="111"/>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row>
    <row r="29" spans="1:77" s="15" customFormat="1" ht="16.5" customHeight="1">
      <c r="A29" s="119" t="s">
        <v>60</v>
      </c>
      <c r="B29" s="118" t="s">
        <v>84</v>
      </c>
      <c r="C29" s="117">
        <f>SUM(C30:C31)</f>
        <v>16</v>
      </c>
      <c r="D29" s="117">
        <f>SUM(D30:D31)</f>
        <v>8</v>
      </c>
      <c r="E29" s="117">
        <f>SUM(E30:E31)</f>
        <v>0</v>
      </c>
      <c r="F29" s="117">
        <f>SUM(F30:F31)</f>
        <v>0</v>
      </c>
      <c r="G29" s="122">
        <f>SUM(G30:G31)</f>
        <v>11</v>
      </c>
      <c r="H29" s="117">
        <f>SUM(H30:H31)</f>
        <v>0</v>
      </c>
      <c r="I29" s="117">
        <f>SUM(I30:I31)</f>
        <v>0</v>
      </c>
      <c r="J29" s="117">
        <f>SUM(J30:J31)</f>
        <v>0</v>
      </c>
      <c r="K29" s="117">
        <f>SUM(K30:K31)</f>
        <v>0</v>
      </c>
      <c r="L29" s="117">
        <f>SUM(L30:L31)</f>
        <v>1</v>
      </c>
      <c r="M29" s="111"/>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row>
    <row r="30" spans="1:77" s="15" customFormat="1" ht="16.5" customHeight="1">
      <c r="A30" s="116"/>
      <c r="B30" s="114" t="s">
        <v>34</v>
      </c>
      <c r="C30" s="112">
        <v>6</v>
      </c>
      <c r="D30" s="112">
        <v>3</v>
      </c>
      <c r="E30" s="112" t="s">
        <v>83</v>
      </c>
      <c r="F30" s="112" t="s">
        <v>83</v>
      </c>
      <c r="G30" s="112">
        <v>3</v>
      </c>
      <c r="H30" s="112" t="s">
        <v>83</v>
      </c>
      <c r="I30" s="112" t="s">
        <v>83</v>
      </c>
      <c r="J30" s="113" t="s">
        <v>83</v>
      </c>
      <c r="K30" s="112" t="s">
        <v>83</v>
      </c>
      <c r="L30" s="112">
        <v>1</v>
      </c>
      <c r="M30" s="111"/>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row>
    <row r="31" spans="1:77" s="15" customFormat="1" ht="16.5" customHeight="1">
      <c r="A31" s="115"/>
      <c r="B31" s="114" t="s">
        <v>33</v>
      </c>
      <c r="C31" s="112">
        <v>10</v>
      </c>
      <c r="D31" s="112">
        <v>5</v>
      </c>
      <c r="E31" s="112" t="s">
        <v>83</v>
      </c>
      <c r="F31" s="112" t="s">
        <v>83</v>
      </c>
      <c r="G31" s="112">
        <v>8</v>
      </c>
      <c r="H31" s="112" t="s">
        <v>83</v>
      </c>
      <c r="I31" s="112" t="s">
        <v>83</v>
      </c>
      <c r="J31" s="113" t="s">
        <v>83</v>
      </c>
      <c r="K31" s="112" t="s">
        <v>83</v>
      </c>
      <c r="L31" s="112" t="s">
        <v>83</v>
      </c>
      <c r="M31" s="111"/>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row>
    <row r="32" spans="1:77" s="15" customFormat="1" ht="16.5" customHeight="1">
      <c r="A32" s="119" t="s">
        <v>21</v>
      </c>
      <c r="B32" s="118" t="s">
        <v>84</v>
      </c>
      <c r="C32" s="117">
        <f>SUM(C33:C34)</f>
        <v>0</v>
      </c>
      <c r="D32" s="117">
        <f>SUM(D33:D34)</f>
        <v>0</v>
      </c>
      <c r="E32" s="117">
        <f>SUM(E33:E34)</f>
        <v>0</v>
      </c>
      <c r="F32" s="117">
        <f>SUM(F33:F34)</f>
        <v>0</v>
      </c>
      <c r="G32" s="122">
        <f>SUM(G33:G34)</f>
        <v>0</v>
      </c>
      <c r="H32" s="117">
        <f>SUM(H33:H34)</f>
        <v>0</v>
      </c>
      <c r="I32" s="117">
        <f>SUM(I33:I34)</f>
        <v>0</v>
      </c>
      <c r="J32" s="117">
        <f>SUM(J33:J34)</f>
        <v>0</v>
      </c>
      <c r="K32" s="117">
        <f>SUM(K33:K34)</f>
        <v>0</v>
      </c>
      <c r="L32" s="117">
        <f>SUM(L33:L34)</f>
        <v>0</v>
      </c>
      <c r="M32" s="111"/>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row>
    <row r="33" spans="1:77" s="15" customFormat="1" ht="16.5" customHeight="1">
      <c r="A33" s="116"/>
      <c r="B33" s="114" t="s">
        <v>34</v>
      </c>
      <c r="C33" s="112" t="s">
        <v>83</v>
      </c>
      <c r="D33" s="112" t="s">
        <v>83</v>
      </c>
      <c r="E33" s="112" t="s">
        <v>83</v>
      </c>
      <c r="F33" s="112" t="s">
        <v>83</v>
      </c>
      <c r="G33" s="112" t="s">
        <v>83</v>
      </c>
      <c r="H33" s="112" t="s">
        <v>83</v>
      </c>
      <c r="I33" s="112" t="s">
        <v>83</v>
      </c>
      <c r="J33" s="113" t="s">
        <v>83</v>
      </c>
      <c r="K33" s="112" t="s">
        <v>83</v>
      </c>
      <c r="L33" s="112" t="s">
        <v>83</v>
      </c>
      <c r="M33" s="111"/>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row>
    <row r="34" spans="1:77" s="15" customFormat="1" ht="16.5" customHeight="1">
      <c r="A34" s="115"/>
      <c r="B34" s="114" t="s">
        <v>33</v>
      </c>
      <c r="C34" s="112" t="s">
        <v>83</v>
      </c>
      <c r="D34" s="112" t="s">
        <v>83</v>
      </c>
      <c r="E34" s="112" t="s">
        <v>83</v>
      </c>
      <c r="F34" s="112" t="s">
        <v>83</v>
      </c>
      <c r="G34" s="112" t="s">
        <v>83</v>
      </c>
      <c r="H34" s="112" t="s">
        <v>83</v>
      </c>
      <c r="I34" s="112" t="s">
        <v>83</v>
      </c>
      <c r="J34" s="113" t="s">
        <v>83</v>
      </c>
      <c r="K34" s="112" t="s">
        <v>83</v>
      </c>
      <c r="L34" s="112" t="s">
        <v>83</v>
      </c>
      <c r="M34" s="111"/>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row>
    <row r="35" spans="1:77" s="15" customFormat="1" ht="16.5" customHeight="1">
      <c r="A35" s="119" t="s">
        <v>20</v>
      </c>
      <c r="B35" s="118" t="s">
        <v>84</v>
      </c>
      <c r="C35" s="117">
        <f>SUM(C36:C37)</f>
        <v>0</v>
      </c>
      <c r="D35" s="117">
        <f>SUM(D36:D37)</f>
        <v>0</v>
      </c>
      <c r="E35" s="117">
        <f>SUM(E36:E37)</f>
        <v>0</v>
      </c>
      <c r="F35" s="117">
        <f>SUM(F36:F37)</f>
        <v>0</v>
      </c>
      <c r="G35" s="122">
        <f>SUM(G36:G37)</f>
        <v>0</v>
      </c>
      <c r="H35" s="117">
        <f>SUM(H36:H37)</f>
        <v>0</v>
      </c>
      <c r="I35" s="117">
        <f>SUM(I36:I37)</f>
        <v>0</v>
      </c>
      <c r="J35" s="117">
        <f>SUM(J36:J37)</f>
        <v>0</v>
      </c>
      <c r="K35" s="117">
        <f>SUM(K36:K37)</f>
        <v>0</v>
      </c>
      <c r="L35" s="117">
        <f>SUM(L36:L37)</f>
        <v>0</v>
      </c>
      <c r="M35" s="111"/>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row>
    <row r="36" spans="1:77" s="15" customFormat="1" ht="16.5" customHeight="1">
      <c r="A36" s="116"/>
      <c r="B36" s="114" t="s">
        <v>34</v>
      </c>
      <c r="C36" s="112" t="s">
        <v>83</v>
      </c>
      <c r="D36" s="112" t="s">
        <v>83</v>
      </c>
      <c r="E36" s="112" t="s">
        <v>83</v>
      </c>
      <c r="F36" s="112" t="s">
        <v>83</v>
      </c>
      <c r="G36" s="112" t="s">
        <v>83</v>
      </c>
      <c r="H36" s="112" t="s">
        <v>83</v>
      </c>
      <c r="I36" s="112" t="s">
        <v>83</v>
      </c>
      <c r="J36" s="113" t="s">
        <v>83</v>
      </c>
      <c r="K36" s="112" t="s">
        <v>83</v>
      </c>
      <c r="L36" s="112" t="s">
        <v>83</v>
      </c>
      <c r="M36" s="111"/>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row>
    <row r="37" spans="1:77" s="15" customFormat="1" ht="16.5" customHeight="1">
      <c r="A37" s="115"/>
      <c r="B37" s="114" t="s">
        <v>33</v>
      </c>
      <c r="C37" s="112" t="s">
        <v>83</v>
      </c>
      <c r="D37" s="112" t="s">
        <v>83</v>
      </c>
      <c r="E37" s="112" t="s">
        <v>83</v>
      </c>
      <c r="F37" s="112" t="s">
        <v>83</v>
      </c>
      <c r="G37" s="112" t="s">
        <v>83</v>
      </c>
      <c r="H37" s="112" t="s">
        <v>83</v>
      </c>
      <c r="I37" s="112" t="s">
        <v>83</v>
      </c>
      <c r="J37" s="113" t="s">
        <v>83</v>
      </c>
      <c r="K37" s="112" t="s">
        <v>83</v>
      </c>
      <c r="L37" s="112" t="s">
        <v>83</v>
      </c>
      <c r="M37" s="111"/>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row>
    <row r="38" spans="1:77" s="15" customFormat="1" ht="16.5" customHeight="1">
      <c r="A38" s="130" t="s">
        <v>19</v>
      </c>
      <c r="B38" s="140" t="s">
        <v>84</v>
      </c>
      <c r="C38" s="128">
        <f>SUM(C39:C40)</f>
        <v>99</v>
      </c>
      <c r="D38" s="128">
        <f>SUM(D39:D40)</f>
        <v>0</v>
      </c>
      <c r="E38" s="128">
        <f>SUM(E39:E40)</f>
        <v>0</v>
      </c>
      <c r="F38" s="128">
        <f>SUM(F39:F40)</f>
        <v>0</v>
      </c>
      <c r="G38" s="134">
        <f>SUM(G39:G40)</f>
        <v>25</v>
      </c>
      <c r="H38" s="128">
        <f>SUM(H39:H40)</f>
        <v>39</v>
      </c>
      <c r="I38" s="128">
        <f>SUM(I39:I40)</f>
        <v>11</v>
      </c>
      <c r="J38" s="128">
        <f>SUM(J39:J40)</f>
        <v>6</v>
      </c>
      <c r="K38" s="128">
        <f>SUM(K39:K40)</f>
        <v>15</v>
      </c>
      <c r="L38" s="128">
        <f>SUM(L39:L40)</f>
        <v>13</v>
      </c>
      <c r="M38" s="111"/>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row>
    <row r="39" spans="1:77" s="15" customFormat="1" ht="16.5" customHeight="1">
      <c r="A39" s="139"/>
      <c r="B39" s="137" t="s">
        <v>34</v>
      </c>
      <c r="C39" s="124">
        <v>28</v>
      </c>
      <c r="D39" s="124" t="s">
        <v>83</v>
      </c>
      <c r="E39" s="124" t="s">
        <v>83</v>
      </c>
      <c r="F39" s="124" t="s">
        <v>83</v>
      </c>
      <c r="G39" s="136">
        <v>1</v>
      </c>
      <c r="H39" s="124">
        <v>16</v>
      </c>
      <c r="I39" s="124">
        <v>2</v>
      </c>
      <c r="J39" s="135">
        <v>4</v>
      </c>
      <c r="K39" s="124">
        <v>7</v>
      </c>
      <c r="L39" s="124">
        <v>7</v>
      </c>
      <c r="M39" s="111"/>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row>
    <row r="40" spans="1:77" s="15" customFormat="1" ht="16.5" customHeight="1">
      <c r="A40" s="138"/>
      <c r="B40" s="137" t="s">
        <v>33</v>
      </c>
      <c r="C40" s="124">
        <v>71</v>
      </c>
      <c r="D40" s="124" t="s">
        <v>43</v>
      </c>
      <c r="E40" s="124" t="s">
        <v>43</v>
      </c>
      <c r="F40" s="124" t="s">
        <v>43</v>
      </c>
      <c r="G40" s="136">
        <v>24</v>
      </c>
      <c r="H40" s="124">
        <v>23</v>
      </c>
      <c r="I40" s="124">
        <v>9</v>
      </c>
      <c r="J40" s="135">
        <v>2</v>
      </c>
      <c r="K40" s="124">
        <v>8</v>
      </c>
      <c r="L40" s="124">
        <v>6</v>
      </c>
      <c r="M40" s="111"/>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row>
    <row r="41" spans="1:77" s="15" customFormat="1" ht="16.5" customHeight="1">
      <c r="A41" s="133" t="s">
        <v>18</v>
      </c>
      <c r="B41" s="129" t="s">
        <v>84</v>
      </c>
      <c r="C41" s="128">
        <f>C44</f>
        <v>89</v>
      </c>
      <c r="D41" s="128">
        <f>D44</f>
        <v>77</v>
      </c>
      <c r="E41" s="128">
        <f>E44</f>
        <v>0</v>
      </c>
      <c r="F41" s="128">
        <f>F44</f>
        <v>0</v>
      </c>
      <c r="G41" s="128">
        <f>G44</f>
        <v>73</v>
      </c>
      <c r="H41" s="128">
        <f>H44</f>
        <v>8</v>
      </c>
      <c r="I41" s="128">
        <f>I44</f>
        <v>0</v>
      </c>
      <c r="J41" s="128">
        <f>J44</f>
        <v>2</v>
      </c>
      <c r="K41" s="128">
        <f>K44</f>
        <v>9</v>
      </c>
      <c r="L41" s="128">
        <f>L44</f>
        <v>5</v>
      </c>
      <c r="M41" s="16"/>
    </row>
    <row r="42" spans="1:77" s="15" customFormat="1" ht="16.5" customHeight="1">
      <c r="A42" s="132"/>
      <c r="B42" s="125" t="s">
        <v>34</v>
      </c>
      <c r="C42" s="124">
        <f>C45</f>
        <v>45</v>
      </c>
      <c r="D42" s="124">
        <f>D45</f>
        <v>42</v>
      </c>
      <c r="E42" s="124" t="str">
        <f>E45</f>
        <v>-</v>
      </c>
      <c r="F42" s="124" t="str">
        <f>F45</f>
        <v>-</v>
      </c>
      <c r="G42" s="124">
        <f>G45</f>
        <v>38</v>
      </c>
      <c r="H42" s="124">
        <f>H45</f>
        <v>2</v>
      </c>
      <c r="I42" s="124" t="str">
        <f>I45</f>
        <v>-</v>
      </c>
      <c r="J42" s="124">
        <f>J45</f>
        <v>1</v>
      </c>
      <c r="K42" s="124">
        <f>K45</f>
        <v>5</v>
      </c>
      <c r="L42" s="124">
        <f>L45</f>
        <v>3</v>
      </c>
      <c r="M42" s="16"/>
    </row>
    <row r="43" spans="1:77" s="15" customFormat="1" ht="16.5" customHeight="1">
      <c r="A43" s="131"/>
      <c r="B43" s="125" t="s">
        <v>33</v>
      </c>
      <c r="C43" s="124">
        <f>C46</f>
        <v>44</v>
      </c>
      <c r="D43" s="124">
        <f>D46</f>
        <v>35</v>
      </c>
      <c r="E43" s="124" t="str">
        <f>E46</f>
        <v>-</v>
      </c>
      <c r="F43" s="124" t="str">
        <f>F46</f>
        <v>-</v>
      </c>
      <c r="G43" s="124">
        <f>G46</f>
        <v>35</v>
      </c>
      <c r="H43" s="124">
        <f>H46</f>
        <v>6</v>
      </c>
      <c r="I43" s="124" t="str">
        <f>I46</f>
        <v>-</v>
      </c>
      <c r="J43" s="124">
        <f>J46</f>
        <v>1</v>
      </c>
      <c r="K43" s="124">
        <f>K46</f>
        <v>4</v>
      </c>
      <c r="L43" s="124">
        <f>L46</f>
        <v>2</v>
      </c>
      <c r="M43" s="16"/>
    </row>
    <row r="44" spans="1:77" s="15" customFormat="1" ht="16.5" customHeight="1">
      <c r="A44" s="130" t="s">
        <v>17</v>
      </c>
      <c r="B44" s="129" t="s">
        <v>84</v>
      </c>
      <c r="C44" s="128">
        <f>SUM(C45:C46)</f>
        <v>89</v>
      </c>
      <c r="D44" s="128">
        <f>SUM(D45:D46)</f>
        <v>77</v>
      </c>
      <c r="E44" s="128">
        <f>SUM(E45:E46)</f>
        <v>0</v>
      </c>
      <c r="F44" s="128">
        <f>SUM(F45:F46)</f>
        <v>0</v>
      </c>
      <c r="G44" s="134">
        <f>SUM(G45:G46)</f>
        <v>73</v>
      </c>
      <c r="H44" s="128">
        <f>SUM(H45:H46)</f>
        <v>8</v>
      </c>
      <c r="I44" s="128">
        <f>SUM(I45:I46)</f>
        <v>0</v>
      </c>
      <c r="J44" s="128">
        <f>SUM(J45:J46)</f>
        <v>2</v>
      </c>
      <c r="K44" s="128">
        <f>SUM(K45:K46)</f>
        <v>9</v>
      </c>
      <c r="L44" s="128">
        <f>SUM(L45:L46)</f>
        <v>5</v>
      </c>
      <c r="M44" s="16"/>
    </row>
    <row r="45" spans="1:77" s="15" customFormat="1" ht="16.5" customHeight="1">
      <c r="A45" s="127"/>
      <c r="B45" s="125" t="s">
        <v>34</v>
      </c>
      <c r="C45" s="124">
        <f>IF(SUM(C48,C51,C54,C57,C60)=0,"-",SUM(C48,C51,C54,C57,C60))</f>
        <v>45</v>
      </c>
      <c r="D45" s="124">
        <f>IF(SUM(D48,D51,D54,D57,D60)=0,"-",SUM(D48,D51,D54,D57,D60))</f>
        <v>42</v>
      </c>
      <c r="E45" s="124" t="str">
        <f>IF(SUM(E48,E51,E54,E57,E60)=0,"-",SUM(E48,E51,E54,E57,E60))</f>
        <v>-</v>
      </c>
      <c r="F45" s="124" t="str">
        <f>IF(SUM(F48,F51,F54,F57,F60)=0,"-",SUM(F48,F51,F54,F57,F60))</f>
        <v>-</v>
      </c>
      <c r="G45" s="124">
        <f>IF(SUM(G48,G51,G54,G57,G60)=0,"-",SUM(G48,G51,G54,G57,G60))</f>
        <v>38</v>
      </c>
      <c r="H45" s="124">
        <f>IF(SUM(H48,H51,H54,H57,H60)=0,"-",SUM(H48,H51,H54,H57,H60))</f>
        <v>2</v>
      </c>
      <c r="I45" s="124" t="str">
        <f>IF(SUM(I48,I51,I54,I57,I60)=0,"-",SUM(I48,I51,I54,I57,I60))</f>
        <v>-</v>
      </c>
      <c r="J45" s="124">
        <f>IF(SUM(J48,J51,J54,J57,J60)=0,"-",SUM(J48,J51,J54,J57,J60))</f>
        <v>1</v>
      </c>
      <c r="K45" s="124">
        <f>IF(SUM(K48,K51,K54,K57,K60)=0,"-",SUM(K48,K51,K54,K57,K60))</f>
        <v>5</v>
      </c>
      <c r="L45" s="124">
        <f>IF(SUM(L48,L51,L54,L57,L60)=0,"-",SUM(L48,L51,L54,L57,L60))</f>
        <v>3</v>
      </c>
      <c r="M45" s="16"/>
    </row>
    <row r="46" spans="1:77" s="15" customFormat="1" ht="16.5" customHeight="1">
      <c r="A46" s="126"/>
      <c r="B46" s="125" t="s">
        <v>33</v>
      </c>
      <c r="C46" s="124">
        <f>IF(SUM(C49,C52,C55,C58,C61)=0,"-",SUM(C49,C52,C55,C58,C61))</f>
        <v>44</v>
      </c>
      <c r="D46" s="124">
        <f>IF(SUM(D49,D52,D55,D58,D61)=0,"-",SUM(D49,D52,D55,D58,D61))</f>
        <v>35</v>
      </c>
      <c r="E46" s="124" t="str">
        <f>IF(SUM(E49,E52,E55,E58,E61)=0,"-",SUM(E49,E52,E55,E58,E61))</f>
        <v>-</v>
      </c>
      <c r="F46" s="124" t="str">
        <f>IF(SUM(F49,F52,F55,F58,F61)=0,"-",SUM(F49,F52,F55,F58,F61))</f>
        <v>-</v>
      </c>
      <c r="G46" s="124">
        <f>IF(SUM(G49,G52,G55,G58,G61)=0,"-",SUM(G49,G52,G55,G58,G61))</f>
        <v>35</v>
      </c>
      <c r="H46" s="124">
        <f>IF(SUM(H49,H52,H55,H58,H61)=0,"-",SUM(H49,H52,H55,H58,H61))</f>
        <v>6</v>
      </c>
      <c r="I46" s="124" t="str">
        <f>IF(SUM(I49,I52,I55,I58,I61)=0,"-",SUM(I49,I52,I55,I58,I61))</f>
        <v>-</v>
      </c>
      <c r="J46" s="124">
        <f>IF(SUM(J49,J52,J55,J58,J61)=0,"-",SUM(J49,J52,J55,J58,J61))</f>
        <v>1</v>
      </c>
      <c r="K46" s="124">
        <f>IF(SUM(K49,K52,K55,K58,K61)=0,"-",SUM(K49,K52,K55,K58,K61))</f>
        <v>4</v>
      </c>
      <c r="L46" s="124">
        <f>IF(SUM(L49,L52,L55,L58,L61)=0,"-",SUM(L49,L52,L55,L58,L61))</f>
        <v>2</v>
      </c>
      <c r="M46" s="16"/>
    </row>
    <row r="47" spans="1:77" s="15" customFormat="1" ht="16.5" customHeight="1">
      <c r="A47" s="119" t="s">
        <v>16</v>
      </c>
      <c r="B47" s="118" t="s">
        <v>84</v>
      </c>
      <c r="C47" s="117">
        <f>SUM(C48:C49)</f>
        <v>15</v>
      </c>
      <c r="D47" s="117">
        <f>SUM(D48:D49)</f>
        <v>15</v>
      </c>
      <c r="E47" s="117">
        <f>SUM(E48:E49)</f>
        <v>0</v>
      </c>
      <c r="F47" s="117">
        <f>SUM(F48:F49)</f>
        <v>0</v>
      </c>
      <c r="G47" s="122">
        <f>SUM(G48:G49)</f>
        <v>5</v>
      </c>
      <c r="H47" s="117">
        <f>SUM(H48:H49)</f>
        <v>3</v>
      </c>
      <c r="I47" s="117">
        <f>SUM(I48:I49)</f>
        <v>0</v>
      </c>
      <c r="J47" s="117">
        <f>SUM(J48:J49)</f>
        <v>2</v>
      </c>
      <c r="K47" s="117">
        <f>SUM(K48:K49)</f>
        <v>1</v>
      </c>
      <c r="L47" s="117">
        <f>SUM(L48:L49)</f>
        <v>2</v>
      </c>
      <c r="M47" s="111"/>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row>
    <row r="48" spans="1:77" s="15" customFormat="1" ht="16.5" customHeight="1">
      <c r="A48" s="116"/>
      <c r="B48" s="114" t="s">
        <v>34</v>
      </c>
      <c r="C48" s="112">
        <v>6</v>
      </c>
      <c r="D48" s="112">
        <v>6</v>
      </c>
      <c r="E48" s="112" t="s">
        <v>83</v>
      </c>
      <c r="F48" s="112" t="s">
        <v>83</v>
      </c>
      <c r="G48" s="120">
        <v>1</v>
      </c>
      <c r="H48" s="112">
        <v>1</v>
      </c>
      <c r="I48" s="112" t="s">
        <v>83</v>
      </c>
      <c r="J48" s="113">
        <v>1</v>
      </c>
      <c r="K48" s="112" t="s">
        <v>83</v>
      </c>
      <c r="L48" s="112">
        <v>1</v>
      </c>
      <c r="M48" s="111"/>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row>
    <row r="49" spans="1:77" s="15" customFormat="1" ht="16.5" customHeight="1">
      <c r="A49" s="115"/>
      <c r="B49" s="114" t="s">
        <v>33</v>
      </c>
      <c r="C49" s="112">
        <v>9</v>
      </c>
      <c r="D49" s="112">
        <v>9</v>
      </c>
      <c r="E49" s="112" t="s">
        <v>83</v>
      </c>
      <c r="F49" s="112" t="s">
        <v>83</v>
      </c>
      <c r="G49" s="120">
        <v>4</v>
      </c>
      <c r="H49" s="112">
        <v>2</v>
      </c>
      <c r="I49" s="112" t="s">
        <v>83</v>
      </c>
      <c r="J49" s="113">
        <v>1</v>
      </c>
      <c r="K49" s="112">
        <v>1</v>
      </c>
      <c r="L49" s="112">
        <v>1</v>
      </c>
      <c r="M49" s="111"/>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row>
    <row r="50" spans="1:77" s="15" customFormat="1" ht="16.5" customHeight="1">
      <c r="A50" s="119" t="s">
        <v>15</v>
      </c>
      <c r="B50" s="118" t="s">
        <v>84</v>
      </c>
      <c r="C50" s="117">
        <f>SUM(C51:C52)</f>
        <v>2</v>
      </c>
      <c r="D50" s="117">
        <f>SUM(D51:D52)</f>
        <v>0</v>
      </c>
      <c r="E50" s="117">
        <f>SUM(E51:E52)</f>
        <v>0</v>
      </c>
      <c r="F50" s="117">
        <f>SUM(F51:F52)</f>
        <v>0</v>
      </c>
      <c r="G50" s="122">
        <f>SUM(G51:G52)</f>
        <v>2</v>
      </c>
      <c r="H50" s="117">
        <f>SUM(H51:H52)</f>
        <v>0</v>
      </c>
      <c r="I50" s="117">
        <f>SUM(I51:I52)</f>
        <v>0</v>
      </c>
      <c r="J50" s="117">
        <f>SUM(J51:J52)</f>
        <v>0</v>
      </c>
      <c r="K50" s="117">
        <f>SUM(K51:K52)</f>
        <v>1</v>
      </c>
      <c r="L50" s="117">
        <f>SUM(L51:L52)</f>
        <v>0</v>
      </c>
      <c r="M50" s="111"/>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row>
    <row r="51" spans="1:77" s="15" customFormat="1" ht="16.5" customHeight="1">
      <c r="A51" s="116"/>
      <c r="B51" s="114" t="s">
        <v>34</v>
      </c>
      <c r="C51" s="112">
        <v>1</v>
      </c>
      <c r="D51" s="112" t="s">
        <v>83</v>
      </c>
      <c r="E51" s="112" t="s">
        <v>83</v>
      </c>
      <c r="F51" s="112" t="s">
        <v>83</v>
      </c>
      <c r="G51" s="120">
        <v>1</v>
      </c>
      <c r="H51" s="112" t="s">
        <v>83</v>
      </c>
      <c r="I51" s="112" t="s">
        <v>83</v>
      </c>
      <c r="J51" s="113" t="s">
        <v>83</v>
      </c>
      <c r="K51" s="112" t="s">
        <v>83</v>
      </c>
      <c r="L51" s="112" t="s">
        <v>83</v>
      </c>
      <c r="M51" s="111"/>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row>
    <row r="52" spans="1:77" s="15" customFormat="1" ht="16.5" customHeight="1">
      <c r="A52" s="115"/>
      <c r="B52" s="114" t="s">
        <v>33</v>
      </c>
      <c r="C52" s="112">
        <v>1</v>
      </c>
      <c r="D52" s="112" t="s">
        <v>83</v>
      </c>
      <c r="E52" s="112" t="s">
        <v>83</v>
      </c>
      <c r="F52" s="112" t="s">
        <v>83</v>
      </c>
      <c r="G52" s="120">
        <v>1</v>
      </c>
      <c r="H52" s="112" t="s">
        <v>83</v>
      </c>
      <c r="I52" s="112" t="s">
        <v>83</v>
      </c>
      <c r="J52" s="113" t="s">
        <v>83</v>
      </c>
      <c r="K52" s="112">
        <v>1</v>
      </c>
      <c r="L52" s="112" t="s">
        <v>83</v>
      </c>
      <c r="M52" s="111"/>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row>
    <row r="53" spans="1:77" s="15" customFormat="1" ht="16.5" customHeight="1">
      <c r="A53" s="119" t="s">
        <v>14</v>
      </c>
      <c r="B53" s="118" t="s">
        <v>84</v>
      </c>
      <c r="C53" s="117">
        <f>SUM(C54:C55)</f>
        <v>62</v>
      </c>
      <c r="D53" s="117">
        <f>SUM(D54:D55)</f>
        <v>62</v>
      </c>
      <c r="E53" s="117">
        <f>SUM(E54:E55)</f>
        <v>0</v>
      </c>
      <c r="F53" s="117">
        <f>SUM(F54:F55)</f>
        <v>0</v>
      </c>
      <c r="G53" s="122">
        <f>SUM(G54:G55)</f>
        <v>62</v>
      </c>
      <c r="H53" s="117">
        <f>SUM(H54:H55)</f>
        <v>0</v>
      </c>
      <c r="I53" s="117">
        <f>SUM(I54:I55)</f>
        <v>0</v>
      </c>
      <c r="J53" s="121">
        <f>SUM(J54:J55)</f>
        <v>0</v>
      </c>
      <c r="K53" s="117">
        <f>SUM(K54:K55)</f>
        <v>7</v>
      </c>
      <c r="L53" s="117">
        <f>SUM(L54:L55)</f>
        <v>3</v>
      </c>
      <c r="M53" s="111"/>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row>
    <row r="54" spans="1:77" s="15" customFormat="1" ht="16.5" customHeight="1">
      <c r="A54" s="116"/>
      <c r="B54" s="114" t="s">
        <v>34</v>
      </c>
      <c r="C54" s="112">
        <v>36</v>
      </c>
      <c r="D54" s="112">
        <v>36</v>
      </c>
      <c r="E54" s="112" t="s">
        <v>83</v>
      </c>
      <c r="F54" s="112" t="s">
        <v>83</v>
      </c>
      <c r="G54" s="120">
        <v>36</v>
      </c>
      <c r="H54" s="112" t="s">
        <v>83</v>
      </c>
      <c r="I54" s="112" t="s">
        <v>83</v>
      </c>
      <c r="J54" s="113" t="s">
        <v>83</v>
      </c>
      <c r="K54" s="112">
        <v>5</v>
      </c>
      <c r="L54" s="112">
        <v>2</v>
      </c>
      <c r="M54" s="111"/>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row>
    <row r="55" spans="1:77" s="15" customFormat="1" ht="16.5" customHeight="1">
      <c r="A55" s="115"/>
      <c r="B55" s="114" t="s">
        <v>33</v>
      </c>
      <c r="C55" s="112">
        <v>26</v>
      </c>
      <c r="D55" s="112">
        <v>26</v>
      </c>
      <c r="E55" s="112" t="s">
        <v>83</v>
      </c>
      <c r="F55" s="112" t="s">
        <v>83</v>
      </c>
      <c r="G55" s="120">
        <v>26</v>
      </c>
      <c r="H55" s="112" t="s">
        <v>83</v>
      </c>
      <c r="I55" s="112" t="s">
        <v>83</v>
      </c>
      <c r="J55" s="112" t="s">
        <v>83</v>
      </c>
      <c r="K55" s="112">
        <v>2</v>
      </c>
      <c r="L55" s="112">
        <v>1</v>
      </c>
      <c r="M55" s="111"/>
      <c r="N55" s="46"/>
      <c r="O55" s="46"/>
      <c r="P55" s="46"/>
      <c r="Q55" s="46"/>
      <c r="R55" s="46"/>
      <c r="S55" s="46"/>
    </row>
    <row r="56" spans="1:77" s="15" customFormat="1" ht="16.5" customHeight="1">
      <c r="A56" s="119" t="s">
        <v>13</v>
      </c>
      <c r="B56" s="118" t="s">
        <v>84</v>
      </c>
      <c r="C56" s="117">
        <f>SUM(C57:C58)</f>
        <v>5</v>
      </c>
      <c r="D56" s="117">
        <f>SUM(D57:D58)</f>
        <v>0</v>
      </c>
      <c r="E56" s="117">
        <f>SUM(E57:E58)</f>
        <v>0</v>
      </c>
      <c r="F56" s="117">
        <f>SUM(F57:F58)</f>
        <v>0</v>
      </c>
      <c r="G56" s="122">
        <f>SUM(G57:G58)</f>
        <v>1</v>
      </c>
      <c r="H56" s="117">
        <f>SUM(H57:H58)</f>
        <v>4</v>
      </c>
      <c r="I56" s="117">
        <f>SUM(I57:I58)</f>
        <v>0</v>
      </c>
      <c r="J56" s="117">
        <f>SUM(J57:J58)</f>
        <v>0</v>
      </c>
      <c r="K56" s="117">
        <f>SUM(K57:K58)</f>
        <v>0</v>
      </c>
      <c r="L56" s="117">
        <f>SUM(L57:L58)</f>
        <v>0</v>
      </c>
      <c r="M56" s="111"/>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row>
    <row r="57" spans="1:77" s="15" customFormat="1" ht="16.5" customHeight="1">
      <c r="A57" s="116"/>
      <c r="B57" s="114" t="s">
        <v>34</v>
      </c>
      <c r="C57" s="112">
        <v>1</v>
      </c>
      <c r="D57" s="112" t="s">
        <v>83</v>
      </c>
      <c r="E57" s="112" t="s">
        <v>83</v>
      </c>
      <c r="F57" s="112" t="s">
        <v>83</v>
      </c>
      <c r="G57" s="120" t="s">
        <v>83</v>
      </c>
      <c r="H57" s="112">
        <v>1</v>
      </c>
      <c r="I57" s="112" t="s">
        <v>83</v>
      </c>
      <c r="J57" s="113" t="s">
        <v>83</v>
      </c>
      <c r="K57" s="112" t="s">
        <v>83</v>
      </c>
      <c r="L57" s="112" t="s">
        <v>83</v>
      </c>
      <c r="M57" s="111"/>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row>
    <row r="58" spans="1:77" s="15" customFormat="1" ht="16.5" customHeight="1">
      <c r="A58" s="115"/>
      <c r="B58" s="114" t="s">
        <v>33</v>
      </c>
      <c r="C58" s="112">
        <v>4</v>
      </c>
      <c r="D58" s="112" t="s">
        <v>43</v>
      </c>
      <c r="E58" s="112" t="s">
        <v>43</v>
      </c>
      <c r="F58" s="112" t="s">
        <v>43</v>
      </c>
      <c r="G58" s="120">
        <v>1</v>
      </c>
      <c r="H58" s="112">
        <v>3</v>
      </c>
      <c r="I58" s="112" t="s">
        <v>43</v>
      </c>
      <c r="J58" s="113" t="s">
        <v>43</v>
      </c>
      <c r="K58" s="112" t="s">
        <v>43</v>
      </c>
      <c r="L58" s="112" t="s">
        <v>43</v>
      </c>
      <c r="M58" s="111"/>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row>
    <row r="59" spans="1:77" s="15" customFormat="1" ht="16.5" customHeight="1">
      <c r="A59" s="133" t="s">
        <v>12</v>
      </c>
      <c r="B59" s="129" t="s">
        <v>84</v>
      </c>
      <c r="C59" s="128">
        <f>C62</f>
        <v>5</v>
      </c>
      <c r="D59" s="128">
        <f>D62</f>
        <v>0</v>
      </c>
      <c r="E59" s="128">
        <f>E62</f>
        <v>0</v>
      </c>
      <c r="F59" s="128">
        <f>F62</f>
        <v>0</v>
      </c>
      <c r="G59" s="128">
        <f>G62</f>
        <v>3</v>
      </c>
      <c r="H59" s="128">
        <f>H62</f>
        <v>1</v>
      </c>
      <c r="I59" s="128">
        <f>I62</f>
        <v>0</v>
      </c>
      <c r="J59" s="128">
        <f>J62</f>
        <v>0</v>
      </c>
      <c r="K59" s="128">
        <f>K62</f>
        <v>0</v>
      </c>
      <c r="L59" s="128">
        <f>L62</f>
        <v>0</v>
      </c>
      <c r="M59" s="16"/>
    </row>
    <row r="60" spans="1:77" s="15" customFormat="1" ht="16.5" customHeight="1">
      <c r="A60" s="132"/>
      <c r="B60" s="125" t="s">
        <v>34</v>
      </c>
      <c r="C60" s="124">
        <f>C63</f>
        <v>1</v>
      </c>
      <c r="D60" s="124" t="str">
        <f>D63</f>
        <v>-</v>
      </c>
      <c r="E60" s="124" t="str">
        <f>E63</f>
        <v>-</v>
      </c>
      <c r="F60" s="124" t="str">
        <f>F63</f>
        <v>-</v>
      </c>
      <c r="G60" s="124" t="str">
        <f>G63</f>
        <v>-</v>
      </c>
      <c r="H60" s="124" t="str">
        <f>H63</f>
        <v>-</v>
      </c>
      <c r="I60" s="124" t="str">
        <f>I63</f>
        <v>-</v>
      </c>
      <c r="J60" s="124" t="str">
        <f>J63</f>
        <v>-</v>
      </c>
      <c r="K60" s="124" t="str">
        <f>K63</f>
        <v>-</v>
      </c>
      <c r="L60" s="124" t="str">
        <f>L63</f>
        <v>-</v>
      </c>
      <c r="M60" s="72"/>
      <c r="N60" s="47"/>
    </row>
    <row r="61" spans="1:77" s="15" customFormat="1" ht="16.5" customHeight="1">
      <c r="A61" s="131"/>
      <c r="B61" s="125" t="s">
        <v>33</v>
      </c>
      <c r="C61" s="124">
        <f>C64</f>
        <v>4</v>
      </c>
      <c r="D61" s="124" t="str">
        <f>D64</f>
        <v>-</v>
      </c>
      <c r="E61" s="124" t="str">
        <f>E64</f>
        <v>-</v>
      </c>
      <c r="F61" s="124" t="str">
        <f>F64</f>
        <v>-</v>
      </c>
      <c r="G61" s="124">
        <f>G64</f>
        <v>3</v>
      </c>
      <c r="H61" s="124">
        <f>H64</f>
        <v>1</v>
      </c>
      <c r="I61" s="124" t="str">
        <f>I64</f>
        <v>-</v>
      </c>
      <c r="J61" s="124" t="str">
        <f>J64</f>
        <v>-</v>
      </c>
      <c r="K61" s="124" t="str">
        <f>K64</f>
        <v>-</v>
      </c>
      <c r="L61" s="124" t="str">
        <f>L64</f>
        <v>-</v>
      </c>
      <c r="M61" s="123"/>
      <c r="N61" s="47"/>
    </row>
    <row r="62" spans="1:77" s="15" customFormat="1" ht="16.5" customHeight="1">
      <c r="A62" s="130" t="s">
        <v>11</v>
      </c>
      <c r="B62" s="129" t="s">
        <v>84</v>
      </c>
      <c r="C62" s="128">
        <f>SUM(C63:C64)</f>
        <v>5</v>
      </c>
      <c r="D62" s="128">
        <f>SUM(D63:D64)</f>
        <v>0</v>
      </c>
      <c r="E62" s="128">
        <f>SUM(E63:E64)</f>
        <v>0</v>
      </c>
      <c r="F62" s="128">
        <f>SUM(F63:F64)</f>
        <v>0</v>
      </c>
      <c r="G62" s="128">
        <f>SUM(G63:G64)</f>
        <v>3</v>
      </c>
      <c r="H62" s="128">
        <f>SUM(H63:H64)</f>
        <v>1</v>
      </c>
      <c r="I62" s="128">
        <f>SUM(I63:I64)</f>
        <v>0</v>
      </c>
      <c r="J62" s="128">
        <f>SUM(J63:J64)</f>
        <v>0</v>
      </c>
      <c r="K62" s="128">
        <f>SUM(K63:K64)</f>
        <v>0</v>
      </c>
      <c r="L62" s="128">
        <f>SUM(L63:L64)</f>
        <v>0</v>
      </c>
      <c r="M62" s="123"/>
      <c r="N62" s="47"/>
    </row>
    <row r="63" spans="1:77" s="15" customFormat="1" ht="16.5" customHeight="1">
      <c r="A63" s="127"/>
      <c r="B63" s="125" t="s">
        <v>34</v>
      </c>
      <c r="C63" s="124">
        <f>IF(SUM(C66,C69,C72,C75,C78)=0,"-",SUM(C66,C69,C72,C75,C78))</f>
        <v>1</v>
      </c>
      <c r="D63" s="124" t="str">
        <f>IF(SUM(D66,D69,D72,D75,D78)=0,"-",SUM(D66,D69,D72,D75,D78))</f>
        <v>-</v>
      </c>
      <c r="E63" s="124" t="str">
        <f>IF(SUM(E66,E69,E72,E75,E78)=0,"-",SUM(E66,E69,E72,E75,E78))</f>
        <v>-</v>
      </c>
      <c r="F63" s="124" t="str">
        <f>IF(SUM(F66,F69,F72,F75,F78)=0,"-",SUM(F66,F69,F72,F75,F78))</f>
        <v>-</v>
      </c>
      <c r="G63" s="124" t="str">
        <f>IF(SUM(G66,G69,G72,G75,G78)=0,"-",SUM(G66,G69,G72,G75,G78))</f>
        <v>-</v>
      </c>
      <c r="H63" s="124" t="str">
        <f>IF(SUM(H66,H69,H72,H75,H78)=0,"-",SUM(H66,H69,H72,H75,H78))</f>
        <v>-</v>
      </c>
      <c r="I63" s="124" t="str">
        <f>IF(SUM(I66,I69,I72,I75,I78)=0,"-",SUM(I66,I69,I72,I75,I78))</f>
        <v>-</v>
      </c>
      <c r="J63" s="124" t="str">
        <f>IF(SUM(J66,J69,J72,J75,J78)=0,"-",SUM(J66,J69,J72,J75,J78))</f>
        <v>-</v>
      </c>
      <c r="K63" s="124" t="str">
        <f>IF(SUM(K66,K69,K72,K75,K78)=0,"-",SUM(K66,K69,K72,K75,K78))</f>
        <v>-</v>
      </c>
      <c r="L63" s="124" t="str">
        <f>IF(SUM(L66,L69,L72,L75,L78)=0,"-",SUM(L66,L69,L72,L75,L78))</f>
        <v>-</v>
      </c>
      <c r="M63" s="72"/>
      <c r="N63" s="47"/>
    </row>
    <row r="64" spans="1:77" s="15" customFormat="1" ht="16.5" customHeight="1">
      <c r="A64" s="126"/>
      <c r="B64" s="125" t="s">
        <v>33</v>
      </c>
      <c r="C64" s="124">
        <f>IF(SUM(C67,C70,C73,C76,C79)=0,"-",SUM(C67,C70,C73,C76,C79))</f>
        <v>4</v>
      </c>
      <c r="D64" s="124" t="str">
        <f>IF(SUM(D67,D70,D73,D76,D79)=0,"-",SUM(D67,D70,D73,D76,D79))</f>
        <v>-</v>
      </c>
      <c r="E64" s="124" t="str">
        <f>IF(SUM(E67,E70,E73,E76,E79)=0,"-",SUM(E67,E70,E73,E76,E79))</f>
        <v>-</v>
      </c>
      <c r="F64" s="124" t="str">
        <f>IF(SUM(F67,F70,F73,F76,F79)=0,"-",SUM(F67,F70,F73,F76,F79))</f>
        <v>-</v>
      </c>
      <c r="G64" s="124">
        <f>IF(SUM(G67,G70,G73,G76,G79)=0,"-",SUM(G67,G70,G73,G76,G79))</f>
        <v>3</v>
      </c>
      <c r="H64" s="124">
        <f>IF(SUM(H67,H70,H73,H76,H79)=0,"-",SUM(H67,H70,H73,H76,H79))</f>
        <v>1</v>
      </c>
      <c r="I64" s="124" t="str">
        <f>IF(SUM(I67,I70,I73,I76,I79)=0,"-",SUM(I67,I70,I73,I76,I79))</f>
        <v>-</v>
      </c>
      <c r="J64" s="124" t="str">
        <f>IF(SUM(J67,J70,J73,J76,J79)=0,"-",SUM(J67,J70,J73,J76,J79))</f>
        <v>-</v>
      </c>
      <c r="K64" s="124" t="str">
        <f>IF(SUM(K67,K70,K73,K76,K79)=0,"-",SUM(K67,K70,K73,K76,K79))</f>
        <v>-</v>
      </c>
      <c r="L64" s="124" t="str">
        <f>IF(SUM(L67,L70,L73,L76,L79)=0,"-",SUM(L67,L70,L73,L76,L79))</f>
        <v>-</v>
      </c>
      <c r="M64" s="123"/>
      <c r="N64" s="47"/>
    </row>
    <row r="65" spans="1:77" s="15" customFormat="1" ht="16.5" customHeight="1">
      <c r="A65" s="119" t="s">
        <v>10</v>
      </c>
      <c r="B65" s="118" t="s">
        <v>84</v>
      </c>
      <c r="C65" s="117">
        <f>SUM(C66:C67)</f>
        <v>1</v>
      </c>
      <c r="D65" s="117">
        <f>SUM(D66:D67)</f>
        <v>0</v>
      </c>
      <c r="E65" s="117">
        <f>SUM(E66:E67)</f>
        <v>0</v>
      </c>
      <c r="F65" s="117">
        <f>SUM(F66:F67)</f>
        <v>0</v>
      </c>
      <c r="G65" s="122">
        <f>SUM(G66:G67)</f>
        <v>1</v>
      </c>
      <c r="H65" s="117">
        <f>SUM(H66:H67)</f>
        <v>0</v>
      </c>
      <c r="I65" s="117">
        <f>SUM(I66:I67)</f>
        <v>0</v>
      </c>
      <c r="J65" s="117">
        <f>SUM(J66:J67)</f>
        <v>0</v>
      </c>
      <c r="K65" s="117">
        <f>SUM(K66:K67)</f>
        <v>0</v>
      </c>
      <c r="L65" s="117">
        <f>SUM(L66:L67)</f>
        <v>0</v>
      </c>
      <c r="M65" s="111"/>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row>
    <row r="66" spans="1:77" s="15" customFormat="1" ht="16.5" customHeight="1">
      <c r="A66" s="116"/>
      <c r="B66" s="114" t="s">
        <v>34</v>
      </c>
      <c r="C66" s="112" t="s">
        <v>83</v>
      </c>
      <c r="D66" s="112" t="s">
        <v>83</v>
      </c>
      <c r="E66" s="112" t="s">
        <v>83</v>
      </c>
      <c r="F66" s="112" t="s">
        <v>83</v>
      </c>
      <c r="G66" s="112" t="s">
        <v>83</v>
      </c>
      <c r="H66" s="112" t="s">
        <v>83</v>
      </c>
      <c r="I66" s="112" t="s">
        <v>83</v>
      </c>
      <c r="J66" s="113" t="s">
        <v>83</v>
      </c>
      <c r="K66" s="112" t="s">
        <v>83</v>
      </c>
      <c r="L66" s="112" t="s">
        <v>83</v>
      </c>
      <c r="M66" s="111"/>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row>
    <row r="67" spans="1:77" s="15" customFormat="1" ht="16.5" customHeight="1">
      <c r="A67" s="115"/>
      <c r="B67" s="114" t="s">
        <v>33</v>
      </c>
      <c r="C67" s="112">
        <v>1</v>
      </c>
      <c r="D67" s="112" t="s">
        <v>83</v>
      </c>
      <c r="E67" s="112" t="s">
        <v>83</v>
      </c>
      <c r="F67" s="112" t="s">
        <v>83</v>
      </c>
      <c r="G67" s="112">
        <v>1</v>
      </c>
      <c r="H67" s="112" t="s">
        <v>83</v>
      </c>
      <c r="I67" s="112" t="s">
        <v>83</v>
      </c>
      <c r="J67" s="113" t="s">
        <v>83</v>
      </c>
      <c r="K67" s="112" t="s">
        <v>83</v>
      </c>
      <c r="L67" s="112" t="s">
        <v>83</v>
      </c>
      <c r="M67" s="111"/>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row>
    <row r="68" spans="1:77" s="15" customFormat="1" ht="16.5" customHeight="1">
      <c r="A68" s="119" t="s">
        <v>8</v>
      </c>
      <c r="B68" s="118" t="s">
        <v>84</v>
      </c>
      <c r="C68" s="117">
        <f>SUM(C69:C70)</f>
        <v>3</v>
      </c>
      <c r="D68" s="117">
        <f>SUM(D69:D70)</f>
        <v>0</v>
      </c>
      <c r="E68" s="117">
        <f>SUM(E69:E70)</f>
        <v>0</v>
      </c>
      <c r="F68" s="117">
        <f>SUM(F69:F70)</f>
        <v>0</v>
      </c>
      <c r="G68" s="117">
        <f>SUM(G69:G70)</f>
        <v>1</v>
      </c>
      <c r="H68" s="117">
        <f>SUM(H69:H70)</f>
        <v>1</v>
      </c>
      <c r="I68" s="117">
        <f>SUM(I69:I70)</f>
        <v>0</v>
      </c>
      <c r="J68" s="117">
        <f>SUM(J69:J70)</f>
        <v>0</v>
      </c>
      <c r="K68" s="117">
        <f>SUM(K69:K70)</f>
        <v>0</v>
      </c>
      <c r="L68" s="117">
        <f>SUM(L69:L70)</f>
        <v>0</v>
      </c>
      <c r="M68" s="111"/>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row>
    <row r="69" spans="1:77" s="15" customFormat="1" ht="16.5" customHeight="1">
      <c r="A69" s="116"/>
      <c r="B69" s="114" t="s">
        <v>34</v>
      </c>
      <c r="C69" s="112">
        <v>1</v>
      </c>
      <c r="D69" s="112" t="s">
        <v>83</v>
      </c>
      <c r="E69" s="112" t="s">
        <v>83</v>
      </c>
      <c r="F69" s="112" t="s">
        <v>83</v>
      </c>
      <c r="G69" s="112" t="s">
        <v>83</v>
      </c>
      <c r="H69" s="112" t="s">
        <v>83</v>
      </c>
      <c r="I69" s="112" t="s">
        <v>83</v>
      </c>
      <c r="J69" s="113" t="s">
        <v>83</v>
      </c>
      <c r="K69" s="112" t="s">
        <v>83</v>
      </c>
      <c r="L69" s="112" t="s">
        <v>83</v>
      </c>
      <c r="M69" s="111"/>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row>
    <row r="70" spans="1:77" s="15" customFormat="1" ht="16.5" customHeight="1">
      <c r="A70" s="115"/>
      <c r="B70" s="114" t="s">
        <v>33</v>
      </c>
      <c r="C70" s="112">
        <v>2</v>
      </c>
      <c r="D70" s="112" t="s">
        <v>83</v>
      </c>
      <c r="E70" s="112" t="s">
        <v>83</v>
      </c>
      <c r="F70" s="112" t="s">
        <v>83</v>
      </c>
      <c r="G70" s="112">
        <v>1</v>
      </c>
      <c r="H70" s="112">
        <v>1</v>
      </c>
      <c r="I70" s="112" t="s">
        <v>83</v>
      </c>
      <c r="J70" s="113" t="s">
        <v>83</v>
      </c>
      <c r="K70" s="112" t="s">
        <v>83</v>
      </c>
      <c r="L70" s="112" t="s">
        <v>83</v>
      </c>
      <c r="M70" s="111"/>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row>
    <row r="71" spans="1:77" s="15" customFormat="1" ht="16.5" customHeight="1">
      <c r="A71" s="119" t="s">
        <v>7</v>
      </c>
      <c r="B71" s="118" t="s">
        <v>84</v>
      </c>
      <c r="C71" s="117">
        <f>SUM(C72:C73)</f>
        <v>1</v>
      </c>
      <c r="D71" s="117">
        <f>SUM(D72:D73)</f>
        <v>0</v>
      </c>
      <c r="E71" s="117">
        <f>SUM(E72:E73)</f>
        <v>0</v>
      </c>
      <c r="F71" s="117">
        <f>SUM(F72:F73)</f>
        <v>0</v>
      </c>
      <c r="G71" s="117">
        <f>SUM(G72:G73)</f>
        <v>1</v>
      </c>
      <c r="H71" s="117">
        <f>SUM(H72:H73)</f>
        <v>0</v>
      </c>
      <c r="I71" s="117">
        <f>SUM(I72:I73)</f>
        <v>0</v>
      </c>
      <c r="J71" s="121">
        <f>SUM(J72:J73)</f>
        <v>0</v>
      </c>
      <c r="K71" s="117">
        <f>SUM(K72:K73)</f>
        <v>0</v>
      </c>
      <c r="L71" s="117">
        <f>SUM(L72:L73)</f>
        <v>0</v>
      </c>
      <c r="M71" s="111"/>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row>
    <row r="72" spans="1:77" s="15" customFormat="1" ht="16.5" customHeight="1">
      <c r="A72" s="116"/>
      <c r="B72" s="114" t="s">
        <v>34</v>
      </c>
      <c r="C72" s="112" t="s">
        <v>83</v>
      </c>
      <c r="D72" s="112" t="s">
        <v>83</v>
      </c>
      <c r="E72" s="112" t="s">
        <v>83</v>
      </c>
      <c r="F72" s="112" t="s">
        <v>83</v>
      </c>
      <c r="G72" s="112" t="s">
        <v>83</v>
      </c>
      <c r="H72" s="112" t="s">
        <v>83</v>
      </c>
      <c r="I72" s="112" t="s">
        <v>83</v>
      </c>
      <c r="J72" s="113" t="s">
        <v>83</v>
      </c>
      <c r="K72" s="112" t="s">
        <v>83</v>
      </c>
      <c r="L72" s="112" t="s">
        <v>83</v>
      </c>
      <c r="M72" s="111"/>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row>
    <row r="73" spans="1:77" s="15" customFormat="1" ht="16.5" customHeight="1">
      <c r="A73" s="115"/>
      <c r="B73" s="114" t="s">
        <v>33</v>
      </c>
      <c r="C73" s="112">
        <v>1</v>
      </c>
      <c r="D73" s="112" t="s">
        <v>83</v>
      </c>
      <c r="E73" s="112" t="s">
        <v>83</v>
      </c>
      <c r="F73" s="112" t="s">
        <v>83</v>
      </c>
      <c r="G73" s="112">
        <v>1</v>
      </c>
      <c r="H73" s="112" t="s">
        <v>83</v>
      </c>
      <c r="I73" s="112" t="s">
        <v>83</v>
      </c>
      <c r="J73" s="112" t="s">
        <v>83</v>
      </c>
      <c r="K73" s="112" t="s">
        <v>83</v>
      </c>
      <c r="L73" s="112" t="s">
        <v>83</v>
      </c>
      <c r="M73" s="111"/>
      <c r="N73" s="46"/>
      <c r="O73" s="46"/>
      <c r="P73" s="46"/>
      <c r="Q73" s="46"/>
      <c r="R73" s="46"/>
      <c r="S73" s="46"/>
    </row>
    <row r="74" spans="1:77" s="15" customFormat="1" ht="16.5" customHeight="1">
      <c r="A74" s="119" t="s">
        <v>6</v>
      </c>
      <c r="B74" s="118" t="s">
        <v>84</v>
      </c>
      <c r="C74" s="117">
        <f>SUM(C75:C76)</f>
        <v>0</v>
      </c>
      <c r="D74" s="117">
        <f>SUM(D75:D76)</f>
        <v>0</v>
      </c>
      <c r="E74" s="117">
        <f>SUM(E75:E76)</f>
        <v>0</v>
      </c>
      <c r="F74" s="117">
        <f>SUM(F75:F76)</f>
        <v>0</v>
      </c>
      <c r="G74" s="117">
        <f>SUM(G75:G76)</f>
        <v>0</v>
      </c>
      <c r="H74" s="117">
        <f>SUM(H75:H76)</f>
        <v>0</v>
      </c>
      <c r="I74" s="117">
        <f>SUM(I75:I76)</f>
        <v>0</v>
      </c>
      <c r="J74" s="117">
        <f>SUM(J75:J76)</f>
        <v>0</v>
      </c>
      <c r="K74" s="117">
        <f>SUM(K75:K76)</f>
        <v>0</v>
      </c>
      <c r="L74" s="117">
        <f>SUM(L75:L76)</f>
        <v>0</v>
      </c>
      <c r="M74" s="111"/>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row>
    <row r="75" spans="1:77" s="15" customFormat="1" ht="16.5" customHeight="1">
      <c r="A75" s="116"/>
      <c r="B75" s="114" t="s">
        <v>34</v>
      </c>
      <c r="C75" s="112" t="s">
        <v>83</v>
      </c>
      <c r="D75" s="112" t="s">
        <v>83</v>
      </c>
      <c r="E75" s="112" t="s">
        <v>83</v>
      </c>
      <c r="F75" s="112" t="s">
        <v>83</v>
      </c>
      <c r="G75" s="112" t="s">
        <v>83</v>
      </c>
      <c r="H75" s="112" t="s">
        <v>83</v>
      </c>
      <c r="I75" s="112" t="s">
        <v>83</v>
      </c>
      <c r="J75" s="113" t="s">
        <v>83</v>
      </c>
      <c r="K75" s="112" t="s">
        <v>83</v>
      </c>
      <c r="L75" s="112" t="s">
        <v>83</v>
      </c>
      <c r="M75" s="111"/>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row>
    <row r="76" spans="1:77" s="15" customFormat="1" ht="16.5" customHeight="1">
      <c r="A76" s="115"/>
      <c r="B76" s="114" t="s">
        <v>33</v>
      </c>
      <c r="C76" s="112" t="s">
        <v>83</v>
      </c>
      <c r="D76" s="112" t="s">
        <v>83</v>
      </c>
      <c r="E76" s="112" t="s">
        <v>83</v>
      </c>
      <c r="F76" s="112" t="s">
        <v>83</v>
      </c>
      <c r="G76" s="120" t="s">
        <v>83</v>
      </c>
      <c r="H76" s="112" t="s">
        <v>83</v>
      </c>
      <c r="I76" s="112" t="s">
        <v>83</v>
      </c>
      <c r="J76" s="113" t="s">
        <v>83</v>
      </c>
      <c r="K76" s="112" t="s">
        <v>83</v>
      </c>
      <c r="L76" s="112" t="s">
        <v>83</v>
      </c>
      <c r="M76" s="111"/>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row>
    <row r="77" spans="1:77" s="15" customFormat="1" ht="16.5" customHeight="1">
      <c r="A77" s="119" t="s">
        <v>4</v>
      </c>
      <c r="B77" s="118" t="s">
        <v>84</v>
      </c>
      <c r="C77" s="117">
        <f>SUM(C78:C79)</f>
        <v>0</v>
      </c>
      <c r="D77" s="117">
        <f>SUM(D78:D79)</f>
        <v>0</v>
      </c>
      <c r="E77" s="117">
        <f>SUM(E78:E79)</f>
        <v>0</v>
      </c>
      <c r="F77" s="117">
        <f>SUM(F78:F79)</f>
        <v>0</v>
      </c>
      <c r="G77" s="117">
        <f>SUM(G78:G79)</f>
        <v>0</v>
      </c>
      <c r="H77" s="117">
        <f>SUM(H78:H79)</f>
        <v>0</v>
      </c>
      <c r="I77" s="117">
        <f>SUM(I78:I79)</f>
        <v>0</v>
      </c>
      <c r="J77" s="117">
        <f>SUM(J78:J79)</f>
        <v>0</v>
      </c>
      <c r="K77" s="117">
        <f>SUM(K78:K79)</f>
        <v>0</v>
      </c>
      <c r="L77" s="117">
        <f>SUM(L78:L79)</f>
        <v>0</v>
      </c>
      <c r="M77" s="111"/>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row>
    <row r="78" spans="1:77" s="15" customFormat="1" ht="16.5" customHeight="1">
      <c r="A78" s="116"/>
      <c r="B78" s="114" t="s">
        <v>34</v>
      </c>
      <c r="C78" s="112" t="s">
        <v>83</v>
      </c>
      <c r="D78" s="112" t="s">
        <v>83</v>
      </c>
      <c r="E78" s="112" t="s">
        <v>83</v>
      </c>
      <c r="F78" s="112" t="s">
        <v>83</v>
      </c>
      <c r="G78" s="112" t="s">
        <v>83</v>
      </c>
      <c r="H78" s="112" t="s">
        <v>83</v>
      </c>
      <c r="I78" s="112" t="s">
        <v>83</v>
      </c>
      <c r="J78" s="113" t="s">
        <v>83</v>
      </c>
      <c r="K78" s="112" t="s">
        <v>83</v>
      </c>
      <c r="L78" s="112" t="s">
        <v>83</v>
      </c>
      <c r="M78" s="111"/>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row>
    <row r="79" spans="1:77" s="15" customFormat="1" ht="16.5" customHeight="1">
      <c r="A79" s="115"/>
      <c r="B79" s="114" t="s">
        <v>33</v>
      </c>
      <c r="C79" s="112" t="s">
        <v>43</v>
      </c>
      <c r="D79" s="112" t="s">
        <v>43</v>
      </c>
      <c r="E79" s="112" t="s">
        <v>43</v>
      </c>
      <c r="F79" s="112" t="s">
        <v>43</v>
      </c>
      <c r="G79" s="112" t="s">
        <v>43</v>
      </c>
      <c r="H79" s="112" t="s">
        <v>43</v>
      </c>
      <c r="I79" s="112" t="s">
        <v>43</v>
      </c>
      <c r="J79" s="113" t="s">
        <v>43</v>
      </c>
      <c r="K79" s="112" t="s">
        <v>43</v>
      </c>
      <c r="L79" s="112" t="s">
        <v>43</v>
      </c>
      <c r="M79" s="111"/>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row>
    <row r="80" spans="1:77" ht="16.5" customHeight="1">
      <c r="A80" s="48" t="s">
        <v>82</v>
      </c>
      <c r="M80" s="110"/>
    </row>
    <row r="81" spans="1:1" ht="16.5" customHeight="1">
      <c r="A81" s="45"/>
    </row>
    <row r="82" spans="1:1" ht="16.5" customHeight="1">
      <c r="A82" s="109" t="s">
        <v>81</v>
      </c>
    </row>
    <row r="83" spans="1:1" ht="16.5" customHeight="1">
      <c r="A83" s="109"/>
    </row>
  </sheetData>
  <mergeCells count="36">
    <mergeCell ref="A14:A16"/>
    <mergeCell ref="A65:A67"/>
    <mergeCell ref="A68:A70"/>
    <mergeCell ref="A71:A73"/>
    <mergeCell ref="A74:A76"/>
    <mergeCell ref="A77:A79"/>
    <mergeCell ref="A53:A55"/>
    <mergeCell ref="A5:A7"/>
    <mergeCell ref="A17:A19"/>
    <mergeCell ref="A20:A22"/>
    <mergeCell ref="A38:A40"/>
    <mergeCell ref="A44:A46"/>
    <mergeCell ref="A26:A28"/>
    <mergeCell ref="A11:A13"/>
    <mergeCell ref="A8:A10"/>
    <mergeCell ref="A23:A25"/>
    <mergeCell ref="L3:L4"/>
    <mergeCell ref="A56:A58"/>
    <mergeCell ref="A41:A43"/>
    <mergeCell ref="A59:A61"/>
    <mergeCell ref="A62:A64"/>
    <mergeCell ref="A29:A31"/>
    <mergeCell ref="A35:A37"/>
    <mergeCell ref="A32:A34"/>
    <mergeCell ref="A47:A49"/>
    <mergeCell ref="A50:A52"/>
    <mergeCell ref="K2:L2"/>
    <mergeCell ref="C3:D3"/>
    <mergeCell ref="E3:E4"/>
    <mergeCell ref="F3:F4"/>
    <mergeCell ref="G3:G4"/>
    <mergeCell ref="H3:H4"/>
    <mergeCell ref="I3:J3"/>
    <mergeCell ref="G2:J2"/>
    <mergeCell ref="K3:K4"/>
    <mergeCell ref="C2:F2"/>
  </mergeCells>
  <phoneticPr fontId="5"/>
  <printOptions horizontalCentered="1"/>
  <pageMargins left="0.31496062992125984" right="0.31496062992125984" top="0.78740157480314965" bottom="0.78740157480314965" header="0" footer="0"/>
  <headerFooter alignWithMargins="0"/>
  <rowBreaks count="1" manualBreakCount="1">
    <brk id="40"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4"/>
  <sheetViews>
    <sheetView showGridLines="0" zoomScaleNormal="100" zoomScaleSheetLayoutView="80" workbookViewId="0">
      <pane ySplit="4" topLeftCell="A5" activePane="bottomLeft" state="frozen"/>
      <selection pane="bottomLeft"/>
    </sheetView>
  </sheetViews>
  <sheetFormatPr defaultRowHeight="15"/>
  <cols>
    <col min="1" max="1" width="16.625" style="41" customWidth="1"/>
    <col min="2" max="2" width="7.625" style="178" customWidth="1"/>
    <col min="3" max="11" width="9.125" style="15" customWidth="1"/>
    <col min="12" max="15" width="10.625" style="15" customWidth="1"/>
    <col min="16" max="16" width="10.625" style="177" customWidth="1"/>
    <col min="17" max="17" width="9.625" style="177" customWidth="1"/>
    <col min="18" max="16384" width="9" style="15"/>
  </cols>
  <sheetData>
    <row r="1" spans="1:19" s="65" customFormat="1" ht="18" customHeight="1">
      <c r="A1" s="70" t="s">
        <v>122</v>
      </c>
      <c r="B1" s="205"/>
      <c r="D1" s="205"/>
      <c r="E1" s="205"/>
      <c r="N1" s="66"/>
      <c r="O1" s="66"/>
      <c r="P1" s="204" t="s">
        <v>37</v>
      </c>
      <c r="Q1" s="204"/>
    </row>
    <row r="2" spans="1:19" ht="15.75" customHeight="1">
      <c r="A2" s="203"/>
      <c r="B2" s="202"/>
      <c r="C2" s="102" t="s">
        <v>121</v>
      </c>
      <c r="D2" s="201"/>
      <c r="E2" s="201"/>
      <c r="F2" s="102" t="s">
        <v>120</v>
      </c>
      <c r="G2" s="201"/>
      <c r="H2" s="201"/>
      <c r="I2" s="102" t="s">
        <v>50</v>
      </c>
      <c r="J2" s="201"/>
      <c r="K2" s="201"/>
      <c r="L2" s="164" t="s">
        <v>119</v>
      </c>
      <c r="M2" s="102" t="s">
        <v>118</v>
      </c>
      <c r="N2" s="201"/>
      <c r="O2" s="164" t="s">
        <v>117</v>
      </c>
      <c r="P2" s="195" t="s">
        <v>116</v>
      </c>
      <c r="Q2" s="86"/>
      <c r="R2" s="200"/>
      <c r="S2" s="47"/>
    </row>
    <row r="3" spans="1:19" s="16" customFormat="1" ht="15.75" customHeight="1">
      <c r="A3" s="199"/>
      <c r="B3" s="198"/>
      <c r="C3" s="196"/>
      <c r="D3" s="195" t="s">
        <v>115</v>
      </c>
      <c r="E3" s="197"/>
      <c r="F3" s="196"/>
      <c r="G3" s="195" t="s">
        <v>115</v>
      </c>
      <c r="H3" s="194"/>
      <c r="I3" s="196"/>
      <c r="J3" s="195" t="s">
        <v>114</v>
      </c>
      <c r="K3" s="194"/>
      <c r="L3" s="187"/>
      <c r="M3" s="85"/>
      <c r="N3" s="164" t="s">
        <v>113</v>
      </c>
      <c r="O3" s="187"/>
      <c r="P3" s="164" t="s">
        <v>112</v>
      </c>
      <c r="Q3" s="164" t="s">
        <v>111</v>
      </c>
      <c r="R3" s="186"/>
      <c r="S3" s="46"/>
    </row>
    <row r="4" spans="1:19" s="16" customFormat="1" ht="66" customHeight="1">
      <c r="A4" s="193"/>
      <c r="B4" s="192"/>
      <c r="C4" s="191"/>
      <c r="D4" s="189" t="s">
        <v>110</v>
      </c>
      <c r="E4" s="189" t="s">
        <v>109</v>
      </c>
      <c r="F4" s="191"/>
      <c r="G4" s="189" t="s">
        <v>108</v>
      </c>
      <c r="H4" s="189" t="s">
        <v>107</v>
      </c>
      <c r="I4" s="190"/>
      <c r="J4" s="189" t="s">
        <v>106</v>
      </c>
      <c r="K4" s="189" t="s">
        <v>105</v>
      </c>
      <c r="L4" s="155"/>
      <c r="M4" s="188"/>
      <c r="N4" s="155"/>
      <c r="O4" s="187"/>
      <c r="P4" s="187"/>
      <c r="Q4" s="187"/>
      <c r="R4" s="186"/>
      <c r="S4" s="46"/>
    </row>
    <row r="5" spans="1:19" ht="16.5" customHeight="1">
      <c r="A5" s="150" t="s">
        <v>104</v>
      </c>
      <c r="B5" s="185" t="s">
        <v>84</v>
      </c>
      <c r="C5" s="184">
        <v>2413</v>
      </c>
      <c r="D5" s="184">
        <v>288</v>
      </c>
      <c r="E5" s="184">
        <v>469</v>
      </c>
      <c r="F5" s="184">
        <v>2418</v>
      </c>
      <c r="G5" s="184">
        <v>512</v>
      </c>
      <c r="H5" s="184">
        <v>606</v>
      </c>
      <c r="I5" s="184">
        <v>2370</v>
      </c>
      <c r="J5" s="184">
        <v>935</v>
      </c>
      <c r="K5" s="184">
        <v>246</v>
      </c>
      <c r="L5" s="184">
        <v>279</v>
      </c>
      <c r="M5" s="184">
        <v>577</v>
      </c>
      <c r="N5" s="184">
        <v>31</v>
      </c>
      <c r="O5" s="184">
        <v>532</v>
      </c>
      <c r="P5" s="184">
        <v>1635</v>
      </c>
      <c r="Q5" s="184">
        <v>580</v>
      </c>
      <c r="R5" s="46"/>
    </row>
    <row r="6" spans="1:19" ht="16.5" customHeight="1">
      <c r="A6" s="146"/>
      <c r="B6" s="183" t="s">
        <v>34</v>
      </c>
      <c r="C6" s="182">
        <v>1004</v>
      </c>
      <c r="D6" s="182">
        <v>121</v>
      </c>
      <c r="E6" s="182">
        <v>215</v>
      </c>
      <c r="F6" s="182">
        <v>999</v>
      </c>
      <c r="G6" s="182">
        <v>219</v>
      </c>
      <c r="H6" s="182">
        <v>264</v>
      </c>
      <c r="I6" s="182">
        <v>995</v>
      </c>
      <c r="J6" s="182">
        <v>391</v>
      </c>
      <c r="K6" s="182">
        <v>127</v>
      </c>
      <c r="L6" s="182">
        <v>95</v>
      </c>
      <c r="M6" s="182">
        <v>337</v>
      </c>
      <c r="N6" s="182">
        <v>20</v>
      </c>
      <c r="O6" s="182">
        <v>220</v>
      </c>
      <c r="P6" s="182">
        <v>580</v>
      </c>
      <c r="Q6" s="182">
        <v>359</v>
      </c>
      <c r="R6" s="46"/>
    </row>
    <row r="7" spans="1:19" ht="16.5" customHeight="1">
      <c r="A7" s="145"/>
      <c r="B7" s="183" t="s">
        <v>33</v>
      </c>
      <c r="C7" s="182">
        <v>1409</v>
      </c>
      <c r="D7" s="182">
        <v>167</v>
      </c>
      <c r="E7" s="182">
        <v>254</v>
      </c>
      <c r="F7" s="182">
        <v>1419</v>
      </c>
      <c r="G7" s="182">
        <v>293</v>
      </c>
      <c r="H7" s="182">
        <v>342</v>
      </c>
      <c r="I7" s="182">
        <v>1375</v>
      </c>
      <c r="J7" s="182">
        <v>544</v>
      </c>
      <c r="K7" s="182">
        <v>119</v>
      </c>
      <c r="L7" s="182">
        <v>184</v>
      </c>
      <c r="M7" s="182">
        <v>240</v>
      </c>
      <c r="N7" s="182">
        <v>11</v>
      </c>
      <c r="O7" s="182">
        <v>312</v>
      </c>
      <c r="P7" s="182">
        <v>1055</v>
      </c>
      <c r="Q7" s="182">
        <v>221</v>
      </c>
      <c r="R7" s="46"/>
    </row>
    <row r="8" spans="1:19" ht="16.5" customHeight="1">
      <c r="A8" s="133" t="s">
        <v>29</v>
      </c>
      <c r="B8" s="140" t="s">
        <v>84</v>
      </c>
      <c r="C8" s="18">
        <f>SUM(C9:C10)</f>
        <v>127</v>
      </c>
      <c r="D8" s="18">
        <f>SUM(D9:D10)</f>
        <v>12</v>
      </c>
      <c r="E8" s="18">
        <f>SUM(E9:E10)</f>
        <v>32</v>
      </c>
      <c r="F8" s="18">
        <f>SUM(F9:F10)</f>
        <v>134</v>
      </c>
      <c r="G8" s="18">
        <f>SUM(G9:G10)</f>
        <v>24</v>
      </c>
      <c r="H8" s="18">
        <f>SUM(H9:H10)</f>
        <v>27</v>
      </c>
      <c r="I8" s="18">
        <f>SUM(I9:I10)</f>
        <v>124</v>
      </c>
      <c r="J8" s="18">
        <f>SUM(J9:J10)</f>
        <v>31</v>
      </c>
      <c r="K8" s="18">
        <f>SUM(K9:K10)</f>
        <v>9</v>
      </c>
      <c r="L8" s="18">
        <f>SUM(L9:L10)</f>
        <v>33</v>
      </c>
      <c r="M8" s="18">
        <f>SUM(M9:M10)</f>
        <v>9</v>
      </c>
      <c r="N8" s="18">
        <f>SUM(N9:N10)</f>
        <v>5</v>
      </c>
      <c r="O8" s="18">
        <f>SUM(O9:O10)</f>
        <v>7</v>
      </c>
      <c r="P8" s="18">
        <f>SUM(P9:P10)</f>
        <v>100</v>
      </c>
      <c r="Q8" s="18">
        <f>SUM(Q9:Q10)</f>
        <v>39</v>
      </c>
      <c r="R8" s="46"/>
    </row>
    <row r="9" spans="1:19" ht="16.5" customHeight="1">
      <c r="A9" s="132"/>
      <c r="B9" s="137" t="s">
        <v>34</v>
      </c>
      <c r="C9" s="17">
        <f>IF(SUM(C12,C39)=0,"-",SUM(C12,C39))</f>
        <v>40</v>
      </c>
      <c r="D9" s="17">
        <f>IF(SUM(D12,D39)=0,"-",SUM(D12,D39))</f>
        <v>3</v>
      </c>
      <c r="E9" s="17">
        <f>IF(SUM(E12,E39)=0,"-",SUM(E12,E39))</f>
        <v>9</v>
      </c>
      <c r="F9" s="17">
        <f>IF(SUM(F12,F39)=0,"-",SUM(F12,F39))</f>
        <v>43</v>
      </c>
      <c r="G9" s="17">
        <f>IF(SUM(G12,G39)=0,"-",SUM(G12,G39))</f>
        <v>4</v>
      </c>
      <c r="H9" s="17">
        <f>IF(SUM(H12,H39)=0,"-",SUM(H12,H39))</f>
        <v>12</v>
      </c>
      <c r="I9" s="17">
        <f>IF(SUM(I12,I39)=0,"-",SUM(I12,I39))</f>
        <v>39</v>
      </c>
      <c r="J9" s="17">
        <f>IF(SUM(J12,J39)=0,"-",SUM(J12,J39))</f>
        <v>10</v>
      </c>
      <c r="K9" s="17">
        <f>IF(SUM(K12,K39)=0,"-",SUM(K12,K39))</f>
        <v>2</v>
      </c>
      <c r="L9" s="17">
        <f>IF(SUM(L12,L39)=0,"-",SUM(L12,L39))</f>
        <v>8</v>
      </c>
      <c r="M9" s="17">
        <f>IF(SUM(M12,M39)=0,"-",SUM(M12,M39))</f>
        <v>3</v>
      </c>
      <c r="N9" s="17">
        <f>IF(SUM(N12,N39)=0,"-",SUM(N12,N39))</f>
        <v>3</v>
      </c>
      <c r="O9" s="17">
        <f>IF(SUM(O12,O39)=0,"-",SUM(O12,O39))</f>
        <v>3</v>
      </c>
      <c r="P9" s="17">
        <f>IF(SUM(P12,P39)=0,"-",SUM(P12,P39))</f>
        <v>25</v>
      </c>
      <c r="Q9" s="17">
        <f>IF(SUM(Q12,Q39)=0,"-",SUM(Q12,Q39))</f>
        <v>19</v>
      </c>
      <c r="R9" s="46"/>
    </row>
    <row r="10" spans="1:19" ht="16.5" customHeight="1">
      <c r="A10" s="131"/>
      <c r="B10" s="137" t="s">
        <v>33</v>
      </c>
      <c r="C10" s="17">
        <f>IF(SUM(C13,C40)=0,"-",SUM(C13,C40))</f>
        <v>87</v>
      </c>
      <c r="D10" s="17">
        <f>IF(SUM(D13,D40)=0,"-",SUM(D13,D40))</f>
        <v>9</v>
      </c>
      <c r="E10" s="17">
        <f>IF(SUM(E13,E40)=0,"-",SUM(E13,E40))</f>
        <v>23</v>
      </c>
      <c r="F10" s="17">
        <f>IF(SUM(F13,F40)=0,"-",SUM(F13,F40))</f>
        <v>91</v>
      </c>
      <c r="G10" s="17">
        <f>IF(SUM(G13,G40)=0,"-",SUM(G13,G40))</f>
        <v>20</v>
      </c>
      <c r="H10" s="17">
        <f>IF(SUM(H13,H40)=0,"-",SUM(H13,H40))</f>
        <v>15</v>
      </c>
      <c r="I10" s="17">
        <f>IF(SUM(I13,I40)=0,"-",SUM(I13,I40))</f>
        <v>85</v>
      </c>
      <c r="J10" s="17">
        <f>IF(SUM(J13,J40)=0,"-",SUM(J13,J40))</f>
        <v>21</v>
      </c>
      <c r="K10" s="17">
        <f>IF(SUM(K13,K40)=0,"-",SUM(K13,K40))</f>
        <v>7</v>
      </c>
      <c r="L10" s="17">
        <f>IF(SUM(L13,L40)=0,"-",SUM(L13,L40))</f>
        <v>25</v>
      </c>
      <c r="M10" s="17">
        <f>IF(SUM(M13,M40)=0,"-",SUM(M13,M40))</f>
        <v>6</v>
      </c>
      <c r="N10" s="17">
        <f>IF(SUM(N13,N40)=0,"-",SUM(N13,N40))</f>
        <v>2</v>
      </c>
      <c r="O10" s="17">
        <f>IF(SUM(O13,O40)=0,"-",SUM(O13,O40))</f>
        <v>4</v>
      </c>
      <c r="P10" s="17">
        <f>IF(SUM(P13,P40)=0,"-",SUM(P13,P40))</f>
        <v>75</v>
      </c>
      <c r="Q10" s="17">
        <f>IF(SUM(Q13,Q40)=0,"-",SUM(Q13,Q40))</f>
        <v>20</v>
      </c>
      <c r="R10" s="46"/>
    </row>
    <row r="11" spans="1:19" ht="16.5" customHeight="1">
      <c r="A11" s="130" t="s">
        <v>28</v>
      </c>
      <c r="B11" s="140" t="s">
        <v>84</v>
      </c>
      <c r="C11" s="18">
        <f>SUM(C12:C13)</f>
        <v>28</v>
      </c>
      <c r="D11" s="18">
        <f>SUM(D12:D13)</f>
        <v>1</v>
      </c>
      <c r="E11" s="18">
        <f>SUM(E12:E13)</f>
        <v>6</v>
      </c>
      <c r="F11" s="18">
        <f>SUM(F12:F13)</f>
        <v>35</v>
      </c>
      <c r="G11" s="18">
        <f>SUM(G12:G13)</f>
        <v>2</v>
      </c>
      <c r="H11" s="18">
        <f>SUM(H12:H13)</f>
        <v>3</v>
      </c>
      <c r="I11" s="18">
        <f>SUM(I12:I13)</f>
        <v>25</v>
      </c>
      <c r="J11" s="18">
        <f>SUM(J12:J13)</f>
        <v>0</v>
      </c>
      <c r="K11" s="18">
        <f>SUM(K12:K13)</f>
        <v>0</v>
      </c>
      <c r="L11" s="18">
        <f>SUM(L12:L13)</f>
        <v>1</v>
      </c>
      <c r="M11" s="18">
        <f>SUM(M12:M13)</f>
        <v>3</v>
      </c>
      <c r="N11" s="18">
        <f>SUM(N12:N13)</f>
        <v>0</v>
      </c>
      <c r="O11" s="18">
        <f>SUM(O12:O13)</f>
        <v>1</v>
      </c>
      <c r="P11" s="18">
        <f>SUM(P12:P13)</f>
        <v>31</v>
      </c>
      <c r="Q11" s="18">
        <f>SUM(Q12:Q13)</f>
        <v>9</v>
      </c>
      <c r="R11" s="46"/>
    </row>
    <row r="12" spans="1:19" ht="16.5" customHeight="1">
      <c r="A12" s="127"/>
      <c r="B12" s="137" t="s">
        <v>34</v>
      </c>
      <c r="C12" s="17">
        <f>IF(SUM(C15,C18,C21,C24,C27,C30,C33,C36)=0,"-",SUM(C15,C18,C21,C24,C27,C30,C33,C36))</f>
        <v>12</v>
      </c>
      <c r="D12" s="17" t="str">
        <f>IF(SUM(D15,D18,D21,D24,D27,D30,D33,D36)=0,"-",SUM(D15,D18,D21,D24,D27,D30,D33,D36))</f>
        <v>-</v>
      </c>
      <c r="E12" s="17">
        <f>IF(SUM(E15,E18,E21,E24,E27,E30,E33,E36)=0,"-",SUM(E15,E18,E21,E24,E27,E30,E33,E36))</f>
        <v>2</v>
      </c>
      <c r="F12" s="17">
        <f>IF(SUM(F15,F18,F21,F24,F27,F30,F33,F36)=0,"-",SUM(F15,F18,F21,F24,F27,F30,F33,F36))</f>
        <v>15</v>
      </c>
      <c r="G12" s="17">
        <f>IF(SUM(G15,G18,G21,G24,G27,G30,G33,G36)=0,"-",SUM(G15,G18,G21,G24,G27,G30,G33,G36))</f>
        <v>1</v>
      </c>
      <c r="H12" s="17">
        <f>IF(SUM(H15,H18,H21,H24,H27,H30,H33,H36)=0,"-",SUM(H15,H18,H21,H24,H27,H30,H33,H36))</f>
        <v>2</v>
      </c>
      <c r="I12" s="17">
        <f>IF(SUM(I15,I18,I21,I24,I27,I30,I33,I36)=0,"-",SUM(I15,I18,I21,I24,I27,I30,I33,I36))</f>
        <v>11</v>
      </c>
      <c r="J12" s="17" t="str">
        <f>IF(SUM(J15,J18,J21,J24,J27,J30,J33,J36)=0,"-",SUM(J15,J18,J21,J24,J27,J30,J33,J36))</f>
        <v>-</v>
      </c>
      <c r="K12" s="17" t="str">
        <f>IF(SUM(K15,K18,K21,K24,K27,K30,K33,K36)=0,"-",SUM(K15,K18,K21,K24,K27,K30,K33,K36))</f>
        <v>-</v>
      </c>
      <c r="L12" s="17" t="str">
        <f>IF(SUM(L15,L18,L21,L24,L27,L30,L33,L36)=0,"-",SUM(L15,L18,L21,L24,L27,L30,L33,L36))</f>
        <v>-</v>
      </c>
      <c r="M12" s="17" t="str">
        <f>IF(SUM(M15,M18,M21,M24,M27,M30,M33,M36)=0,"-",SUM(M15,M18,M21,M24,M27,M30,M33,M36))</f>
        <v>-</v>
      </c>
      <c r="N12" s="17" t="str">
        <f>IF(SUM(N15,N18,N21,N24,N27,N30,N33,N36)=0,"-",SUM(N15,N18,N21,N24,N27,N30,N33,N36))</f>
        <v>-</v>
      </c>
      <c r="O12" s="17">
        <f>IF(SUM(O15,O18,O21,O24,O27,O30,O33,O36)=0,"-",SUM(O15,O18,O21,O24,O27,O30,O33,O36))</f>
        <v>1</v>
      </c>
      <c r="P12" s="17">
        <f>IF(SUM(P15,P18,P21,P24,P27,P30,P33,P36)=0,"-",SUM(P15,P18,P21,P24,P27,P30,P33,P36))</f>
        <v>10</v>
      </c>
      <c r="Q12" s="17">
        <f>IF(SUM(Q15,Q18,Q21,Q24,Q27,Q30,Q33,Q36)=0,"-",SUM(Q15,Q18,Q21,Q24,Q27,Q30,Q33,Q36))</f>
        <v>6</v>
      </c>
      <c r="R12" s="46"/>
    </row>
    <row r="13" spans="1:19" ht="16.5" customHeight="1">
      <c r="A13" s="126"/>
      <c r="B13" s="137" t="s">
        <v>33</v>
      </c>
      <c r="C13" s="17">
        <f>IF(SUM(C16,C19,C22,C25,C28,C31,C34,C37)=0,"-",SUM(C16,C19,C22,C25,C28,C31,C34,C37))</f>
        <v>16</v>
      </c>
      <c r="D13" s="17">
        <f>IF(SUM(D16,D19,D22,D25,D28,D31,D34,D37)=0,"-",SUM(D16,D19,D22,D25,D28,D31,D34,D37))</f>
        <v>1</v>
      </c>
      <c r="E13" s="17">
        <f>IF(SUM(E16,E19,E22,E25,E28,E31,E34,E37)=0,"-",SUM(E16,E19,E22,E25,E28,E31,E34,E37))</f>
        <v>4</v>
      </c>
      <c r="F13" s="17">
        <f>IF(SUM(F16,F19,F22,F25,F28,F31,F34,F37)=0,"-",SUM(F16,F19,F22,F25,F28,F31,F34,F37))</f>
        <v>20</v>
      </c>
      <c r="G13" s="17">
        <f>IF(SUM(G16,G19,G22,G25,G28,G31,G34,G37)=0,"-",SUM(G16,G19,G22,G25,G28,G31,G34,G37))</f>
        <v>1</v>
      </c>
      <c r="H13" s="17">
        <f>IF(SUM(H16,H19,H22,H25,H28,H31,H34,H37)=0,"-",SUM(H16,H19,H22,H25,H28,H31,H34,H37))</f>
        <v>1</v>
      </c>
      <c r="I13" s="17">
        <f>IF(SUM(I16,I19,I22,I25,I28,I31,I34,I37)=0,"-",SUM(I16,I19,I22,I25,I28,I31,I34,I37))</f>
        <v>14</v>
      </c>
      <c r="J13" s="17" t="str">
        <f>IF(SUM(J16,J19,J22,J25,J28,J31,J34,J37)=0,"-",SUM(J16,J19,J22,J25,J28,J31,J34,J37))</f>
        <v>-</v>
      </c>
      <c r="K13" s="17" t="str">
        <f>IF(SUM(K16,K19,K22,K25,K28,K31,K34,K37)=0,"-",SUM(K16,K19,K22,K25,K28,K31,K34,K37))</f>
        <v>-</v>
      </c>
      <c r="L13" s="17">
        <f>IF(SUM(L16,L19,L22,L25,L28,L31,L34,L37)=0,"-",SUM(L16,L19,L22,L25,L28,L31,L34,L37))</f>
        <v>1</v>
      </c>
      <c r="M13" s="17">
        <f>IF(SUM(M16,M19,M22,M25,M28,M31,M34,M37)=0,"-",SUM(M16,M19,M22,M25,M28,M31,M34,M37))</f>
        <v>3</v>
      </c>
      <c r="N13" s="17" t="str">
        <f>IF(SUM(N16,N19,N22,N25,N28,N31,N34,N37)=0,"-",SUM(N16,N19,N22,N25,N28,N31,N34,N37))</f>
        <v>-</v>
      </c>
      <c r="O13" s="17" t="str">
        <f>IF(SUM(O16,O19,O22,O25,O28,O31,O34,O37)=0,"-",SUM(O16,O19,O22,O25,O28,O31,O34,O37))</f>
        <v>-</v>
      </c>
      <c r="P13" s="17">
        <f>IF(SUM(P16,P19,P22,P25,P28,P31,P34,P37)=0,"-",SUM(P16,P19,P22,P25,P28,P31,P34,P37))</f>
        <v>21</v>
      </c>
      <c r="Q13" s="17">
        <f>IF(SUM(Q16,Q19,Q22,Q25,Q28,Q31,Q34,Q37)=0,"-",SUM(Q16,Q19,Q22,Q25,Q28,Q31,Q34,Q37))</f>
        <v>3</v>
      </c>
      <c r="R13" s="46"/>
    </row>
    <row r="14" spans="1:19" ht="16.5" customHeight="1">
      <c r="A14" s="119" t="s">
        <v>27</v>
      </c>
      <c r="B14" s="118" t="s">
        <v>84</v>
      </c>
      <c r="C14" s="181">
        <f>SUM(C15:C16)</f>
        <v>5</v>
      </c>
      <c r="D14" s="181">
        <f>SUM(D15:D16)</f>
        <v>1</v>
      </c>
      <c r="E14" s="181">
        <f>SUM(E15:E16)</f>
        <v>3</v>
      </c>
      <c r="F14" s="181">
        <f>SUM(F15:F16)</f>
        <v>5</v>
      </c>
      <c r="G14" s="181">
        <f>SUM(G15:G16)</f>
        <v>2</v>
      </c>
      <c r="H14" s="181">
        <f>SUM(H15:H16)</f>
        <v>2</v>
      </c>
      <c r="I14" s="181">
        <f>SUM(I15:I16)</f>
        <v>5</v>
      </c>
      <c r="J14" s="181">
        <f>SUM(J15:J16)</f>
        <v>0</v>
      </c>
      <c r="K14" s="181">
        <f>SUM(K15:K16)</f>
        <v>0</v>
      </c>
      <c r="L14" s="181">
        <f>SUM(L15:L16)</f>
        <v>0</v>
      </c>
      <c r="M14" s="181">
        <f>SUM(M15:M16)</f>
        <v>0</v>
      </c>
      <c r="N14" s="181">
        <f>SUM(N15:N16)</f>
        <v>0</v>
      </c>
      <c r="O14" s="181">
        <f>SUM(O15:O16)</f>
        <v>1</v>
      </c>
      <c r="P14" s="181">
        <f>SUM(P15:P16)</f>
        <v>3</v>
      </c>
      <c r="Q14" s="181">
        <f>SUM(Q15:Q16)</f>
        <v>2</v>
      </c>
      <c r="R14" s="46"/>
    </row>
    <row r="15" spans="1:19" ht="16.5" customHeight="1">
      <c r="A15" s="116"/>
      <c r="B15" s="114" t="s">
        <v>34</v>
      </c>
      <c r="C15" s="180">
        <v>2</v>
      </c>
      <c r="D15" s="180" t="s">
        <v>83</v>
      </c>
      <c r="E15" s="180">
        <v>2</v>
      </c>
      <c r="F15" s="180">
        <v>2</v>
      </c>
      <c r="G15" s="180">
        <v>1</v>
      </c>
      <c r="H15" s="180">
        <v>1</v>
      </c>
      <c r="I15" s="180">
        <v>2</v>
      </c>
      <c r="J15" s="180" t="s">
        <v>83</v>
      </c>
      <c r="K15" s="180" t="s">
        <v>83</v>
      </c>
      <c r="L15" s="180" t="s">
        <v>83</v>
      </c>
      <c r="M15" s="180" t="s">
        <v>83</v>
      </c>
      <c r="N15" s="180" t="s">
        <v>83</v>
      </c>
      <c r="O15" s="180">
        <v>1</v>
      </c>
      <c r="P15" s="180">
        <v>1</v>
      </c>
      <c r="Q15" s="180">
        <v>1</v>
      </c>
      <c r="R15" s="46"/>
    </row>
    <row r="16" spans="1:19" ht="16.5" customHeight="1">
      <c r="A16" s="115"/>
      <c r="B16" s="114" t="s">
        <v>33</v>
      </c>
      <c r="C16" s="180">
        <v>3</v>
      </c>
      <c r="D16" s="180">
        <v>1</v>
      </c>
      <c r="E16" s="180">
        <v>1</v>
      </c>
      <c r="F16" s="180">
        <v>3</v>
      </c>
      <c r="G16" s="180">
        <v>1</v>
      </c>
      <c r="H16" s="180">
        <v>1</v>
      </c>
      <c r="I16" s="180">
        <v>3</v>
      </c>
      <c r="J16" s="180" t="s">
        <v>83</v>
      </c>
      <c r="K16" s="180" t="s">
        <v>83</v>
      </c>
      <c r="L16" s="180" t="s">
        <v>83</v>
      </c>
      <c r="M16" s="180" t="s">
        <v>83</v>
      </c>
      <c r="N16" s="180" t="s">
        <v>83</v>
      </c>
      <c r="O16" s="180" t="s">
        <v>83</v>
      </c>
      <c r="P16" s="180">
        <v>2</v>
      </c>
      <c r="Q16" s="180">
        <v>1</v>
      </c>
      <c r="R16" s="46"/>
    </row>
    <row r="17" spans="1:18" ht="16.5" customHeight="1">
      <c r="A17" s="119" t="s">
        <v>26</v>
      </c>
      <c r="B17" s="118" t="s">
        <v>84</v>
      </c>
      <c r="C17" s="181">
        <f>SUM(C18:C19)</f>
        <v>10</v>
      </c>
      <c r="D17" s="181">
        <f>SUM(D18:D19)</f>
        <v>0</v>
      </c>
      <c r="E17" s="181">
        <f>SUM(E18:E19)</f>
        <v>1</v>
      </c>
      <c r="F17" s="181">
        <f>SUM(F18:F19)</f>
        <v>10</v>
      </c>
      <c r="G17" s="181">
        <f>SUM(G18:G19)</f>
        <v>0</v>
      </c>
      <c r="H17" s="181">
        <f>SUM(H18:H19)</f>
        <v>1</v>
      </c>
      <c r="I17" s="181">
        <f>SUM(I18:I19)</f>
        <v>10</v>
      </c>
      <c r="J17" s="181">
        <f>SUM(J18:J19)</f>
        <v>0</v>
      </c>
      <c r="K17" s="181">
        <f>SUM(K18:K19)</f>
        <v>0</v>
      </c>
      <c r="L17" s="181">
        <f>SUM(L18:L19)</f>
        <v>0</v>
      </c>
      <c r="M17" s="181">
        <f>SUM(M18:M19)</f>
        <v>0</v>
      </c>
      <c r="N17" s="181">
        <f>SUM(N18:N19)</f>
        <v>0</v>
      </c>
      <c r="O17" s="181">
        <f>SUM(O18:O19)</f>
        <v>0</v>
      </c>
      <c r="P17" s="181">
        <f>SUM(P18:P19)</f>
        <v>7</v>
      </c>
      <c r="Q17" s="181">
        <f>SUM(Q18:Q19)</f>
        <v>3</v>
      </c>
      <c r="R17" s="46"/>
    </row>
    <row r="18" spans="1:18" ht="16.5" customHeight="1">
      <c r="A18" s="116"/>
      <c r="B18" s="114" t="s">
        <v>34</v>
      </c>
      <c r="C18" s="180">
        <v>5</v>
      </c>
      <c r="D18" s="180" t="s">
        <v>83</v>
      </c>
      <c r="E18" s="180" t="s">
        <v>83</v>
      </c>
      <c r="F18" s="180">
        <v>5</v>
      </c>
      <c r="G18" s="180" t="s">
        <v>83</v>
      </c>
      <c r="H18" s="180">
        <v>1</v>
      </c>
      <c r="I18" s="180">
        <v>5</v>
      </c>
      <c r="J18" s="180" t="s">
        <v>83</v>
      </c>
      <c r="K18" s="180" t="s">
        <v>83</v>
      </c>
      <c r="L18" s="180" t="s">
        <v>83</v>
      </c>
      <c r="M18" s="180" t="s">
        <v>83</v>
      </c>
      <c r="N18" s="180" t="s">
        <v>83</v>
      </c>
      <c r="O18" s="180" t="s">
        <v>83</v>
      </c>
      <c r="P18" s="180">
        <v>3</v>
      </c>
      <c r="Q18" s="180">
        <v>2</v>
      </c>
      <c r="R18" s="46"/>
    </row>
    <row r="19" spans="1:18" ht="16.5" customHeight="1">
      <c r="A19" s="115"/>
      <c r="B19" s="114" t="s">
        <v>33</v>
      </c>
      <c r="C19" s="180">
        <v>5</v>
      </c>
      <c r="D19" s="180" t="s">
        <v>83</v>
      </c>
      <c r="E19" s="180">
        <v>1</v>
      </c>
      <c r="F19" s="180">
        <v>5</v>
      </c>
      <c r="G19" s="180" t="s">
        <v>83</v>
      </c>
      <c r="H19" s="180" t="s">
        <v>83</v>
      </c>
      <c r="I19" s="180">
        <v>5</v>
      </c>
      <c r="J19" s="180" t="s">
        <v>83</v>
      </c>
      <c r="K19" s="180" t="s">
        <v>83</v>
      </c>
      <c r="L19" s="180" t="s">
        <v>83</v>
      </c>
      <c r="M19" s="180" t="s">
        <v>83</v>
      </c>
      <c r="N19" s="180" t="s">
        <v>83</v>
      </c>
      <c r="O19" s="180" t="s">
        <v>83</v>
      </c>
      <c r="P19" s="180">
        <v>4</v>
      </c>
      <c r="Q19" s="180">
        <v>1</v>
      </c>
      <c r="R19" s="46"/>
    </row>
    <row r="20" spans="1:18" ht="16.5" customHeight="1">
      <c r="A20" s="119" t="s">
        <v>25</v>
      </c>
      <c r="B20" s="118" t="s">
        <v>84</v>
      </c>
      <c r="C20" s="181">
        <f>SUM(C21:C22)</f>
        <v>1</v>
      </c>
      <c r="D20" s="181">
        <f>SUM(D21:D22)</f>
        <v>0</v>
      </c>
      <c r="E20" s="181">
        <f>SUM(E21:E22)</f>
        <v>0</v>
      </c>
      <c r="F20" s="181">
        <f>SUM(F21:F22)</f>
        <v>1</v>
      </c>
      <c r="G20" s="181">
        <f>SUM(G21:G22)</f>
        <v>0</v>
      </c>
      <c r="H20" s="181">
        <f>SUM(H21:H22)</f>
        <v>0</v>
      </c>
      <c r="I20" s="181">
        <f>SUM(I21:I22)</f>
        <v>1</v>
      </c>
      <c r="J20" s="181">
        <f>SUM(J21:J22)</f>
        <v>0</v>
      </c>
      <c r="K20" s="181">
        <f>SUM(K21:K22)</f>
        <v>0</v>
      </c>
      <c r="L20" s="181">
        <f>SUM(L21:L22)</f>
        <v>0</v>
      </c>
      <c r="M20" s="181">
        <f>SUM(M21:M22)</f>
        <v>0</v>
      </c>
      <c r="N20" s="181">
        <f>SUM(N21:N22)</f>
        <v>0</v>
      </c>
      <c r="O20" s="181">
        <f>SUM(O21:O22)</f>
        <v>0</v>
      </c>
      <c r="P20" s="181">
        <f>SUM(P21:P22)</f>
        <v>1</v>
      </c>
      <c r="Q20" s="181">
        <f>SUM(Q21:Q22)</f>
        <v>0</v>
      </c>
      <c r="R20" s="46"/>
    </row>
    <row r="21" spans="1:18" ht="16.5" customHeight="1">
      <c r="A21" s="116"/>
      <c r="B21" s="114" t="s">
        <v>34</v>
      </c>
      <c r="C21" s="180" t="s">
        <v>83</v>
      </c>
      <c r="D21" s="180" t="s">
        <v>83</v>
      </c>
      <c r="E21" s="180" t="s">
        <v>83</v>
      </c>
      <c r="F21" s="180" t="s">
        <v>83</v>
      </c>
      <c r="G21" s="180" t="s">
        <v>83</v>
      </c>
      <c r="H21" s="180" t="s">
        <v>83</v>
      </c>
      <c r="I21" s="180" t="s">
        <v>83</v>
      </c>
      <c r="J21" s="180" t="s">
        <v>83</v>
      </c>
      <c r="K21" s="180" t="s">
        <v>83</v>
      </c>
      <c r="L21" s="180" t="s">
        <v>83</v>
      </c>
      <c r="M21" s="180" t="s">
        <v>83</v>
      </c>
      <c r="N21" s="180" t="s">
        <v>83</v>
      </c>
      <c r="O21" s="180" t="s">
        <v>83</v>
      </c>
      <c r="P21" s="180" t="s">
        <v>83</v>
      </c>
      <c r="Q21" s="180" t="s">
        <v>83</v>
      </c>
      <c r="R21" s="46"/>
    </row>
    <row r="22" spans="1:18" ht="16.5" customHeight="1">
      <c r="A22" s="115"/>
      <c r="B22" s="114" t="s">
        <v>33</v>
      </c>
      <c r="C22" s="180">
        <v>1</v>
      </c>
      <c r="D22" s="180" t="s">
        <v>83</v>
      </c>
      <c r="E22" s="180" t="s">
        <v>83</v>
      </c>
      <c r="F22" s="180">
        <v>1</v>
      </c>
      <c r="G22" s="180" t="s">
        <v>83</v>
      </c>
      <c r="H22" s="180" t="s">
        <v>83</v>
      </c>
      <c r="I22" s="180">
        <v>1</v>
      </c>
      <c r="J22" s="180" t="s">
        <v>83</v>
      </c>
      <c r="K22" s="180" t="s">
        <v>83</v>
      </c>
      <c r="L22" s="180" t="s">
        <v>83</v>
      </c>
      <c r="M22" s="180" t="s">
        <v>83</v>
      </c>
      <c r="N22" s="180" t="s">
        <v>83</v>
      </c>
      <c r="O22" s="180" t="s">
        <v>83</v>
      </c>
      <c r="P22" s="180">
        <v>1</v>
      </c>
      <c r="Q22" s="180" t="s">
        <v>83</v>
      </c>
      <c r="R22" s="46"/>
    </row>
    <row r="23" spans="1:18" ht="16.5" customHeight="1">
      <c r="A23" s="119" t="s">
        <v>24</v>
      </c>
      <c r="B23" s="118" t="s">
        <v>84</v>
      </c>
      <c r="C23" s="181">
        <f>SUM(C24:C25)</f>
        <v>2</v>
      </c>
      <c r="D23" s="181">
        <f>SUM(D24:D25)</f>
        <v>0</v>
      </c>
      <c r="E23" s="181">
        <f>SUM(E24:E25)</f>
        <v>2</v>
      </c>
      <c r="F23" s="181">
        <f>SUM(F24:F25)</f>
        <v>2</v>
      </c>
      <c r="G23" s="181">
        <f>SUM(G24:G25)</f>
        <v>0</v>
      </c>
      <c r="H23" s="181">
        <f>SUM(H24:H25)</f>
        <v>0</v>
      </c>
      <c r="I23" s="181">
        <f>SUM(I24:I25)</f>
        <v>0</v>
      </c>
      <c r="J23" s="181">
        <f>SUM(J24:J25)</f>
        <v>0</v>
      </c>
      <c r="K23" s="181">
        <f>SUM(K24:K25)</f>
        <v>0</v>
      </c>
      <c r="L23" s="181">
        <f>SUM(L24:L25)</f>
        <v>0</v>
      </c>
      <c r="M23" s="181">
        <f>SUM(M24:M25)</f>
        <v>1</v>
      </c>
      <c r="N23" s="181">
        <f>SUM(N24:N25)</f>
        <v>0</v>
      </c>
      <c r="O23" s="181">
        <f>SUM(O24:O25)</f>
        <v>0</v>
      </c>
      <c r="P23" s="181">
        <f>SUM(P24:P25)</f>
        <v>2</v>
      </c>
      <c r="Q23" s="181">
        <f>SUM(Q24:Q25)</f>
        <v>0</v>
      </c>
      <c r="R23" s="46"/>
    </row>
    <row r="24" spans="1:18" ht="16.5" customHeight="1">
      <c r="A24" s="116"/>
      <c r="B24" s="114" t="s">
        <v>34</v>
      </c>
      <c r="C24" s="180" t="s">
        <v>83</v>
      </c>
      <c r="D24" s="180" t="s">
        <v>83</v>
      </c>
      <c r="E24" s="180" t="s">
        <v>83</v>
      </c>
      <c r="F24" s="180" t="s">
        <v>83</v>
      </c>
      <c r="G24" s="180" t="s">
        <v>83</v>
      </c>
      <c r="H24" s="180" t="s">
        <v>83</v>
      </c>
      <c r="I24" s="180" t="s">
        <v>83</v>
      </c>
      <c r="J24" s="180" t="s">
        <v>83</v>
      </c>
      <c r="K24" s="180" t="s">
        <v>83</v>
      </c>
      <c r="L24" s="180" t="s">
        <v>83</v>
      </c>
      <c r="M24" s="180" t="s">
        <v>83</v>
      </c>
      <c r="N24" s="180" t="s">
        <v>83</v>
      </c>
      <c r="O24" s="180" t="s">
        <v>83</v>
      </c>
      <c r="P24" s="180" t="s">
        <v>83</v>
      </c>
      <c r="Q24" s="180" t="s">
        <v>83</v>
      </c>
      <c r="R24" s="46"/>
    </row>
    <row r="25" spans="1:18" ht="16.5" customHeight="1">
      <c r="A25" s="115"/>
      <c r="B25" s="114" t="s">
        <v>33</v>
      </c>
      <c r="C25" s="180">
        <v>2</v>
      </c>
      <c r="D25" s="180" t="s">
        <v>83</v>
      </c>
      <c r="E25" s="180">
        <v>2</v>
      </c>
      <c r="F25" s="180">
        <v>2</v>
      </c>
      <c r="G25" s="180" t="s">
        <v>83</v>
      </c>
      <c r="H25" s="180" t="s">
        <v>83</v>
      </c>
      <c r="I25" s="180" t="s">
        <v>83</v>
      </c>
      <c r="J25" s="180" t="s">
        <v>83</v>
      </c>
      <c r="K25" s="180" t="s">
        <v>83</v>
      </c>
      <c r="L25" s="180" t="s">
        <v>83</v>
      </c>
      <c r="M25" s="180">
        <v>1</v>
      </c>
      <c r="N25" s="180" t="s">
        <v>83</v>
      </c>
      <c r="O25" s="180" t="s">
        <v>83</v>
      </c>
      <c r="P25" s="180">
        <v>2</v>
      </c>
      <c r="Q25" s="180" t="s">
        <v>83</v>
      </c>
      <c r="R25" s="46"/>
    </row>
    <row r="26" spans="1:18" ht="16.5" customHeight="1">
      <c r="A26" s="119" t="s">
        <v>23</v>
      </c>
      <c r="B26" s="118" t="s">
        <v>84</v>
      </c>
      <c r="C26" s="181">
        <f>SUM(C27:C28)</f>
        <v>6</v>
      </c>
      <c r="D26" s="181">
        <f>SUM(D27:D28)</f>
        <v>0</v>
      </c>
      <c r="E26" s="181">
        <f>SUM(E27:E28)</f>
        <v>0</v>
      </c>
      <c r="F26" s="181">
        <f>SUM(F27:F28)</f>
        <v>6</v>
      </c>
      <c r="G26" s="181">
        <f>SUM(G27:G28)</f>
        <v>0</v>
      </c>
      <c r="H26" s="181">
        <f>SUM(H27:H28)</f>
        <v>0</v>
      </c>
      <c r="I26" s="181">
        <f>SUM(I27:I28)</f>
        <v>6</v>
      </c>
      <c r="J26" s="181">
        <f>SUM(J27:J28)</f>
        <v>0</v>
      </c>
      <c r="K26" s="181">
        <f>SUM(K27:K28)</f>
        <v>0</v>
      </c>
      <c r="L26" s="181">
        <f>SUM(L27:L28)</f>
        <v>0</v>
      </c>
      <c r="M26" s="181">
        <f>SUM(M27:M28)</f>
        <v>0</v>
      </c>
      <c r="N26" s="181">
        <f>SUM(N27:N28)</f>
        <v>0</v>
      </c>
      <c r="O26" s="181">
        <f>SUM(O27:O28)</f>
        <v>0</v>
      </c>
      <c r="P26" s="181">
        <f>SUM(P27:P28)</f>
        <v>2</v>
      </c>
      <c r="Q26" s="181">
        <f>SUM(Q27:Q28)</f>
        <v>4</v>
      </c>
      <c r="R26" s="46"/>
    </row>
    <row r="27" spans="1:18" ht="16.5" customHeight="1">
      <c r="A27" s="116"/>
      <c r="B27" s="114" t="s">
        <v>34</v>
      </c>
      <c r="C27" s="180">
        <v>3</v>
      </c>
      <c r="D27" s="180" t="s">
        <v>83</v>
      </c>
      <c r="E27" s="180" t="s">
        <v>83</v>
      </c>
      <c r="F27" s="180">
        <v>3</v>
      </c>
      <c r="G27" s="180" t="s">
        <v>83</v>
      </c>
      <c r="H27" s="180" t="s">
        <v>83</v>
      </c>
      <c r="I27" s="180">
        <v>3</v>
      </c>
      <c r="J27" s="180" t="s">
        <v>83</v>
      </c>
      <c r="K27" s="180" t="s">
        <v>83</v>
      </c>
      <c r="L27" s="180" t="s">
        <v>83</v>
      </c>
      <c r="M27" s="180" t="s">
        <v>83</v>
      </c>
      <c r="N27" s="180" t="s">
        <v>83</v>
      </c>
      <c r="O27" s="180" t="s">
        <v>83</v>
      </c>
      <c r="P27" s="180" t="s">
        <v>83</v>
      </c>
      <c r="Q27" s="180">
        <v>3</v>
      </c>
      <c r="R27" s="46"/>
    </row>
    <row r="28" spans="1:18" ht="16.5" customHeight="1">
      <c r="A28" s="115"/>
      <c r="B28" s="114" t="s">
        <v>33</v>
      </c>
      <c r="C28" s="180">
        <v>3</v>
      </c>
      <c r="D28" s="180" t="s">
        <v>83</v>
      </c>
      <c r="E28" s="180" t="s">
        <v>83</v>
      </c>
      <c r="F28" s="180">
        <v>3</v>
      </c>
      <c r="G28" s="180" t="s">
        <v>83</v>
      </c>
      <c r="H28" s="180" t="s">
        <v>83</v>
      </c>
      <c r="I28" s="180">
        <v>3</v>
      </c>
      <c r="J28" s="180" t="s">
        <v>83</v>
      </c>
      <c r="K28" s="180" t="s">
        <v>83</v>
      </c>
      <c r="L28" s="180" t="s">
        <v>83</v>
      </c>
      <c r="M28" s="180" t="s">
        <v>83</v>
      </c>
      <c r="N28" s="180" t="s">
        <v>83</v>
      </c>
      <c r="O28" s="180" t="s">
        <v>83</v>
      </c>
      <c r="P28" s="180">
        <v>2</v>
      </c>
      <c r="Q28" s="180">
        <v>1</v>
      </c>
      <c r="R28" s="46"/>
    </row>
    <row r="29" spans="1:18" ht="16.5" customHeight="1">
      <c r="A29" s="119" t="s">
        <v>60</v>
      </c>
      <c r="B29" s="118" t="s">
        <v>84</v>
      </c>
      <c r="C29" s="181">
        <f>SUM(C30:C31)</f>
        <v>4</v>
      </c>
      <c r="D29" s="181">
        <f>SUM(D30:D31)</f>
        <v>0</v>
      </c>
      <c r="E29" s="181">
        <f>SUM(E30:E31)</f>
        <v>0</v>
      </c>
      <c r="F29" s="181">
        <f>SUM(F30:F31)</f>
        <v>11</v>
      </c>
      <c r="G29" s="181">
        <f>SUM(G30:G31)</f>
        <v>0</v>
      </c>
      <c r="H29" s="181">
        <f>SUM(H30:H31)</f>
        <v>0</v>
      </c>
      <c r="I29" s="181">
        <f>SUM(I30:I31)</f>
        <v>3</v>
      </c>
      <c r="J29" s="181">
        <f>SUM(J30:J31)</f>
        <v>0</v>
      </c>
      <c r="K29" s="181">
        <f>SUM(K30:K31)</f>
        <v>0</v>
      </c>
      <c r="L29" s="181">
        <f>SUM(L30:L31)</f>
        <v>1</v>
      </c>
      <c r="M29" s="181">
        <f>SUM(M30:M31)</f>
        <v>2</v>
      </c>
      <c r="N29" s="181">
        <f>SUM(N30:N31)</f>
        <v>0</v>
      </c>
      <c r="O29" s="181">
        <f>SUM(O30:O31)</f>
        <v>0</v>
      </c>
      <c r="P29" s="181">
        <f>SUM(P30:P31)</f>
        <v>16</v>
      </c>
      <c r="Q29" s="181">
        <f>SUM(Q30:Q31)</f>
        <v>0</v>
      </c>
      <c r="R29" s="46"/>
    </row>
    <row r="30" spans="1:18" ht="16.5" customHeight="1">
      <c r="A30" s="116"/>
      <c r="B30" s="114" t="s">
        <v>34</v>
      </c>
      <c r="C30" s="180">
        <v>2</v>
      </c>
      <c r="D30" s="180" t="s">
        <v>83</v>
      </c>
      <c r="E30" s="180" t="s">
        <v>83</v>
      </c>
      <c r="F30" s="180">
        <v>5</v>
      </c>
      <c r="G30" s="180" t="s">
        <v>83</v>
      </c>
      <c r="H30" s="180" t="s">
        <v>83</v>
      </c>
      <c r="I30" s="180">
        <v>1</v>
      </c>
      <c r="J30" s="180" t="s">
        <v>83</v>
      </c>
      <c r="K30" s="180" t="s">
        <v>83</v>
      </c>
      <c r="L30" s="180" t="s">
        <v>83</v>
      </c>
      <c r="M30" s="180" t="s">
        <v>83</v>
      </c>
      <c r="N30" s="180" t="s">
        <v>83</v>
      </c>
      <c r="O30" s="180" t="s">
        <v>83</v>
      </c>
      <c r="P30" s="180">
        <v>6</v>
      </c>
      <c r="Q30" s="180" t="s">
        <v>83</v>
      </c>
      <c r="R30" s="46"/>
    </row>
    <row r="31" spans="1:18" ht="16.5" customHeight="1">
      <c r="A31" s="115"/>
      <c r="B31" s="114" t="s">
        <v>33</v>
      </c>
      <c r="C31" s="180">
        <v>2</v>
      </c>
      <c r="D31" s="180" t="s">
        <v>83</v>
      </c>
      <c r="E31" s="180" t="s">
        <v>83</v>
      </c>
      <c r="F31" s="180">
        <v>6</v>
      </c>
      <c r="G31" s="180" t="s">
        <v>83</v>
      </c>
      <c r="H31" s="180" t="s">
        <v>83</v>
      </c>
      <c r="I31" s="180">
        <v>2</v>
      </c>
      <c r="J31" s="180" t="s">
        <v>83</v>
      </c>
      <c r="K31" s="180" t="s">
        <v>83</v>
      </c>
      <c r="L31" s="180">
        <v>1</v>
      </c>
      <c r="M31" s="180">
        <v>2</v>
      </c>
      <c r="N31" s="180" t="s">
        <v>83</v>
      </c>
      <c r="O31" s="180" t="s">
        <v>83</v>
      </c>
      <c r="P31" s="180">
        <v>10</v>
      </c>
      <c r="Q31" s="180" t="s">
        <v>83</v>
      </c>
      <c r="R31" s="46"/>
    </row>
    <row r="32" spans="1:18" ht="16.5" customHeight="1">
      <c r="A32" s="119" t="s">
        <v>21</v>
      </c>
      <c r="B32" s="118" t="s">
        <v>84</v>
      </c>
      <c r="C32" s="181">
        <f>SUM(C33:C34)</f>
        <v>0</v>
      </c>
      <c r="D32" s="181">
        <f>SUM(D33:D34)</f>
        <v>0</v>
      </c>
      <c r="E32" s="181">
        <f>SUM(E33:E34)</f>
        <v>0</v>
      </c>
      <c r="F32" s="181">
        <f>SUM(F33:F34)</f>
        <v>0</v>
      </c>
      <c r="G32" s="181">
        <f>SUM(G33:G34)</f>
        <v>0</v>
      </c>
      <c r="H32" s="181">
        <f>SUM(H33:H34)</f>
        <v>0</v>
      </c>
      <c r="I32" s="181">
        <f>SUM(I33:I34)</f>
        <v>0</v>
      </c>
      <c r="J32" s="181">
        <f>SUM(J33:J34)</f>
        <v>0</v>
      </c>
      <c r="K32" s="181">
        <f>SUM(K33:K34)</f>
        <v>0</v>
      </c>
      <c r="L32" s="181">
        <f>SUM(L33:L34)</f>
        <v>0</v>
      </c>
      <c r="M32" s="181">
        <f>SUM(M33:M34)</f>
        <v>0</v>
      </c>
      <c r="N32" s="181">
        <f>SUM(N33:N34)</f>
        <v>0</v>
      </c>
      <c r="O32" s="181">
        <f>SUM(O33:O34)</f>
        <v>0</v>
      </c>
      <c r="P32" s="181">
        <f>SUM(P33:P34)</f>
        <v>0</v>
      </c>
      <c r="Q32" s="181">
        <f>SUM(Q33:Q34)</f>
        <v>0</v>
      </c>
      <c r="R32" s="46"/>
    </row>
    <row r="33" spans="1:18" ht="16.5" customHeight="1">
      <c r="A33" s="116"/>
      <c r="B33" s="114" t="s">
        <v>34</v>
      </c>
      <c r="C33" s="180" t="s">
        <v>83</v>
      </c>
      <c r="D33" s="180" t="s">
        <v>83</v>
      </c>
      <c r="E33" s="180" t="s">
        <v>83</v>
      </c>
      <c r="F33" s="180" t="s">
        <v>83</v>
      </c>
      <c r="G33" s="180" t="s">
        <v>83</v>
      </c>
      <c r="H33" s="180" t="s">
        <v>83</v>
      </c>
      <c r="I33" s="180" t="s">
        <v>83</v>
      </c>
      <c r="J33" s="180" t="s">
        <v>83</v>
      </c>
      <c r="K33" s="180" t="s">
        <v>83</v>
      </c>
      <c r="L33" s="180" t="s">
        <v>83</v>
      </c>
      <c r="M33" s="180" t="s">
        <v>83</v>
      </c>
      <c r="N33" s="180" t="s">
        <v>83</v>
      </c>
      <c r="O33" s="180" t="s">
        <v>83</v>
      </c>
      <c r="P33" s="180" t="s">
        <v>83</v>
      </c>
      <c r="Q33" s="180" t="s">
        <v>83</v>
      </c>
      <c r="R33" s="46"/>
    </row>
    <row r="34" spans="1:18" ht="16.5" customHeight="1">
      <c r="A34" s="115"/>
      <c r="B34" s="114" t="s">
        <v>33</v>
      </c>
      <c r="C34" s="180" t="s">
        <v>83</v>
      </c>
      <c r="D34" s="180" t="s">
        <v>83</v>
      </c>
      <c r="E34" s="180" t="s">
        <v>83</v>
      </c>
      <c r="F34" s="180" t="s">
        <v>83</v>
      </c>
      <c r="G34" s="180" t="s">
        <v>83</v>
      </c>
      <c r="H34" s="180" t="s">
        <v>83</v>
      </c>
      <c r="I34" s="180" t="s">
        <v>83</v>
      </c>
      <c r="J34" s="180" t="s">
        <v>83</v>
      </c>
      <c r="K34" s="180" t="s">
        <v>83</v>
      </c>
      <c r="L34" s="180" t="s">
        <v>83</v>
      </c>
      <c r="M34" s="180" t="s">
        <v>83</v>
      </c>
      <c r="N34" s="180" t="s">
        <v>83</v>
      </c>
      <c r="O34" s="180" t="s">
        <v>83</v>
      </c>
      <c r="P34" s="180" t="s">
        <v>83</v>
      </c>
      <c r="Q34" s="180" t="s">
        <v>83</v>
      </c>
      <c r="R34" s="46"/>
    </row>
    <row r="35" spans="1:18" ht="16.5" customHeight="1">
      <c r="A35" s="119" t="s">
        <v>20</v>
      </c>
      <c r="B35" s="118" t="s">
        <v>84</v>
      </c>
      <c r="C35" s="181">
        <f>SUM(C36:C37)</f>
        <v>0</v>
      </c>
      <c r="D35" s="181">
        <f>SUM(D36:D37)</f>
        <v>0</v>
      </c>
      <c r="E35" s="181">
        <f>SUM(E36:E37)</f>
        <v>0</v>
      </c>
      <c r="F35" s="181">
        <f>SUM(F36:F37)</f>
        <v>0</v>
      </c>
      <c r="G35" s="181">
        <f>SUM(G36:G37)</f>
        <v>0</v>
      </c>
      <c r="H35" s="181">
        <f>SUM(H36:H37)</f>
        <v>0</v>
      </c>
      <c r="I35" s="181">
        <f>SUM(I36:I37)</f>
        <v>0</v>
      </c>
      <c r="J35" s="181">
        <f>SUM(J36:J37)</f>
        <v>0</v>
      </c>
      <c r="K35" s="181">
        <f>SUM(K36:K37)</f>
        <v>0</v>
      </c>
      <c r="L35" s="181">
        <f>SUM(L36:L37)</f>
        <v>0</v>
      </c>
      <c r="M35" s="181">
        <f>SUM(M36:M37)</f>
        <v>0</v>
      </c>
      <c r="N35" s="181">
        <f>SUM(N36:N37)</f>
        <v>0</v>
      </c>
      <c r="O35" s="181">
        <f>SUM(O36:O37)</f>
        <v>0</v>
      </c>
      <c r="P35" s="181">
        <f>SUM(P36:P37)</f>
        <v>0</v>
      </c>
      <c r="Q35" s="181">
        <f>SUM(Q36:Q37)</f>
        <v>0</v>
      </c>
      <c r="R35" s="46"/>
    </row>
    <row r="36" spans="1:18" ht="16.5" customHeight="1">
      <c r="A36" s="116"/>
      <c r="B36" s="114" t="s">
        <v>34</v>
      </c>
      <c r="C36" s="180" t="s">
        <v>83</v>
      </c>
      <c r="D36" s="180" t="s">
        <v>83</v>
      </c>
      <c r="E36" s="180" t="s">
        <v>83</v>
      </c>
      <c r="F36" s="180" t="s">
        <v>83</v>
      </c>
      <c r="G36" s="180" t="s">
        <v>83</v>
      </c>
      <c r="H36" s="180" t="s">
        <v>83</v>
      </c>
      <c r="I36" s="180" t="s">
        <v>83</v>
      </c>
      <c r="J36" s="180" t="s">
        <v>83</v>
      </c>
      <c r="K36" s="180" t="s">
        <v>83</v>
      </c>
      <c r="L36" s="180" t="s">
        <v>83</v>
      </c>
      <c r="M36" s="180" t="s">
        <v>83</v>
      </c>
      <c r="N36" s="180" t="s">
        <v>83</v>
      </c>
      <c r="O36" s="180" t="s">
        <v>83</v>
      </c>
      <c r="P36" s="180" t="s">
        <v>83</v>
      </c>
      <c r="Q36" s="180" t="s">
        <v>83</v>
      </c>
      <c r="R36" s="46"/>
    </row>
    <row r="37" spans="1:18" ht="16.5" customHeight="1">
      <c r="A37" s="115"/>
      <c r="B37" s="114" t="s">
        <v>33</v>
      </c>
      <c r="C37" s="180" t="s">
        <v>83</v>
      </c>
      <c r="D37" s="180" t="s">
        <v>83</v>
      </c>
      <c r="E37" s="180" t="s">
        <v>83</v>
      </c>
      <c r="F37" s="180" t="s">
        <v>83</v>
      </c>
      <c r="G37" s="180" t="s">
        <v>83</v>
      </c>
      <c r="H37" s="180" t="s">
        <v>83</v>
      </c>
      <c r="I37" s="180" t="s">
        <v>83</v>
      </c>
      <c r="J37" s="180" t="s">
        <v>83</v>
      </c>
      <c r="K37" s="180" t="s">
        <v>83</v>
      </c>
      <c r="L37" s="180" t="s">
        <v>83</v>
      </c>
      <c r="M37" s="180" t="s">
        <v>83</v>
      </c>
      <c r="N37" s="180" t="s">
        <v>83</v>
      </c>
      <c r="O37" s="180" t="s">
        <v>83</v>
      </c>
      <c r="P37" s="180" t="s">
        <v>83</v>
      </c>
      <c r="Q37" s="180" t="s">
        <v>83</v>
      </c>
      <c r="R37" s="46"/>
    </row>
    <row r="38" spans="1:18" ht="16.5" customHeight="1">
      <c r="A38" s="130" t="s">
        <v>19</v>
      </c>
      <c r="B38" s="140" t="s">
        <v>84</v>
      </c>
      <c r="C38" s="18">
        <f>SUM(C39:C40)</f>
        <v>99</v>
      </c>
      <c r="D38" s="18">
        <f>SUM(D39:D40)</f>
        <v>11</v>
      </c>
      <c r="E38" s="18">
        <f>SUM(E39:E40)</f>
        <v>26</v>
      </c>
      <c r="F38" s="18">
        <f>SUM(F39:F40)</f>
        <v>99</v>
      </c>
      <c r="G38" s="18">
        <f>SUM(G39:G40)</f>
        <v>22</v>
      </c>
      <c r="H38" s="18">
        <f>SUM(H39:H40)</f>
        <v>24</v>
      </c>
      <c r="I38" s="18">
        <f>SUM(I39:I40)</f>
        <v>99</v>
      </c>
      <c r="J38" s="18">
        <f>SUM(J39:J40)</f>
        <v>31</v>
      </c>
      <c r="K38" s="18">
        <f>SUM(K39:K40)</f>
        <v>9</v>
      </c>
      <c r="L38" s="18">
        <f>SUM(L39:L40)</f>
        <v>32</v>
      </c>
      <c r="M38" s="18">
        <f>SUM(M39:M40)</f>
        <v>6</v>
      </c>
      <c r="N38" s="18">
        <f>SUM(N39:N40)</f>
        <v>5</v>
      </c>
      <c r="O38" s="18">
        <f>SUM(O39:O40)</f>
        <v>6</v>
      </c>
      <c r="P38" s="18">
        <f>SUM(P39:P40)</f>
        <v>69</v>
      </c>
      <c r="Q38" s="18">
        <f>SUM(Q39:Q40)</f>
        <v>30</v>
      </c>
      <c r="R38" s="46"/>
    </row>
    <row r="39" spans="1:18" ht="16.5" customHeight="1">
      <c r="A39" s="139"/>
      <c r="B39" s="137" t="s">
        <v>34</v>
      </c>
      <c r="C39" s="17">
        <v>28</v>
      </c>
      <c r="D39" s="17">
        <v>3</v>
      </c>
      <c r="E39" s="17">
        <v>7</v>
      </c>
      <c r="F39" s="17">
        <v>28</v>
      </c>
      <c r="G39" s="17">
        <v>3</v>
      </c>
      <c r="H39" s="17">
        <v>10</v>
      </c>
      <c r="I39" s="17">
        <v>28</v>
      </c>
      <c r="J39" s="17">
        <v>10</v>
      </c>
      <c r="K39" s="17">
        <v>2</v>
      </c>
      <c r="L39" s="17">
        <v>8</v>
      </c>
      <c r="M39" s="17">
        <v>3</v>
      </c>
      <c r="N39" s="17">
        <v>3</v>
      </c>
      <c r="O39" s="17">
        <v>2</v>
      </c>
      <c r="P39" s="17">
        <v>15</v>
      </c>
      <c r="Q39" s="17">
        <v>13</v>
      </c>
      <c r="R39" s="46"/>
    </row>
    <row r="40" spans="1:18" ht="16.5" customHeight="1">
      <c r="A40" s="138"/>
      <c r="B40" s="137" t="s">
        <v>33</v>
      </c>
      <c r="C40" s="17">
        <v>71</v>
      </c>
      <c r="D40" s="17">
        <v>8</v>
      </c>
      <c r="E40" s="17">
        <v>19</v>
      </c>
      <c r="F40" s="17">
        <v>71</v>
      </c>
      <c r="G40" s="17">
        <v>19</v>
      </c>
      <c r="H40" s="17">
        <v>14</v>
      </c>
      <c r="I40" s="17">
        <v>71</v>
      </c>
      <c r="J40" s="17">
        <v>21</v>
      </c>
      <c r="K40" s="17">
        <v>7</v>
      </c>
      <c r="L40" s="17">
        <v>24</v>
      </c>
      <c r="M40" s="17">
        <v>3</v>
      </c>
      <c r="N40" s="17">
        <v>2</v>
      </c>
      <c r="O40" s="17">
        <v>4</v>
      </c>
      <c r="P40" s="17">
        <v>54</v>
      </c>
      <c r="Q40" s="17">
        <v>17</v>
      </c>
      <c r="R40" s="46"/>
    </row>
    <row r="41" spans="1:18" ht="16.5" customHeight="1">
      <c r="A41" s="133" t="s">
        <v>103</v>
      </c>
      <c r="B41" s="140" t="s">
        <v>84</v>
      </c>
      <c r="C41" s="18">
        <f>C44</f>
        <v>84</v>
      </c>
      <c r="D41" s="18">
        <f>D44</f>
        <v>15</v>
      </c>
      <c r="E41" s="18">
        <f>E44</f>
        <v>6</v>
      </c>
      <c r="F41" s="18">
        <f>F44</f>
        <v>82</v>
      </c>
      <c r="G41" s="18">
        <f>G44</f>
        <v>23</v>
      </c>
      <c r="H41" s="18">
        <f>H44</f>
        <v>10</v>
      </c>
      <c r="I41" s="18">
        <f>I44</f>
        <v>79</v>
      </c>
      <c r="J41" s="18">
        <f>J44</f>
        <v>11</v>
      </c>
      <c r="K41" s="18">
        <f>K44</f>
        <v>3</v>
      </c>
      <c r="L41" s="18">
        <f>L44</f>
        <v>18</v>
      </c>
      <c r="M41" s="18">
        <f>M44</f>
        <v>13</v>
      </c>
      <c r="N41" s="18">
        <f>N44</f>
        <v>3</v>
      </c>
      <c r="O41" s="18">
        <f>O44</f>
        <v>1</v>
      </c>
      <c r="P41" s="18">
        <f>P44</f>
        <v>59</v>
      </c>
      <c r="Q41" s="18">
        <f>Q44</f>
        <v>25</v>
      </c>
      <c r="R41" s="46"/>
    </row>
    <row r="42" spans="1:18" ht="16.5" customHeight="1">
      <c r="A42" s="132"/>
      <c r="B42" s="137" t="s">
        <v>34</v>
      </c>
      <c r="C42" s="17">
        <f>C45</f>
        <v>44</v>
      </c>
      <c r="D42" s="17">
        <f>D45</f>
        <v>8</v>
      </c>
      <c r="E42" s="17">
        <f>E45</f>
        <v>4</v>
      </c>
      <c r="F42" s="17">
        <f>F45</f>
        <v>43</v>
      </c>
      <c r="G42" s="17">
        <f>G45</f>
        <v>16</v>
      </c>
      <c r="H42" s="17">
        <f>H45</f>
        <v>7</v>
      </c>
      <c r="I42" s="17">
        <f>I45</f>
        <v>43</v>
      </c>
      <c r="J42" s="17">
        <f>J45</f>
        <v>6</v>
      </c>
      <c r="K42" s="17">
        <f>K45</f>
        <v>2</v>
      </c>
      <c r="L42" s="17">
        <f>L45</f>
        <v>12</v>
      </c>
      <c r="M42" s="17">
        <f>M45</f>
        <v>9</v>
      </c>
      <c r="N42" s="17">
        <f>N45</f>
        <v>2</v>
      </c>
      <c r="O42" s="17" t="str">
        <f>O45</f>
        <v>-</v>
      </c>
      <c r="P42" s="17">
        <f>P45</f>
        <v>26</v>
      </c>
      <c r="Q42" s="17">
        <f>Q45</f>
        <v>18</v>
      </c>
      <c r="R42" s="46"/>
    </row>
    <row r="43" spans="1:18" ht="16.5" customHeight="1">
      <c r="A43" s="131"/>
      <c r="B43" s="137" t="s">
        <v>33</v>
      </c>
      <c r="C43" s="17">
        <f>C46</f>
        <v>40</v>
      </c>
      <c r="D43" s="17">
        <f>D46</f>
        <v>7</v>
      </c>
      <c r="E43" s="17">
        <f>E46</f>
        <v>2</v>
      </c>
      <c r="F43" s="17">
        <f>F46</f>
        <v>39</v>
      </c>
      <c r="G43" s="17">
        <f>G46</f>
        <v>7</v>
      </c>
      <c r="H43" s="17">
        <f>H46</f>
        <v>3</v>
      </c>
      <c r="I43" s="17">
        <f>I46</f>
        <v>36</v>
      </c>
      <c r="J43" s="17">
        <f>J46</f>
        <v>5</v>
      </c>
      <c r="K43" s="17">
        <f>K46</f>
        <v>1</v>
      </c>
      <c r="L43" s="17">
        <f>L46</f>
        <v>6</v>
      </c>
      <c r="M43" s="17">
        <f>M46</f>
        <v>4</v>
      </c>
      <c r="N43" s="17">
        <f>N46</f>
        <v>1</v>
      </c>
      <c r="O43" s="17">
        <f>O46</f>
        <v>1</v>
      </c>
      <c r="P43" s="17">
        <f>P46</f>
        <v>33</v>
      </c>
      <c r="Q43" s="17">
        <f>Q46</f>
        <v>7</v>
      </c>
      <c r="R43" s="46"/>
    </row>
    <row r="44" spans="1:18" ht="16.5" customHeight="1">
      <c r="A44" s="130" t="s">
        <v>17</v>
      </c>
      <c r="B44" s="140" t="s">
        <v>84</v>
      </c>
      <c r="C44" s="18">
        <f>SUM(C45:C46)</f>
        <v>84</v>
      </c>
      <c r="D44" s="18">
        <f>SUM(D45:D46)</f>
        <v>15</v>
      </c>
      <c r="E44" s="18">
        <f>SUM(E45:E46)</f>
        <v>6</v>
      </c>
      <c r="F44" s="18">
        <f>SUM(F45:F46)</f>
        <v>82</v>
      </c>
      <c r="G44" s="18">
        <f>SUM(G45:G46)</f>
        <v>23</v>
      </c>
      <c r="H44" s="18">
        <f>SUM(H45:H46)</f>
        <v>10</v>
      </c>
      <c r="I44" s="18">
        <f>SUM(I45:I46)</f>
        <v>79</v>
      </c>
      <c r="J44" s="18">
        <f>SUM(J45:J46)</f>
        <v>11</v>
      </c>
      <c r="K44" s="18">
        <f>SUM(K45:K46)</f>
        <v>3</v>
      </c>
      <c r="L44" s="18">
        <f>SUM(L45:L46)</f>
        <v>18</v>
      </c>
      <c r="M44" s="18">
        <f>SUM(M45:M46)</f>
        <v>13</v>
      </c>
      <c r="N44" s="18">
        <f>SUM(N45:N46)</f>
        <v>3</v>
      </c>
      <c r="O44" s="18">
        <f>SUM(O45:O46)</f>
        <v>1</v>
      </c>
      <c r="P44" s="18">
        <f>SUM(P45:P46)</f>
        <v>59</v>
      </c>
      <c r="Q44" s="18">
        <f>SUM(Q45:Q46)</f>
        <v>25</v>
      </c>
      <c r="R44" s="46"/>
    </row>
    <row r="45" spans="1:18" ht="16.5" customHeight="1">
      <c r="A45" s="127"/>
      <c r="B45" s="137" t="s">
        <v>34</v>
      </c>
      <c r="C45" s="17">
        <f>IF(SUM(C48,C51,C54,C57)=0,"-",SUM(C48,C51,C54,C57))</f>
        <v>44</v>
      </c>
      <c r="D45" s="17">
        <f>IF(SUM(D48,D51,D54,D57)=0,"-",SUM(D48,D51,D54,D57))</f>
        <v>8</v>
      </c>
      <c r="E45" s="17">
        <f>IF(SUM(E48,E51,E54,E57)=0,"-",SUM(E48,E51,E54,E57))</f>
        <v>4</v>
      </c>
      <c r="F45" s="17">
        <f>IF(SUM(F48,F51,F54,F57)=0,"-",SUM(F48,F51,F54,F57))</f>
        <v>43</v>
      </c>
      <c r="G45" s="17">
        <f>IF(SUM(G48,G51,G54,G57)=0,"-",SUM(G48,G51,G54,G57))</f>
        <v>16</v>
      </c>
      <c r="H45" s="17">
        <f>IF(SUM(H48,H51,H54,H57)=0,"-",SUM(H48,H51,H54,H57))</f>
        <v>7</v>
      </c>
      <c r="I45" s="17">
        <f>IF(SUM(I48,I51,I54,I57)=0,"-",SUM(I48,I51,I54,I57))</f>
        <v>43</v>
      </c>
      <c r="J45" s="17">
        <f>IF(SUM(J48,J51,J54,J57)=0,"-",SUM(J48,J51,J54,J57))</f>
        <v>6</v>
      </c>
      <c r="K45" s="17">
        <f>IF(SUM(K48,K51,K54,K57)=0,"-",SUM(K48,K51,K54,K57))</f>
        <v>2</v>
      </c>
      <c r="L45" s="17">
        <f>IF(SUM(L48,L51,L54,L57)=0,"-",SUM(L48,L51,L54,L57))</f>
        <v>12</v>
      </c>
      <c r="M45" s="17">
        <f>IF(SUM(M48,M51,M54,M57)=0,"-",SUM(M48,M51,M54,M57))</f>
        <v>9</v>
      </c>
      <c r="N45" s="17">
        <f>IF(SUM(N48,N51,N54,N57)=0,"-",SUM(N48,N51,N54,N57))</f>
        <v>2</v>
      </c>
      <c r="O45" s="17" t="str">
        <f>IF(SUM(O48,O51,O54,O57)=0,"-",SUM(O48,O51,O54,O57))</f>
        <v>-</v>
      </c>
      <c r="P45" s="17">
        <f>IF(SUM(P48,P51,P54,P57)=0,"-",SUM(P48,P51,P54,P57))</f>
        <v>26</v>
      </c>
      <c r="Q45" s="17">
        <f>IF(SUM(Q48,Q51,Q54,Q57)=0,"-",SUM(Q48,Q51,Q54,Q57))</f>
        <v>18</v>
      </c>
      <c r="R45" s="46"/>
    </row>
    <row r="46" spans="1:18" ht="16.5" customHeight="1">
      <c r="A46" s="126"/>
      <c r="B46" s="137" t="s">
        <v>33</v>
      </c>
      <c r="C46" s="17">
        <f>IF(SUM(C49,C52,C55,C58)=0,"-",SUM(C49,C52,C55,C58))</f>
        <v>40</v>
      </c>
      <c r="D46" s="17">
        <f>IF(SUM(D49,D52,D55,D58)=0,"-",SUM(D49,D52,D55,D58))</f>
        <v>7</v>
      </c>
      <c r="E46" s="17">
        <f>IF(SUM(E49,E52,E55,E58)=0,"-",SUM(E49,E52,E55,E58))</f>
        <v>2</v>
      </c>
      <c r="F46" s="17">
        <f>IF(SUM(F49,F52,F55,F58)=0,"-",SUM(F49,F52,F55,F58))</f>
        <v>39</v>
      </c>
      <c r="G46" s="17">
        <f>IF(SUM(G49,G52,G55,G58)=0,"-",SUM(G49,G52,G55,G58))</f>
        <v>7</v>
      </c>
      <c r="H46" s="17">
        <f>IF(SUM(H49,H52,H55,H58)=0,"-",SUM(H49,H52,H55,H58))</f>
        <v>3</v>
      </c>
      <c r="I46" s="17">
        <f>IF(SUM(I49,I52,I55,I58)=0,"-",SUM(I49,I52,I55,I58))</f>
        <v>36</v>
      </c>
      <c r="J46" s="17">
        <f>IF(SUM(J49,J52,J55,J58)=0,"-",SUM(J49,J52,J55,J58))</f>
        <v>5</v>
      </c>
      <c r="K46" s="17">
        <f>IF(SUM(K49,K52,K55,K58)=0,"-",SUM(K49,K52,K55,K58))</f>
        <v>1</v>
      </c>
      <c r="L46" s="17">
        <f>IF(SUM(L49,L52,L55,L58)=0,"-",SUM(L49,L52,L55,L58))</f>
        <v>6</v>
      </c>
      <c r="M46" s="17">
        <f>IF(SUM(M49,M52,M55,M58)=0,"-",SUM(M49,M52,M55,M58))</f>
        <v>4</v>
      </c>
      <c r="N46" s="17">
        <f>IF(SUM(N49,N52,N55,N58)=0,"-",SUM(N49,N52,N55,N58))</f>
        <v>1</v>
      </c>
      <c r="O46" s="17">
        <f>IF(SUM(O49,O52,O55,O58)=0,"-",SUM(O49,O52,O55,O58))</f>
        <v>1</v>
      </c>
      <c r="P46" s="17">
        <f>IF(SUM(P49,P52,P55,P58)=0,"-",SUM(P49,P52,P55,P58))</f>
        <v>33</v>
      </c>
      <c r="Q46" s="17">
        <f>IF(SUM(Q49,Q52,Q55,Q58)=0,"-",SUM(Q49,Q52,Q55,Q58))</f>
        <v>7</v>
      </c>
      <c r="R46" s="46"/>
    </row>
    <row r="47" spans="1:18" ht="16.5" customHeight="1">
      <c r="A47" s="119" t="s">
        <v>16</v>
      </c>
      <c r="B47" s="118" t="s">
        <v>84</v>
      </c>
      <c r="C47" s="181">
        <f>SUM(C48:C49)</f>
        <v>15</v>
      </c>
      <c r="D47" s="181">
        <f>SUM(D48:D49)</f>
        <v>1</v>
      </c>
      <c r="E47" s="181">
        <f>SUM(E48:E49)</f>
        <v>2</v>
      </c>
      <c r="F47" s="181">
        <f>SUM(F48:F49)</f>
        <v>15</v>
      </c>
      <c r="G47" s="181">
        <f>SUM(G48:G49)</f>
        <v>0</v>
      </c>
      <c r="H47" s="181">
        <f>SUM(H48:H49)</f>
        <v>1</v>
      </c>
      <c r="I47" s="181">
        <f>SUM(I48:I49)</f>
        <v>15</v>
      </c>
      <c r="J47" s="181">
        <f>SUM(J48:J49)</f>
        <v>7</v>
      </c>
      <c r="K47" s="181">
        <f>SUM(K48:K49)</f>
        <v>0</v>
      </c>
      <c r="L47" s="181">
        <f>SUM(L48:L49)</f>
        <v>1</v>
      </c>
      <c r="M47" s="181">
        <f>SUM(M48:M49)</f>
        <v>1</v>
      </c>
      <c r="N47" s="181">
        <f>SUM(N48:N49)</f>
        <v>0</v>
      </c>
      <c r="O47" s="181">
        <f>SUM(O48:O49)</f>
        <v>1</v>
      </c>
      <c r="P47" s="181">
        <f>SUM(P48:P49)</f>
        <v>10</v>
      </c>
      <c r="Q47" s="181">
        <f>SUM(Q48:Q49)</f>
        <v>5</v>
      </c>
      <c r="R47" s="46"/>
    </row>
    <row r="48" spans="1:18" ht="16.5" customHeight="1">
      <c r="A48" s="116"/>
      <c r="B48" s="114" t="s">
        <v>34</v>
      </c>
      <c r="C48" s="180">
        <v>6</v>
      </c>
      <c r="D48" s="180" t="s">
        <v>83</v>
      </c>
      <c r="E48" s="180">
        <v>2</v>
      </c>
      <c r="F48" s="180">
        <v>6</v>
      </c>
      <c r="G48" s="180" t="s">
        <v>83</v>
      </c>
      <c r="H48" s="180">
        <v>1</v>
      </c>
      <c r="I48" s="180">
        <v>6</v>
      </c>
      <c r="J48" s="180">
        <v>5</v>
      </c>
      <c r="K48" s="180" t="s">
        <v>83</v>
      </c>
      <c r="L48" s="180" t="s">
        <v>83</v>
      </c>
      <c r="M48" s="180" t="s">
        <v>83</v>
      </c>
      <c r="N48" s="180" t="s">
        <v>83</v>
      </c>
      <c r="O48" s="180" t="s">
        <v>83</v>
      </c>
      <c r="P48" s="180">
        <v>4</v>
      </c>
      <c r="Q48" s="180">
        <v>2</v>
      </c>
      <c r="R48" s="46"/>
    </row>
    <row r="49" spans="1:18" ht="16.5" customHeight="1">
      <c r="A49" s="115"/>
      <c r="B49" s="114" t="s">
        <v>33</v>
      </c>
      <c r="C49" s="180">
        <v>9</v>
      </c>
      <c r="D49" s="180">
        <v>1</v>
      </c>
      <c r="E49" s="180" t="s">
        <v>83</v>
      </c>
      <c r="F49" s="180">
        <v>9</v>
      </c>
      <c r="G49" s="180" t="s">
        <v>83</v>
      </c>
      <c r="H49" s="180" t="s">
        <v>83</v>
      </c>
      <c r="I49" s="180">
        <v>9</v>
      </c>
      <c r="J49" s="180">
        <v>2</v>
      </c>
      <c r="K49" s="180" t="s">
        <v>83</v>
      </c>
      <c r="L49" s="180">
        <v>1</v>
      </c>
      <c r="M49" s="180">
        <v>1</v>
      </c>
      <c r="N49" s="180" t="s">
        <v>83</v>
      </c>
      <c r="O49" s="180">
        <v>1</v>
      </c>
      <c r="P49" s="180">
        <v>6</v>
      </c>
      <c r="Q49" s="180">
        <v>3</v>
      </c>
      <c r="R49" s="46"/>
    </row>
    <row r="50" spans="1:18" ht="16.5" customHeight="1">
      <c r="A50" s="119" t="s">
        <v>15</v>
      </c>
      <c r="B50" s="118" t="s">
        <v>84</v>
      </c>
      <c r="C50" s="181">
        <f>SUM(C51:C52)</f>
        <v>2</v>
      </c>
      <c r="D50" s="181">
        <f>SUM(D51:D52)</f>
        <v>0</v>
      </c>
      <c r="E50" s="181">
        <f>SUM(E51:E52)</f>
        <v>0</v>
      </c>
      <c r="F50" s="181">
        <f>SUM(F51:F52)</f>
        <v>2</v>
      </c>
      <c r="G50" s="181">
        <f>SUM(G51:G52)</f>
        <v>0</v>
      </c>
      <c r="H50" s="181">
        <f>SUM(H51:H52)</f>
        <v>0</v>
      </c>
      <c r="I50" s="181">
        <f>SUM(I51:I52)</f>
        <v>2</v>
      </c>
      <c r="J50" s="181">
        <f>SUM(J51:J52)</f>
        <v>0</v>
      </c>
      <c r="K50" s="181">
        <f>SUM(K51:K52)</f>
        <v>0</v>
      </c>
      <c r="L50" s="181">
        <f>SUM(L51:L52)</f>
        <v>0</v>
      </c>
      <c r="M50" s="181">
        <f>SUM(M51:M52)</f>
        <v>0</v>
      </c>
      <c r="N50" s="181">
        <f>SUM(N51:N52)</f>
        <v>0</v>
      </c>
      <c r="O50" s="181">
        <f>SUM(O51:O52)</f>
        <v>0</v>
      </c>
      <c r="P50" s="181">
        <f>SUM(P51:P52)</f>
        <v>1</v>
      </c>
      <c r="Q50" s="181">
        <f>SUM(Q51:Q52)</f>
        <v>1</v>
      </c>
      <c r="R50" s="46"/>
    </row>
    <row r="51" spans="1:18" ht="16.5" customHeight="1">
      <c r="A51" s="116"/>
      <c r="B51" s="114" t="s">
        <v>34</v>
      </c>
      <c r="C51" s="180">
        <v>1</v>
      </c>
      <c r="D51" s="180" t="s">
        <v>83</v>
      </c>
      <c r="E51" s="180" t="s">
        <v>83</v>
      </c>
      <c r="F51" s="180">
        <v>1</v>
      </c>
      <c r="G51" s="180" t="s">
        <v>83</v>
      </c>
      <c r="H51" s="180" t="s">
        <v>83</v>
      </c>
      <c r="I51" s="180">
        <v>1</v>
      </c>
      <c r="J51" s="180" t="s">
        <v>83</v>
      </c>
      <c r="K51" s="180" t="s">
        <v>83</v>
      </c>
      <c r="L51" s="180" t="s">
        <v>83</v>
      </c>
      <c r="M51" s="180" t="s">
        <v>83</v>
      </c>
      <c r="N51" s="180" t="s">
        <v>83</v>
      </c>
      <c r="O51" s="180" t="s">
        <v>83</v>
      </c>
      <c r="P51" s="180" t="s">
        <v>83</v>
      </c>
      <c r="Q51" s="180">
        <v>1</v>
      </c>
      <c r="R51" s="46"/>
    </row>
    <row r="52" spans="1:18" ht="16.5" customHeight="1">
      <c r="A52" s="115"/>
      <c r="B52" s="114" t="s">
        <v>33</v>
      </c>
      <c r="C52" s="180">
        <v>1</v>
      </c>
      <c r="D52" s="180" t="s">
        <v>83</v>
      </c>
      <c r="E52" s="180" t="s">
        <v>83</v>
      </c>
      <c r="F52" s="180">
        <v>1</v>
      </c>
      <c r="G52" s="180" t="s">
        <v>83</v>
      </c>
      <c r="H52" s="180" t="s">
        <v>83</v>
      </c>
      <c r="I52" s="180">
        <v>1</v>
      </c>
      <c r="J52" s="180" t="s">
        <v>83</v>
      </c>
      <c r="K52" s="180" t="s">
        <v>83</v>
      </c>
      <c r="L52" s="180" t="s">
        <v>83</v>
      </c>
      <c r="M52" s="180" t="s">
        <v>83</v>
      </c>
      <c r="N52" s="180" t="s">
        <v>83</v>
      </c>
      <c r="O52" s="180" t="s">
        <v>83</v>
      </c>
      <c r="P52" s="180">
        <v>1</v>
      </c>
      <c r="Q52" s="180" t="s">
        <v>83</v>
      </c>
      <c r="R52" s="46"/>
    </row>
    <row r="53" spans="1:18" ht="16.5" customHeight="1">
      <c r="A53" s="119" t="s">
        <v>14</v>
      </c>
      <c r="B53" s="118" t="s">
        <v>84</v>
      </c>
      <c r="C53" s="181">
        <f>SUM(C54:C55)</f>
        <v>62</v>
      </c>
      <c r="D53" s="181">
        <f>SUM(D54:D55)</f>
        <v>14</v>
      </c>
      <c r="E53" s="181">
        <f>SUM(E54:E55)</f>
        <v>4</v>
      </c>
      <c r="F53" s="181">
        <f>SUM(F54:F55)</f>
        <v>62</v>
      </c>
      <c r="G53" s="181">
        <f>SUM(G54:G55)</f>
        <v>23</v>
      </c>
      <c r="H53" s="181">
        <f>SUM(H54:H55)</f>
        <v>9</v>
      </c>
      <c r="I53" s="181">
        <f>SUM(I54:I55)</f>
        <v>62</v>
      </c>
      <c r="J53" s="181">
        <f>SUM(J54:J55)</f>
        <v>4</v>
      </c>
      <c r="K53" s="181">
        <f>SUM(K54:K55)</f>
        <v>3</v>
      </c>
      <c r="L53" s="181">
        <f>SUM(L54:L55)</f>
        <v>17</v>
      </c>
      <c r="M53" s="181">
        <f>SUM(M54:M55)</f>
        <v>12</v>
      </c>
      <c r="N53" s="181">
        <f>SUM(N54:N55)</f>
        <v>3</v>
      </c>
      <c r="O53" s="181">
        <f>SUM(O54:O55)</f>
        <v>0</v>
      </c>
      <c r="P53" s="181">
        <f>SUM(P54:P55)</f>
        <v>47</v>
      </c>
      <c r="Q53" s="181">
        <f>SUM(Q54:Q55)</f>
        <v>15</v>
      </c>
      <c r="R53" s="46"/>
    </row>
    <row r="54" spans="1:18" ht="16.5" customHeight="1">
      <c r="A54" s="116"/>
      <c r="B54" s="114" t="s">
        <v>34</v>
      </c>
      <c r="C54" s="180">
        <v>36</v>
      </c>
      <c r="D54" s="180">
        <v>8</v>
      </c>
      <c r="E54" s="180">
        <v>2</v>
      </c>
      <c r="F54" s="180">
        <v>36</v>
      </c>
      <c r="G54" s="180">
        <v>16</v>
      </c>
      <c r="H54" s="180">
        <v>6</v>
      </c>
      <c r="I54" s="180">
        <v>36</v>
      </c>
      <c r="J54" s="180">
        <v>1</v>
      </c>
      <c r="K54" s="180">
        <v>2</v>
      </c>
      <c r="L54" s="180">
        <v>12</v>
      </c>
      <c r="M54" s="180">
        <v>9</v>
      </c>
      <c r="N54" s="180">
        <v>2</v>
      </c>
      <c r="O54" s="180" t="s">
        <v>83</v>
      </c>
      <c r="P54" s="180">
        <v>21</v>
      </c>
      <c r="Q54" s="180">
        <v>15</v>
      </c>
      <c r="R54" s="46"/>
    </row>
    <row r="55" spans="1:18" ht="16.5" customHeight="1">
      <c r="A55" s="115"/>
      <c r="B55" s="114" t="s">
        <v>33</v>
      </c>
      <c r="C55" s="180">
        <v>26</v>
      </c>
      <c r="D55" s="180">
        <v>6</v>
      </c>
      <c r="E55" s="180">
        <v>2</v>
      </c>
      <c r="F55" s="180">
        <v>26</v>
      </c>
      <c r="G55" s="180">
        <v>7</v>
      </c>
      <c r="H55" s="180">
        <v>3</v>
      </c>
      <c r="I55" s="180">
        <v>26</v>
      </c>
      <c r="J55" s="180">
        <v>3</v>
      </c>
      <c r="K55" s="180">
        <v>1</v>
      </c>
      <c r="L55" s="180">
        <v>5</v>
      </c>
      <c r="M55" s="180">
        <v>3</v>
      </c>
      <c r="N55" s="180">
        <v>1</v>
      </c>
      <c r="O55" s="180" t="s">
        <v>83</v>
      </c>
      <c r="P55" s="180">
        <v>26</v>
      </c>
      <c r="Q55" s="180" t="s">
        <v>83</v>
      </c>
      <c r="R55" s="46"/>
    </row>
    <row r="56" spans="1:18" ht="16.5" customHeight="1">
      <c r="A56" s="119" t="s">
        <v>13</v>
      </c>
      <c r="B56" s="118" t="s">
        <v>84</v>
      </c>
      <c r="C56" s="181">
        <f>SUM(C57:C58)</f>
        <v>5</v>
      </c>
      <c r="D56" s="181">
        <f>SUM(D57:D58)</f>
        <v>0</v>
      </c>
      <c r="E56" s="181">
        <f>SUM(E57:E58)</f>
        <v>0</v>
      </c>
      <c r="F56" s="181">
        <f>SUM(F57:F58)</f>
        <v>3</v>
      </c>
      <c r="G56" s="181">
        <f>SUM(G57:G58)</f>
        <v>0</v>
      </c>
      <c r="H56" s="181">
        <f>SUM(H57:H58)</f>
        <v>0</v>
      </c>
      <c r="I56" s="181">
        <f>SUM(I57:I58)</f>
        <v>0</v>
      </c>
      <c r="J56" s="181">
        <f>SUM(J57:J58)</f>
        <v>0</v>
      </c>
      <c r="K56" s="181">
        <f>SUM(K57:K58)</f>
        <v>0</v>
      </c>
      <c r="L56" s="181">
        <f>SUM(L57:L58)</f>
        <v>0</v>
      </c>
      <c r="M56" s="181">
        <f>SUM(M57:M58)</f>
        <v>0</v>
      </c>
      <c r="N56" s="181">
        <f>SUM(N57:N58)</f>
        <v>0</v>
      </c>
      <c r="O56" s="181">
        <f>SUM(O57:O58)</f>
        <v>0</v>
      </c>
      <c r="P56" s="181">
        <f>SUM(P57:P58)</f>
        <v>1</v>
      </c>
      <c r="Q56" s="181">
        <f>SUM(Q57:Q58)</f>
        <v>4</v>
      </c>
      <c r="R56" s="46"/>
    </row>
    <row r="57" spans="1:18" ht="16.5" customHeight="1">
      <c r="A57" s="116"/>
      <c r="B57" s="114" t="s">
        <v>34</v>
      </c>
      <c r="C57" s="180">
        <v>1</v>
      </c>
      <c r="D57" s="180" t="s">
        <v>83</v>
      </c>
      <c r="E57" s="180" t="s">
        <v>83</v>
      </c>
      <c r="F57" s="180" t="s">
        <v>83</v>
      </c>
      <c r="G57" s="180" t="s">
        <v>83</v>
      </c>
      <c r="H57" s="180" t="s">
        <v>83</v>
      </c>
      <c r="I57" s="180" t="s">
        <v>83</v>
      </c>
      <c r="J57" s="180" t="s">
        <v>83</v>
      </c>
      <c r="K57" s="180" t="s">
        <v>83</v>
      </c>
      <c r="L57" s="180" t="s">
        <v>83</v>
      </c>
      <c r="M57" s="180" t="s">
        <v>83</v>
      </c>
      <c r="N57" s="180" t="s">
        <v>83</v>
      </c>
      <c r="O57" s="180" t="s">
        <v>83</v>
      </c>
      <c r="P57" s="180">
        <v>1</v>
      </c>
      <c r="Q57" s="180" t="s">
        <v>83</v>
      </c>
      <c r="R57" s="46"/>
    </row>
    <row r="58" spans="1:18" ht="16.5" customHeight="1">
      <c r="A58" s="115"/>
      <c r="B58" s="114" t="s">
        <v>33</v>
      </c>
      <c r="C58" s="180">
        <v>4</v>
      </c>
      <c r="D58" s="180" t="s">
        <v>43</v>
      </c>
      <c r="E58" s="180" t="s">
        <v>43</v>
      </c>
      <c r="F58" s="180">
        <v>3</v>
      </c>
      <c r="G58" s="180" t="s">
        <v>43</v>
      </c>
      <c r="H58" s="180" t="s">
        <v>43</v>
      </c>
      <c r="I58" s="180" t="s">
        <v>43</v>
      </c>
      <c r="J58" s="180" t="s">
        <v>43</v>
      </c>
      <c r="K58" s="180" t="s">
        <v>43</v>
      </c>
      <c r="L58" s="180" t="s">
        <v>43</v>
      </c>
      <c r="M58" s="180" t="s">
        <v>43</v>
      </c>
      <c r="N58" s="180" t="s">
        <v>43</v>
      </c>
      <c r="O58" s="180" t="s">
        <v>43</v>
      </c>
      <c r="P58" s="180" t="s">
        <v>43</v>
      </c>
      <c r="Q58" s="180">
        <v>4</v>
      </c>
      <c r="R58" s="46"/>
    </row>
    <row r="59" spans="1:18" ht="16.5" customHeight="1">
      <c r="A59" s="133" t="s">
        <v>102</v>
      </c>
      <c r="B59" s="140" t="s">
        <v>84</v>
      </c>
      <c r="C59" s="18">
        <f>C62</f>
        <v>4</v>
      </c>
      <c r="D59" s="18">
        <f>D62</f>
        <v>0</v>
      </c>
      <c r="E59" s="18">
        <f>E62</f>
        <v>0</v>
      </c>
      <c r="F59" s="18">
        <f>F62</f>
        <v>5</v>
      </c>
      <c r="G59" s="18">
        <f>G62</f>
        <v>0</v>
      </c>
      <c r="H59" s="18">
        <f>H62</f>
        <v>0</v>
      </c>
      <c r="I59" s="18">
        <f>I62</f>
        <v>3</v>
      </c>
      <c r="J59" s="18">
        <f>J62</f>
        <v>0</v>
      </c>
      <c r="K59" s="18">
        <f>K62</f>
        <v>0</v>
      </c>
      <c r="L59" s="18">
        <f>L62</f>
        <v>0</v>
      </c>
      <c r="M59" s="18">
        <f>M62</f>
        <v>0</v>
      </c>
      <c r="N59" s="18">
        <f>N62</f>
        <v>0</v>
      </c>
      <c r="O59" s="18">
        <f>O62</f>
        <v>0</v>
      </c>
      <c r="P59" s="18">
        <f>P62</f>
        <v>3</v>
      </c>
      <c r="Q59" s="18">
        <f>Q62</f>
        <v>2</v>
      </c>
      <c r="R59" s="46"/>
    </row>
    <row r="60" spans="1:18" ht="16.5" customHeight="1">
      <c r="A60" s="132"/>
      <c r="B60" s="137" t="s">
        <v>34</v>
      </c>
      <c r="C60" s="17">
        <f>C63</f>
        <v>1</v>
      </c>
      <c r="D60" s="17" t="str">
        <f>D63</f>
        <v>-</v>
      </c>
      <c r="E60" s="17" t="str">
        <f>E63</f>
        <v>-</v>
      </c>
      <c r="F60" s="17">
        <f>F63</f>
        <v>1</v>
      </c>
      <c r="G60" s="17" t="str">
        <f>G63</f>
        <v>-</v>
      </c>
      <c r="H60" s="17" t="str">
        <f>H63</f>
        <v>-</v>
      </c>
      <c r="I60" s="17">
        <f>I63</f>
        <v>1</v>
      </c>
      <c r="J60" s="17" t="str">
        <f>J63</f>
        <v>-</v>
      </c>
      <c r="K60" s="17" t="str">
        <f>K63</f>
        <v>-</v>
      </c>
      <c r="L60" s="17" t="str">
        <f>L63</f>
        <v>-</v>
      </c>
      <c r="M60" s="17" t="str">
        <f>M63</f>
        <v>-</v>
      </c>
      <c r="N60" s="17" t="str">
        <f>N63</f>
        <v>-</v>
      </c>
      <c r="O60" s="17" t="str">
        <f>O63</f>
        <v>-</v>
      </c>
      <c r="P60" s="17">
        <f>P63</f>
        <v>1</v>
      </c>
      <c r="Q60" s="17" t="str">
        <f>Q63</f>
        <v>-</v>
      </c>
      <c r="R60" s="46"/>
    </row>
    <row r="61" spans="1:18" ht="16.5" customHeight="1">
      <c r="A61" s="131"/>
      <c r="B61" s="137" t="s">
        <v>33</v>
      </c>
      <c r="C61" s="17">
        <f>C64</f>
        <v>3</v>
      </c>
      <c r="D61" s="17" t="str">
        <f>D64</f>
        <v>-</v>
      </c>
      <c r="E61" s="17" t="str">
        <f>E64</f>
        <v>-</v>
      </c>
      <c r="F61" s="17">
        <f>F64</f>
        <v>4</v>
      </c>
      <c r="G61" s="17" t="str">
        <f>G64</f>
        <v>-</v>
      </c>
      <c r="H61" s="17" t="str">
        <f>H64</f>
        <v>-</v>
      </c>
      <c r="I61" s="17">
        <f>I64</f>
        <v>2</v>
      </c>
      <c r="J61" s="17" t="str">
        <f>J64</f>
        <v>-</v>
      </c>
      <c r="K61" s="17" t="str">
        <f>K64</f>
        <v>-</v>
      </c>
      <c r="L61" s="17" t="str">
        <f>L64</f>
        <v>-</v>
      </c>
      <c r="M61" s="17" t="str">
        <f>M64</f>
        <v>-</v>
      </c>
      <c r="N61" s="17" t="str">
        <f>N64</f>
        <v>-</v>
      </c>
      <c r="O61" s="17" t="str">
        <f>O64</f>
        <v>-</v>
      </c>
      <c r="P61" s="17">
        <f>P64</f>
        <v>2</v>
      </c>
      <c r="Q61" s="17">
        <f>Q64</f>
        <v>2</v>
      </c>
      <c r="R61" s="46"/>
    </row>
    <row r="62" spans="1:18" ht="16.5" customHeight="1">
      <c r="A62" s="130" t="s">
        <v>11</v>
      </c>
      <c r="B62" s="140" t="s">
        <v>84</v>
      </c>
      <c r="C62" s="18">
        <f>SUM(C63:C64)</f>
        <v>4</v>
      </c>
      <c r="D62" s="18">
        <f>SUM(D63:D64)</f>
        <v>0</v>
      </c>
      <c r="E62" s="18">
        <f>SUM(E63:E64)</f>
        <v>0</v>
      </c>
      <c r="F62" s="18">
        <f>SUM(F63:F64)</f>
        <v>5</v>
      </c>
      <c r="G62" s="18">
        <f>SUM(G63:G64)</f>
        <v>0</v>
      </c>
      <c r="H62" s="18">
        <f>SUM(H63:H64)</f>
        <v>0</v>
      </c>
      <c r="I62" s="18">
        <f>SUM(I63:I64)</f>
        <v>3</v>
      </c>
      <c r="J62" s="18">
        <f>SUM(J63:J64)</f>
        <v>0</v>
      </c>
      <c r="K62" s="18">
        <f>SUM(K63:K64)</f>
        <v>0</v>
      </c>
      <c r="L62" s="18">
        <f>SUM(L63:L64)</f>
        <v>0</v>
      </c>
      <c r="M62" s="18">
        <f>SUM(M63:M64)</f>
        <v>0</v>
      </c>
      <c r="N62" s="18">
        <f>SUM(N63:N64)</f>
        <v>0</v>
      </c>
      <c r="O62" s="18">
        <f>SUM(O63:O64)</f>
        <v>0</v>
      </c>
      <c r="P62" s="18">
        <f>SUM(P63:P64)</f>
        <v>3</v>
      </c>
      <c r="Q62" s="18">
        <f>SUM(Q63:Q64)</f>
        <v>2</v>
      </c>
      <c r="R62" s="46"/>
    </row>
    <row r="63" spans="1:18" ht="16.5" customHeight="1">
      <c r="A63" s="127"/>
      <c r="B63" s="137" t="s">
        <v>34</v>
      </c>
      <c r="C63" s="17">
        <f>IF(SUM(C66,C69,C72,C75,C78)=0,"-",SUM(C66,C69,C72,C75,C78))</f>
        <v>1</v>
      </c>
      <c r="D63" s="17" t="str">
        <f>IF(SUM(D66,D69,D72,D75,D78)=0,"-",SUM(D66,D69,D72,D75,D78))</f>
        <v>-</v>
      </c>
      <c r="E63" s="17" t="str">
        <f>IF(SUM(E66,E69,E72,E75,E78)=0,"-",SUM(E66,E69,E72,E75,E78))</f>
        <v>-</v>
      </c>
      <c r="F63" s="17">
        <f>IF(SUM(F66,F69,F72,F75,F78)=0,"-",SUM(F66,F69,F72,F75,F78))</f>
        <v>1</v>
      </c>
      <c r="G63" s="17" t="str">
        <f>IF(SUM(G66,G69,G72,G75,G78)=0,"-",SUM(G66,G69,G72,G75,G78))</f>
        <v>-</v>
      </c>
      <c r="H63" s="17" t="str">
        <f>IF(SUM(H66,H69,H72,H75,H78)=0,"-",SUM(H66,H69,H72,H75,H78))</f>
        <v>-</v>
      </c>
      <c r="I63" s="17">
        <f>IF(SUM(I66,I69,I72,I75,I78)=0,"-",SUM(I66,I69,I72,I75,I78))</f>
        <v>1</v>
      </c>
      <c r="J63" s="17" t="str">
        <f>IF(SUM(J66,J69,J72,J75,J78)=0,"-",SUM(J66,J69,J72,J75,J78))</f>
        <v>-</v>
      </c>
      <c r="K63" s="17" t="str">
        <f>IF(SUM(K66,K69,K72,K75,K78)=0,"-",SUM(K66,K69,K72,K75,K78))</f>
        <v>-</v>
      </c>
      <c r="L63" s="17" t="str">
        <f>IF(SUM(L66,L69,L72,L75,L78)=0,"-",SUM(L66,L69,L72,L75,L78))</f>
        <v>-</v>
      </c>
      <c r="M63" s="17" t="str">
        <f>IF(SUM(M66,M69,M72,M75,M78)=0,"-",SUM(M66,M69,M72,M75,M78))</f>
        <v>-</v>
      </c>
      <c r="N63" s="17" t="str">
        <f>IF(SUM(N66,N69,N72,N75,N78)=0,"-",SUM(N66,N69,N72,N75,N78))</f>
        <v>-</v>
      </c>
      <c r="O63" s="17" t="str">
        <f>IF(SUM(O66,O69,O72,O75,O78)=0,"-",SUM(O66,O69,O72,O75,O78))</f>
        <v>-</v>
      </c>
      <c r="P63" s="17">
        <f>IF(SUM(P66,P69,P72,P75,P78)=0,"-",SUM(P66,P69,P72,P75,P78))</f>
        <v>1</v>
      </c>
      <c r="Q63" s="17" t="str">
        <f>IF(SUM(Q66,Q69,Q72,Q75,Q78)=0,"-",SUM(Q66,Q69,Q72,Q75,Q78))</f>
        <v>-</v>
      </c>
      <c r="R63" s="46"/>
    </row>
    <row r="64" spans="1:18" ht="16.5" customHeight="1">
      <c r="A64" s="126"/>
      <c r="B64" s="137" t="s">
        <v>33</v>
      </c>
      <c r="C64" s="17">
        <f>IF(SUM(C67,C70,C73,C76,C79)=0,"-",SUM(C67,C70,C73,C76,C79))</f>
        <v>3</v>
      </c>
      <c r="D64" s="17" t="str">
        <f>IF(SUM(D67,D70,D73,D76,D79)=0,"-",SUM(D67,D70,D73,D76,D79))</f>
        <v>-</v>
      </c>
      <c r="E64" s="17" t="str">
        <f>IF(SUM(E67,E70,E73,E76,E79)=0,"-",SUM(E67,E70,E73,E76,E79))</f>
        <v>-</v>
      </c>
      <c r="F64" s="17">
        <f>IF(SUM(F67,F70,F73,F76,F79)=0,"-",SUM(F67,F70,F73,F76,F79))</f>
        <v>4</v>
      </c>
      <c r="G64" s="17" t="str">
        <f>IF(SUM(G67,G70,G73,G76,G79)=0,"-",SUM(G67,G70,G73,G76,G79))</f>
        <v>-</v>
      </c>
      <c r="H64" s="17" t="str">
        <f>IF(SUM(H67,H70,H73,H76,H79)=0,"-",SUM(H67,H70,H73,H76,H79))</f>
        <v>-</v>
      </c>
      <c r="I64" s="17">
        <f>IF(SUM(I67,I70,I73,I76,I79)=0,"-",SUM(I67,I70,I73,I76,I79))</f>
        <v>2</v>
      </c>
      <c r="J64" s="17" t="str">
        <f>IF(SUM(J67,J70,J73,J76,J79)=0,"-",SUM(J67,J70,J73,J76,J79))</f>
        <v>-</v>
      </c>
      <c r="K64" s="17" t="str">
        <f>IF(SUM(K67,K70,K73,K76,K79)=0,"-",SUM(K67,K70,K73,K76,K79))</f>
        <v>-</v>
      </c>
      <c r="L64" s="17" t="str">
        <f>IF(SUM(L67,L70,L73,L76,L79)=0,"-",SUM(L67,L70,L73,L76,L79))</f>
        <v>-</v>
      </c>
      <c r="M64" s="17" t="str">
        <f>IF(SUM(M67,M70,M73,M76,M79)=0,"-",SUM(M67,M70,M73,M76,M79))</f>
        <v>-</v>
      </c>
      <c r="N64" s="17" t="str">
        <f>IF(SUM(N67,N70,N73,N76,N79)=0,"-",SUM(N67,N70,N73,N76,N79))</f>
        <v>-</v>
      </c>
      <c r="O64" s="17" t="str">
        <f>IF(SUM(O67,O70,O73,O76,O79)=0,"-",SUM(O67,O70,O73,O76,O79))</f>
        <v>-</v>
      </c>
      <c r="P64" s="17">
        <f>IF(SUM(P67,P70,P73,P76,P79)=0,"-",SUM(P67,P70,P73,P76,P79))</f>
        <v>2</v>
      </c>
      <c r="Q64" s="17">
        <f>IF(SUM(Q67,Q70,Q73,Q76,Q79)=0,"-",SUM(Q67,Q70,Q73,Q76,Q79))</f>
        <v>2</v>
      </c>
      <c r="R64" s="46"/>
    </row>
    <row r="65" spans="1:19" ht="16.5" customHeight="1">
      <c r="A65" s="119" t="s">
        <v>10</v>
      </c>
      <c r="B65" s="118" t="s">
        <v>84</v>
      </c>
      <c r="C65" s="181">
        <f>SUM(C66:C67)</f>
        <v>0</v>
      </c>
      <c r="D65" s="181">
        <f>SUM(D66:D67)</f>
        <v>0</v>
      </c>
      <c r="E65" s="181">
        <f>SUM(E66:E67)</f>
        <v>0</v>
      </c>
      <c r="F65" s="181">
        <f>SUM(F66:F67)</f>
        <v>1</v>
      </c>
      <c r="G65" s="181">
        <f>SUM(G66:G67)</f>
        <v>0</v>
      </c>
      <c r="H65" s="181">
        <f>SUM(H66:H67)</f>
        <v>0</v>
      </c>
      <c r="I65" s="181">
        <f>SUM(I66:I67)</f>
        <v>0</v>
      </c>
      <c r="J65" s="181">
        <f>SUM(J66:J67)</f>
        <v>0</v>
      </c>
      <c r="K65" s="181">
        <f>SUM(K66:K67)</f>
        <v>0</v>
      </c>
      <c r="L65" s="181">
        <f>SUM(L66:L67)</f>
        <v>0</v>
      </c>
      <c r="M65" s="181">
        <f>SUM(M66:M67)</f>
        <v>0</v>
      </c>
      <c r="N65" s="181">
        <f>SUM(N66:N67)</f>
        <v>0</v>
      </c>
      <c r="O65" s="181">
        <f>SUM(O66:O67)</f>
        <v>0</v>
      </c>
      <c r="P65" s="181">
        <f>SUM(P66:P67)</f>
        <v>1</v>
      </c>
      <c r="Q65" s="181">
        <f>SUM(Q66:Q67)</f>
        <v>0</v>
      </c>
      <c r="R65" s="46"/>
    </row>
    <row r="66" spans="1:19" ht="16.5" customHeight="1">
      <c r="A66" s="116"/>
      <c r="B66" s="114" t="s">
        <v>34</v>
      </c>
      <c r="C66" s="180" t="s">
        <v>83</v>
      </c>
      <c r="D66" s="180" t="s">
        <v>83</v>
      </c>
      <c r="E66" s="180" t="s">
        <v>83</v>
      </c>
      <c r="F66" s="180" t="s">
        <v>83</v>
      </c>
      <c r="G66" s="180" t="s">
        <v>83</v>
      </c>
      <c r="H66" s="180" t="s">
        <v>83</v>
      </c>
      <c r="I66" s="180" t="s">
        <v>83</v>
      </c>
      <c r="J66" s="180" t="s">
        <v>83</v>
      </c>
      <c r="K66" s="180" t="s">
        <v>83</v>
      </c>
      <c r="L66" s="180" t="s">
        <v>83</v>
      </c>
      <c r="M66" s="180" t="s">
        <v>83</v>
      </c>
      <c r="N66" s="180" t="s">
        <v>83</v>
      </c>
      <c r="O66" s="180" t="s">
        <v>83</v>
      </c>
      <c r="P66" s="180" t="s">
        <v>83</v>
      </c>
      <c r="Q66" s="180" t="s">
        <v>83</v>
      </c>
      <c r="R66" s="46"/>
    </row>
    <row r="67" spans="1:19" ht="16.5" customHeight="1">
      <c r="A67" s="115"/>
      <c r="B67" s="114" t="s">
        <v>33</v>
      </c>
      <c r="C67" s="180" t="s">
        <v>83</v>
      </c>
      <c r="D67" s="180" t="s">
        <v>83</v>
      </c>
      <c r="E67" s="180" t="s">
        <v>83</v>
      </c>
      <c r="F67" s="180">
        <v>1</v>
      </c>
      <c r="G67" s="180" t="s">
        <v>83</v>
      </c>
      <c r="H67" s="180" t="s">
        <v>83</v>
      </c>
      <c r="I67" s="180" t="s">
        <v>83</v>
      </c>
      <c r="J67" s="180" t="s">
        <v>83</v>
      </c>
      <c r="K67" s="180" t="s">
        <v>83</v>
      </c>
      <c r="L67" s="180" t="s">
        <v>83</v>
      </c>
      <c r="M67" s="180" t="s">
        <v>83</v>
      </c>
      <c r="N67" s="180" t="s">
        <v>83</v>
      </c>
      <c r="O67" s="180" t="s">
        <v>83</v>
      </c>
      <c r="P67" s="180">
        <v>1</v>
      </c>
      <c r="Q67" s="180" t="s">
        <v>83</v>
      </c>
      <c r="R67" s="46"/>
    </row>
    <row r="68" spans="1:19" ht="16.5" customHeight="1">
      <c r="A68" s="119" t="s">
        <v>8</v>
      </c>
      <c r="B68" s="118" t="s">
        <v>84</v>
      </c>
      <c r="C68" s="181">
        <f>SUM(C69:C70)</f>
        <v>3</v>
      </c>
      <c r="D68" s="181">
        <f>SUM(D69:D70)</f>
        <v>0</v>
      </c>
      <c r="E68" s="181">
        <f>SUM(E69:E70)</f>
        <v>0</v>
      </c>
      <c r="F68" s="181">
        <f>SUM(F69:F70)</f>
        <v>3</v>
      </c>
      <c r="G68" s="181">
        <f>SUM(G69:G70)</f>
        <v>0</v>
      </c>
      <c r="H68" s="181">
        <f>SUM(H69:H70)</f>
        <v>0</v>
      </c>
      <c r="I68" s="181">
        <f>SUM(I69:I70)</f>
        <v>3</v>
      </c>
      <c r="J68" s="181">
        <f>SUM(J69:J70)</f>
        <v>0</v>
      </c>
      <c r="K68" s="181">
        <f>SUM(K69:K70)</f>
        <v>0</v>
      </c>
      <c r="L68" s="181">
        <f>SUM(L69:L70)</f>
        <v>0</v>
      </c>
      <c r="M68" s="181">
        <f>SUM(M69:M70)</f>
        <v>0</v>
      </c>
      <c r="N68" s="181">
        <f>SUM(N69:N70)</f>
        <v>0</v>
      </c>
      <c r="O68" s="181">
        <f>SUM(O69:O70)</f>
        <v>0</v>
      </c>
      <c r="P68" s="181">
        <f>SUM(P69:P70)</f>
        <v>1</v>
      </c>
      <c r="Q68" s="181">
        <f>SUM(Q69:Q70)</f>
        <v>2</v>
      </c>
      <c r="R68" s="46"/>
    </row>
    <row r="69" spans="1:19" ht="16.5" customHeight="1">
      <c r="A69" s="116"/>
      <c r="B69" s="114" t="s">
        <v>34</v>
      </c>
      <c r="C69" s="180">
        <v>1</v>
      </c>
      <c r="D69" s="180" t="s">
        <v>83</v>
      </c>
      <c r="E69" s="180" t="s">
        <v>83</v>
      </c>
      <c r="F69" s="180">
        <v>1</v>
      </c>
      <c r="G69" s="180" t="s">
        <v>83</v>
      </c>
      <c r="H69" s="180" t="s">
        <v>83</v>
      </c>
      <c r="I69" s="180">
        <v>1</v>
      </c>
      <c r="J69" s="180" t="s">
        <v>83</v>
      </c>
      <c r="K69" s="180" t="s">
        <v>83</v>
      </c>
      <c r="L69" s="180" t="s">
        <v>83</v>
      </c>
      <c r="M69" s="180" t="s">
        <v>83</v>
      </c>
      <c r="N69" s="180" t="s">
        <v>83</v>
      </c>
      <c r="O69" s="180" t="s">
        <v>83</v>
      </c>
      <c r="P69" s="180">
        <v>1</v>
      </c>
      <c r="Q69" s="180" t="s">
        <v>83</v>
      </c>
      <c r="R69" s="46"/>
    </row>
    <row r="70" spans="1:19" ht="16.5" customHeight="1">
      <c r="A70" s="115"/>
      <c r="B70" s="114" t="s">
        <v>33</v>
      </c>
      <c r="C70" s="180">
        <v>2</v>
      </c>
      <c r="D70" s="180" t="s">
        <v>83</v>
      </c>
      <c r="E70" s="180" t="s">
        <v>83</v>
      </c>
      <c r="F70" s="180">
        <v>2</v>
      </c>
      <c r="G70" s="180" t="s">
        <v>83</v>
      </c>
      <c r="H70" s="180" t="s">
        <v>83</v>
      </c>
      <c r="I70" s="180">
        <v>2</v>
      </c>
      <c r="J70" s="180" t="s">
        <v>83</v>
      </c>
      <c r="K70" s="180" t="s">
        <v>83</v>
      </c>
      <c r="L70" s="180" t="s">
        <v>83</v>
      </c>
      <c r="M70" s="180" t="s">
        <v>83</v>
      </c>
      <c r="N70" s="180" t="s">
        <v>83</v>
      </c>
      <c r="O70" s="180" t="s">
        <v>83</v>
      </c>
      <c r="P70" s="180" t="s">
        <v>83</v>
      </c>
      <c r="Q70" s="180">
        <v>2</v>
      </c>
      <c r="R70" s="46"/>
    </row>
    <row r="71" spans="1:19" ht="16.5" customHeight="1">
      <c r="A71" s="119" t="s">
        <v>7</v>
      </c>
      <c r="B71" s="118" t="s">
        <v>84</v>
      </c>
      <c r="C71" s="181">
        <f>SUM(C72:C73)</f>
        <v>1</v>
      </c>
      <c r="D71" s="181">
        <f>SUM(D72:D73)</f>
        <v>0</v>
      </c>
      <c r="E71" s="181">
        <f>SUM(E72:E73)</f>
        <v>0</v>
      </c>
      <c r="F71" s="181">
        <f>SUM(F72:F73)</f>
        <v>1</v>
      </c>
      <c r="G71" s="181">
        <f>SUM(G72:G73)</f>
        <v>0</v>
      </c>
      <c r="H71" s="181">
        <f>SUM(H72:H73)</f>
        <v>0</v>
      </c>
      <c r="I71" s="181">
        <f>SUM(I72:I73)</f>
        <v>0</v>
      </c>
      <c r="J71" s="181">
        <f>SUM(J72:J73)</f>
        <v>0</v>
      </c>
      <c r="K71" s="181">
        <f>SUM(K72:K73)</f>
        <v>0</v>
      </c>
      <c r="L71" s="181">
        <f>SUM(L72:L73)</f>
        <v>0</v>
      </c>
      <c r="M71" s="181">
        <f>SUM(M72:M73)</f>
        <v>0</v>
      </c>
      <c r="N71" s="181">
        <f>SUM(N72:N73)</f>
        <v>0</v>
      </c>
      <c r="O71" s="181">
        <f>SUM(O72:O73)</f>
        <v>0</v>
      </c>
      <c r="P71" s="181">
        <f>SUM(P72:P73)</f>
        <v>1</v>
      </c>
      <c r="Q71" s="181">
        <f>SUM(Q72:Q73)</f>
        <v>0</v>
      </c>
      <c r="R71" s="46"/>
    </row>
    <row r="72" spans="1:19" ht="16.5" customHeight="1">
      <c r="A72" s="116"/>
      <c r="B72" s="114" t="s">
        <v>34</v>
      </c>
      <c r="C72" s="180" t="s">
        <v>83</v>
      </c>
      <c r="D72" s="180" t="s">
        <v>83</v>
      </c>
      <c r="E72" s="180" t="s">
        <v>83</v>
      </c>
      <c r="F72" s="180" t="s">
        <v>83</v>
      </c>
      <c r="G72" s="180" t="s">
        <v>83</v>
      </c>
      <c r="H72" s="180" t="s">
        <v>83</v>
      </c>
      <c r="I72" s="180" t="s">
        <v>83</v>
      </c>
      <c r="J72" s="180" t="s">
        <v>83</v>
      </c>
      <c r="K72" s="180" t="s">
        <v>83</v>
      </c>
      <c r="L72" s="180" t="s">
        <v>83</v>
      </c>
      <c r="M72" s="180" t="s">
        <v>83</v>
      </c>
      <c r="N72" s="180" t="s">
        <v>83</v>
      </c>
      <c r="O72" s="180" t="s">
        <v>83</v>
      </c>
      <c r="P72" s="180" t="s">
        <v>83</v>
      </c>
      <c r="Q72" s="180" t="s">
        <v>83</v>
      </c>
      <c r="R72" s="46"/>
    </row>
    <row r="73" spans="1:19" ht="16.5" customHeight="1">
      <c r="A73" s="115"/>
      <c r="B73" s="114" t="s">
        <v>33</v>
      </c>
      <c r="C73" s="180">
        <v>1</v>
      </c>
      <c r="D73" s="180" t="s">
        <v>83</v>
      </c>
      <c r="E73" s="180" t="s">
        <v>83</v>
      </c>
      <c r="F73" s="180">
        <v>1</v>
      </c>
      <c r="G73" s="180" t="s">
        <v>83</v>
      </c>
      <c r="H73" s="180" t="s">
        <v>83</v>
      </c>
      <c r="I73" s="180" t="s">
        <v>83</v>
      </c>
      <c r="J73" s="180" t="s">
        <v>83</v>
      </c>
      <c r="K73" s="180" t="s">
        <v>83</v>
      </c>
      <c r="L73" s="180" t="s">
        <v>83</v>
      </c>
      <c r="M73" s="180" t="s">
        <v>83</v>
      </c>
      <c r="N73" s="180" t="s">
        <v>83</v>
      </c>
      <c r="O73" s="180" t="s">
        <v>83</v>
      </c>
      <c r="P73" s="180">
        <v>1</v>
      </c>
      <c r="Q73" s="180" t="s">
        <v>83</v>
      </c>
      <c r="R73" s="46"/>
    </row>
    <row r="74" spans="1:19" ht="16.5" customHeight="1">
      <c r="A74" s="119" t="s">
        <v>6</v>
      </c>
      <c r="B74" s="118" t="s">
        <v>84</v>
      </c>
      <c r="C74" s="181">
        <f>SUM(C75:C76)</f>
        <v>0</v>
      </c>
      <c r="D74" s="181">
        <f>SUM(D75:D76)</f>
        <v>0</v>
      </c>
      <c r="E74" s="181">
        <f>SUM(E75:E76)</f>
        <v>0</v>
      </c>
      <c r="F74" s="181">
        <f>SUM(F75:F76)</f>
        <v>0</v>
      </c>
      <c r="G74" s="181">
        <f>SUM(G75:G76)</f>
        <v>0</v>
      </c>
      <c r="H74" s="181">
        <f>SUM(H75:H76)</f>
        <v>0</v>
      </c>
      <c r="I74" s="181">
        <f>SUM(I75:I76)</f>
        <v>0</v>
      </c>
      <c r="J74" s="181">
        <f>SUM(J75:J76)</f>
        <v>0</v>
      </c>
      <c r="K74" s="181">
        <f>SUM(K75:K76)</f>
        <v>0</v>
      </c>
      <c r="L74" s="181">
        <f>SUM(L75:L76)</f>
        <v>0</v>
      </c>
      <c r="M74" s="181">
        <f>SUM(M75:M76)</f>
        <v>0</v>
      </c>
      <c r="N74" s="181">
        <f>SUM(N75:N76)</f>
        <v>0</v>
      </c>
      <c r="O74" s="181">
        <f>SUM(O75:O76)</f>
        <v>0</v>
      </c>
      <c r="P74" s="181">
        <f>SUM(P75:P76)</f>
        <v>0</v>
      </c>
      <c r="Q74" s="181">
        <f>SUM(Q75:Q76)</f>
        <v>0</v>
      </c>
      <c r="R74" s="46"/>
    </row>
    <row r="75" spans="1:19" ht="16.5" customHeight="1">
      <c r="A75" s="116"/>
      <c r="B75" s="114" t="s">
        <v>34</v>
      </c>
      <c r="C75" s="180" t="s">
        <v>83</v>
      </c>
      <c r="D75" s="180" t="s">
        <v>83</v>
      </c>
      <c r="E75" s="180" t="s">
        <v>83</v>
      </c>
      <c r="F75" s="180" t="s">
        <v>83</v>
      </c>
      <c r="G75" s="180" t="s">
        <v>83</v>
      </c>
      <c r="H75" s="180" t="s">
        <v>83</v>
      </c>
      <c r="I75" s="180" t="s">
        <v>83</v>
      </c>
      <c r="J75" s="180" t="s">
        <v>83</v>
      </c>
      <c r="K75" s="180" t="s">
        <v>83</v>
      </c>
      <c r="L75" s="180" t="s">
        <v>83</v>
      </c>
      <c r="M75" s="180" t="s">
        <v>83</v>
      </c>
      <c r="N75" s="180" t="s">
        <v>83</v>
      </c>
      <c r="O75" s="180" t="s">
        <v>83</v>
      </c>
      <c r="P75" s="180" t="s">
        <v>83</v>
      </c>
      <c r="Q75" s="180" t="s">
        <v>83</v>
      </c>
      <c r="R75" s="46"/>
    </row>
    <row r="76" spans="1:19" ht="16.5" customHeight="1">
      <c r="A76" s="115"/>
      <c r="B76" s="114" t="s">
        <v>33</v>
      </c>
      <c r="C76" s="180" t="s">
        <v>83</v>
      </c>
      <c r="D76" s="180" t="s">
        <v>83</v>
      </c>
      <c r="E76" s="180" t="s">
        <v>83</v>
      </c>
      <c r="F76" s="180" t="s">
        <v>83</v>
      </c>
      <c r="G76" s="180" t="s">
        <v>83</v>
      </c>
      <c r="H76" s="180" t="s">
        <v>83</v>
      </c>
      <c r="I76" s="180" t="s">
        <v>83</v>
      </c>
      <c r="J76" s="180" t="s">
        <v>83</v>
      </c>
      <c r="K76" s="180" t="s">
        <v>83</v>
      </c>
      <c r="L76" s="180" t="s">
        <v>83</v>
      </c>
      <c r="M76" s="180" t="s">
        <v>83</v>
      </c>
      <c r="N76" s="180" t="s">
        <v>83</v>
      </c>
      <c r="O76" s="180" t="s">
        <v>83</v>
      </c>
      <c r="P76" s="180" t="s">
        <v>83</v>
      </c>
      <c r="Q76" s="180" t="s">
        <v>83</v>
      </c>
      <c r="R76" s="46"/>
    </row>
    <row r="77" spans="1:19" ht="16.5" customHeight="1">
      <c r="A77" s="119" t="s">
        <v>4</v>
      </c>
      <c r="B77" s="118" t="s">
        <v>84</v>
      </c>
      <c r="C77" s="181">
        <f>SUM(C78:C79)</f>
        <v>0</v>
      </c>
      <c r="D77" s="181">
        <f>SUM(D78:D79)</f>
        <v>0</v>
      </c>
      <c r="E77" s="181">
        <f>SUM(E78:E79)</f>
        <v>0</v>
      </c>
      <c r="F77" s="181">
        <f>SUM(F78:F79)</f>
        <v>0</v>
      </c>
      <c r="G77" s="181">
        <f>SUM(G78:G79)</f>
        <v>0</v>
      </c>
      <c r="H77" s="181">
        <f>SUM(H78:H79)</f>
        <v>0</v>
      </c>
      <c r="I77" s="181">
        <f>SUM(I78:I79)</f>
        <v>0</v>
      </c>
      <c r="J77" s="181">
        <f>SUM(J78:J79)</f>
        <v>0</v>
      </c>
      <c r="K77" s="181">
        <f>SUM(K78:K79)</f>
        <v>0</v>
      </c>
      <c r="L77" s="181">
        <f>SUM(L78:L79)</f>
        <v>0</v>
      </c>
      <c r="M77" s="181">
        <f>SUM(M78:M79)</f>
        <v>0</v>
      </c>
      <c r="N77" s="181">
        <f>SUM(N78:N79)</f>
        <v>0</v>
      </c>
      <c r="O77" s="181">
        <f>SUM(O78:O79)</f>
        <v>0</v>
      </c>
      <c r="P77" s="181">
        <f>SUM(P78:P79)</f>
        <v>0</v>
      </c>
      <c r="Q77" s="181">
        <f>SUM(Q78:Q79)</f>
        <v>0</v>
      </c>
      <c r="R77" s="46"/>
    </row>
    <row r="78" spans="1:19" ht="16.5" customHeight="1">
      <c r="A78" s="116"/>
      <c r="B78" s="114" t="s">
        <v>34</v>
      </c>
      <c r="C78" s="180" t="s">
        <v>83</v>
      </c>
      <c r="D78" s="180" t="s">
        <v>83</v>
      </c>
      <c r="E78" s="180" t="s">
        <v>83</v>
      </c>
      <c r="F78" s="180" t="s">
        <v>83</v>
      </c>
      <c r="G78" s="180" t="s">
        <v>83</v>
      </c>
      <c r="H78" s="180" t="s">
        <v>83</v>
      </c>
      <c r="I78" s="180" t="s">
        <v>83</v>
      </c>
      <c r="J78" s="180" t="s">
        <v>83</v>
      </c>
      <c r="K78" s="180" t="s">
        <v>83</v>
      </c>
      <c r="L78" s="180" t="s">
        <v>83</v>
      </c>
      <c r="M78" s="180" t="s">
        <v>83</v>
      </c>
      <c r="N78" s="180" t="s">
        <v>83</v>
      </c>
      <c r="O78" s="180" t="s">
        <v>83</v>
      </c>
      <c r="P78" s="180" t="s">
        <v>83</v>
      </c>
      <c r="Q78" s="180" t="s">
        <v>83</v>
      </c>
      <c r="R78" s="46"/>
    </row>
    <row r="79" spans="1:19" ht="16.5" customHeight="1">
      <c r="A79" s="115"/>
      <c r="B79" s="114" t="s">
        <v>33</v>
      </c>
      <c r="C79" s="180" t="s">
        <v>43</v>
      </c>
      <c r="D79" s="180" t="s">
        <v>43</v>
      </c>
      <c r="E79" s="180" t="s">
        <v>43</v>
      </c>
      <c r="F79" s="180" t="s">
        <v>43</v>
      </c>
      <c r="G79" s="180" t="s">
        <v>43</v>
      </c>
      <c r="H79" s="180" t="s">
        <v>43</v>
      </c>
      <c r="I79" s="180" t="s">
        <v>43</v>
      </c>
      <c r="J79" s="180" t="s">
        <v>43</v>
      </c>
      <c r="K79" s="180" t="s">
        <v>43</v>
      </c>
      <c r="L79" s="180" t="s">
        <v>43</v>
      </c>
      <c r="M79" s="180" t="s">
        <v>43</v>
      </c>
      <c r="N79" s="180" t="s">
        <v>43</v>
      </c>
      <c r="O79" s="180" t="s">
        <v>43</v>
      </c>
      <c r="P79" s="180" t="s">
        <v>43</v>
      </c>
      <c r="Q79" s="180" t="s">
        <v>43</v>
      </c>
      <c r="R79" s="46"/>
    </row>
    <row r="80" spans="1:19" ht="16.5" customHeight="1">
      <c r="A80" s="48" t="s">
        <v>82</v>
      </c>
      <c r="B80" s="179"/>
      <c r="C80" s="50"/>
      <c r="D80" s="50"/>
      <c r="E80" s="50"/>
      <c r="F80" s="50"/>
      <c r="G80" s="50"/>
      <c r="H80" s="50"/>
      <c r="I80" s="50"/>
      <c r="J80" s="50"/>
      <c r="K80" s="50"/>
      <c r="L80" s="50"/>
      <c r="M80" s="50"/>
      <c r="N80" s="50"/>
      <c r="O80" s="50"/>
      <c r="P80" s="50"/>
      <c r="Q80" s="50"/>
      <c r="R80" s="50"/>
      <c r="S80" s="47"/>
    </row>
    <row r="81" spans="1:19" ht="16.5" customHeight="1">
      <c r="A81" s="45"/>
      <c r="B81" s="179"/>
      <c r="C81" s="50"/>
      <c r="D81" s="50"/>
      <c r="E81" s="50"/>
      <c r="F81" s="50"/>
      <c r="G81" s="50"/>
      <c r="H81" s="50"/>
      <c r="I81" s="50"/>
      <c r="J81" s="50"/>
      <c r="K81" s="50"/>
      <c r="L81" s="50"/>
      <c r="M81" s="50"/>
      <c r="N81" s="50"/>
      <c r="O81" s="50"/>
      <c r="P81" s="50"/>
      <c r="Q81" s="50"/>
      <c r="R81" s="50"/>
      <c r="S81" s="47"/>
    </row>
    <row r="82" spans="1:19" ht="16.5" customHeight="1">
      <c r="A82" s="45" t="s">
        <v>101</v>
      </c>
      <c r="B82" s="179"/>
      <c r="C82" s="50"/>
      <c r="D82" s="50"/>
      <c r="E82" s="50"/>
      <c r="F82" s="50"/>
      <c r="G82" s="50"/>
      <c r="H82" s="50"/>
      <c r="I82" s="50"/>
      <c r="J82" s="50"/>
      <c r="K82" s="50"/>
      <c r="L82" s="50"/>
      <c r="M82" s="50"/>
      <c r="N82" s="50"/>
      <c r="O82" s="50"/>
      <c r="P82" s="50"/>
      <c r="Q82" s="50"/>
      <c r="R82" s="50"/>
      <c r="S82" s="47"/>
    </row>
    <row r="83" spans="1:19" ht="16.5" customHeight="1">
      <c r="A83" s="45" t="s">
        <v>100</v>
      </c>
      <c r="B83" s="179"/>
      <c r="C83" s="50"/>
      <c r="D83" s="50"/>
      <c r="E83" s="50"/>
      <c r="F83" s="50"/>
      <c r="G83" s="50"/>
      <c r="H83" s="50"/>
      <c r="I83" s="50"/>
      <c r="J83" s="50"/>
      <c r="K83" s="50"/>
      <c r="L83" s="50"/>
      <c r="M83" s="50"/>
      <c r="N83" s="50"/>
      <c r="O83" s="50"/>
      <c r="P83" s="50"/>
      <c r="Q83" s="50"/>
      <c r="R83" s="50"/>
      <c r="S83" s="47"/>
    </row>
    <row r="84" spans="1:19" ht="16.5" customHeight="1">
      <c r="A84" s="45"/>
      <c r="B84" s="179"/>
      <c r="C84" s="50"/>
      <c r="D84" s="50"/>
      <c r="E84" s="50"/>
      <c r="F84" s="50"/>
      <c r="G84" s="50"/>
      <c r="H84" s="50"/>
      <c r="I84" s="50"/>
      <c r="J84" s="50"/>
      <c r="K84" s="50"/>
      <c r="L84" s="50"/>
      <c r="M84" s="50"/>
      <c r="N84" s="50"/>
      <c r="O84" s="50"/>
      <c r="P84" s="50"/>
      <c r="Q84" s="50"/>
      <c r="R84" s="50"/>
      <c r="S84" s="47"/>
    </row>
  </sheetData>
  <mergeCells count="40">
    <mergeCell ref="A71:A73"/>
    <mergeCell ref="A62:A64"/>
    <mergeCell ref="A65:A67"/>
    <mergeCell ref="A68:A70"/>
    <mergeCell ref="A74:A76"/>
    <mergeCell ref="A77:A79"/>
    <mergeCell ref="A38:A40"/>
    <mergeCell ref="A44:A46"/>
    <mergeCell ref="A47:A49"/>
    <mergeCell ref="A50:A52"/>
    <mergeCell ref="A53:A55"/>
    <mergeCell ref="A56:A58"/>
    <mergeCell ref="A59:A61"/>
    <mergeCell ref="A41:A43"/>
    <mergeCell ref="A35:A37"/>
    <mergeCell ref="L2:L4"/>
    <mergeCell ref="A8:A10"/>
    <mergeCell ref="A14:A16"/>
    <mergeCell ref="A11:A13"/>
    <mergeCell ref="A17:A19"/>
    <mergeCell ref="A23:A25"/>
    <mergeCell ref="A26:A28"/>
    <mergeCell ref="A29:A31"/>
    <mergeCell ref="O2:O4"/>
    <mergeCell ref="F2:F3"/>
    <mergeCell ref="C2:C3"/>
    <mergeCell ref="B2:B3"/>
    <mergeCell ref="A5:A7"/>
    <mergeCell ref="I2:I3"/>
    <mergeCell ref="M2:M4"/>
    <mergeCell ref="P2:Q2"/>
    <mergeCell ref="G3:H3"/>
    <mergeCell ref="A32:A34"/>
    <mergeCell ref="A20:A22"/>
    <mergeCell ref="P1:Q1"/>
    <mergeCell ref="J3:K3"/>
    <mergeCell ref="N3:N4"/>
    <mergeCell ref="P3:P4"/>
    <mergeCell ref="Q3:Q4"/>
    <mergeCell ref="D3:E3"/>
  </mergeCells>
  <phoneticPr fontId="5"/>
  <printOptions horizontalCentered="1"/>
  <pageMargins left="0.31496062992125984" right="0.31496062992125984" top="0.78740157480314965" bottom="0.19685039370078741" header="0" footer="0"/>
  <headerFooter alignWithMargins="0"/>
  <rowBreaks count="1" manualBreakCount="1">
    <brk id="40"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zoomScaleNormal="100" zoomScaleSheetLayoutView="100" workbookViewId="0">
      <pane xSplit="2" ySplit="4" topLeftCell="C5" activePane="bottomRight" state="frozen"/>
      <selection pane="topRight"/>
      <selection pane="bottomLeft"/>
      <selection pane="bottomRight"/>
    </sheetView>
  </sheetViews>
  <sheetFormatPr defaultRowHeight="15"/>
  <cols>
    <col min="1" max="1" width="16.625" style="41" customWidth="1"/>
    <col min="2" max="2" width="7.625" style="178" customWidth="1"/>
    <col min="3" max="10" width="10.625" style="15" customWidth="1"/>
    <col min="11" max="11" width="10.625" style="177" customWidth="1"/>
    <col min="12" max="16384" width="9" style="15"/>
  </cols>
  <sheetData>
    <row r="1" spans="1:13" s="65" customFormat="1" ht="18" customHeight="1">
      <c r="A1" s="70" t="s">
        <v>132</v>
      </c>
      <c r="B1" s="205"/>
      <c r="D1" s="205"/>
      <c r="E1" s="205"/>
      <c r="J1" s="90" t="s">
        <v>37</v>
      </c>
      <c r="K1" s="90"/>
    </row>
    <row r="2" spans="1:13" ht="16.5" customHeight="1">
      <c r="A2" s="203"/>
      <c r="B2" s="202"/>
      <c r="C2" s="102" t="s">
        <v>86</v>
      </c>
      <c r="D2" s="209"/>
      <c r="E2" s="209"/>
      <c r="F2" s="202"/>
      <c r="G2" s="211" t="s">
        <v>85</v>
      </c>
      <c r="H2" s="211"/>
      <c r="I2" s="211"/>
      <c r="J2" s="211"/>
      <c r="K2" s="211"/>
      <c r="L2" s="200"/>
      <c r="M2" s="47"/>
    </row>
    <row r="3" spans="1:13" s="16" customFormat="1" ht="33" customHeight="1">
      <c r="A3" s="199"/>
      <c r="B3" s="198"/>
      <c r="C3" s="210" t="s">
        <v>130</v>
      </c>
      <c r="D3" s="195" t="s">
        <v>131</v>
      </c>
      <c r="E3" s="194"/>
      <c r="F3" s="210" t="s">
        <v>128</v>
      </c>
      <c r="G3" s="210" t="s">
        <v>130</v>
      </c>
      <c r="H3" s="102" t="s">
        <v>129</v>
      </c>
      <c r="I3" s="209"/>
      <c r="J3" s="202"/>
      <c r="K3" s="164" t="s">
        <v>128</v>
      </c>
      <c r="L3" s="186"/>
      <c r="M3" s="46"/>
    </row>
    <row r="4" spans="1:13" s="16" customFormat="1" ht="16.5" customHeight="1">
      <c r="A4" s="193"/>
      <c r="B4" s="192"/>
      <c r="C4" s="208"/>
      <c r="D4" s="189" t="s">
        <v>126</v>
      </c>
      <c r="E4" s="189" t="s">
        <v>127</v>
      </c>
      <c r="F4" s="208"/>
      <c r="G4" s="208"/>
      <c r="H4" s="74" t="s">
        <v>126</v>
      </c>
      <c r="I4" s="74" t="s">
        <v>125</v>
      </c>
      <c r="J4" s="74" t="s">
        <v>124</v>
      </c>
      <c r="K4" s="155"/>
      <c r="L4" s="186"/>
      <c r="M4" s="46"/>
    </row>
    <row r="5" spans="1:13" ht="16.5" customHeight="1">
      <c r="A5" s="150" t="s">
        <v>104</v>
      </c>
      <c r="B5" s="185" t="s">
        <v>84</v>
      </c>
      <c r="C5" s="184">
        <v>32</v>
      </c>
      <c r="D5" s="184">
        <v>48</v>
      </c>
      <c r="E5" s="184">
        <v>29</v>
      </c>
      <c r="F5" s="184">
        <v>98</v>
      </c>
      <c r="G5" s="184">
        <v>9</v>
      </c>
      <c r="H5" s="184">
        <v>34</v>
      </c>
      <c r="I5" s="207">
        <v>26</v>
      </c>
      <c r="J5" s="207">
        <v>15</v>
      </c>
      <c r="K5" s="184">
        <v>54</v>
      </c>
      <c r="L5" s="46"/>
    </row>
    <row r="6" spans="1:13" ht="16.5" customHeight="1">
      <c r="A6" s="146"/>
      <c r="B6" s="183" t="s">
        <v>34</v>
      </c>
      <c r="C6" s="182">
        <v>15</v>
      </c>
      <c r="D6" s="182">
        <v>19</v>
      </c>
      <c r="E6" s="182">
        <v>16</v>
      </c>
      <c r="F6" s="182">
        <v>46</v>
      </c>
      <c r="G6" s="182">
        <v>8</v>
      </c>
      <c r="H6" s="182">
        <v>27</v>
      </c>
      <c r="I6" s="206">
        <v>20</v>
      </c>
      <c r="J6" s="206">
        <v>12</v>
      </c>
      <c r="K6" s="182">
        <v>45</v>
      </c>
      <c r="L6" s="46"/>
    </row>
    <row r="7" spans="1:13" ht="16.5" customHeight="1">
      <c r="A7" s="145"/>
      <c r="B7" s="183" t="s">
        <v>33</v>
      </c>
      <c r="C7" s="182">
        <v>17</v>
      </c>
      <c r="D7" s="182">
        <v>29</v>
      </c>
      <c r="E7" s="182">
        <v>13</v>
      </c>
      <c r="F7" s="182">
        <v>52</v>
      </c>
      <c r="G7" s="182">
        <v>1</v>
      </c>
      <c r="H7" s="182">
        <v>7</v>
      </c>
      <c r="I7" s="206">
        <v>6</v>
      </c>
      <c r="J7" s="206">
        <v>3</v>
      </c>
      <c r="K7" s="182">
        <v>9</v>
      </c>
      <c r="L7" s="46"/>
    </row>
    <row r="8" spans="1:13" ht="16.5" customHeight="1">
      <c r="A8" s="133" t="s">
        <v>123</v>
      </c>
      <c r="B8" s="140" t="s">
        <v>84</v>
      </c>
      <c r="C8" s="18">
        <f>SUM(C9:C10)</f>
        <v>0</v>
      </c>
      <c r="D8" s="18">
        <f>SUM(D9:D10)</f>
        <v>1</v>
      </c>
      <c r="E8" s="18">
        <f>SUM(E9:E10)</f>
        <v>1</v>
      </c>
      <c r="F8" s="18">
        <f>SUM(F9:F10)</f>
        <v>2</v>
      </c>
      <c r="G8" s="18">
        <f>SUM(G9:G10)</f>
        <v>0</v>
      </c>
      <c r="H8" s="18">
        <f>SUM(H9:H10)</f>
        <v>0</v>
      </c>
      <c r="I8" s="18">
        <f>SUM(I9:I10)</f>
        <v>1</v>
      </c>
      <c r="J8" s="18">
        <f>SUM(J9:J10)</f>
        <v>0</v>
      </c>
      <c r="K8" s="18">
        <f>SUM(K9:K10)</f>
        <v>1</v>
      </c>
      <c r="L8" s="46"/>
    </row>
    <row r="9" spans="1:13" ht="16.5" customHeight="1">
      <c r="A9" s="132"/>
      <c r="B9" s="137" t="s">
        <v>34</v>
      </c>
      <c r="C9" s="17" t="str">
        <f>IF(SUM(C12,C39)=0,"-",SUM(C12,C39))</f>
        <v>-</v>
      </c>
      <c r="D9" s="17">
        <f>IF(SUM(D12,D39)=0,"-",SUM(D12,D39))</f>
        <v>1</v>
      </c>
      <c r="E9" s="17" t="str">
        <f>IF(SUM(E12,E39)=0,"-",SUM(E12,E39))</f>
        <v>-</v>
      </c>
      <c r="F9" s="17">
        <f>IF(SUM(F12,F39)=0,"-",SUM(F12,F39))</f>
        <v>1</v>
      </c>
      <c r="G9" s="17" t="str">
        <f>IF(SUM(G12,G39)=0,"-",SUM(G12,G39))</f>
        <v>-</v>
      </c>
      <c r="H9" s="17" t="str">
        <f>IF(SUM(H12,H39)=0,"-",SUM(H12,H39))</f>
        <v>-</v>
      </c>
      <c r="I9" s="17" t="str">
        <f>IF(SUM(I12,I39)=0,"-",SUM(I12,I39))</f>
        <v>-</v>
      </c>
      <c r="J9" s="17" t="str">
        <f>IF(SUM(J12,J39)=0,"-",SUM(J12,J39))</f>
        <v>-</v>
      </c>
      <c r="K9" s="17" t="str">
        <f>IF(SUM(K12,K39)=0,"-",SUM(K12,K39))</f>
        <v>-</v>
      </c>
      <c r="L9" s="46"/>
    </row>
    <row r="10" spans="1:13" ht="16.5" customHeight="1">
      <c r="A10" s="131"/>
      <c r="B10" s="137" t="s">
        <v>33</v>
      </c>
      <c r="C10" s="17" t="str">
        <f>IF(SUM(C13,C40)=0,"-",SUM(C13,C40))</f>
        <v>-</v>
      </c>
      <c r="D10" s="17" t="str">
        <f>IF(SUM(D13,D40)=0,"-",SUM(D13,D40))</f>
        <v>-</v>
      </c>
      <c r="E10" s="17">
        <f>IF(SUM(E13,E40)=0,"-",SUM(E13,E40))</f>
        <v>1</v>
      </c>
      <c r="F10" s="17">
        <f>IF(SUM(F13,F40)=0,"-",SUM(F13,F40))</f>
        <v>1</v>
      </c>
      <c r="G10" s="17" t="str">
        <f>IF(SUM(G13,G40)=0,"-",SUM(G13,G40))</f>
        <v>-</v>
      </c>
      <c r="H10" s="17" t="str">
        <f>IF(SUM(H13,H40)=0,"-",SUM(H13,H40))</f>
        <v>-</v>
      </c>
      <c r="I10" s="17">
        <f>IF(SUM(I13,I40)=0,"-",SUM(I13,I40))</f>
        <v>1</v>
      </c>
      <c r="J10" s="17" t="str">
        <f>IF(SUM(J13,J40)=0,"-",SUM(J13,J40))</f>
        <v>-</v>
      </c>
      <c r="K10" s="17">
        <f>IF(SUM(K13,K40)=0,"-",SUM(K13,K40))</f>
        <v>1</v>
      </c>
      <c r="L10" s="46"/>
    </row>
    <row r="11" spans="1:13" ht="16.5" customHeight="1">
      <c r="A11" s="130" t="s">
        <v>28</v>
      </c>
      <c r="B11" s="140" t="s">
        <v>84</v>
      </c>
      <c r="C11" s="18">
        <f>SUM(C12:C13)</f>
        <v>0</v>
      </c>
      <c r="D11" s="18">
        <f>SUM(D12:D13)</f>
        <v>0</v>
      </c>
      <c r="E11" s="18">
        <f>SUM(E12:E13)</f>
        <v>0</v>
      </c>
      <c r="F11" s="18">
        <f>SUM(F12:F13)</f>
        <v>0</v>
      </c>
      <c r="G11" s="18">
        <f>SUM(G12:G13)</f>
        <v>0</v>
      </c>
      <c r="H11" s="18">
        <f>SUM(H12:H13)</f>
        <v>0</v>
      </c>
      <c r="I11" s="18">
        <f>SUM(I12:I13)</f>
        <v>0</v>
      </c>
      <c r="J11" s="18">
        <f>SUM(J12:J13)</f>
        <v>0</v>
      </c>
      <c r="K11" s="18">
        <f>SUM(K12:K13)</f>
        <v>0</v>
      </c>
      <c r="L11" s="46"/>
    </row>
    <row r="12" spans="1:13" ht="16.5" customHeight="1">
      <c r="A12" s="127"/>
      <c r="B12" s="137" t="s">
        <v>34</v>
      </c>
      <c r="C12" s="17" t="str">
        <f>IF(SUM(C15,C18,C21,C24,C27,C30,C33,C36)=0,"-",SUM(C15,C18,C21,C24,C27,C30,C33,C36))</f>
        <v>-</v>
      </c>
      <c r="D12" s="17" t="str">
        <f>IF(SUM(D15,D18,D21,D24,D27,D30,D33,D36)=0,"-",SUM(D15,D18,D21,D24,D27,D30,D33,D36))</f>
        <v>-</v>
      </c>
      <c r="E12" s="17" t="str">
        <f>IF(SUM(E15,E18,E21,E24,E27,E30,E33,E36)=0,"-",SUM(E15,E18,E21,E24,E27,E30,E33,E36))</f>
        <v>-</v>
      </c>
      <c r="F12" s="17" t="str">
        <f>IF(SUM(F15,F18,F21,F24,F27,F30,F33,F36)=0,"-",SUM(F15,F18,F21,F24,F27,F30,F33,F36))</f>
        <v>-</v>
      </c>
      <c r="G12" s="17" t="str">
        <f>IF(SUM(G15,G18,G21,G24,G27,G30,G33,G36)=0,"-",SUM(G15,G18,G21,G24,G27,G30,G33,G36))</f>
        <v>-</v>
      </c>
      <c r="H12" s="17" t="str">
        <f>IF(SUM(H15,H18,H21,H24,H27,H30,H33,H36)=0,"-",SUM(H15,H18,H21,H24,H27,H30,H33,H36))</f>
        <v>-</v>
      </c>
      <c r="I12" s="17" t="str">
        <f>IF(SUM(I15,I18,I21,I24,I27,I30,I33,I36)=0,"-",SUM(I15,I18,I21,I24,I27,I30,I33,I36))</f>
        <v>-</v>
      </c>
      <c r="J12" s="17" t="str">
        <f>IF(SUM(J15,J18,J21,J24,J27,J30,J33,J36)=0,"-",SUM(J15,J18,J21,J24,J27,J30,J33,J36))</f>
        <v>-</v>
      </c>
      <c r="K12" s="17" t="str">
        <f>IF(SUM(K15,K18,K21,K24,K27,K30,K33,K36)=0,"-",SUM(K15,K18,K21,K24,K27,K30,K33,K36))</f>
        <v>-</v>
      </c>
      <c r="L12" s="46"/>
    </row>
    <row r="13" spans="1:13" ht="16.5" customHeight="1">
      <c r="A13" s="126"/>
      <c r="B13" s="137" t="s">
        <v>33</v>
      </c>
      <c r="C13" s="17" t="str">
        <f>IF(SUM(C16,C19,C22,C25,C28,C31,C34,C37)=0,"-",SUM(C16,C19,C22,C25,C28,C31,C34,C37))</f>
        <v>-</v>
      </c>
      <c r="D13" s="17" t="str">
        <f>IF(SUM(D16,D19,D22,D25,D28,D31,D34,D37)=0,"-",SUM(D16,D19,D22,D25,D28,D31,D34,D37))</f>
        <v>-</v>
      </c>
      <c r="E13" s="17" t="str">
        <f>IF(SUM(E16,E19,E22,E25,E28,E31,E34,E37)=0,"-",SUM(E16,E19,E22,E25,E28,E31,E34,E37))</f>
        <v>-</v>
      </c>
      <c r="F13" s="17" t="str">
        <f>IF(SUM(F16,F19,F22,F25,F28,F31,F34,F37)=0,"-",SUM(F16,F19,F22,F25,F28,F31,F34,F37))</f>
        <v>-</v>
      </c>
      <c r="G13" s="17" t="str">
        <f>IF(SUM(G16,G19,G22,G25,G28,G31,G34,G37)=0,"-",SUM(G16,G19,G22,G25,G28,G31,G34,G37))</f>
        <v>-</v>
      </c>
      <c r="H13" s="17" t="str">
        <f>IF(SUM(H16,H19,H22,H25,H28,H31,H34,H37)=0,"-",SUM(H16,H19,H22,H25,H28,H31,H34,H37))</f>
        <v>-</v>
      </c>
      <c r="I13" s="17" t="str">
        <f>IF(SUM(I16,I19,I22,I25,I28,I31,I34,I37)=0,"-",SUM(I16,I19,I22,I25,I28,I31,I34,I37))</f>
        <v>-</v>
      </c>
      <c r="J13" s="17" t="str">
        <f>IF(SUM(J16,J19,J22,J25,J28,J31,J34,J37)=0,"-",SUM(J16,J19,J22,J25,J28,J31,J34,J37))</f>
        <v>-</v>
      </c>
      <c r="K13" s="17" t="str">
        <f>IF(SUM(K16,K19,K22,K25,K28,K31,K34,K37)=0,"-",SUM(K16,K19,K22,K25,K28,K31,K34,K37))</f>
        <v>-</v>
      </c>
      <c r="L13" s="46"/>
    </row>
    <row r="14" spans="1:13" ht="16.5" customHeight="1">
      <c r="A14" s="119" t="s">
        <v>27</v>
      </c>
      <c r="B14" s="118" t="s">
        <v>84</v>
      </c>
      <c r="C14" s="181">
        <f>SUM(C15:C16)</f>
        <v>0</v>
      </c>
      <c r="D14" s="181">
        <f>SUM(D15:D16)</f>
        <v>0</v>
      </c>
      <c r="E14" s="181">
        <f>SUM(E15:E16)</f>
        <v>0</v>
      </c>
      <c r="F14" s="181">
        <f>SUM(F15:F16)</f>
        <v>0</v>
      </c>
      <c r="G14" s="181">
        <f>SUM(G15:G16)</f>
        <v>0</v>
      </c>
      <c r="H14" s="181">
        <f>SUM(H15:H16)</f>
        <v>0</v>
      </c>
      <c r="I14" s="181">
        <f>SUM(I15:I16)</f>
        <v>0</v>
      </c>
      <c r="J14" s="181">
        <f>SUM(J15:J16)</f>
        <v>0</v>
      </c>
      <c r="K14" s="181">
        <f>SUM(K15:K16)</f>
        <v>0</v>
      </c>
      <c r="L14" s="46"/>
    </row>
    <row r="15" spans="1:13" ht="16.5" customHeight="1">
      <c r="A15" s="116"/>
      <c r="B15" s="114" t="s">
        <v>34</v>
      </c>
      <c r="C15" s="180" t="s">
        <v>83</v>
      </c>
      <c r="D15" s="180" t="s">
        <v>83</v>
      </c>
      <c r="E15" s="180" t="s">
        <v>83</v>
      </c>
      <c r="F15" s="180" t="s">
        <v>83</v>
      </c>
      <c r="G15" s="180" t="s">
        <v>83</v>
      </c>
      <c r="H15" s="180" t="s">
        <v>83</v>
      </c>
      <c r="I15" s="180" t="s">
        <v>83</v>
      </c>
      <c r="J15" s="180" t="s">
        <v>83</v>
      </c>
      <c r="K15" s="180" t="s">
        <v>83</v>
      </c>
      <c r="L15" s="46"/>
    </row>
    <row r="16" spans="1:13" ht="16.5" customHeight="1">
      <c r="A16" s="115"/>
      <c r="B16" s="114" t="s">
        <v>33</v>
      </c>
      <c r="C16" s="180" t="s">
        <v>83</v>
      </c>
      <c r="D16" s="180" t="s">
        <v>83</v>
      </c>
      <c r="E16" s="180" t="s">
        <v>83</v>
      </c>
      <c r="F16" s="180" t="s">
        <v>83</v>
      </c>
      <c r="G16" s="180" t="s">
        <v>83</v>
      </c>
      <c r="H16" s="180" t="s">
        <v>83</v>
      </c>
      <c r="I16" s="180" t="s">
        <v>83</v>
      </c>
      <c r="J16" s="180" t="s">
        <v>83</v>
      </c>
      <c r="K16" s="180" t="s">
        <v>83</v>
      </c>
      <c r="L16" s="46"/>
    </row>
    <row r="17" spans="1:12" ht="16.5" customHeight="1">
      <c r="A17" s="119" t="s">
        <v>74</v>
      </c>
      <c r="B17" s="118" t="s">
        <v>84</v>
      </c>
      <c r="C17" s="181">
        <f>SUM(C18:C19)</f>
        <v>0</v>
      </c>
      <c r="D17" s="181">
        <f>SUM(D18:D19)</f>
        <v>0</v>
      </c>
      <c r="E17" s="181">
        <f>SUM(E18:E19)</f>
        <v>0</v>
      </c>
      <c r="F17" s="181">
        <f>SUM(F18:F19)</f>
        <v>0</v>
      </c>
      <c r="G17" s="181">
        <f>SUM(G18:G19)</f>
        <v>0</v>
      </c>
      <c r="H17" s="181">
        <f>SUM(H18:H19)</f>
        <v>0</v>
      </c>
      <c r="I17" s="181">
        <f>SUM(I18:I19)</f>
        <v>0</v>
      </c>
      <c r="J17" s="181">
        <f>SUM(J18:J19)</f>
        <v>0</v>
      </c>
      <c r="K17" s="181">
        <f>SUM(K18:K19)</f>
        <v>0</v>
      </c>
      <c r="L17" s="46"/>
    </row>
    <row r="18" spans="1:12" ht="16.5" customHeight="1">
      <c r="A18" s="116"/>
      <c r="B18" s="114" t="s">
        <v>34</v>
      </c>
      <c r="C18" s="180" t="s">
        <v>83</v>
      </c>
      <c r="D18" s="180" t="s">
        <v>83</v>
      </c>
      <c r="E18" s="180" t="s">
        <v>83</v>
      </c>
      <c r="F18" s="180" t="s">
        <v>83</v>
      </c>
      <c r="G18" s="180" t="s">
        <v>83</v>
      </c>
      <c r="H18" s="180" t="s">
        <v>83</v>
      </c>
      <c r="I18" s="180" t="s">
        <v>83</v>
      </c>
      <c r="J18" s="180" t="s">
        <v>83</v>
      </c>
      <c r="K18" s="180" t="s">
        <v>83</v>
      </c>
      <c r="L18" s="46"/>
    </row>
    <row r="19" spans="1:12" ht="16.5" customHeight="1">
      <c r="A19" s="115"/>
      <c r="B19" s="114" t="s">
        <v>33</v>
      </c>
      <c r="C19" s="180" t="s">
        <v>83</v>
      </c>
      <c r="D19" s="180" t="s">
        <v>83</v>
      </c>
      <c r="E19" s="180" t="s">
        <v>83</v>
      </c>
      <c r="F19" s="180" t="s">
        <v>83</v>
      </c>
      <c r="G19" s="180" t="s">
        <v>83</v>
      </c>
      <c r="H19" s="180" t="s">
        <v>83</v>
      </c>
      <c r="I19" s="180" t="s">
        <v>83</v>
      </c>
      <c r="J19" s="180" t="s">
        <v>83</v>
      </c>
      <c r="K19" s="180" t="s">
        <v>83</v>
      </c>
      <c r="L19" s="46"/>
    </row>
    <row r="20" spans="1:12" ht="16.5" customHeight="1">
      <c r="A20" s="119" t="s">
        <v>25</v>
      </c>
      <c r="B20" s="118" t="s">
        <v>84</v>
      </c>
      <c r="C20" s="181">
        <f>SUM(C21:C22)</f>
        <v>0</v>
      </c>
      <c r="D20" s="181">
        <f>SUM(D21:D22)</f>
        <v>0</v>
      </c>
      <c r="E20" s="181">
        <f>SUM(E21:E22)</f>
        <v>0</v>
      </c>
      <c r="F20" s="181">
        <f>SUM(F21:F22)</f>
        <v>0</v>
      </c>
      <c r="G20" s="181">
        <f>SUM(G21:G22)</f>
        <v>0</v>
      </c>
      <c r="H20" s="181">
        <f>SUM(H21:H22)</f>
        <v>0</v>
      </c>
      <c r="I20" s="181">
        <f>SUM(I21:I22)</f>
        <v>0</v>
      </c>
      <c r="J20" s="181">
        <f>SUM(J21:J22)</f>
        <v>0</v>
      </c>
      <c r="K20" s="181">
        <f>SUM(K21:K22)</f>
        <v>0</v>
      </c>
      <c r="L20" s="46"/>
    </row>
    <row r="21" spans="1:12" ht="16.5" customHeight="1">
      <c r="A21" s="116"/>
      <c r="B21" s="114" t="s">
        <v>34</v>
      </c>
      <c r="C21" s="180" t="s">
        <v>83</v>
      </c>
      <c r="D21" s="180" t="s">
        <v>83</v>
      </c>
      <c r="E21" s="180" t="s">
        <v>83</v>
      </c>
      <c r="F21" s="180" t="s">
        <v>83</v>
      </c>
      <c r="G21" s="180" t="s">
        <v>83</v>
      </c>
      <c r="H21" s="180" t="s">
        <v>83</v>
      </c>
      <c r="I21" s="180" t="s">
        <v>83</v>
      </c>
      <c r="J21" s="180" t="s">
        <v>83</v>
      </c>
      <c r="K21" s="180" t="s">
        <v>83</v>
      </c>
      <c r="L21" s="46"/>
    </row>
    <row r="22" spans="1:12" ht="16.5" customHeight="1">
      <c r="A22" s="115"/>
      <c r="B22" s="114" t="s">
        <v>33</v>
      </c>
      <c r="C22" s="180" t="s">
        <v>83</v>
      </c>
      <c r="D22" s="180" t="s">
        <v>83</v>
      </c>
      <c r="E22" s="180" t="s">
        <v>83</v>
      </c>
      <c r="F22" s="180" t="s">
        <v>83</v>
      </c>
      <c r="G22" s="180" t="s">
        <v>83</v>
      </c>
      <c r="H22" s="180" t="s">
        <v>83</v>
      </c>
      <c r="I22" s="180" t="s">
        <v>83</v>
      </c>
      <c r="J22" s="180" t="s">
        <v>83</v>
      </c>
      <c r="K22" s="180" t="s">
        <v>83</v>
      </c>
      <c r="L22" s="46"/>
    </row>
    <row r="23" spans="1:12" ht="16.5" customHeight="1">
      <c r="A23" s="119" t="s">
        <v>24</v>
      </c>
      <c r="B23" s="118" t="s">
        <v>84</v>
      </c>
      <c r="C23" s="181">
        <f>SUM(C24:C25)</f>
        <v>0</v>
      </c>
      <c r="D23" s="181">
        <f>SUM(D24:D25)</f>
        <v>0</v>
      </c>
      <c r="E23" s="181">
        <f>SUM(E24:E25)</f>
        <v>0</v>
      </c>
      <c r="F23" s="181">
        <f>SUM(F24:F25)</f>
        <v>0</v>
      </c>
      <c r="G23" s="181">
        <f>SUM(G24:G25)</f>
        <v>0</v>
      </c>
      <c r="H23" s="181">
        <f>SUM(H24:H25)</f>
        <v>0</v>
      </c>
      <c r="I23" s="181">
        <f>SUM(I24:I25)</f>
        <v>0</v>
      </c>
      <c r="J23" s="181">
        <f>SUM(J24:J25)</f>
        <v>0</v>
      </c>
      <c r="K23" s="181">
        <f>SUM(K24:K25)</f>
        <v>0</v>
      </c>
      <c r="L23" s="46"/>
    </row>
    <row r="24" spans="1:12" ht="16.5" customHeight="1">
      <c r="A24" s="116"/>
      <c r="B24" s="114" t="s">
        <v>34</v>
      </c>
      <c r="C24" s="180" t="s">
        <v>83</v>
      </c>
      <c r="D24" s="180" t="s">
        <v>83</v>
      </c>
      <c r="E24" s="180" t="s">
        <v>83</v>
      </c>
      <c r="F24" s="180" t="s">
        <v>83</v>
      </c>
      <c r="G24" s="180" t="s">
        <v>83</v>
      </c>
      <c r="H24" s="180" t="s">
        <v>83</v>
      </c>
      <c r="I24" s="180" t="s">
        <v>83</v>
      </c>
      <c r="J24" s="180" t="s">
        <v>83</v>
      </c>
      <c r="K24" s="180" t="s">
        <v>83</v>
      </c>
      <c r="L24" s="46"/>
    </row>
    <row r="25" spans="1:12" ht="16.5" customHeight="1">
      <c r="A25" s="115"/>
      <c r="B25" s="114" t="s">
        <v>33</v>
      </c>
      <c r="C25" s="180" t="s">
        <v>83</v>
      </c>
      <c r="D25" s="180" t="s">
        <v>83</v>
      </c>
      <c r="E25" s="180" t="s">
        <v>83</v>
      </c>
      <c r="F25" s="180" t="s">
        <v>83</v>
      </c>
      <c r="G25" s="180" t="s">
        <v>83</v>
      </c>
      <c r="H25" s="180" t="s">
        <v>83</v>
      </c>
      <c r="I25" s="180" t="s">
        <v>83</v>
      </c>
      <c r="J25" s="180" t="s">
        <v>83</v>
      </c>
      <c r="K25" s="180" t="s">
        <v>83</v>
      </c>
      <c r="L25" s="46"/>
    </row>
    <row r="26" spans="1:12" ht="16.5" customHeight="1">
      <c r="A26" s="119" t="s">
        <v>23</v>
      </c>
      <c r="B26" s="118" t="s">
        <v>84</v>
      </c>
      <c r="C26" s="181">
        <f>SUM(C27:C28)</f>
        <v>0</v>
      </c>
      <c r="D26" s="181">
        <f>SUM(D27:D28)</f>
        <v>0</v>
      </c>
      <c r="E26" s="181">
        <f>SUM(E27:E28)</f>
        <v>0</v>
      </c>
      <c r="F26" s="181">
        <f>SUM(F27:F28)</f>
        <v>0</v>
      </c>
      <c r="G26" s="181">
        <f>SUM(G27:G28)</f>
        <v>0</v>
      </c>
      <c r="H26" s="181">
        <f>SUM(H27:H28)</f>
        <v>0</v>
      </c>
      <c r="I26" s="181">
        <f>SUM(I27:I28)</f>
        <v>0</v>
      </c>
      <c r="J26" s="181">
        <f>SUM(J27:J28)</f>
        <v>0</v>
      </c>
      <c r="K26" s="181">
        <f>SUM(K27:K28)</f>
        <v>0</v>
      </c>
      <c r="L26" s="46"/>
    </row>
    <row r="27" spans="1:12" ht="16.5" customHeight="1">
      <c r="A27" s="116"/>
      <c r="B27" s="114" t="s">
        <v>34</v>
      </c>
      <c r="C27" s="180" t="s">
        <v>83</v>
      </c>
      <c r="D27" s="180" t="s">
        <v>83</v>
      </c>
      <c r="E27" s="180" t="s">
        <v>83</v>
      </c>
      <c r="F27" s="180" t="s">
        <v>83</v>
      </c>
      <c r="G27" s="180" t="s">
        <v>83</v>
      </c>
      <c r="H27" s="180" t="s">
        <v>83</v>
      </c>
      <c r="I27" s="180" t="s">
        <v>83</v>
      </c>
      <c r="J27" s="180" t="s">
        <v>83</v>
      </c>
      <c r="K27" s="180" t="s">
        <v>83</v>
      </c>
      <c r="L27" s="46"/>
    </row>
    <row r="28" spans="1:12" ht="16.5" customHeight="1">
      <c r="A28" s="115"/>
      <c r="B28" s="114" t="s">
        <v>33</v>
      </c>
      <c r="C28" s="180" t="s">
        <v>83</v>
      </c>
      <c r="D28" s="180" t="s">
        <v>83</v>
      </c>
      <c r="E28" s="180" t="s">
        <v>83</v>
      </c>
      <c r="F28" s="180" t="s">
        <v>83</v>
      </c>
      <c r="G28" s="180" t="s">
        <v>83</v>
      </c>
      <c r="H28" s="180" t="s">
        <v>83</v>
      </c>
      <c r="I28" s="180" t="s">
        <v>83</v>
      </c>
      <c r="J28" s="180" t="s">
        <v>83</v>
      </c>
      <c r="K28" s="180" t="s">
        <v>83</v>
      </c>
      <c r="L28" s="46"/>
    </row>
    <row r="29" spans="1:12" ht="16.5" customHeight="1">
      <c r="A29" s="119" t="s">
        <v>60</v>
      </c>
      <c r="B29" s="118" t="s">
        <v>84</v>
      </c>
      <c r="C29" s="181">
        <f>SUM(C30:C31)</f>
        <v>0</v>
      </c>
      <c r="D29" s="181">
        <f>SUM(D30:D31)</f>
        <v>0</v>
      </c>
      <c r="E29" s="181">
        <f>SUM(E30:E31)</f>
        <v>0</v>
      </c>
      <c r="F29" s="181">
        <f>SUM(F30:F31)</f>
        <v>0</v>
      </c>
      <c r="G29" s="181">
        <f>SUM(G30:G31)</f>
        <v>0</v>
      </c>
      <c r="H29" s="181">
        <f>SUM(H30:H31)</f>
        <v>0</v>
      </c>
      <c r="I29" s="181">
        <f>SUM(I30:I31)</f>
        <v>0</v>
      </c>
      <c r="J29" s="181">
        <f>SUM(J30:J31)</f>
        <v>0</v>
      </c>
      <c r="K29" s="181">
        <f>SUM(K30:K31)</f>
        <v>0</v>
      </c>
      <c r="L29" s="46"/>
    </row>
    <row r="30" spans="1:12" ht="16.5" customHeight="1">
      <c r="A30" s="116"/>
      <c r="B30" s="114" t="s">
        <v>34</v>
      </c>
      <c r="C30" s="180" t="s">
        <v>83</v>
      </c>
      <c r="D30" s="180" t="s">
        <v>83</v>
      </c>
      <c r="E30" s="180" t="s">
        <v>83</v>
      </c>
      <c r="F30" s="180" t="s">
        <v>83</v>
      </c>
      <c r="G30" s="180" t="s">
        <v>83</v>
      </c>
      <c r="H30" s="180" t="s">
        <v>83</v>
      </c>
      <c r="I30" s="180" t="s">
        <v>83</v>
      </c>
      <c r="J30" s="180" t="s">
        <v>83</v>
      </c>
      <c r="K30" s="180" t="s">
        <v>83</v>
      </c>
      <c r="L30" s="46"/>
    </row>
    <row r="31" spans="1:12" ht="16.5" customHeight="1">
      <c r="A31" s="115"/>
      <c r="B31" s="114" t="s">
        <v>33</v>
      </c>
      <c r="C31" s="180" t="s">
        <v>83</v>
      </c>
      <c r="D31" s="180" t="s">
        <v>83</v>
      </c>
      <c r="E31" s="180" t="s">
        <v>83</v>
      </c>
      <c r="F31" s="180" t="s">
        <v>83</v>
      </c>
      <c r="G31" s="180" t="s">
        <v>83</v>
      </c>
      <c r="H31" s="180" t="s">
        <v>83</v>
      </c>
      <c r="I31" s="180" t="s">
        <v>83</v>
      </c>
      <c r="J31" s="180" t="s">
        <v>83</v>
      </c>
      <c r="K31" s="180" t="s">
        <v>83</v>
      </c>
      <c r="L31" s="46"/>
    </row>
    <row r="32" spans="1:12" ht="16.5" customHeight="1">
      <c r="A32" s="119" t="s">
        <v>21</v>
      </c>
      <c r="B32" s="118" t="s">
        <v>84</v>
      </c>
      <c r="C32" s="181">
        <f>SUM(C33:C34)</f>
        <v>0</v>
      </c>
      <c r="D32" s="181">
        <f>SUM(D33:D34)</f>
        <v>0</v>
      </c>
      <c r="E32" s="181">
        <f>SUM(E33:E34)</f>
        <v>0</v>
      </c>
      <c r="F32" s="181">
        <f>SUM(F33:F34)</f>
        <v>0</v>
      </c>
      <c r="G32" s="181">
        <f>SUM(G33:G34)</f>
        <v>0</v>
      </c>
      <c r="H32" s="181">
        <f>SUM(H33:H34)</f>
        <v>0</v>
      </c>
      <c r="I32" s="181">
        <f>SUM(I33:I34)</f>
        <v>0</v>
      </c>
      <c r="J32" s="181">
        <f>SUM(J33:J34)</f>
        <v>0</v>
      </c>
      <c r="K32" s="181">
        <f>SUM(K33:K34)</f>
        <v>0</v>
      </c>
      <c r="L32" s="46"/>
    </row>
    <row r="33" spans="1:12" ht="16.5" customHeight="1">
      <c r="A33" s="116"/>
      <c r="B33" s="114" t="s">
        <v>34</v>
      </c>
      <c r="C33" s="180" t="s">
        <v>83</v>
      </c>
      <c r="D33" s="180" t="s">
        <v>83</v>
      </c>
      <c r="E33" s="180" t="s">
        <v>83</v>
      </c>
      <c r="F33" s="180" t="s">
        <v>83</v>
      </c>
      <c r="G33" s="180" t="s">
        <v>83</v>
      </c>
      <c r="H33" s="180" t="s">
        <v>83</v>
      </c>
      <c r="I33" s="180" t="s">
        <v>83</v>
      </c>
      <c r="J33" s="180" t="s">
        <v>83</v>
      </c>
      <c r="K33" s="180" t="s">
        <v>83</v>
      </c>
      <c r="L33" s="46"/>
    </row>
    <row r="34" spans="1:12" ht="16.5" customHeight="1">
      <c r="A34" s="115"/>
      <c r="B34" s="114" t="s">
        <v>33</v>
      </c>
      <c r="C34" s="180" t="s">
        <v>83</v>
      </c>
      <c r="D34" s="180" t="s">
        <v>83</v>
      </c>
      <c r="E34" s="180" t="s">
        <v>83</v>
      </c>
      <c r="F34" s="180" t="s">
        <v>83</v>
      </c>
      <c r="G34" s="180" t="s">
        <v>83</v>
      </c>
      <c r="H34" s="180" t="s">
        <v>83</v>
      </c>
      <c r="I34" s="180" t="s">
        <v>83</v>
      </c>
      <c r="J34" s="180" t="s">
        <v>83</v>
      </c>
      <c r="K34" s="180" t="s">
        <v>83</v>
      </c>
      <c r="L34" s="46"/>
    </row>
    <row r="35" spans="1:12" ht="16.5" customHeight="1">
      <c r="A35" s="119" t="s">
        <v>20</v>
      </c>
      <c r="B35" s="118" t="s">
        <v>84</v>
      </c>
      <c r="C35" s="181">
        <f>SUM(C36:C37)</f>
        <v>0</v>
      </c>
      <c r="D35" s="181">
        <f>SUM(D36:D37)</f>
        <v>0</v>
      </c>
      <c r="E35" s="181">
        <f>SUM(E36:E37)</f>
        <v>0</v>
      </c>
      <c r="F35" s="181">
        <f>SUM(F36:F37)</f>
        <v>0</v>
      </c>
      <c r="G35" s="181">
        <f>SUM(G36:G37)</f>
        <v>0</v>
      </c>
      <c r="H35" s="181">
        <f>SUM(H36:H37)</f>
        <v>0</v>
      </c>
      <c r="I35" s="181">
        <f>SUM(I36:I37)</f>
        <v>0</v>
      </c>
      <c r="J35" s="181">
        <f>SUM(J36:J37)</f>
        <v>0</v>
      </c>
      <c r="K35" s="181">
        <f>SUM(K36:K37)</f>
        <v>0</v>
      </c>
      <c r="L35" s="46"/>
    </row>
    <row r="36" spans="1:12" ht="16.5" customHeight="1">
      <c r="A36" s="116"/>
      <c r="B36" s="114" t="s">
        <v>34</v>
      </c>
      <c r="C36" s="180" t="s">
        <v>83</v>
      </c>
      <c r="D36" s="180" t="s">
        <v>83</v>
      </c>
      <c r="E36" s="180" t="s">
        <v>83</v>
      </c>
      <c r="F36" s="180" t="s">
        <v>83</v>
      </c>
      <c r="G36" s="180" t="s">
        <v>83</v>
      </c>
      <c r="H36" s="180" t="s">
        <v>83</v>
      </c>
      <c r="I36" s="180" t="s">
        <v>83</v>
      </c>
      <c r="J36" s="180" t="s">
        <v>83</v>
      </c>
      <c r="K36" s="180" t="s">
        <v>83</v>
      </c>
      <c r="L36" s="46"/>
    </row>
    <row r="37" spans="1:12" ht="16.5" customHeight="1">
      <c r="A37" s="115"/>
      <c r="B37" s="114" t="s">
        <v>33</v>
      </c>
      <c r="C37" s="180" t="s">
        <v>83</v>
      </c>
      <c r="D37" s="180" t="s">
        <v>83</v>
      </c>
      <c r="E37" s="180" t="s">
        <v>83</v>
      </c>
      <c r="F37" s="180" t="s">
        <v>83</v>
      </c>
      <c r="G37" s="180" t="s">
        <v>83</v>
      </c>
      <c r="H37" s="180" t="s">
        <v>83</v>
      </c>
      <c r="I37" s="180" t="s">
        <v>83</v>
      </c>
      <c r="J37" s="180" t="s">
        <v>83</v>
      </c>
      <c r="K37" s="180" t="s">
        <v>83</v>
      </c>
      <c r="L37" s="46"/>
    </row>
    <row r="38" spans="1:12" ht="16.5" customHeight="1">
      <c r="A38" s="130" t="s">
        <v>19</v>
      </c>
      <c r="B38" s="140" t="s">
        <v>84</v>
      </c>
      <c r="C38" s="18">
        <f>SUM(C39:C40)</f>
        <v>0</v>
      </c>
      <c r="D38" s="18">
        <f>SUM(D39:D40)</f>
        <v>1</v>
      </c>
      <c r="E38" s="18">
        <f>SUM(E39:E40)</f>
        <v>1</v>
      </c>
      <c r="F38" s="18">
        <f>SUM(F39:F40)</f>
        <v>2</v>
      </c>
      <c r="G38" s="18">
        <f>SUM(G39:G40)</f>
        <v>0</v>
      </c>
      <c r="H38" s="18">
        <f>SUM(H39:H40)</f>
        <v>0</v>
      </c>
      <c r="I38" s="18">
        <f>SUM(I39:I40)</f>
        <v>1</v>
      </c>
      <c r="J38" s="18">
        <f>SUM(J39:J40)</f>
        <v>0</v>
      </c>
      <c r="K38" s="18">
        <f>SUM(K39:K40)</f>
        <v>1</v>
      </c>
      <c r="L38" s="46"/>
    </row>
    <row r="39" spans="1:12" ht="16.5" customHeight="1">
      <c r="A39" s="139"/>
      <c r="B39" s="137" t="s">
        <v>34</v>
      </c>
      <c r="C39" s="17" t="s">
        <v>83</v>
      </c>
      <c r="D39" s="17">
        <v>1</v>
      </c>
      <c r="E39" s="17" t="s">
        <v>83</v>
      </c>
      <c r="F39" s="17">
        <v>1</v>
      </c>
      <c r="G39" s="17" t="s">
        <v>83</v>
      </c>
      <c r="H39" s="17" t="s">
        <v>83</v>
      </c>
      <c r="I39" s="17" t="s">
        <v>83</v>
      </c>
      <c r="J39" s="17" t="s">
        <v>83</v>
      </c>
      <c r="K39" s="17" t="s">
        <v>83</v>
      </c>
      <c r="L39" s="46"/>
    </row>
    <row r="40" spans="1:12" ht="16.5" customHeight="1">
      <c r="A40" s="138"/>
      <c r="B40" s="137" t="s">
        <v>33</v>
      </c>
      <c r="C40" s="17" t="s">
        <v>72</v>
      </c>
      <c r="D40" s="17" t="s">
        <v>72</v>
      </c>
      <c r="E40" s="17">
        <v>1</v>
      </c>
      <c r="F40" s="17">
        <v>1</v>
      </c>
      <c r="G40" s="17" t="s">
        <v>72</v>
      </c>
      <c r="H40" s="17" t="s">
        <v>72</v>
      </c>
      <c r="I40" s="17">
        <v>1</v>
      </c>
      <c r="J40" s="17" t="s">
        <v>72</v>
      </c>
      <c r="K40" s="17">
        <v>1</v>
      </c>
      <c r="L40" s="46"/>
    </row>
    <row r="41" spans="1:12" ht="16.5" customHeight="1">
      <c r="A41" s="133" t="s">
        <v>18</v>
      </c>
      <c r="B41" s="140" t="s">
        <v>84</v>
      </c>
      <c r="C41" s="18">
        <f>SUM(C42:C43)</f>
        <v>0</v>
      </c>
      <c r="D41" s="18">
        <f>SUM(D42:D43)</f>
        <v>1</v>
      </c>
      <c r="E41" s="18">
        <f>SUM(E42:E43)</f>
        <v>0</v>
      </c>
      <c r="F41" s="18">
        <f>SUM(F42:F43)</f>
        <v>0</v>
      </c>
      <c r="G41" s="18">
        <f>SUM(G42:G43)</f>
        <v>0</v>
      </c>
      <c r="H41" s="18">
        <f>SUM(H42:H43)</f>
        <v>0</v>
      </c>
      <c r="I41" s="18">
        <f>SUM(I42:I43)</f>
        <v>0</v>
      </c>
      <c r="J41" s="18">
        <f>SUM(J42:J43)</f>
        <v>0</v>
      </c>
      <c r="K41" s="18">
        <f>SUM(K42:K43)</f>
        <v>0</v>
      </c>
      <c r="L41" s="46"/>
    </row>
    <row r="42" spans="1:12" ht="16.5" customHeight="1">
      <c r="A42" s="132"/>
      <c r="B42" s="137" t="s">
        <v>34</v>
      </c>
      <c r="C42" s="17" t="str">
        <f>C45</f>
        <v>-</v>
      </c>
      <c r="D42" s="17">
        <f>D45</f>
        <v>1</v>
      </c>
      <c r="E42" s="17" t="str">
        <f>E45</f>
        <v>-</v>
      </c>
      <c r="F42" s="17" t="str">
        <f>F45</f>
        <v>-</v>
      </c>
      <c r="G42" s="17" t="str">
        <f>G45</f>
        <v>-</v>
      </c>
      <c r="H42" s="17" t="str">
        <f>H45</f>
        <v>-</v>
      </c>
      <c r="I42" s="17" t="str">
        <f>I45</f>
        <v>-</v>
      </c>
      <c r="J42" s="17" t="str">
        <f>J45</f>
        <v>-</v>
      </c>
      <c r="K42" s="17" t="str">
        <f>K45</f>
        <v>-</v>
      </c>
      <c r="L42" s="46"/>
    </row>
    <row r="43" spans="1:12" ht="16.5" customHeight="1">
      <c r="A43" s="131"/>
      <c r="B43" s="137" t="s">
        <v>33</v>
      </c>
      <c r="C43" s="17" t="str">
        <f>C46</f>
        <v>-</v>
      </c>
      <c r="D43" s="17" t="str">
        <f>D46</f>
        <v>-</v>
      </c>
      <c r="E43" s="17" t="str">
        <f>E46</f>
        <v>-</v>
      </c>
      <c r="F43" s="17" t="str">
        <f>F46</f>
        <v>-</v>
      </c>
      <c r="G43" s="17" t="str">
        <f>G46</f>
        <v>-</v>
      </c>
      <c r="H43" s="17" t="str">
        <f>H46</f>
        <v>-</v>
      </c>
      <c r="I43" s="17" t="str">
        <f>I46</f>
        <v>-</v>
      </c>
      <c r="J43" s="17" t="str">
        <f>J46</f>
        <v>-</v>
      </c>
      <c r="K43" s="17" t="str">
        <f>K46</f>
        <v>-</v>
      </c>
      <c r="L43" s="46"/>
    </row>
    <row r="44" spans="1:12" ht="16.5" customHeight="1">
      <c r="A44" s="130" t="s">
        <v>17</v>
      </c>
      <c r="B44" s="140" t="s">
        <v>84</v>
      </c>
      <c r="C44" s="18">
        <f>SUM(C45:C46)</f>
        <v>0</v>
      </c>
      <c r="D44" s="18">
        <f>SUM(D45:D46)</f>
        <v>1</v>
      </c>
      <c r="E44" s="18">
        <f>SUM(E45:E46)</f>
        <v>0</v>
      </c>
      <c r="F44" s="18">
        <f>SUM(F45:F46)</f>
        <v>0</v>
      </c>
      <c r="G44" s="18">
        <f>SUM(G45:G46)</f>
        <v>0</v>
      </c>
      <c r="H44" s="18">
        <f>SUM(H45:H46)</f>
        <v>0</v>
      </c>
      <c r="I44" s="18">
        <f>SUM(I45:I46)</f>
        <v>0</v>
      </c>
      <c r="J44" s="18">
        <f>SUM(J45:J46)</f>
        <v>0</v>
      </c>
      <c r="K44" s="18">
        <f>SUM(K45:K46)</f>
        <v>0</v>
      </c>
      <c r="L44" s="46"/>
    </row>
    <row r="45" spans="1:12" ht="16.5" customHeight="1">
      <c r="A45" s="127"/>
      <c r="B45" s="137" t="s">
        <v>34</v>
      </c>
      <c r="C45" s="17" t="str">
        <f>IF(SUM(C48,C51,C54,C57)=0,"-",SUM(C48,C51,C54,C57))</f>
        <v>-</v>
      </c>
      <c r="D45" s="17">
        <f>IF(SUM(D48,D51,D54,D57)=0,"-",SUM(D48,D51,D54,D57))</f>
        <v>1</v>
      </c>
      <c r="E45" s="17" t="str">
        <f>IF(SUM(E48,E51,E54,E57)=0,"-",SUM(E48,E51,E54,E57))</f>
        <v>-</v>
      </c>
      <c r="F45" s="17" t="str">
        <f>IF(SUM(F48,F51,F54,F57)=0,"-",SUM(F48,F51,F54,F57))</f>
        <v>-</v>
      </c>
      <c r="G45" s="17" t="str">
        <f>IF(SUM(G48,G51,G54,G57)=0,"-",SUM(G48,G51,G54,G57))</f>
        <v>-</v>
      </c>
      <c r="H45" s="17" t="str">
        <f>IF(SUM(H48,H51,H54,H57)=0,"-",SUM(H48,H51,H54,H57))</f>
        <v>-</v>
      </c>
      <c r="I45" s="17" t="str">
        <f>IF(SUM(I48,I51,I54,I57)=0,"-",SUM(I48,I51,I54,I57))</f>
        <v>-</v>
      </c>
      <c r="J45" s="17" t="str">
        <f>IF(SUM(J48,J51,J54,J57)=0,"-",SUM(J48,J51,J54,J57))</f>
        <v>-</v>
      </c>
      <c r="K45" s="17" t="str">
        <f>IF(SUM(K48,K51,K54,K57)=0,"-",SUM(K48,K51,K54,K57))</f>
        <v>-</v>
      </c>
      <c r="L45" s="46"/>
    </row>
    <row r="46" spans="1:12" ht="16.5" customHeight="1">
      <c r="A46" s="126"/>
      <c r="B46" s="137" t="s">
        <v>33</v>
      </c>
      <c r="C46" s="17" t="str">
        <f>IF(SUM(C49,C52,C55,C58)=0,"-",SUM(C49,C52,C55,C58))</f>
        <v>-</v>
      </c>
      <c r="D46" s="17" t="str">
        <f>IF(SUM(D49,D52,D55,D58)=0,"-",SUM(D49,D52,D55,D58))</f>
        <v>-</v>
      </c>
      <c r="E46" s="17" t="str">
        <f>IF(SUM(E49,E52,E55,E58)=0,"-",SUM(E49,E52,E55,E58))</f>
        <v>-</v>
      </c>
      <c r="F46" s="17" t="str">
        <f>IF(SUM(F49,F52,F55,F58)=0,"-",SUM(F49,F52,F55,F58))</f>
        <v>-</v>
      </c>
      <c r="G46" s="17" t="str">
        <f>IF(SUM(G49,G52,G55,G58)=0,"-",SUM(G49,G52,G55,G58))</f>
        <v>-</v>
      </c>
      <c r="H46" s="17" t="str">
        <f>IF(SUM(H49,H52,H55,H58)=0,"-",SUM(H49,H52,H55,H58))</f>
        <v>-</v>
      </c>
      <c r="I46" s="17" t="str">
        <f>IF(SUM(I49,I52,I55,I58)=0,"-",SUM(I49,I52,I55,I58))</f>
        <v>-</v>
      </c>
      <c r="J46" s="17" t="str">
        <f>IF(SUM(J49,J52,J55,J58)=0,"-",SUM(J49,J52,J55,J58))</f>
        <v>-</v>
      </c>
      <c r="K46" s="17" t="str">
        <f>IF(SUM(K49,K52,K55,K58)=0,"-",SUM(K49,K52,K55,K58))</f>
        <v>-</v>
      </c>
      <c r="L46" s="46"/>
    </row>
    <row r="47" spans="1:12" ht="16.5" customHeight="1">
      <c r="A47" s="119" t="s">
        <v>16</v>
      </c>
      <c r="B47" s="118" t="s">
        <v>84</v>
      </c>
      <c r="C47" s="181">
        <f>SUM(C48:C49)</f>
        <v>0</v>
      </c>
      <c r="D47" s="181">
        <f>SUM(D48:D49)</f>
        <v>0</v>
      </c>
      <c r="E47" s="181">
        <f>SUM(E48:E49)</f>
        <v>0</v>
      </c>
      <c r="F47" s="181">
        <f>SUM(F48:F49)</f>
        <v>0</v>
      </c>
      <c r="G47" s="181">
        <f>SUM(G48:G49)</f>
        <v>0</v>
      </c>
      <c r="H47" s="181">
        <f>SUM(H48:H49)</f>
        <v>0</v>
      </c>
      <c r="I47" s="181">
        <f>SUM(I48:I49)</f>
        <v>0</v>
      </c>
      <c r="J47" s="181">
        <f>SUM(J48:J49)</f>
        <v>0</v>
      </c>
      <c r="K47" s="181">
        <f>SUM(K48:K49)</f>
        <v>0</v>
      </c>
      <c r="L47" s="46"/>
    </row>
    <row r="48" spans="1:12" ht="16.5" customHeight="1">
      <c r="A48" s="116"/>
      <c r="B48" s="114" t="s">
        <v>34</v>
      </c>
      <c r="C48" s="180" t="s">
        <v>83</v>
      </c>
      <c r="D48" s="180" t="s">
        <v>83</v>
      </c>
      <c r="E48" s="180" t="s">
        <v>83</v>
      </c>
      <c r="F48" s="180" t="s">
        <v>83</v>
      </c>
      <c r="G48" s="180" t="s">
        <v>83</v>
      </c>
      <c r="H48" s="180" t="s">
        <v>83</v>
      </c>
      <c r="I48" s="180" t="s">
        <v>83</v>
      </c>
      <c r="J48" s="180" t="s">
        <v>83</v>
      </c>
      <c r="K48" s="180" t="s">
        <v>83</v>
      </c>
      <c r="L48" s="46"/>
    </row>
    <row r="49" spans="1:12" ht="16.5" customHeight="1">
      <c r="A49" s="115"/>
      <c r="B49" s="114" t="s">
        <v>33</v>
      </c>
      <c r="C49" s="180" t="s">
        <v>83</v>
      </c>
      <c r="D49" s="180" t="s">
        <v>83</v>
      </c>
      <c r="E49" s="180" t="s">
        <v>83</v>
      </c>
      <c r="F49" s="180" t="s">
        <v>83</v>
      </c>
      <c r="G49" s="180" t="s">
        <v>83</v>
      </c>
      <c r="H49" s="180" t="s">
        <v>83</v>
      </c>
      <c r="I49" s="180" t="s">
        <v>83</v>
      </c>
      <c r="J49" s="180" t="s">
        <v>83</v>
      </c>
      <c r="K49" s="180" t="s">
        <v>83</v>
      </c>
      <c r="L49" s="46"/>
    </row>
    <row r="50" spans="1:12" ht="16.5" customHeight="1">
      <c r="A50" s="119" t="s">
        <v>15</v>
      </c>
      <c r="B50" s="118" t="s">
        <v>84</v>
      </c>
      <c r="C50" s="181">
        <f>SUM(C51:C52)</f>
        <v>0</v>
      </c>
      <c r="D50" s="181">
        <f>SUM(D51:D52)</f>
        <v>0</v>
      </c>
      <c r="E50" s="181">
        <f>SUM(E51:E52)</f>
        <v>0</v>
      </c>
      <c r="F50" s="181">
        <f>SUM(F51:F52)</f>
        <v>0</v>
      </c>
      <c r="G50" s="181">
        <f>SUM(G51:G52)</f>
        <v>0</v>
      </c>
      <c r="H50" s="181">
        <f>SUM(H51:H52)</f>
        <v>0</v>
      </c>
      <c r="I50" s="181">
        <f>SUM(I51:I52)</f>
        <v>0</v>
      </c>
      <c r="J50" s="181">
        <f>SUM(J51:J52)</f>
        <v>0</v>
      </c>
      <c r="K50" s="181">
        <f>SUM(K51:K52)</f>
        <v>0</v>
      </c>
      <c r="L50" s="46"/>
    </row>
    <row r="51" spans="1:12" ht="16.5" customHeight="1">
      <c r="A51" s="116"/>
      <c r="B51" s="114" t="s">
        <v>34</v>
      </c>
      <c r="C51" s="180" t="s">
        <v>83</v>
      </c>
      <c r="D51" s="180" t="s">
        <v>83</v>
      </c>
      <c r="E51" s="180" t="s">
        <v>83</v>
      </c>
      <c r="F51" s="180" t="s">
        <v>83</v>
      </c>
      <c r="G51" s="180" t="s">
        <v>83</v>
      </c>
      <c r="H51" s="180" t="s">
        <v>83</v>
      </c>
      <c r="I51" s="180" t="s">
        <v>83</v>
      </c>
      <c r="J51" s="180" t="s">
        <v>83</v>
      </c>
      <c r="K51" s="180" t="s">
        <v>83</v>
      </c>
      <c r="L51" s="46"/>
    </row>
    <row r="52" spans="1:12" ht="16.5" customHeight="1">
      <c r="A52" s="115"/>
      <c r="B52" s="114" t="s">
        <v>33</v>
      </c>
      <c r="C52" s="180" t="s">
        <v>83</v>
      </c>
      <c r="D52" s="180" t="s">
        <v>83</v>
      </c>
      <c r="E52" s="180" t="s">
        <v>83</v>
      </c>
      <c r="F52" s="180" t="s">
        <v>83</v>
      </c>
      <c r="G52" s="180" t="s">
        <v>83</v>
      </c>
      <c r="H52" s="180" t="s">
        <v>83</v>
      </c>
      <c r="I52" s="180" t="s">
        <v>83</v>
      </c>
      <c r="J52" s="180" t="s">
        <v>83</v>
      </c>
      <c r="K52" s="180" t="s">
        <v>83</v>
      </c>
      <c r="L52" s="46"/>
    </row>
    <row r="53" spans="1:12" ht="16.5" customHeight="1">
      <c r="A53" s="119" t="s">
        <v>14</v>
      </c>
      <c r="B53" s="118" t="s">
        <v>84</v>
      </c>
      <c r="C53" s="181">
        <f>SUM(C54:C55)</f>
        <v>0</v>
      </c>
      <c r="D53" s="181">
        <f>SUM(D54:D55)</f>
        <v>1</v>
      </c>
      <c r="E53" s="181">
        <f>SUM(E54:E55)</f>
        <v>0</v>
      </c>
      <c r="F53" s="181">
        <f>SUM(F54:F55)</f>
        <v>0</v>
      </c>
      <c r="G53" s="181">
        <f>SUM(G54:G55)</f>
        <v>0</v>
      </c>
      <c r="H53" s="181">
        <f>SUM(H54:H55)</f>
        <v>0</v>
      </c>
      <c r="I53" s="181">
        <f>SUM(I54:I55)</f>
        <v>0</v>
      </c>
      <c r="J53" s="181">
        <f>SUM(J54:J55)</f>
        <v>0</v>
      </c>
      <c r="K53" s="181">
        <f>SUM(K54:K55)</f>
        <v>0</v>
      </c>
      <c r="L53" s="46"/>
    </row>
    <row r="54" spans="1:12" ht="16.5" customHeight="1">
      <c r="A54" s="116"/>
      <c r="B54" s="114" t="s">
        <v>34</v>
      </c>
      <c r="C54" s="180" t="s">
        <v>83</v>
      </c>
      <c r="D54" s="180">
        <v>1</v>
      </c>
      <c r="E54" s="180" t="s">
        <v>83</v>
      </c>
      <c r="F54" s="180" t="s">
        <v>83</v>
      </c>
      <c r="G54" s="180" t="s">
        <v>83</v>
      </c>
      <c r="H54" s="180" t="s">
        <v>83</v>
      </c>
      <c r="I54" s="180" t="s">
        <v>83</v>
      </c>
      <c r="J54" s="180" t="s">
        <v>83</v>
      </c>
      <c r="K54" s="180" t="s">
        <v>83</v>
      </c>
      <c r="L54" s="46"/>
    </row>
    <row r="55" spans="1:12" ht="16.5" customHeight="1">
      <c r="A55" s="115"/>
      <c r="B55" s="114" t="s">
        <v>33</v>
      </c>
      <c r="C55" s="180" t="s">
        <v>83</v>
      </c>
      <c r="D55" s="180" t="s">
        <v>83</v>
      </c>
      <c r="E55" s="180" t="s">
        <v>83</v>
      </c>
      <c r="F55" s="180" t="s">
        <v>83</v>
      </c>
      <c r="G55" s="180" t="s">
        <v>83</v>
      </c>
      <c r="H55" s="180" t="s">
        <v>83</v>
      </c>
      <c r="I55" s="180" t="s">
        <v>83</v>
      </c>
      <c r="J55" s="180" t="s">
        <v>83</v>
      </c>
      <c r="K55" s="180" t="s">
        <v>83</v>
      </c>
      <c r="L55" s="46"/>
    </row>
    <row r="56" spans="1:12" ht="16.5" customHeight="1">
      <c r="A56" s="119" t="s">
        <v>13</v>
      </c>
      <c r="B56" s="118" t="s">
        <v>84</v>
      </c>
      <c r="C56" s="181">
        <f>SUM(C57:C58)</f>
        <v>0</v>
      </c>
      <c r="D56" s="181">
        <f>SUM(D57:D58)</f>
        <v>0</v>
      </c>
      <c r="E56" s="181">
        <f>SUM(E57:E58)</f>
        <v>0</v>
      </c>
      <c r="F56" s="181">
        <f>SUM(F57:F58)</f>
        <v>0</v>
      </c>
      <c r="G56" s="181">
        <f>SUM(G57:G58)</f>
        <v>0</v>
      </c>
      <c r="H56" s="181">
        <f>SUM(H57:H58)</f>
        <v>0</v>
      </c>
      <c r="I56" s="181">
        <f>SUM(I57:I58)</f>
        <v>0</v>
      </c>
      <c r="J56" s="181">
        <f>SUM(J57:J58)</f>
        <v>0</v>
      </c>
      <c r="K56" s="181">
        <f>SUM(K57:K58)</f>
        <v>0</v>
      </c>
      <c r="L56" s="46"/>
    </row>
    <row r="57" spans="1:12" ht="16.5" customHeight="1">
      <c r="A57" s="116"/>
      <c r="B57" s="114" t="s">
        <v>34</v>
      </c>
      <c r="C57" s="180" t="s">
        <v>83</v>
      </c>
      <c r="D57" s="180" t="s">
        <v>83</v>
      </c>
      <c r="E57" s="180" t="s">
        <v>83</v>
      </c>
      <c r="F57" s="180" t="s">
        <v>83</v>
      </c>
      <c r="G57" s="180" t="s">
        <v>83</v>
      </c>
      <c r="H57" s="180" t="s">
        <v>83</v>
      </c>
      <c r="I57" s="180" t="s">
        <v>83</v>
      </c>
      <c r="J57" s="180" t="s">
        <v>83</v>
      </c>
      <c r="K57" s="180" t="s">
        <v>83</v>
      </c>
      <c r="L57" s="46"/>
    </row>
    <row r="58" spans="1:12" ht="16.5" customHeight="1">
      <c r="A58" s="115"/>
      <c r="B58" s="114" t="s">
        <v>33</v>
      </c>
      <c r="C58" s="180" t="s">
        <v>83</v>
      </c>
      <c r="D58" s="180" t="s">
        <v>83</v>
      </c>
      <c r="E58" s="180" t="s">
        <v>83</v>
      </c>
      <c r="F58" s="180" t="s">
        <v>83</v>
      </c>
      <c r="G58" s="180" t="s">
        <v>83</v>
      </c>
      <c r="H58" s="180" t="s">
        <v>83</v>
      </c>
      <c r="I58" s="180" t="s">
        <v>83</v>
      </c>
      <c r="J58" s="180" t="s">
        <v>83</v>
      </c>
      <c r="K58" s="180" t="s">
        <v>83</v>
      </c>
      <c r="L58" s="46"/>
    </row>
    <row r="59" spans="1:12" ht="16.5" customHeight="1">
      <c r="A59" s="133" t="s">
        <v>102</v>
      </c>
      <c r="B59" s="140" t="s">
        <v>84</v>
      </c>
      <c r="C59" s="18">
        <f>SUM(C60:C61)</f>
        <v>0</v>
      </c>
      <c r="D59" s="18">
        <f>SUM(D60:D61)</f>
        <v>0</v>
      </c>
      <c r="E59" s="18">
        <f>SUM(E60:E61)</f>
        <v>0</v>
      </c>
      <c r="F59" s="18">
        <f>SUM(F60:F61)</f>
        <v>0</v>
      </c>
      <c r="G59" s="18">
        <f>SUM(G60:G61)</f>
        <v>0</v>
      </c>
      <c r="H59" s="18">
        <f>SUM(H60:H61)</f>
        <v>0</v>
      </c>
      <c r="I59" s="18">
        <f>SUM(I60:I61)</f>
        <v>0</v>
      </c>
      <c r="J59" s="18">
        <f>SUM(J60:J61)</f>
        <v>0</v>
      </c>
      <c r="K59" s="18">
        <f>SUM(K60:K61)</f>
        <v>0</v>
      </c>
      <c r="L59" s="46"/>
    </row>
    <row r="60" spans="1:12" ht="16.5" customHeight="1">
      <c r="A60" s="132"/>
      <c r="B60" s="137" t="s">
        <v>34</v>
      </c>
      <c r="C60" s="17" t="str">
        <f>C63</f>
        <v>-</v>
      </c>
      <c r="D60" s="17" t="str">
        <f>D63</f>
        <v>-</v>
      </c>
      <c r="E60" s="17" t="str">
        <f>E63</f>
        <v>-</v>
      </c>
      <c r="F60" s="17" t="str">
        <f>F63</f>
        <v>-</v>
      </c>
      <c r="G60" s="17" t="str">
        <f>G63</f>
        <v>-</v>
      </c>
      <c r="H60" s="17" t="str">
        <f>H63</f>
        <v>-</v>
      </c>
      <c r="I60" s="17" t="str">
        <f>I63</f>
        <v>-</v>
      </c>
      <c r="J60" s="17" t="str">
        <f>J63</f>
        <v>-</v>
      </c>
      <c r="K60" s="17" t="str">
        <f>K63</f>
        <v>-</v>
      </c>
      <c r="L60" s="46"/>
    </row>
    <row r="61" spans="1:12" ht="16.5" customHeight="1">
      <c r="A61" s="131"/>
      <c r="B61" s="137" t="s">
        <v>33</v>
      </c>
      <c r="C61" s="17" t="str">
        <f>C64</f>
        <v>-</v>
      </c>
      <c r="D61" s="17" t="str">
        <f>D64</f>
        <v>-</v>
      </c>
      <c r="E61" s="17" t="str">
        <f>E64</f>
        <v>-</v>
      </c>
      <c r="F61" s="17" t="str">
        <f>F64</f>
        <v>-</v>
      </c>
      <c r="G61" s="17" t="str">
        <f>G64</f>
        <v>-</v>
      </c>
      <c r="H61" s="17" t="str">
        <f>H64</f>
        <v>-</v>
      </c>
      <c r="I61" s="17" t="str">
        <f>I64</f>
        <v>-</v>
      </c>
      <c r="J61" s="17" t="str">
        <f>J64</f>
        <v>-</v>
      </c>
      <c r="K61" s="17" t="str">
        <f>K64</f>
        <v>-</v>
      </c>
      <c r="L61" s="46"/>
    </row>
    <row r="62" spans="1:12" ht="16.5" customHeight="1">
      <c r="A62" s="130" t="s">
        <v>11</v>
      </c>
      <c r="B62" s="140" t="s">
        <v>84</v>
      </c>
      <c r="C62" s="18">
        <f>SUM(C63:C64)</f>
        <v>0</v>
      </c>
      <c r="D62" s="18">
        <f>SUM(D63:D64)</f>
        <v>0</v>
      </c>
      <c r="E62" s="18">
        <f>SUM(E63:E64)</f>
        <v>0</v>
      </c>
      <c r="F62" s="18">
        <f>SUM(F63:F64)</f>
        <v>0</v>
      </c>
      <c r="G62" s="18">
        <f>SUM(G63:G64)</f>
        <v>0</v>
      </c>
      <c r="H62" s="18">
        <f>SUM(H63:H64)</f>
        <v>0</v>
      </c>
      <c r="I62" s="18">
        <f>SUM(I63:I64)</f>
        <v>0</v>
      </c>
      <c r="J62" s="18">
        <f>SUM(J63:J64)</f>
        <v>0</v>
      </c>
      <c r="K62" s="18">
        <f>SUM(K63:K64)</f>
        <v>0</v>
      </c>
      <c r="L62" s="46"/>
    </row>
    <row r="63" spans="1:12" ht="16.5" customHeight="1">
      <c r="A63" s="127"/>
      <c r="B63" s="137" t="s">
        <v>34</v>
      </c>
      <c r="C63" s="17" t="str">
        <f>IF(SUM(C66,C69,C72,C75,C78)=0,"-",SUM(C66,C69,C72,C75,C78))</f>
        <v>-</v>
      </c>
      <c r="D63" s="17" t="str">
        <f>IF(SUM(D66,D69,D72,D75,D78)=0,"-",SUM(D66,D69,D72,D75,D78))</f>
        <v>-</v>
      </c>
      <c r="E63" s="17" t="str">
        <f>IF(SUM(E66,E69,E72,E75,E78)=0,"-",SUM(E66,E69,E72,E75,E78))</f>
        <v>-</v>
      </c>
      <c r="F63" s="17" t="str">
        <f>IF(SUM(F66,F69,F72,F75,F78)=0,"-",SUM(F66,F69,F72,F75,F78))</f>
        <v>-</v>
      </c>
      <c r="G63" s="17" t="str">
        <f>IF(SUM(G66,G69,G72,G75,G78)=0,"-",SUM(G66,G69,G72,G75,G78))</f>
        <v>-</v>
      </c>
      <c r="H63" s="17" t="str">
        <f>IF(SUM(H66,H69,H72,H75,H78)=0,"-",SUM(H66,H69,H72,H75,H78))</f>
        <v>-</v>
      </c>
      <c r="I63" s="17" t="str">
        <f>IF(SUM(I66,I69,I72,I75,I78)=0,"-",SUM(I66,I69,I72,I75,I78))</f>
        <v>-</v>
      </c>
      <c r="J63" s="17" t="str">
        <f>IF(SUM(J66,J69,J72,J75,J78)=0,"-",SUM(J66,J69,J72,J75,J78))</f>
        <v>-</v>
      </c>
      <c r="K63" s="17" t="str">
        <f>IF(SUM(K66,K69,K72,K75,K78)=0,"-",SUM(K66,K69,K72,K75,K78))</f>
        <v>-</v>
      </c>
      <c r="L63" s="46"/>
    </row>
    <row r="64" spans="1:12" ht="16.5" customHeight="1">
      <c r="A64" s="126"/>
      <c r="B64" s="137" t="s">
        <v>33</v>
      </c>
      <c r="C64" s="17" t="str">
        <f>IF(SUM(C67,C70,C73,C76,C79)=0,"-",SUM(C67,C70,C73,C76,C79))</f>
        <v>-</v>
      </c>
      <c r="D64" s="17" t="str">
        <f>IF(SUM(D67,D70,D73,D76,D79)=0,"-",SUM(D67,D70,D73,D76,D79))</f>
        <v>-</v>
      </c>
      <c r="E64" s="17" t="str">
        <f>IF(SUM(E67,E70,E73,E76,E79)=0,"-",SUM(E67,E70,E73,E76,E79))</f>
        <v>-</v>
      </c>
      <c r="F64" s="17" t="str">
        <f>IF(SUM(F67,F70,F73,F76,F79)=0,"-",SUM(F67,F70,F73,F76,F79))</f>
        <v>-</v>
      </c>
      <c r="G64" s="17" t="str">
        <f>IF(SUM(G67,G70,G73,G76,G79)=0,"-",SUM(G67,G70,G73,G76,G79))</f>
        <v>-</v>
      </c>
      <c r="H64" s="17" t="str">
        <f>IF(SUM(H67,H70,H73,H76,H79)=0,"-",SUM(H67,H70,H73,H76,H79))</f>
        <v>-</v>
      </c>
      <c r="I64" s="17" t="str">
        <f>IF(SUM(I67,I70,I73,I76,I79)=0,"-",SUM(I67,I70,I73,I76,I79))</f>
        <v>-</v>
      </c>
      <c r="J64" s="17" t="str">
        <f>IF(SUM(J67,J70,J73,J76,J79)=0,"-",SUM(J67,J70,J73,J76,J79))</f>
        <v>-</v>
      </c>
      <c r="K64" s="17" t="str">
        <f>IF(SUM(K67,K70,K73,K76,K79)=0,"-",SUM(K67,K70,K73,K76,K79))</f>
        <v>-</v>
      </c>
      <c r="L64" s="46"/>
    </row>
    <row r="65" spans="1:13" ht="16.5" customHeight="1">
      <c r="A65" s="119" t="s">
        <v>10</v>
      </c>
      <c r="B65" s="118" t="s">
        <v>84</v>
      </c>
      <c r="C65" s="181">
        <f>SUM(C66:C67)</f>
        <v>0</v>
      </c>
      <c r="D65" s="181">
        <f>SUM(D66:D67)</f>
        <v>0</v>
      </c>
      <c r="E65" s="181">
        <f>SUM(E66:E67)</f>
        <v>0</v>
      </c>
      <c r="F65" s="181">
        <f>SUM(F66:F67)</f>
        <v>0</v>
      </c>
      <c r="G65" s="181">
        <f>SUM(G66:G67)</f>
        <v>0</v>
      </c>
      <c r="H65" s="181">
        <f>SUM(H66:H67)</f>
        <v>0</v>
      </c>
      <c r="I65" s="181">
        <f>SUM(I66:I67)</f>
        <v>0</v>
      </c>
      <c r="J65" s="181">
        <f>SUM(J66:J67)</f>
        <v>0</v>
      </c>
      <c r="K65" s="181">
        <f>SUM(K66:K67)</f>
        <v>0</v>
      </c>
      <c r="L65" s="46"/>
    </row>
    <row r="66" spans="1:13" ht="16.5" customHeight="1">
      <c r="A66" s="116"/>
      <c r="B66" s="114" t="s">
        <v>34</v>
      </c>
      <c r="C66" s="180" t="s">
        <v>83</v>
      </c>
      <c r="D66" s="180" t="s">
        <v>83</v>
      </c>
      <c r="E66" s="180" t="s">
        <v>83</v>
      </c>
      <c r="F66" s="180" t="s">
        <v>83</v>
      </c>
      <c r="G66" s="180" t="s">
        <v>83</v>
      </c>
      <c r="H66" s="180" t="s">
        <v>83</v>
      </c>
      <c r="I66" s="180" t="s">
        <v>83</v>
      </c>
      <c r="J66" s="180" t="s">
        <v>83</v>
      </c>
      <c r="K66" s="180" t="s">
        <v>83</v>
      </c>
      <c r="L66" s="46"/>
    </row>
    <row r="67" spans="1:13" ht="16.5" customHeight="1">
      <c r="A67" s="115"/>
      <c r="B67" s="114" t="s">
        <v>33</v>
      </c>
      <c r="C67" s="180" t="s">
        <v>83</v>
      </c>
      <c r="D67" s="180" t="s">
        <v>83</v>
      </c>
      <c r="E67" s="180" t="s">
        <v>83</v>
      </c>
      <c r="F67" s="180" t="s">
        <v>83</v>
      </c>
      <c r="G67" s="180" t="s">
        <v>83</v>
      </c>
      <c r="H67" s="180" t="s">
        <v>83</v>
      </c>
      <c r="I67" s="180" t="s">
        <v>83</v>
      </c>
      <c r="J67" s="180" t="s">
        <v>83</v>
      </c>
      <c r="K67" s="180" t="s">
        <v>83</v>
      </c>
      <c r="L67" s="46"/>
    </row>
    <row r="68" spans="1:13" ht="16.5" customHeight="1">
      <c r="A68" s="119" t="s">
        <v>8</v>
      </c>
      <c r="B68" s="118" t="s">
        <v>84</v>
      </c>
      <c r="C68" s="181">
        <f>SUM(C69:C70)</f>
        <v>0</v>
      </c>
      <c r="D68" s="181">
        <f>SUM(D69:D70)</f>
        <v>0</v>
      </c>
      <c r="E68" s="181">
        <f>SUM(E69:E70)</f>
        <v>0</v>
      </c>
      <c r="F68" s="181">
        <f>SUM(F69:F70)</f>
        <v>0</v>
      </c>
      <c r="G68" s="181">
        <f>SUM(G69:G70)</f>
        <v>0</v>
      </c>
      <c r="H68" s="181">
        <f>SUM(H69:H70)</f>
        <v>0</v>
      </c>
      <c r="I68" s="181">
        <f>SUM(I69:I70)</f>
        <v>0</v>
      </c>
      <c r="J68" s="181">
        <f>SUM(J69:J70)</f>
        <v>0</v>
      </c>
      <c r="K68" s="181">
        <f>SUM(K69:K70)</f>
        <v>0</v>
      </c>
      <c r="L68" s="46"/>
    </row>
    <row r="69" spans="1:13" ht="16.5" customHeight="1">
      <c r="A69" s="116"/>
      <c r="B69" s="114" t="s">
        <v>34</v>
      </c>
      <c r="C69" s="180" t="s">
        <v>83</v>
      </c>
      <c r="D69" s="180" t="s">
        <v>83</v>
      </c>
      <c r="E69" s="180" t="s">
        <v>83</v>
      </c>
      <c r="F69" s="180" t="s">
        <v>83</v>
      </c>
      <c r="G69" s="180" t="s">
        <v>83</v>
      </c>
      <c r="H69" s="180" t="s">
        <v>83</v>
      </c>
      <c r="I69" s="180" t="s">
        <v>83</v>
      </c>
      <c r="J69" s="180" t="s">
        <v>83</v>
      </c>
      <c r="K69" s="180" t="s">
        <v>83</v>
      </c>
      <c r="L69" s="46"/>
    </row>
    <row r="70" spans="1:13" ht="16.5" customHeight="1">
      <c r="A70" s="115"/>
      <c r="B70" s="114" t="s">
        <v>33</v>
      </c>
      <c r="C70" s="180" t="s">
        <v>83</v>
      </c>
      <c r="D70" s="180" t="s">
        <v>83</v>
      </c>
      <c r="E70" s="180" t="s">
        <v>83</v>
      </c>
      <c r="F70" s="180" t="s">
        <v>83</v>
      </c>
      <c r="G70" s="180" t="s">
        <v>83</v>
      </c>
      <c r="H70" s="180" t="s">
        <v>83</v>
      </c>
      <c r="I70" s="180" t="s">
        <v>83</v>
      </c>
      <c r="J70" s="180" t="s">
        <v>83</v>
      </c>
      <c r="K70" s="180" t="s">
        <v>83</v>
      </c>
      <c r="L70" s="46"/>
    </row>
    <row r="71" spans="1:13" ht="16.5" customHeight="1">
      <c r="A71" s="119" t="s">
        <v>7</v>
      </c>
      <c r="B71" s="118" t="s">
        <v>84</v>
      </c>
      <c r="C71" s="181">
        <f>SUM(C72:C73)</f>
        <v>0</v>
      </c>
      <c r="D71" s="181">
        <f>SUM(D72:D73)</f>
        <v>0</v>
      </c>
      <c r="E71" s="181">
        <f>SUM(E72:E73)</f>
        <v>0</v>
      </c>
      <c r="F71" s="181">
        <f>SUM(F72:F73)</f>
        <v>0</v>
      </c>
      <c r="G71" s="181">
        <f>SUM(G72:G73)</f>
        <v>0</v>
      </c>
      <c r="H71" s="181">
        <f>SUM(H72:H73)</f>
        <v>0</v>
      </c>
      <c r="I71" s="181">
        <f>SUM(I72:I73)</f>
        <v>0</v>
      </c>
      <c r="J71" s="181">
        <f>SUM(J72:J73)</f>
        <v>0</v>
      </c>
      <c r="K71" s="181">
        <f>SUM(K72:K73)</f>
        <v>0</v>
      </c>
      <c r="L71" s="46"/>
    </row>
    <row r="72" spans="1:13" ht="16.5" customHeight="1">
      <c r="A72" s="116"/>
      <c r="B72" s="114" t="s">
        <v>34</v>
      </c>
      <c r="C72" s="180" t="s">
        <v>83</v>
      </c>
      <c r="D72" s="180" t="s">
        <v>83</v>
      </c>
      <c r="E72" s="180" t="s">
        <v>83</v>
      </c>
      <c r="F72" s="180" t="s">
        <v>83</v>
      </c>
      <c r="G72" s="180" t="s">
        <v>83</v>
      </c>
      <c r="H72" s="180" t="s">
        <v>83</v>
      </c>
      <c r="I72" s="180" t="s">
        <v>83</v>
      </c>
      <c r="J72" s="180" t="s">
        <v>83</v>
      </c>
      <c r="K72" s="180" t="s">
        <v>83</v>
      </c>
      <c r="L72" s="46"/>
    </row>
    <row r="73" spans="1:13" ht="16.5" customHeight="1">
      <c r="A73" s="115"/>
      <c r="B73" s="114" t="s">
        <v>33</v>
      </c>
      <c r="C73" s="180" t="s">
        <v>83</v>
      </c>
      <c r="D73" s="180" t="s">
        <v>83</v>
      </c>
      <c r="E73" s="180" t="s">
        <v>83</v>
      </c>
      <c r="F73" s="180" t="s">
        <v>83</v>
      </c>
      <c r="G73" s="180" t="s">
        <v>83</v>
      </c>
      <c r="H73" s="180" t="s">
        <v>83</v>
      </c>
      <c r="I73" s="180" t="s">
        <v>83</v>
      </c>
      <c r="J73" s="180" t="s">
        <v>83</v>
      </c>
      <c r="K73" s="180" t="s">
        <v>83</v>
      </c>
      <c r="L73" s="46"/>
    </row>
    <row r="74" spans="1:13" ht="16.5" customHeight="1">
      <c r="A74" s="119" t="s">
        <v>6</v>
      </c>
      <c r="B74" s="118" t="s">
        <v>84</v>
      </c>
      <c r="C74" s="181">
        <f>SUM(C75:C76)</f>
        <v>0</v>
      </c>
      <c r="D74" s="181">
        <f>SUM(D75:D76)</f>
        <v>0</v>
      </c>
      <c r="E74" s="181">
        <f>SUM(E75:E76)</f>
        <v>0</v>
      </c>
      <c r="F74" s="181">
        <f>SUM(F75:F76)</f>
        <v>0</v>
      </c>
      <c r="G74" s="181">
        <f>SUM(G75:G76)</f>
        <v>0</v>
      </c>
      <c r="H74" s="181">
        <f>SUM(H75:H76)</f>
        <v>0</v>
      </c>
      <c r="I74" s="181">
        <f>SUM(I75:I76)</f>
        <v>0</v>
      </c>
      <c r="J74" s="181">
        <f>SUM(J75:J76)</f>
        <v>0</v>
      </c>
      <c r="K74" s="181">
        <f>SUM(K75:K76)</f>
        <v>0</v>
      </c>
      <c r="L74" s="46"/>
    </row>
    <row r="75" spans="1:13" ht="16.5" customHeight="1">
      <c r="A75" s="116"/>
      <c r="B75" s="114" t="s">
        <v>34</v>
      </c>
      <c r="C75" s="180" t="s">
        <v>83</v>
      </c>
      <c r="D75" s="180" t="s">
        <v>83</v>
      </c>
      <c r="E75" s="180" t="s">
        <v>83</v>
      </c>
      <c r="F75" s="180" t="s">
        <v>83</v>
      </c>
      <c r="G75" s="180" t="s">
        <v>83</v>
      </c>
      <c r="H75" s="180" t="s">
        <v>83</v>
      </c>
      <c r="I75" s="180" t="s">
        <v>83</v>
      </c>
      <c r="J75" s="180" t="s">
        <v>83</v>
      </c>
      <c r="K75" s="180" t="s">
        <v>83</v>
      </c>
      <c r="L75" s="46"/>
    </row>
    <row r="76" spans="1:13" ht="16.5" customHeight="1">
      <c r="A76" s="115"/>
      <c r="B76" s="114" t="s">
        <v>33</v>
      </c>
      <c r="C76" s="180" t="s">
        <v>83</v>
      </c>
      <c r="D76" s="180" t="s">
        <v>83</v>
      </c>
      <c r="E76" s="180" t="s">
        <v>83</v>
      </c>
      <c r="F76" s="180" t="s">
        <v>83</v>
      </c>
      <c r="G76" s="180" t="s">
        <v>83</v>
      </c>
      <c r="H76" s="180" t="s">
        <v>83</v>
      </c>
      <c r="I76" s="180" t="s">
        <v>83</v>
      </c>
      <c r="J76" s="180" t="s">
        <v>83</v>
      </c>
      <c r="K76" s="180" t="s">
        <v>83</v>
      </c>
      <c r="L76" s="46"/>
    </row>
    <row r="77" spans="1:13" ht="16.5" customHeight="1">
      <c r="A77" s="119" t="s">
        <v>4</v>
      </c>
      <c r="B77" s="118" t="s">
        <v>84</v>
      </c>
      <c r="C77" s="181">
        <f>SUM(C78:C79)</f>
        <v>0</v>
      </c>
      <c r="D77" s="181">
        <f>SUM(D78:D79)</f>
        <v>0</v>
      </c>
      <c r="E77" s="181">
        <f>SUM(E78:E79)</f>
        <v>0</v>
      </c>
      <c r="F77" s="181">
        <f>SUM(F78:F79)</f>
        <v>0</v>
      </c>
      <c r="G77" s="181">
        <f>SUM(G78:G79)</f>
        <v>0</v>
      </c>
      <c r="H77" s="181">
        <f>SUM(H78:H79)</f>
        <v>0</v>
      </c>
      <c r="I77" s="181">
        <f>SUM(I78:I79)</f>
        <v>0</v>
      </c>
      <c r="J77" s="181">
        <f>SUM(J78:J79)</f>
        <v>0</v>
      </c>
      <c r="K77" s="181">
        <f>SUM(K78:K79)</f>
        <v>0</v>
      </c>
      <c r="L77" s="46"/>
    </row>
    <row r="78" spans="1:13" ht="16.5" customHeight="1">
      <c r="A78" s="116"/>
      <c r="B78" s="114" t="s">
        <v>34</v>
      </c>
      <c r="C78" s="180" t="s">
        <v>83</v>
      </c>
      <c r="D78" s="180" t="s">
        <v>83</v>
      </c>
      <c r="E78" s="180" t="s">
        <v>83</v>
      </c>
      <c r="F78" s="180" t="s">
        <v>83</v>
      </c>
      <c r="G78" s="180" t="s">
        <v>83</v>
      </c>
      <c r="H78" s="180" t="s">
        <v>83</v>
      </c>
      <c r="I78" s="180" t="s">
        <v>83</v>
      </c>
      <c r="J78" s="180" t="s">
        <v>83</v>
      </c>
      <c r="K78" s="180" t="s">
        <v>83</v>
      </c>
      <c r="L78" s="46"/>
    </row>
    <row r="79" spans="1:13" ht="16.5" customHeight="1">
      <c r="A79" s="115"/>
      <c r="B79" s="114" t="s">
        <v>33</v>
      </c>
      <c r="C79" s="180" t="s">
        <v>72</v>
      </c>
      <c r="D79" s="180" t="s">
        <v>72</v>
      </c>
      <c r="E79" s="180" t="s">
        <v>72</v>
      </c>
      <c r="F79" s="180" t="s">
        <v>72</v>
      </c>
      <c r="G79" s="180" t="s">
        <v>72</v>
      </c>
      <c r="H79" s="180" t="s">
        <v>72</v>
      </c>
      <c r="I79" s="180" t="s">
        <v>72</v>
      </c>
      <c r="J79" s="180" t="s">
        <v>72</v>
      </c>
      <c r="K79" s="180" t="s">
        <v>72</v>
      </c>
      <c r="L79" s="46"/>
    </row>
    <row r="80" spans="1:13" ht="16.5" customHeight="1">
      <c r="A80" s="48" t="s">
        <v>82</v>
      </c>
      <c r="B80" s="179"/>
      <c r="C80" s="50"/>
      <c r="D80" s="50"/>
      <c r="E80" s="50"/>
      <c r="F80" s="50"/>
      <c r="G80" s="50"/>
      <c r="H80" s="50"/>
      <c r="I80" s="50"/>
      <c r="J80" s="50"/>
      <c r="K80" s="50"/>
      <c r="L80" s="50"/>
      <c r="M80" s="47"/>
    </row>
    <row r="81" spans="1:13">
      <c r="A81" s="45"/>
      <c r="B81" s="179"/>
      <c r="C81" s="50"/>
      <c r="D81" s="50"/>
      <c r="E81" s="50"/>
      <c r="F81" s="50"/>
      <c r="G81" s="50"/>
      <c r="H81" s="50"/>
      <c r="I81" s="50"/>
      <c r="J81" s="50"/>
      <c r="K81" s="50"/>
      <c r="L81" s="50"/>
      <c r="M81" s="47"/>
    </row>
  </sheetData>
  <mergeCells count="35">
    <mergeCell ref="A77:A79"/>
    <mergeCell ref="A38:A40"/>
    <mergeCell ref="A44:A46"/>
    <mergeCell ref="A47:A49"/>
    <mergeCell ref="A50:A52"/>
    <mergeCell ref="A53:A55"/>
    <mergeCell ref="A56:A58"/>
    <mergeCell ref="A41:A43"/>
    <mergeCell ref="A59:A61"/>
    <mergeCell ref="A62:A64"/>
    <mergeCell ref="A71:A73"/>
    <mergeCell ref="A74:A76"/>
    <mergeCell ref="A23:A25"/>
    <mergeCell ref="A26:A28"/>
    <mergeCell ref="A29:A31"/>
    <mergeCell ref="A32:A34"/>
    <mergeCell ref="A35:A37"/>
    <mergeCell ref="A65:A67"/>
    <mergeCell ref="A68:A70"/>
    <mergeCell ref="A5:A7"/>
    <mergeCell ref="A11:A13"/>
    <mergeCell ref="B2:B3"/>
    <mergeCell ref="A17:A19"/>
    <mergeCell ref="A20:A22"/>
    <mergeCell ref="A8:A10"/>
    <mergeCell ref="J1:K1"/>
    <mergeCell ref="A14:A16"/>
    <mergeCell ref="G2:K2"/>
    <mergeCell ref="G3:G4"/>
    <mergeCell ref="H3:J3"/>
    <mergeCell ref="K3:K4"/>
    <mergeCell ref="C2:F2"/>
    <mergeCell ref="F3:F4"/>
    <mergeCell ref="D3:E3"/>
    <mergeCell ref="C3:C4"/>
  </mergeCells>
  <phoneticPr fontId="5"/>
  <printOptions horizontalCentered="1"/>
  <pageMargins left="0.31496062992125984" right="0.31496062992125984" top="0.78740157480314965" bottom="0.19685039370078741" header="0" footer="0"/>
  <headerFooter alignWithMargins="0"/>
  <rowBreaks count="1" manualBreakCount="1">
    <brk id="40"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zoomScaleNormal="100" zoomScaleSheetLayoutView="80" workbookViewId="0">
      <pane xSplit="2" ySplit="4" topLeftCell="C5" activePane="bottomRight" state="frozen"/>
      <selection pane="topRight"/>
      <selection pane="bottomLeft"/>
      <selection pane="bottomRight"/>
    </sheetView>
  </sheetViews>
  <sheetFormatPr defaultRowHeight="15"/>
  <cols>
    <col min="1" max="1" width="16.625" style="215" customWidth="1"/>
    <col min="2" max="2" width="6" style="214" customWidth="1"/>
    <col min="3" max="10" width="12.625" style="212" customWidth="1"/>
    <col min="11" max="12" width="9" style="213"/>
    <col min="13" max="16384" width="9" style="212"/>
  </cols>
  <sheetData>
    <row r="1" spans="1:12" s="255" customFormat="1" ht="18" customHeight="1">
      <c r="A1" s="260" t="s">
        <v>143</v>
      </c>
      <c r="B1" s="259"/>
      <c r="C1" s="258"/>
      <c r="D1" s="66"/>
      <c r="E1" s="66"/>
      <c r="F1" s="259"/>
      <c r="G1" s="258"/>
      <c r="H1" s="66"/>
      <c r="I1" s="66"/>
      <c r="J1" s="257" t="s">
        <v>37</v>
      </c>
      <c r="K1" s="256"/>
      <c r="L1" s="256"/>
    </row>
    <row r="2" spans="1:12" ht="15" customHeight="1">
      <c r="A2" s="254"/>
      <c r="B2" s="253"/>
      <c r="C2" s="250" t="s">
        <v>142</v>
      </c>
      <c r="D2" s="63"/>
      <c r="E2" s="63"/>
      <c r="F2" s="62"/>
      <c r="G2" s="250" t="s">
        <v>141</v>
      </c>
      <c r="H2" s="63"/>
      <c r="I2" s="63"/>
      <c r="J2" s="62"/>
    </row>
    <row r="3" spans="1:12">
      <c r="A3" s="252"/>
      <c r="B3" s="218"/>
      <c r="C3" s="251" t="s">
        <v>139</v>
      </c>
      <c r="D3" s="250" t="s">
        <v>140</v>
      </c>
      <c r="E3" s="88"/>
      <c r="F3" s="88"/>
      <c r="G3" s="251" t="s">
        <v>139</v>
      </c>
      <c r="H3" s="250" t="s">
        <v>138</v>
      </c>
      <c r="I3" s="88"/>
      <c r="J3" s="249"/>
    </row>
    <row r="4" spans="1:12">
      <c r="A4" s="193"/>
      <c r="B4" s="248"/>
      <c r="C4" s="95"/>
      <c r="D4" s="247" t="s">
        <v>137</v>
      </c>
      <c r="E4" s="247" t="s">
        <v>136</v>
      </c>
      <c r="F4" s="247" t="s">
        <v>135</v>
      </c>
      <c r="G4" s="95"/>
      <c r="H4" s="247" t="s">
        <v>137</v>
      </c>
      <c r="I4" s="247" t="s">
        <v>136</v>
      </c>
      <c r="J4" s="246" t="s">
        <v>135</v>
      </c>
      <c r="K4" s="200"/>
    </row>
    <row r="5" spans="1:12">
      <c r="A5" s="150" t="s">
        <v>30</v>
      </c>
      <c r="B5" s="149" t="s">
        <v>84</v>
      </c>
      <c r="C5" s="23">
        <v>1684</v>
      </c>
      <c r="D5" s="23">
        <v>1225</v>
      </c>
      <c r="E5" s="23">
        <v>183</v>
      </c>
      <c r="F5" s="23">
        <v>276</v>
      </c>
      <c r="G5" s="23">
        <v>2846</v>
      </c>
      <c r="H5" s="23">
        <v>416</v>
      </c>
      <c r="I5" s="23">
        <v>606</v>
      </c>
      <c r="J5" s="23">
        <v>1824</v>
      </c>
    </row>
    <row r="6" spans="1:12">
      <c r="A6" s="245"/>
      <c r="B6" s="244" t="s">
        <v>34</v>
      </c>
      <c r="C6" s="22">
        <v>559</v>
      </c>
      <c r="D6" s="243"/>
      <c r="E6" s="243"/>
      <c r="F6" s="243"/>
      <c r="G6" s="243"/>
      <c r="H6" s="243"/>
      <c r="I6" s="243"/>
      <c r="J6" s="243"/>
    </row>
    <row r="7" spans="1:12">
      <c r="A7" s="242"/>
      <c r="B7" s="144" t="s">
        <v>33</v>
      </c>
      <c r="C7" s="240">
        <v>1125</v>
      </c>
      <c r="D7" s="241"/>
      <c r="E7" s="241"/>
      <c r="F7" s="241"/>
      <c r="G7" s="240">
        <v>2846</v>
      </c>
      <c r="H7" s="239">
        <v>416</v>
      </c>
      <c r="I7" s="239">
        <v>606</v>
      </c>
      <c r="J7" s="239">
        <v>1824</v>
      </c>
    </row>
    <row r="8" spans="1:12">
      <c r="A8" s="133" t="s">
        <v>123</v>
      </c>
      <c r="B8" s="129" t="s">
        <v>84</v>
      </c>
      <c r="C8" s="18">
        <f>IF(SUM(D8,E8,F8)=0,"-",SUM(D8,E8,F8))</f>
        <v>40</v>
      </c>
      <c r="D8" s="18">
        <f>IF(SUM(D11,D38)=0,"-",SUM(D11,D38))</f>
        <v>21</v>
      </c>
      <c r="E8" s="18">
        <f>IF(SUM(E11,E38)=0,"-",SUM(E11,E38))</f>
        <v>2</v>
      </c>
      <c r="F8" s="18">
        <f>IF(SUM(F11,F38)=0,"-",SUM(F11,F38))</f>
        <v>17</v>
      </c>
      <c r="G8" s="18">
        <f>IF(SUM(H8,I8,J8)=0,"-",SUM(H8,I8,J8))</f>
        <v>214</v>
      </c>
      <c r="H8" s="18">
        <f>IF(SUM(H11,H38)=0,"-",SUM(H11,H38))</f>
        <v>46</v>
      </c>
      <c r="I8" s="18">
        <f>IF(SUM(I11,I38)=0,"-",SUM(I11,I38))</f>
        <v>19</v>
      </c>
      <c r="J8" s="18">
        <f>IF(SUM(J11,J38)=0,"-",SUM(J11,J38))</f>
        <v>149</v>
      </c>
    </row>
    <row r="9" spans="1:12">
      <c r="A9" s="233"/>
      <c r="B9" s="238" t="s">
        <v>34</v>
      </c>
      <c r="C9" s="17" t="str">
        <f>IF(SUM(C12,C39)=0,"-",SUM(C12,C39))</f>
        <v>-</v>
      </c>
      <c r="D9" s="229"/>
      <c r="E9" s="229"/>
      <c r="F9" s="229"/>
      <c r="G9" s="229"/>
      <c r="H9" s="229"/>
      <c r="I9" s="229"/>
      <c r="J9" s="229"/>
    </row>
    <row r="10" spans="1:12">
      <c r="A10" s="232"/>
      <c r="B10" s="125" t="s">
        <v>33</v>
      </c>
      <c r="C10" s="17">
        <f>IF(SUM(C13,C40)=0,"-",SUM(C13,C40))</f>
        <v>6</v>
      </c>
      <c r="D10" s="227"/>
      <c r="E10" s="227"/>
      <c r="F10" s="227"/>
      <c r="G10" s="17">
        <f>IF(SUM(G13,G40)=0,"-",SUM(G13,G40))</f>
        <v>40</v>
      </c>
      <c r="H10" s="226" t="s">
        <v>83</v>
      </c>
      <c r="I10" s="226" t="s">
        <v>83</v>
      </c>
      <c r="J10" s="226" t="s">
        <v>83</v>
      </c>
    </row>
    <row r="11" spans="1:12">
      <c r="A11" s="130" t="s">
        <v>28</v>
      </c>
      <c r="B11" s="129" t="s">
        <v>84</v>
      </c>
      <c r="C11" s="18">
        <f>IF(SUM(D11,E11,F11)=0,"-",SUM(D11,E11,F11))</f>
        <v>6</v>
      </c>
      <c r="D11" s="18">
        <f>IF(SUM(D14,D17,D20,D23,D26,D29,D32,D35)=0,"-",SUM(D14,D17,D20,D23,D26,D29,D32,D35))</f>
        <v>3</v>
      </c>
      <c r="E11" s="18">
        <f>IF(SUM(E14,E17,E20,E23,E26,E29,E32,E35)=0,"-",SUM(E14,E17,E20,E23,E26,E29,E32,E35))</f>
        <v>2</v>
      </c>
      <c r="F11" s="18">
        <f>IF(SUM(F14,F17,F20,F23,F26,F29,F32,F35)=0,"-",SUM(F14,F17,F20,F23,F26,F29,F32,F35))</f>
        <v>1</v>
      </c>
      <c r="G11" s="18">
        <f>IF(SUM(H11,I11,J11)=0,"-",SUM(H11,I11,J11))</f>
        <v>40</v>
      </c>
      <c r="H11" s="18">
        <f>IF(SUM(H14,H17,H20,H23,H26,H29,H32,H35)=0,"-",SUM(H14,H17,H20,H23,H26,H29,H32,H35))</f>
        <v>11</v>
      </c>
      <c r="I11" s="18">
        <f>IF(SUM(I14,I17,I20,I23,I26,I29,I32,I35)=0,"-",SUM(I14,I17,I20,I23,I26,I29,I32,I35))</f>
        <v>15</v>
      </c>
      <c r="J11" s="18">
        <f>IF(SUM(J14,J17,J20,J23,J26,J29,J32,J35)=0,"-",SUM(J14,J17,J20,J23,J26,J29,J32,J35))</f>
        <v>14</v>
      </c>
    </row>
    <row r="12" spans="1:12">
      <c r="A12" s="230"/>
      <c r="B12" s="238" t="s">
        <v>34</v>
      </c>
      <c r="C12" s="17" t="str">
        <f>IF(SUM(C15,C18,C21,C24,C27,C30,C33,C36)=0,"-",SUM(C15,C18,C21,C24,C27,C30,C33,C36))</f>
        <v>-</v>
      </c>
      <c r="D12" s="229"/>
      <c r="E12" s="229"/>
      <c r="F12" s="229"/>
      <c r="G12" s="229"/>
      <c r="H12" s="229"/>
      <c r="I12" s="229"/>
      <c r="J12" s="229"/>
    </row>
    <row r="13" spans="1:12">
      <c r="A13" s="228"/>
      <c r="B13" s="125" t="s">
        <v>33</v>
      </c>
      <c r="C13" s="17">
        <f>IF(SUM(C16,C19,C22,C25,C28,C31,C34,C37)=0,"-",SUM(C16,C19,C22,C25,C28,C31,C34,C37))</f>
        <v>6</v>
      </c>
      <c r="D13" s="227"/>
      <c r="E13" s="227"/>
      <c r="F13" s="227"/>
      <c r="G13" s="226">
        <f>IF(SUM(G16,G19,G22,G25,G28,G31,G34,G37)=0,"-",SUM(G16,G19,G22,G25,G28,G31,G34,G37))</f>
        <v>40</v>
      </c>
      <c r="H13" s="226" t="s">
        <v>83</v>
      </c>
      <c r="I13" s="226" t="s">
        <v>83</v>
      </c>
      <c r="J13" s="226" t="s">
        <v>83</v>
      </c>
    </row>
    <row r="14" spans="1:12">
      <c r="A14" s="225" t="s">
        <v>27</v>
      </c>
      <c r="B14" s="220" t="s">
        <v>84</v>
      </c>
      <c r="C14" s="181" t="str">
        <f>IF(SUM(D14,E14,F14)=0,"-",SUM(D14,E14,F14))</f>
        <v>-</v>
      </c>
      <c r="D14" s="181" t="s">
        <v>83</v>
      </c>
      <c r="E14" s="181" t="s">
        <v>83</v>
      </c>
      <c r="F14" s="181" t="s">
        <v>83</v>
      </c>
      <c r="G14" s="181" t="str">
        <f>IF(SUM(H14,I14,J14)=0,"-",SUM(H14,I14,J14))</f>
        <v>-</v>
      </c>
      <c r="H14" s="181" t="s">
        <v>83</v>
      </c>
      <c r="I14" s="181" t="s">
        <v>83</v>
      </c>
      <c r="J14" s="181" t="s">
        <v>83</v>
      </c>
    </row>
    <row r="15" spans="1:12">
      <c r="A15" s="223"/>
      <c r="B15" s="234" t="s">
        <v>34</v>
      </c>
      <c r="C15" s="180" t="str">
        <f>IF(SUM(D15,E15,F15)=0,"-",SUM(D15,E15,F15))</f>
        <v>-</v>
      </c>
      <c r="D15" s="222"/>
      <c r="E15" s="222"/>
      <c r="F15" s="222"/>
      <c r="G15" s="222"/>
      <c r="H15" s="222"/>
      <c r="I15" s="222"/>
      <c r="J15" s="222"/>
    </row>
    <row r="16" spans="1:12">
      <c r="A16" s="221"/>
      <c r="B16" s="234" t="s">
        <v>33</v>
      </c>
      <c r="C16" s="180" t="str">
        <f>IF(SUM(D16,E16,F16)=0,"-",SUM(D16,E16,F16))</f>
        <v>-</v>
      </c>
      <c r="D16" s="219"/>
      <c r="E16" s="219"/>
      <c r="F16" s="219"/>
      <c r="G16" s="6" t="str">
        <f>IF(SUM(H16,I16,J16)=0,"-",SUM(H16,I16,J16))</f>
        <v>-</v>
      </c>
      <c r="H16" s="6" t="s">
        <v>83</v>
      </c>
      <c r="I16" s="6" t="s">
        <v>83</v>
      </c>
      <c r="J16" s="6" t="s">
        <v>83</v>
      </c>
    </row>
    <row r="17" spans="1:10">
      <c r="A17" s="225" t="s">
        <v>26</v>
      </c>
      <c r="B17" s="220" t="s">
        <v>84</v>
      </c>
      <c r="C17" s="181" t="str">
        <f>IF(SUM(D17,E17,F17)=0,"-",SUM(D17,E17,F17))</f>
        <v>-</v>
      </c>
      <c r="D17" s="181" t="s">
        <v>83</v>
      </c>
      <c r="E17" s="181" t="s">
        <v>83</v>
      </c>
      <c r="F17" s="181" t="s">
        <v>83</v>
      </c>
      <c r="G17" s="181" t="str">
        <f>IF(SUM(H17,I17,J17)=0,"-",SUM(H17,I17,J17))</f>
        <v>-</v>
      </c>
      <c r="H17" s="181" t="s">
        <v>83</v>
      </c>
      <c r="I17" s="181" t="s">
        <v>83</v>
      </c>
      <c r="J17" s="181" t="s">
        <v>83</v>
      </c>
    </row>
    <row r="18" spans="1:10">
      <c r="A18" s="223"/>
      <c r="B18" s="234" t="s">
        <v>34</v>
      </c>
      <c r="C18" s="180" t="str">
        <f>IF(SUM(D18,E18,F18)=0,"-",SUM(D18,E18,F18))</f>
        <v>-</v>
      </c>
      <c r="D18" s="222"/>
      <c r="E18" s="222"/>
      <c r="F18" s="222"/>
      <c r="G18" s="222"/>
      <c r="H18" s="222"/>
      <c r="I18" s="222"/>
      <c r="J18" s="222"/>
    </row>
    <row r="19" spans="1:10">
      <c r="A19" s="221"/>
      <c r="B19" s="234" t="s">
        <v>33</v>
      </c>
      <c r="C19" s="180" t="str">
        <f>IF(SUM(D19,E19,F19)=0,"-",SUM(D19,E19,F19))</f>
        <v>-</v>
      </c>
      <c r="D19" s="219"/>
      <c r="E19" s="219"/>
      <c r="F19" s="219"/>
      <c r="G19" s="6" t="str">
        <f>IF(SUM(H19,I19,J19)=0,"-",SUM(H19,I19,J19))</f>
        <v>-</v>
      </c>
      <c r="H19" s="6" t="s">
        <v>83</v>
      </c>
      <c r="I19" s="6" t="s">
        <v>83</v>
      </c>
      <c r="J19" s="6" t="s">
        <v>83</v>
      </c>
    </row>
    <row r="20" spans="1:10">
      <c r="A20" s="225" t="s">
        <v>25</v>
      </c>
      <c r="B20" s="220" t="s">
        <v>84</v>
      </c>
      <c r="C20" s="181" t="str">
        <f>IF(SUM(D20,E20,F20)=0,"-",SUM(D20,E20,F20))</f>
        <v>-</v>
      </c>
      <c r="D20" s="181" t="s">
        <v>83</v>
      </c>
      <c r="E20" s="181" t="s">
        <v>83</v>
      </c>
      <c r="F20" s="181" t="s">
        <v>83</v>
      </c>
      <c r="G20" s="181">
        <f>IF(SUM(H20,I20,J20)=0,"-",SUM(H20,I20,J20))</f>
        <v>10</v>
      </c>
      <c r="H20" s="181">
        <v>3</v>
      </c>
      <c r="I20" s="181">
        <v>1</v>
      </c>
      <c r="J20" s="181">
        <v>6</v>
      </c>
    </row>
    <row r="21" spans="1:10">
      <c r="A21" s="223"/>
      <c r="B21" s="234" t="s">
        <v>34</v>
      </c>
      <c r="C21" s="180" t="str">
        <f>IF(SUM(D21,E21,F21)=0,"-",SUM(D21,E21,F21))</f>
        <v>-</v>
      </c>
      <c r="D21" s="222"/>
      <c r="E21" s="222"/>
      <c r="F21" s="222"/>
      <c r="G21" s="222"/>
      <c r="H21" s="222"/>
      <c r="I21" s="222"/>
      <c r="J21" s="222"/>
    </row>
    <row r="22" spans="1:10">
      <c r="A22" s="221"/>
      <c r="B22" s="234" t="s">
        <v>33</v>
      </c>
      <c r="C22" s="180" t="str">
        <f>IF(SUM(D22,E22,F22)=0,"-",SUM(D22,E22,F22))</f>
        <v>-</v>
      </c>
      <c r="D22" s="219"/>
      <c r="E22" s="219"/>
      <c r="F22" s="219"/>
      <c r="G22" s="6">
        <v>10</v>
      </c>
      <c r="H22" s="6" t="s">
        <v>83</v>
      </c>
      <c r="I22" s="6" t="s">
        <v>83</v>
      </c>
      <c r="J22" s="6" t="s">
        <v>83</v>
      </c>
    </row>
    <row r="23" spans="1:10">
      <c r="A23" s="225" t="s">
        <v>24</v>
      </c>
      <c r="B23" s="220" t="s">
        <v>84</v>
      </c>
      <c r="C23" s="181" t="str">
        <f>IF(SUM(D23,E23,F23)=0,"-",SUM(D23,E23,F23))</f>
        <v>-</v>
      </c>
      <c r="D23" s="181" t="s">
        <v>83</v>
      </c>
      <c r="E23" s="181" t="s">
        <v>83</v>
      </c>
      <c r="F23" s="181" t="s">
        <v>83</v>
      </c>
      <c r="G23" s="181" t="str">
        <f>IF(SUM(H23,I23,J23)=0,"-",SUM(H23,I23,J23))</f>
        <v>-</v>
      </c>
      <c r="H23" s="181" t="s">
        <v>83</v>
      </c>
      <c r="I23" s="181" t="s">
        <v>83</v>
      </c>
      <c r="J23" s="181" t="s">
        <v>83</v>
      </c>
    </row>
    <row r="24" spans="1:10">
      <c r="A24" s="223"/>
      <c r="B24" s="234" t="s">
        <v>34</v>
      </c>
      <c r="C24" s="180" t="str">
        <f>IF(SUM(D24,E24,F24)=0,"-",SUM(D24,E24,F24))</f>
        <v>-</v>
      </c>
      <c r="D24" s="222"/>
      <c r="E24" s="222"/>
      <c r="F24" s="222"/>
      <c r="G24" s="222"/>
      <c r="H24" s="222"/>
      <c r="I24" s="222"/>
      <c r="J24" s="222"/>
    </row>
    <row r="25" spans="1:10">
      <c r="A25" s="221"/>
      <c r="B25" s="234" t="s">
        <v>33</v>
      </c>
      <c r="C25" s="180" t="str">
        <f>IF(SUM(D25,E25,F25)=0,"-",SUM(D25,E25,F25))</f>
        <v>-</v>
      </c>
      <c r="D25" s="219"/>
      <c r="E25" s="219"/>
      <c r="F25" s="219"/>
      <c r="G25" s="6" t="str">
        <f>IF(SUM(H25,I25,J25)=0,"-",SUM(H25,I25,J25))</f>
        <v>-</v>
      </c>
      <c r="H25" s="6" t="s">
        <v>83</v>
      </c>
      <c r="I25" s="6" t="s">
        <v>83</v>
      </c>
      <c r="J25" s="6" t="s">
        <v>83</v>
      </c>
    </row>
    <row r="26" spans="1:10">
      <c r="A26" s="225" t="s">
        <v>23</v>
      </c>
      <c r="B26" s="220" t="s">
        <v>84</v>
      </c>
      <c r="C26" s="181" t="str">
        <f>IF(SUM(D26,E26,F26)=0,"-",SUM(D26,E26,F26))</f>
        <v>-</v>
      </c>
      <c r="D26" s="181" t="s">
        <v>83</v>
      </c>
      <c r="E26" s="181" t="s">
        <v>83</v>
      </c>
      <c r="F26" s="181" t="s">
        <v>83</v>
      </c>
      <c r="G26" s="181" t="str">
        <f>IF(SUM(H26,I26,J26)=0,"-",SUM(H26,I26,J26))</f>
        <v>-</v>
      </c>
      <c r="H26" s="181" t="s">
        <v>83</v>
      </c>
      <c r="I26" s="181" t="s">
        <v>83</v>
      </c>
      <c r="J26" s="181" t="s">
        <v>83</v>
      </c>
    </row>
    <row r="27" spans="1:10">
      <c r="A27" s="223"/>
      <c r="B27" s="234" t="s">
        <v>34</v>
      </c>
      <c r="C27" s="180" t="str">
        <f>IF(SUM(D27,E27,F27)=0,"-",SUM(D27,E27,F27))</f>
        <v>-</v>
      </c>
      <c r="D27" s="222"/>
      <c r="E27" s="222"/>
      <c r="F27" s="222"/>
      <c r="G27" s="222"/>
      <c r="H27" s="222"/>
      <c r="I27" s="222"/>
      <c r="J27" s="222"/>
    </row>
    <row r="28" spans="1:10">
      <c r="A28" s="221"/>
      <c r="B28" s="234" t="s">
        <v>33</v>
      </c>
      <c r="C28" s="180" t="str">
        <f>IF(SUM(D28,E28,F28)=0,"-",SUM(D28,E28,F28))</f>
        <v>-</v>
      </c>
      <c r="D28" s="219"/>
      <c r="E28" s="219"/>
      <c r="F28" s="219"/>
      <c r="G28" s="6" t="str">
        <f>IF(SUM(H28,I28,J28)=0,"-",SUM(H28,I28,J28))</f>
        <v>-</v>
      </c>
      <c r="H28" s="6" t="s">
        <v>83</v>
      </c>
      <c r="I28" s="6" t="s">
        <v>83</v>
      </c>
      <c r="J28" s="6" t="s">
        <v>83</v>
      </c>
    </row>
    <row r="29" spans="1:10">
      <c r="A29" s="225" t="s">
        <v>60</v>
      </c>
      <c r="B29" s="220" t="s">
        <v>84</v>
      </c>
      <c r="C29" s="181" t="str">
        <f>IF(SUM(D29,E29,F29)=0,"-",SUM(D29,E29,F29))</f>
        <v>-</v>
      </c>
      <c r="D29" s="181" t="s">
        <v>83</v>
      </c>
      <c r="E29" s="181" t="s">
        <v>83</v>
      </c>
      <c r="F29" s="181" t="s">
        <v>83</v>
      </c>
      <c r="G29" s="181" t="str">
        <f>IF(SUM(H29,I29,J29)=0,"-",SUM(H29,I29,J29))</f>
        <v>-</v>
      </c>
      <c r="H29" s="181" t="s">
        <v>83</v>
      </c>
      <c r="I29" s="181" t="s">
        <v>83</v>
      </c>
      <c r="J29" s="181" t="s">
        <v>83</v>
      </c>
    </row>
    <row r="30" spans="1:10">
      <c r="A30" s="223"/>
      <c r="B30" s="234" t="s">
        <v>34</v>
      </c>
      <c r="C30" s="180" t="str">
        <f>IF(SUM(D30,E30,F30)=0,"-",SUM(D30,E30,F30))</f>
        <v>-</v>
      </c>
      <c r="D30" s="222"/>
      <c r="E30" s="222"/>
      <c r="F30" s="222"/>
      <c r="G30" s="222"/>
      <c r="H30" s="222"/>
      <c r="I30" s="222"/>
      <c r="J30" s="222"/>
    </row>
    <row r="31" spans="1:10">
      <c r="A31" s="221"/>
      <c r="B31" s="234" t="s">
        <v>33</v>
      </c>
      <c r="C31" s="180" t="str">
        <f>IF(SUM(D31,E31,F31)=0,"-",SUM(D31,E31,F31))</f>
        <v>-</v>
      </c>
      <c r="D31" s="219"/>
      <c r="E31" s="219"/>
      <c r="F31" s="219"/>
      <c r="G31" s="6" t="str">
        <f>IF(SUM(H31,I31,J31)=0,"-",SUM(H31,I31,J31))</f>
        <v>-</v>
      </c>
      <c r="H31" s="6" t="s">
        <v>83</v>
      </c>
      <c r="I31" s="6" t="s">
        <v>83</v>
      </c>
      <c r="J31" s="6" t="s">
        <v>83</v>
      </c>
    </row>
    <row r="32" spans="1:10">
      <c r="A32" s="225" t="s">
        <v>134</v>
      </c>
      <c r="B32" s="220" t="s">
        <v>84</v>
      </c>
      <c r="C32" s="181">
        <f>IF(SUM(D32,E32,F32)=0,"-",SUM(D32,E32,F32))</f>
        <v>1</v>
      </c>
      <c r="D32" s="181" t="s">
        <v>83</v>
      </c>
      <c r="E32" s="181" t="s">
        <v>83</v>
      </c>
      <c r="F32" s="181">
        <v>1</v>
      </c>
      <c r="G32" s="181">
        <v>9</v>
      </c>
      <c r="H32" s="181">
        <v>6</v>
      </c>
      <c r="I32" s="181" t="s">
        <v>83</v>
      </c>
      <c r="J32" s="181">
        <v>3</v>
      </c>
    </row>
    <row r="33" spans="1:10">
      <c r="A33" s="223"/>
      <c r="B33" s="234" t="s">
        <v>34</v>
      </c>
      <c r="C33" s="180" t="str">
        <f>IF(SUM(D33,E33,F33)=0,"-",SUM(D33,E33,F33))</f>
        <v>-</v>
      </c>
      <c r="D33" s="222"/>
      <c r="E33" s="222"/>
      <c r="F33" s="222"/>
      <c r="G33" s="222"/>
      <c r="H33" s="222"/>
      <c r="I33" s="222"/>
      <c r="J33" s="222"/>
    </row>
    <row r="34" spans="1:10">
      <c r="A34" s="221"/>
      <c r="B34" s="234" t="s">
        <v>33</v>
      </c>
      <c r="C34" s="180">
        <v>1</v>
      </c>
      <c r="D34" s="219"/>
      <c r="E34" s="219"/>
      <c r="F34" s="219"/>
      <c r="G34" s="6">
        <v>9</v>
      </c>
      <c r="H34" s="6" t="s">
        <v>83</v>
      </c>
      <c r="I34" s="6" t="s">
        <v>83</v>
      </c>
      <c r="J34" s="6" t="s">
        <v>83</v>
      </c>
    </row>
    <row r="35" spans="1:10">
      <c r="A35" s="225" t="s">
        <v>20</v>
      </c>
      <c r="B35" s="220" t="s">
        <v>84</v>
      </c>
      <c r="C35" s="181">
        <v>5</v>
      </c>
      <c r="D35" s="181">
        <v>3</v>
      </c>
      <c r="E35" s="181">
        <v>2</v>
      </c>
      <c r="F35" s="181" t="s">
        <v>83</v>
      </c>
      <c r="G35" s="181">
        <v>21</v>
      </c>
      <c r="H35" s="181">
        <v>2</v>
      </c>
      <c r="I35" s="181">
        <v>14</v>
      </c>
      <c r="J35" s="181">
        <v>5</v>
      </c>
    </row>
    <row r="36" spans="1:10">
      <c r="A36" s="223"/>
      <c r="B36" s="234" t="s">
        <v>34</v>
      </c>
      <c r="C36" s="180" t="str">
        <f>IF(SUM(D36,E36,F36)=0,"-",SUM(D36,E36,F36))</f>
        <v>-</v>
      </c>
      <c r="D36" s="222"/>
      <c r="E36" s="222"/>
      <c r="F36" s="222"/>
      <c r="G36" s="222"/>
      <c r="H36" s="222"/>
      <c r="I36" s="222"/>
      <c r="J36" s="222"/>
    </row>
    <row r="37" spans="1:10">
      <c r="A37" s="221"/>
      <c r="B37" s="234" t="s">
        <v>33</v>
      </c>
      <c r="C37" s="180">
        <v>5</v>
      </c>
      <c r="D37" s="219"/>
      <c r="E37" s="219"/>
      <c r="F37" s="219"/>
      <c r="G37" s="6">
        <v>21</v>
      </c>
      <c r="H37" s="6" t="s">
        <v>83</v>
      </c>
      <c r="I37" s="6" t="s">
        <v>83</v>
      </c>
      <c r="J37" s="6" t="s">
        <v>83</v>
      </c>
    </row>
    <row r="38" spans="1:10">
      <c r="A38" s="237" t="s">
        <v>19</v>
      </c>
      <c r="B38" s="129" t="s">
        <v>84</v>
      </c>
      <c r="C38" s="18">
        <f>IF(SUM(D38,E38,F38)=0,"-",SUM(D38,E38,F38))</f>
        <v>34</v>
      </c>
      <c r="D38" s="18">
        <v>18</v>
      </c>
      <c r="E38" s="18"/>
      <c r="F38" s="18">
        <v>16</v>
      </c>
      <c r="G38" s="18">
        <f>IF(SUM(H38,I38,J38)=0,"-",SUM(H38,I38,J38))</f>
        <v>174</v>
      </c>
      <c r="H38" s="18">
        <v>35</v>
      </c>
      <c r="I38" s="18">
        <v>4</v>
      </c>
      <c r="J38" s="18">
        <v>135</v>
      </c>
    </row>
    <row r="39" spans="1:10">
      <c r="A39" s="236"/>
      <c r="B39" s="125" t="s">
        <v>34</v>
      </c>
      <c r="C39" s="17" t="str">
        <f>IF(SUM(D39,E39,F39)=0,"-",SUM(D39,E39,F39))</f>
        <v>-</v>
      </c>
      <c r="D39" s="229"/>
      <c r="E39" s="229"/>
      <c r="F39" s="229"/>
      <c r="G39" s="229"/>
      <c r="H39" s="229"/>
      <c r="I39" s="229"/>
      <c r="J39" s="229"/>
    </row>
    <row r="40" spans="1:10">
      <c r="A40" s="235"/>
      <c r="B40" s="125" t="s">
        <v>33</v>
      </c>
      <c r="C40" s="17" t="str">
        <f>IF(SUM(D40,E40,F40)=0,"-",SUM(D40,E40,F40))</f>
        <v>-</v>
      </c>
      <c r="D40" s="227"/>
      <c r="E40" s="227"/>
      <c r="F40" s="227"/>
      <c r="G40" s="226" t="s">
        <v>83</v>
      </c>
      <c r="H40" s="226" t="s">
        <v>83</v>
      </c>
      <c r="I40" s="226" t="s">
        <v>83</v>
      </c>
      <c r="J40" s="226" t="s">
        <v>83</v>
      </c>
    </row>
    <row r="41" spans="1:10">
      <c r="A41" s="133" t="s">
        <v>18</v>
      </c>
      <c r="B41" s="129" t="s">
        <v>84</v>
      </c>
      <c r="C41" s="18" t="str">
        <f>IF(SUM(D41,E41,F41)=0,"-",SUM(D41,E41,F41))</f>
        <v>-</v>
      </c>
      <c r="D41" s="18" t="str">
        <f>IF(SUM(D42,D43)=0,"-",SUM(D42,D43))</f>
        <v>-</v>
      </c>
      <c r="E41" s="18" t="str">
        <f>IF(SUM(E42,E43)=0,"-",SUM(E42,E43))</f>
        <v>-</v>
      </c>
      <c r="F41" s="18" t="str">
        <f>IF(SUM(F42,F43)=0,"-",SUM(F42,F43))</f>
        <v>-</v>
      </c>
      <c r="G41" s="18">
        <f>IF(SUM(H41,I41,J41)=0,"-",SUM(H41,I41,J41))</f>
        <v>96</v>
      </c>
      <c r="H41" s="18">
        <f>IF(SUM(H42:H43)=0,"-",SUM(H42:H43))</f>
        <v>27</v>
      </c>
      <c r="I41" s="18">
        <f>IF(SUM(I42:I43)=0,"-",SUM(I42:I43))</f>
        <v>4</v>
      </c>
      <c r="J41" s="18">
        <f>IF(SUM(J42:J43)=0,"-",SUM(J42:J43))</f>
        <v>65</v>
      </c>
    </row>
    <row r="42" spans="1:10">
      <c r="A42" s="233"/>
      <c r="B42" s="125" t="s">
        <v>34</v>
      </c>
      <c r="C42" s="17" t="str">
        <f>C45</f>
        <v>-</v>
      </c>
      <c r="D42" s="229"/>
      <c r="E42" s="229"/>
      <c r="F42" s="229"/>
      <c r="G42" s="229"/>
      <c r="H42" s="229"/>
      <c r="I42" s="229"/>
      <c r="J42" s="229"/>
    </row>
    <row r="43" spans="1:10">
      <c r="A43" s="232"/>
      <c r="B43" s="125" t="s">
        <v>33</v>
      </c>
      <c r="C43" s="17" t="str">
        <f>C46</f>
        <v>-</v>
      </c>
      <c r="D43" s="227"/>
      <c r="E43" s="227"/>
      <c r="F43" s="227"/>
      <c r="G43" s="17">
        <f>G46</f>
        <v>96</v>
      </c>
      <c r="H43" s="17">
        <f>H46</f>
        <v>27</v>
      </c>
      <c r="I43" s="17">
        <f>I46</f>
        <v>4</v>
      </c>
      <c r="J43" s="17">
        <f>J46</f>
        <v>65</v>
      </c>
    </row>
    <row r="44" spans="1:10">
      <c r="A44" s="130" t="s">
        <v>17</v>
      </c>
      <c r="B44" s="129" t="s">
        <v>84</v>
      </c>
      <c r="C44" s="18" t="str">
        <f>IF(SUM(D44,E44,F44)=0,"-",SUM(D44,E44,F44))</f>
        <v>-</v>
      </c>
      <c r="D44" s="18" t="str">
        <f>IF(SUM(D45,D46)=0,"-",SUM(D45,D46))</f>
        <v>-</v>
      </c>
      <c r="E44" s="18" t="str">
        <f>IF(SUM(E45,E46)=0,"-",SUM(E45,E46))</f>
        <v>-</v>
      </c>
      <c r="F44" s="18" t="str">
        <f>IF(SUM(F45,F46)=0,"-",SUM(F45,F46))</f>
        <v>-</v>
      </c>
      <c r="G44" s="18">
        <f>IF(SUM(H44,I44,J44)=0,"-",SUM(H44,I44,J44))</f>
        <v>96</v>
      </c>
      <c r="H44" s="18">
        <f>IF(SUM(H45:H46)=0,"-",SUM(H45:H46))</f>
        <v>27</v>
      </c>
      <c r="I44" s="18">
        <f>IF(SUM(I45:I46)=0,"-",SUM(I45:I46))</f>
        <v>4</v>
      </c>
      <c r="J44" s="18">
        <f>IF(SUM(J45:J46)=0,"-",SUM(J45:J46))</f>
        <v>65</v>
      </c>
    </row>
    <row r="45" spans="1:10">
      <c r="A45" s="230"/>
      <c r="B45" s="125" t="s">
        <v>34</v>
      </c>
      <c r="C45" s="17" t="str">
        <f>IF(SUM(D45,E45,F45)=0,"-",SUM(D45,E45,F45))</f>
        <v>-</v>
      </c>
      <c r="D45" s="229"/>
      <c r="E45" s="229"/>
      <c r="F45" s="229"/>
      <c r="G45" s="229"/>
      <c r="H45" s="229"/>
      <c r="I45" s="229"/>
      <c r="J45" s="229"/>
    </row>
    <row r="46" spans="1:10">
      <c r="A46" s="228"/>
      <c r="B46" s="125" t="s">
        <v>33</v>
      </c>
      <c r="C46" s="226" t="str">
        <f>IF(SUM(D46,E46,F46)=0,"-",SUM(D46,E46,F46))</f>
        <v>-</v>
      </c>
      <c r="D46" s="227"/>
      <c r="E46" s="227"/>
      <c r="F46" s="227"/>
      <c r="G46" s="226">
        <f>IF(SUM(H46,I46,J46)=0,"-",SUM(H46,I46,J46))</f>
        <v>96</v>
      </c>
      <c r="H46" s="17">
        <f>IF(SUM(H49,H52,H55,H58)=0,"-",SUM(H49,H52,H55,H58))</f>
        <v>27</v>
      </c>
      <c r="I46" s="17">
        <f>IF(SUM(I49,I52,I55,I58)=0,"-",SUM(I49,I52,I55,I58))</f>
        <v>4</v>
      </c>
      <c r="J46" s="17">
        <f>IF(SUM(J49,J52,J55,J58)=0,"-",SUM(J49,J52,J55,J58))</f>
        <v>65</v>
      </c>
    </row>
    <row r="47" spans="1:10">
      <c r="A47" s="225" t="s">
        <v>16</v>
      </c>
      <c r="B47" s="220" t="s">
        <v>84</v>
      </c>
      <c r="C47" s="181" t="str">
        <f>IF(SUM(D47,E47,F47)=0,"-",SUM(D47,E47,F47))</f>
        <v>-</v>
      </c>
      <c r="D47" s="181" t="str">
        <f>IF(SUM(D48:D49)=0,"-",SUM(D48:D49))</f>
        <v>-</v>
      </c>
      <c r="E47" s="181" t="str">
        <f>IF(SUM(E48:E49)=0,"-",SUM(E48:E49))</f>
        <v>-</v>
      </c>
      <c r="F47" s="181" t="str">
        <f>IF(SUM(F48:F49)=0,"-",SUM(F48:F49))</f>
        <v>-</v>
      </c>
      <c r="G47" s="181">
        <f>IF(SUM(H47,I47,J47)=0,"-",SUM(H47,I47,J47))</f>
        <v>62</v>
      </c>
      <c r="H47" s="181">
        <f>IF(SUM(H48:H49)=0,"-",SUM(H48:H49))</f>
        <v>25</v>
      </c>
      <c r="I47" s="181">
        <f>IF(SUM(I48:I49)=0,"-",SUM(I48:I49))</f>
        <v>1</v>
      </c>
      <c r="J47" s="181">
        <f>IF(SUM(J48:J49)=0,"-",SUM(J48:J49))</f>
        <v>36</v>
      </c>
    </row>
    <row r="48" spans="1:10">
      <c r="A48" s="223"/>
      <c r="B48" s="234" t="s">
        <v>34</v>
      </c>
      <c r="C48" s="180" t="str">
        <f>IF(SUM(D48,E48,F48)=0,"-",SUM(D48,E48,F48))</f>
        <v>-</v>
      </c>
      <c r="D48" s="222"/>
      <c r="E48" s="222"/>
      <c r="F48" s="222"/>
      <c r="G48" s="222"/>
      <c r="H48" s="222"/>
      <c r="I48" s="222"/>
      <c r="J48" s="222"/>
    </row>
    <row r="49" spans="1:10">
      <c r="A49" s="221"/>
      <c r="B49" s="234" t="s">
        <v>33</v>
      </c>
      <c r="C49" s="180" t="str">
        <f>IF(SUM(D49,E49,F49)=0,"-",SUM(D49,E49,F49))</f>
        <v>-</v>
      </c>
      <c r="D49" s="219"/>
      <c r="E49" s="219"/>
      <c r="F49" s="219"/>
      <c r="G49" s="6">
        <f>IF(SUM(H49,I49,J49)=0,"-",SUM(H49,I49,J49))</f>
        <v>62</v>
      </c>
      <c r="H49" s="6">
        <v>25</v>
      </c>
      <c r="I49" s="6">
        <v>1</v>
      </c>
      <c r="J49" s="6">
        <v>36</v>
      </c>
    </row>
    <row r="50" spans="1:10">
      <c r="A50" s="225" t="s">
        <v>15</v>
      </c>
      <c r="B50" s="220" t="s">
        <v>84</v>
      </c>
      <c r="C50" s="181" t="str">
        <f>IF(SUM(D50,E50,F50)=0,"-",SUM(D50,E50,F50))</f>
        <v>-</v>
      </c>
      <c r="D50" s="181" t="str">
        <f>IF(SUM(D51:D52)=0,"-",SUM(D51:D52))</f>
        <v>-</v>
      </c>
      <c r="E50" s="181" t="str">
        <f>IF(SUM(E51:E52)=0,"-",SUM(E51:E52))</f>
        <v>-</v>
      </c>
      <c r="F50" s="181" t="str">
        <f>IF(SUM(F51:F52)=0,"-",SUM(F51:F52))</f>
        <v>-</v>
      </c>
      <c r="G50" s="181">
        <f>IF(SUM(H50,I50,J50)=0,"-",SUM(H50,I50,J50))</f>
        <v>34</v>
      </c>
      <c r="H50" s="181">
        <f>IF(SUM(H51:H52)=0,"-",SUM(H51:H52))</f>
        <v>2</v>
      </c>
      <c r="I50" s="181">
        <f>IF(SUM(I51:I52)=0,"-",SUM(I51:I52))</f>
        <v>3</v>
      </c>
      <c r="J50" s="181">
        <f>IF(SUM(J51:J52)=0,"-",SUM(J51:J52))</f>
        <v>29</v>
      </c>
    </row>
    <row r="51" spans="1:10">
      <c r="A51" s="223"/>
      <c r="B51" s="234" t="s">
        <v>34</v>
      </c>
      <c r="C51" s="180" t="str">
        <f>IF(SUM(D51,E51,F51)=0,"-",SUM(D51,E51,F51))</f>
        <v>-</v>
      </c>
      <c r="D51" s="222"/>
      <c r="E51" s="222"/>
      <c r="F51" s="222"/>
      <c r="G51" s="222"/>
      <c r="H51" s="222"/>
      <c r="I51" s="222"/>
      <c r="J51" s="222"/>
    </row>
    <row r="52" spans="1:10">
      <c r="A52" s="221"/>
      <c r="B52" s="234" t="s">
        <v>33</v>
      </c>
      <c r="C52" s="180" t="str">
        <f>IF(SUM(D52,E52,F52)=0,"-",SUM(D52,E52,F52))</f>
        <v>-</v>
      </c>
      <c r="D52" s="219"/>
      <c r="E52" s="219"/>
      <c r="F52" s="219"/>
      <c r="G52" s="180">
        <v>34</v>
      </c>
      <c r="H52" s="180">
        <v>2</v>
      </c>
      <c r="I52" s="180">
        <v>3</v>
      </c>
      <c r="J52" s="180">
        <v>29</v>
      </c>
    </row>
    <row r="53" spans="1:10">
      <c r="A53" s="225" t="s">
        <v>14</v>
      </c>
      <c r="B53" s="220" t="s">
        <v>84</v>
      </c>
      <c r="C53" s="181" t="str">
        <f>IF(SUM(D53,E53,F53)=0,"-",SUM(D53,E53,F53))</f>
        <v>-</v>
      </c>
      <c r="D53" s="181" t="str">
        <f>IF(SUM(D54:D55)=0,"-",SUM(D54:D55))</f>
        <v>-</v>
      </c>
      <c r="E53" s="181" t="str">
        <f>IF(SUM(E54:E55)=0,"-",SUM(E54:E55))</f>
        <v>-</v>
      </c>
      <c r="F53" s="181" t="str">
        <f>IF(SUM(F54:F55)=0,"-",SUM(F54:F55))</f>
        <v>-</v>
      </c>
      <c r="G53" s="181" t="str">
        <f>IF(SUM(H53,I53,J53)=0,"-",SUM(H53,I53,J53))</f>
        <v>-</v>
      </c>
      <c r="H53" s="181" t="str">
        <f>IF(SUM(H54:H55)=0,"-",SUM(H54:H55))</f>
        <v>-</v>
      </c>
      <c r="I53" s="181" t="str">
        <f>IF(SUM(I54:I55)=0,"-",SUM(I54:I55))</f>
        <v>-</v>
      </c>
      <c r="J53" s="181" t="str">
        <f>IF(SUM(J54:J55)=0,"-",SUM(J54:J55))</f>
        <v>-</v>
      </c>
    </row>
    <row r="54" spans="1:10">
      <c r="A54" s="223"/>
      <c r="B54" s="234" t="s">
        <v>34</v>
      </c>
      <c r="C54" s="180" t="str">
        <f>IF(SUM(D54,E54,F54)=0,"-",SUM(D54,E54,F54))</f>
        <v>-</v>
      </c>
      <c r="D54" s="222"/>
      <c r="E54" s="222"/>
      <c r="F54" s="222"/>
      <c r="G54" s="222"/>
      <c r="H54" s="222"/>
      <c r="I54" s="222"/>
      <c r="J54" s="222"/>
    </row>
    <row r="55" spans="1:10">
      <c r="A55" s="221"/>
      <c r="B55" s="234" t="s">
        <v>33</v>
      </c>
      <c r="C55" s="180" t="str">
        <f>IF(SUM(D55,E55,F55)=0,"-",SUM(D55,E55,F55))</f>
        <v>-</v>
      </c>
      <c r="D55" s="219"/>
      <c r="E55" s="219"/>
      <c r="F55" s="219"/>
      <c r="G55" s="180" t="str">
        <f>IF(SUM(H55,I55,J55)=0,"-",SUM(H55,I55,J55))</f>
        <v>-</v>
      </c>
      <c r="H55" s="180" t="s">
        <v>83</v>
      </c>
      <c r="I55" s="180" t="s">
        <v>83</v>
      </c>
      <c r="J55" s="180" t="s">
        <v>83</v>
      </c>
    </row>
    <row r="56" spans="1:10">
      <c r="A56" s="225" t="s">
        <v>13</v>
      </c>
      <c r="B56" s="220" t="s">
        <v>84</v>
      </c>
      <c r="C56" s="181" t="str">
        <f>IF(SUM(D56,E56,F56)=0,"-",SUM(D56,E56,F56))</f>
        <v>-</v>
      </c>
      <c r="D56" s="181" t="str">
        <f>IF(SUM(D57:D58)=0,"-",SUM(D57:D58))</f>
        <v>-</v>
      </c>
      <c r="E56" s="181" t="str">
        <f>IF(SUM(E57:E58)=0,"-",SUM(E57:E58))</f>
        <v>-</v>
      </c>
      <c r="F56" s="181" t="str">
        <f>IF(SUM(F57:F58)=0,"-",SUM(F57:F58))</f>
        <v>-</v>
      </c>
      <c r="G56" s="181" t="str">
        <f>IF(SUM(H56,I56,J56)=0,"-",SUM(H56,I56,J56))</f>
        <v>-</v>
      </c>
      <c r="H56" s="181" t="str">
        <f>IF(SUM(H57:H58)=0,"-",SUM(H57:H58))</f>
        <v>-</v>
      </c>
      <c r="I56" s="181" t="str">
        <f>IF(SUM(I57:I58)=0,"-",SUM(I57:I58))</f>
        <v>-</v>
      </c>
      <c r="J56" s="181" t="str">
        <f>IF(SUM(J57:J58)=0,"-",SUM(J57:J58))</f>
        <v>-</v>
      </c>
    </row>
    <row r="57" spans="1:10">
      <c r="A57" s="223"/>
      <c r="B57" s="234" t="s">
        <v>34</v>
      </c>
      <c r="C57" s="180" t="str">
        <f>IF(SUM(D57,E57,F57)=0,"-",SUM(D57,E57,F57))</f>
        <v>-</v>
      </c>
      <c r="D57" s="222"/>
      <c r="E57" s="222"/>
      <c r="F57" s="222"/>
      <c r="G57" s="222"/>
      <c r="H57" s="222"/>
      <c r="I57" s="222"/>
      <c r="J57" s="222"/>
    </row>
    <row r="58" spans="1:10">
      <c r="A58" s="221"/>
      <c r="B58" s="234" t="s">
        <v>33</v>
      </c>
      <c r="C58" s="180" t="str">
        <f>IF(SUM(D58,E58,F58)=0,"-",SUM(D58,E58,F58))</f>
        <v>-</v>
      </c>
      <c r="D58" s="219"/>
      <c r="E58" s="219"/>
      <c r="F58" s="219"/>
      <c r="G58" s="180" t="str">
        <f>IF(SUM(H58,I58,J58)=0,"-",SUM(H58,I58,J58))</f>
        <v>-</v>
      </c>
      <c r="H58" s="180" t="s">
        <v>43</v>
      </c>
      <c r="I58" s="180" t="s">
        <v>43</v>
      </c>
      <c r="J58" s="180" t="s">
        <v>43</v>
      </c>
    </row>
    <row r="59" spans="1:10">
      <c r="A59" s="133" t="s">
        <v>102</v>
      </c>
      <c r="B59" s="129" t="s">
        <v>84</v>
      </c>
      <c r="C59" s="18" t="str">
        <f>C62</f>
        <v>-</v>
      </c>
      <c r="D59" s="18" t="str">
        <f>D62</f>
        <v>-</v>
      </c>
      <c r="E59" s="18" t="str">
        <f>E62</f>
        <v>-</v>
      </c>
      <c r="F59" s="18" t="str">
        <f>F62</f>
        <v>-</v>
      </c>
      <c r="G59" s="18">
        <f>G62</f>
        <v>49</v>
      </c>
      <c r="H59" s="18">
        <f>H62</f>
        <v>12</v>
      </c>
      <c r="I59" s="18">
        <f>I62</f>
        <v>8</v>
      </c>
      <c r="J59" s="18">
        <f>J62</f>
        <v>29</v>
      </c>
    </row>
    <row r="60" spans="1:10">
      <c r="A60" s="233"/>
      <c r="B60" s="125" t="s">
        <v>34</v>
      </c>
      <c r="C60" s="17" t="str">
        <f>C63</f>
        <v>-</v>
      </c>
      <c r="D60" s="229"/>
      <c r="E60" s="229"/>
      <c r="F60" s="229"/>
      <c r="G60" s="229"/>
      <c r="H60" s="229"/>
      <c r="I60" s="229"/>
      <c r="J60" s="229"/>
    </row>
    <row r="61" spans="1:10">
      <c r="A61" s="232"/>
      <c r="B61" s="125" t="s">
        <v>33</v>
      </c>
      <c r="C61" s="17" t="str">
        <f>C64</f>
        <v>-</v>
      </c>
      <c r="D61" s="227"/>
      <c r="E61" s="227"/>
      <c r="F61" s="227"/>
      <c r="G61" s="226">
        <f>G64</f>
        <v>49</v>
      </c>
      <c r="H61" s="226">
        <f>H64</f>
        <v>12</v>
      </c>
      <c r="I61" s="226">
        <f>I64</f>
        <v>8</v>
      </c>
      <c r="J61" s="226">
        <f>J64</f>
        <v>29</v>
      </c>
    </row>
    <row r="62" spans="1:10">
      <c r="A62" s="130" t="s">
        <v>11</v>
      </c>
      <c r="B62" s="129" t="s">
        <v>84</v>
      </c>
      <c r="C62" s="18" t="str">
        <f>IF(SUM(D62,E62,F62)=0,"-",SUM(D62,E62,F62))</f>
        <v>-</v>
      </c>
      <c r="D62" s="18" t="str">
        <f>IF(SUM(D63,D64)=0,"-",SUM(D63,D64))</f>
        <v>-</v>
      </c>
      <c r="E62" s="18" t="str">
        <f>IF(SUM(E63,E64)=0,"-",SUM(E63,E64))</f>
        <v>-</v>
      </c>
      <c r="F62" s="18" t="str">
        <f>IF(SUM(F63,F64)=0,"-",SUM(F63,F64))</f>
        <v>-</v>
      </c>
      <c r="G62" s="18">
        <f>IF(SUM(H62,I62,J62)=0,"-",SUM(H62,I62,J62))</f>
        <v>49</v>
      </c>
      <c r="H62" s="231">
        <f>IF(SUM(H65,H68,H71,H74,H77)=0,"-",SUM(H65,H68,H71,H74,H77))</f>
        <v>12</v>
      </c>
      <c r="I62" s="231">
        <f>IF(SUM(I65,I68,I71,I74,I77)=0,"-",SUM(I65,I68,I71,I74,I77))</f>
        <v>8</v>
      </c>
      <c r="J62" s="231">
        <f>IF(SUM(J65,J68,J71,J74,J77)=0,"-",SUM(J65,J68,J71,J74,J77))</f>
        <v>29</v>
      </c>
    </row>
    <row r="63" spans="1:10">
      <c r="A63" s="230"/>
      <c r="B63" s="125" t="s">
        <v>34</v>
      </c>
      <c r="C63" s="17" t="str">
        <f>IF(SUM(D63,E63,F63)=0,"-",SUM(D63,E63,F63))</f>
        <v>-</v>
      </c>
      <c r="D63" s="229"/>
      <c r="E63" s="229"/>
      <c r="F63" s="229"/>
      <c r="G63" s="229"/>
      <c r="H63" s="229"/>
      <c r="I63" s="229"/>
      <c r="J63" s="229"/>
    </row>
    <row r="64" spans="1:10">
      <c r="A64" s="228"/>
      <c r="B64" s="125" t="s">
        <v>33</v>
      </c>
      <c r="C64" s="226" t="str">
        <f>IF(SUM(D64,E64,F64)=0,"-",SUM(D64,E64,F64))</f>
        <v>-</v>
      </c>
      <c r="D64" s="227"/>
      <c r="E64" s="227"/>
      <c r="F64" s="227"/>
      <c r="G64" s="226">
        <f>IF(SUM(G67,G70,G73,G76,G79)=0,"-",SUM(G67,G70,G73,G76,G79))</f>
        <v>49</v>
      </c>
      <c r="H64" s="226">
        <f>IF(SUM(H67,H70,H73,H76,H79)=0,"-",SUM(H67,H70,H73,H76,H79))</f>
        <v>12</v>
      </c>
      <c r="I64" s="226">
        <f>IF(SUM(I67,I70,I73,I76,I79)=0,"-",SUM(I67,I70,I73,I76,I79))</f>
        <v>8</v>
      </c>
      <c r="J64" s="226">
        <f>IF(SUM(J67,J70,J73,J76,J79)=0,"-",SUM(J67,J70,J73,J76,J79))</f>
        <v>29</v>
      </c>
    </row>
    <row r="65" spans="1:12">
      <c r="A65" s="225" t="s">
        <v>10</v>
      </c>
      <c r="B65" s="220" t="s">
        <v>84</v>
      </c>
      <c r="C65" s="181" t="str">
        <f>IF(SUM(D65,E65,F65)=0,"-",SUM(D65,E65,F65))</f>
        <v>-</v>
      </c>
      <c r="D65" s="181" t="s">
        <v>83</v>
      </c>
      <c r="E65" s="181" t="s">
        <v>83</v>
      </c>
      <c r="F65" s="181" t="s">
        <v>83</v>
      </c>
      <c r="G65" s="181" t="str">
        <f>IF(SUM(H65,I65,J65)=0,"-",SUM(H65,I65,J65))</f>
        <v>-</v>
      </c>
      <c r="H65" s="181" t="s">
        <v>83</v>
      </c>
      <c r="I65" s="181" t="s">
        <v>83</v>
      </c>
      <c r="J65" s="181" t="s">
        <v>83</v>
      </c>
    </row>
    <row r="66" spans="1:12">
      <c r="A66" s="223"/>
      <c r="B66" s="220" t="s">
        <v>34</v>
      </c>
      <c r="C66" s="180" t="str">
        <f>IF(SUM(D66,E66,F66)=0,"-",SUM(D66,E66,F66))</f>
        <v>-</v>
      </c>
      <c r="D66" s="222"/>
      <c r="E66" s="222"/>
      <c r="F66" s="222"/>
      <c r="G66" s="222"/>
      <c r="H66" s="222"/>
      <c r="I66" s="222"/>
      <c r="J66" s="222"/>
    </row>
    <row r="67" spans="1:12">
      <c r="A67" s="221"/>
      <c r="B67" s="220" t="s">
        <v>33</v>
      </c>
      <c r="C67" s="180" t="str">
        <f>IF(SUM(D67,E67,F67)=0,"-",SUM(D67,E67,F67))</f>
        <v>-</v>
      </c>
      <c r="D67" s="219"/>
      <c r="E67" s="219"/>
      <c r="F67" s="219"/>
      <c r="G67" s="6" t="s">
        <v>83</v>
      </c>
      <c r="H67" s="6" t="s">
        <v>83</v>
      </c>
      <c r="I67" s="6" t="s">
        <v>83</v>
      </c>
      <c r="J67" s="6" t="s">
        <v>83</v>
      </c>
    </row>
    <row r="68" spans="1:12">
      <c r="A68" s="225" t="s">
        <v>8</v>
      </c>
      <c r="B68" s="220" t="s">
        <v>84</v>
      </c>
      <c r="C68" s="181" t="str">
        <f>IF(SUM(D68,E68,F68)=0,"-",SUM(D68,E68,F68))</f>
        <v>-</v>
      </c>
      <c r="D68" s="181" t="s">
        <v>83</v>
      </c>
      <c r="E68" s="181" t="s">
        <v>83</v>
      </c>
      <c r="F68" s="181" t="s">
        <v>83</v>
      </c>
      <c r="G68" s="181" t="str">
        <f>IF(SUM(H68,I68,J68)=0,"-",SUM(H68,I68,J68))</f>
        <v>-</v>
      </c>
      <c r="H68" s="181" t="s">
        <v>83</v>
      </c>
      <c r="I68" s="181" t="s">
        <v>83</v>
      </c>
      <c r="J68" s="181" t="s">
        <v>83</v>
      </c>
    </row>
    <row r="69" spans="1:12">
      <c r="A69" s="223"/>
      <c r="B69" s="220" t="s">
        <v>34</v>
      </c>
      <c r="C69" s="180" t="str">
        <f>IF(SUM(D69,E69,F69)=0,"-",SUM(D69,E69,F69))</f>
        <v>-</v>
      </c>
      <c r="D69" s="222"/>
      <c r="E69" s="222"/>
      <c r="F69" s="222"/>
      <c r="G69" s="222"/>
      <c r="H69" s="222"/>
      <c r="I69" s="222"/>
      <c r="J69" s="222"/>
    </row>
    <row r="70" spans="1:12">
      <c r="A70" s="221"/>
      <c r="B70" s="220" t="s">
        <v>33</v>
      </c>
      <c r="C70" s="180" t="str">
        <f>IF(SUM(D70,E70,F70)=0,"-",SUM(D70,E70,F70))</f>
        <v>-</v>
      </c>
      <c r="D70" s="219"/>
      <c r="E70" s="219"/>
      <c r="F70" s="219"/>
      <c r="G70" s="180" t="str">
        <f>IF(SUM(H70,I70,J70)=0,"-",SUM(H70,I70,J70))</f>
        <v>-</v>
      </c>
      <c r="H70" s="180" t="s">
        <v>83</v>
      </c>
      <c r="I70" s="180" t="s">
        <v>83</v>
      </c>
      <c r="J70" s="180" t="s">
        <v>83</v>
      </c>
    </row>
    <row r="71" spans="1:12">
      <c r="A71" s="225" t="s">
        <v>7</v>
      </c>
      <c r="B71" s="220" t="s">
        <v>84</v>
      </c>
      <c r="C71" s="181" t="str">
        <f>IF(SUM(D71,E71,F71)=0,"-",SUM(D71,E71,F71))</f>
        <v>-</v>
      </c>
      <c r="D71" s="181" t="s">
        <v>83</v>
      </c>
      <c r="E71" s="181" t="s">
        <v>83</v>
      </c>
      <c r="F71" s="181" t="s">
        <v>83</v>
      </c>
      <c r="G71" s="181">
        <f>IF(SUM(H71,I71,J71)=0,"-",SUM(H71,I71,J71))</f>
        <v>7</v>
      </c>
      <c r="H71" s="181">
        <v>1</v>
      </c>
      <c r="I71" s="181" t="s">
        <v>83</v>
      </c>
      <c r="J71" s="181">
        <v>6</v>
      </c>
    </row>
    <row r="72" spans="1:12">
      <c r="A72" s="223"/>
      <c r="B72" s="220" t="s">
        <v>34</v>
      </c>
      <c r="C72" s="180" t="str">
        <f>IF(SUM(D72,E72,F72)=0,"-",SUM(D72,E72,F72))</f>
        <v>-</v>
      </c>
      <c r="D72" s="222"/>
      <c r="E72" s="222"/>
      <c r="F72" s="222"/>
      <c r="G72" s="222"/>
      <c r="H72" s="222"/>
      <c r="I72" s="222"/>
      <c r="J72" s="222"/>
    </row>
    <row r="73" spans="1:12">
      <c r="A73" s="221"/>
      <c r="B73" s="220" t="s">
        <v>33</v>
      </c>
      <c r="C73" s="180" t="str">
        <f>IF(SUM(D73,E73,F73)=0,"-",SUM(D73,E73,F73))</f>
        <v>-</v>
      </c>
      <c r="D73" s="219"/>
      <c r="E73" s="219"/>
      <c r="F73" s="219"/>
      <c r="G73" s="180">
        <f>IF(SUM(H73,I73,J73)=0,"-",SUM(H73,I73,J73))</f>
        <v>7</v>
      </c>
      <c r="H73" s="180">
        <v>1</v>
      </c>
      <c r="I73" s="180" t="s">
        <v>83</v>
      </c>
      <c r="J73" s="180">
        <v>6</v>
      </c>
    </row>
    <row r="74" spans="1:12">
      <c r="A74" s="225" t="s">
        <v>6</v>
      </c>
      <c r="B74" s="220" t="s">
        <v>84</v>
      </c>
      <c r="C74" s="181" t="str">
        <f>IF(SUM(D74,E74,F74)=0,"-",SUM(D74,E74,F74))</f>
        <v>-</v>
      </c>
      <c r="D74" s="181" t="s">
        <v>83</v>
      </c>
      <c r="E74" s="181" t="s">
        <v>83</v>
      </c>
      <c r="F74" s="181" t="s">
        <v>83</v>
      </c>
      <c r="G74" s="181">
        <f>IF(SUM(H74,I74,J74)=0,"-",SUM(H74,I74,J74))</f>
        <v>34</v>
      </c>
      <c r="H74" s="181">
        <v>10</v>
      </c>
      <c r="I74" s="181">
        <v>8</v>
      </c>
      <c r="J74" s="181">
        <v>16</v>
      </c>
    </row>
    <row r="75" spans="1:12">
      <c r="A75" s="223"/>
      <c r="B75" s="220" t="s">
        <v>34</v>
      </c>
      <c r="C75" s="180" t="str">
        <f>IF(SUM(D75,E75,F75)=0,"-",SUM(D75,E75,F75))</f>
        <v>-</v>
      </c>
      <c r="D75" s="222"/>
      <c r="E75" s="222"/>
      <c r="F75" s="222"/>
      <c r="G75" s="222"/>
      <c r="H75" s="222"/>
      <c r="I75" s="222"/>
      <c r="J75" s="222"/>
    </row>
    <row r="76" spans="1:12">
      <c r="A76" s="221"/>
      <c r="B76" s="220" t="s">
        <v>33</v>
      </c>
      <c r="C76" s="180" t="str">
        <f>IF(SUM(D76,E76,F76)=0,"-",SUM(D76,E76,F76))</f>
        <v>-</v>
      </c>
      <c r="D76" s="219"/>
      <c r="E76" s="219"/>
      <c r="F76" s="219"/>
      <c r="G76" s="12">
        <f>IF(SUM(H76,I76,J76)=0,"-",SUM(H76,I76,J76))</f>
        <v>34</v>
      </c>
      <c r="H76" s="12">
        <v>10</v>
      </c>
      <c r="I76" s="12">
        <v>8</v>
      </c>
      <c r="J76" s="12">
        <v>16</v>
      </c>
    </row>
    <row r="77" spans="1:12">
      <c r="A77" s="225" t="s">
        <v>4</v>
      </c>
      <c r="B77" s="220" t="s">
        <v>84</v>
      </c>
      <c r="C77" s="181" t="str">
        <f>IF(SUM(D77,E77,F77)=0,"-",SUM(D77,E77,F77))</f>
        <v>-</v>
      </c>
      <c r="D77" s="181" t="s">
        <v>83</v>
      </c>
      <c r="E77" s="181" t="s">
        <v>83</v>
      </c>
      <c r="F77" s="224" t="s">
        <v>83</v>
      </c>
      <c r="G77" s="181">
        <f>IF(SUM(H77,I77,J77)=0,"-",SUM(H77,I77,J77))</f>
        <v>8</v>
      </c>
      <c r="H77" s="181">
        <v>1</v>
      </c>
      <c r="I77" s="181" t="s">
        <v>83</v>
      </c>
      <c r="J77" s="181">
        <v>7</v>
      </c>
      <c r="L77" s="49"/>
    </row>
    <row r="78" spans="1:12">
      <c r="A78" s="223"/>
      <c r="B78" s="220" t="s">
        <v>34</v>
      </c>
      <c r="C78" s="180" t="str">
        <f>IF(SUM(D78,E78,F78)=0,"-",SUM(D78,E78,F78))</f>
        <v>-</v>
      </c>
      <c r="D78" s="222"/>
      <c r="E78" s="222"/>
      <c r="F78" s="222"/>
      <c r="G78" s="222"/>
      <c r="H78" s="222"/>
      <c r="I78" s="222"/>
      <c r="J78" s="222"/>
    </row>
    <row r="79" spans="1:12">
      <c r="A79" s="221"/>
      <c r="B79" s="220" t="s">
        <v>33</v>
      </c>
      <c r="C79" s="180" t="str">
        <f>IF(SUM(D79,E79,F79)=0,"-",SUM(D79,E79,F79))</f>
        <v>-</v>
      </c>
      <c r="D79" s="219"/>
      <c r="E79" s="219"/>
      <c r="F79" s="219"/>
      <c r="G79" s="180">
        <f>IF(SUM(H79,I79,J79)=0,"-",SUM(H79,I79,J79))</f>
        <v>8</v>
      </c>
      <c r="H79" s="180">
        <v>1</v>
      </c>
      <c r="I79" s="180" t="s">
        <v>43</v>
      </c>
      <c r="J79" s="180">
        <v>7</v>
      </c>
    </row>
    <row r="80" spans="1:12">
      <c r="A80" s="48" t="s">
        <v>133</v>
      </c>
      <c r="B80" s="218"/>
      <c r="C80" s="216"/>
      <c r="D80" s="216"/>
      <c r="E80" s="216"/>
      <c r="F80" s="216"/>
      <c r="G80" s="216"/>
      <c r="H80" s="216"/>
      <c r="I80" s="216"/>
      <c r="J80" s="216"/>
    </row>
    <row r="81" spans="1:10" s="15" customFormat="1">
      <c r="A81" s="45"/>
      <c r="B81" s="217"/>
      <c r="C81" s="16"/>
      <c r="D81" s="16"/>
      <c r="E81" s="16"/>
      <c r="G81" s="16"/>
      <c r="H81" s="16"/>
      <c r="I81" s="16"/>
    </row>
    <row r="82" spans="1:10">
      <c r="A82" s="41"/>
      <c r="B82" s="178"/>
      <c r="C82" s="216"/>
      <c r="D82" s="216"/>
      <c r="E82" s="216"/>
      <c r="F82" s="216"/>
      <c r="G82" s="216"/>
      <c r="H82" s="216"/>
      <c r="I82" s="216"/>
      <c r="J82" s="216"/>
    </row>
    <row r="83" spans="1:10">
      <c r="A83" s="41"/>
      <c r="B83" s="178"/>
      <c r="C83" s="216"/>
      <c r="D83" s="216"/>
      <c r="E83" s="216"/>
      <c r="F83" s="216"/>
      <c r="G83" s="216"/>
      <c r="H83" s="216"/>
      <c r="I83" s="216"/>
      <c r="J83" s="216"/>
    </row>
    <row r="84" spans="1:10">
      <c r="A84" s="41"/>
      <c r="B84" s="178"/>
      <c r="C84" s="216"/>
      <c r="D84" s="216"/>
      <c r="E84" s="216"/>
      <c r="F84" s="216"/>
      <c r="G84" s="216"/>
      <c r="H84" s="216"/>
      <c r="I84" s="216"/>
      <c r="J84" s="216"/>
    </row>
  </sheetData>
  <mergeCells count="31">
    <mergeCell ref="A26:A28"/>
    <mergeCell ref="A29:A31"/>
    <mergeCell ref="A32:A34"/>
    <mergeCell ref="A35:A37"/>
    <mergeCell ref="A71:A73"/>
    <mergeCell ref="A59:A61"/>
    <mergeCell ref="A62:A64"/>
    <mergeCell ref="A65:A67"/>
    <mergeCell ref="A68:A70"/>
    <mergeCell ref="A74:A76"/>
    <mergeCell ref="A77:A79"/>
    <mergeCell ref="A38:A40"/>
    <mergeCell ref="A44:A46"/>
    <mergeCell ref="A47:A49"/>
    <mergeCell ref="A50:A52"/>
    <mergeCell ref="A53:A55"/>
    <mergeCell ref="A56:A58"/>
    <mergeCell ref="A41:A43"/>
    <mergeCell ref="A5:A7"/>
    <mergeCell ref="A11:A13"/>
    <mergeCell ref="A17:A19"/>
    <mergeCell ref="A20:A22"/>
    <mergeCell ref="A23:A25"/>
    <mergeCell ref="A8:A10"/>
    <mergeCell ref="A14:A16"/>
    <mergeCell ref="C2:F2"/>
    <mergeCell ref="G2:J2"/>
    <mergeCell ref="C3:C4"/>
    <mergeCell ref="D3:F3"/>
    <mergeCell ref="G3:G4"/>
    <mergeCell ref="H3:J3"/>
  </mergeCells>
  <phoneticPr fontId="5"/>
  <printOptions horizontalCentered="1"/>
  <pageMargins left="0.29527559055118113" right="0.29527559055118113" top="0.78740157480314965" bottom="0.19685039370078741" header="0" footer="0"/>
  <headerFooter alignWithMargins="0"/>
  <rowBreaks count="2" manualBreakCount="2">
    <brk id="40" max="9" man="1"/>
    <brk id="46117" min="245" max="9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9"/>
  <sheetViews>
    <sheetView showGridLines="0" zoomScaleNormal="100" zoomScaleSheetLayoutView="80" workbookViewId="0">
      <pane ySplit="3" topLeftCell="A4" activePane="bottomLeft" state="frozen"/>
      <selection pane="bottomLeft"/>
    </sheetView>
  </sheetViews>
  <sheetFormatPr defaultRowHeight="15"/>
  <cols>
    <col min="1" max="1" width="16.625" style="264" customWidth="1"/>
    <col min="2" max="3" width="6.375" style="261" customWidth="1"/>
    <col min="4" max="5" width="7.125" style="261" customWidth="1"/>
    <col min="6" max="7" width="6.125" style="261" customWidth="1"/>
    <col min="8" max="11" width="6.5" style="261" customWidth="1"/>
    <col min="12" max="12" width="6.5" style="262" customWidth="1"/>
    <col min="13" max="13" width="6.5" style="263" customWidth="1"/>
    <col min="14" max="14" width="6.5" style="262" customWidth="1"/>
    <col min="15" max="16" width="7.125" style="262" customWidth="1"/>
    <col min="17" max="18" width="6.125" style="262" customWidth="1"/>
    <col min="19" max="23" width="6.5" style="262" customWidth="1"/>
    <col min="24" max="24" width="9" style="262"/>
    <col min="25" max="16384" width="9" style="261"/>
  </cols>
  <sheetData>
    <row r="1" spans="1:24" s="297" customFormat="1" ht="18" customHeight="1">
      <c r="A1" s="302" t="s">
        <v>155</v>
      </c>
      <c r="B1" s="302"/>
      <c r="C1" s="302"/>
      <c r="D1" s="301"/>
      <c r="E1" s="301"/>
      <c r="F1" s="299"/>
      <c r="G1" s="299"/>
      <c r="H1" s="299"/>
      <c r="I1" s="299"/>
      <c r="J1" s="299"/>
      <c r="K1" s="299"/>
      <c r="L1" s="300" t="s">
        <v>37</v>
      </c>
      <c r="M1" s="298"/>
      <c r="N1" s="298"/>
      <c r="O1" s="298"/>
      <c r="P1" s="298"/>
      <c r="Q1" s="298"/>
      <c r="R1" s="298"/>
      <c r="S1" s="298"/>
      <c r="T1" s="299"/>
      <c r="U1" s="298"/>
      <c r="V1" s="298"/>
      <c r="W1" s="298"/>
      <c r="X1" s="298"/>
    </row>
    <row r="2" spans="1:24" s="291" customFormat="1" ht="16.5" customHeight="1">
      <c r="A2" s="296"/>
      <c r="B2" s="289" t="s">
        <v>154</v>
      </c>
      <c r="C2" s="289" t="s">
        <v>153</v>
      </c>
      <c r="D2" s="289" t="s">
        <v>152</v>
      </c>
      <c r="E2" s="289" t="s">
        <v>151</v>
      </c>
      <c r="F2" s="295" t="s">
        <v>150</v>
      </c>
      <c r="G2" s="294"/>
      <c r="H2" s="63"/>
      <c r="I2" s="63"/>
      <c r="J2" s="63"/>
      <c r="K2" s="63"/>
      <c r="L2" s="62"/>
      <c r="M2" s="286"/>
      <c r="N2" s="286"/>
      <c r="O2" s="286"/>
      <c r="P2" s="286"/>
      <c r="Q2" s="293"/>
      <c r="R2" s="293"/>
      <c r="S2" s="293"/>
      <c r="T2" s="293"/>
      <c r="U2" s="292"/>
      <c r="V2" s="292"/>
      <c r="W2" s="292"/>
      <c r="X2" s="292"/>
    </row>
    <row r="3" spans="1:24" ht="84" customHeight="1">
      <c r="A3" s="290"/>
      <c r="B3" s="289"/>
      <c r="C3" s="289"/>
      <c r="D3" s="289"/>
      <c r="E3" s="289"/>
      <c r="F3" s="288" t="s">
        <v>35</v>
      </c>
      <c r="G3" s="287" t="s">
        <v>149</v>
      </c>
      <c r="H3" s="287" t="s">
        <v>148</v>
      </c>
      <c r="I3" s="287" t="s">
        <v>147</v>
      </c>
      <c r="J3" s="287" t="s">
        <v>146</v>
      </c>
      <c r="K3" s="287" t="s">
        <v>145</v>
      </c>
      <c r="L3" s="287" t="s">
        <v>144</v>
      </c>
      <c r="M3" s="286"/>
      <c r="N3" s="286"/>
      <c r="O3" s="286"/>
      <c r="P3" s="286"/>
      <c r="Q3" s="285"/>
      <c r="R3" s="285"/>
      <c r="S3" s="285"/>
      <c r="T3" s="285"/>
      <c r="U3" s="285"/>
      <c r="V3" s="285"/>
      <c r="W3" s="285"/>
    </row>
    <row r="4" spans="1:24" ht="16.5" customHeight="1">
      <c r="A4" s="284" t="s">
        <v>30</v>
      </c>
      <c r="B4" s="283">
        <v>24</v>
      </c>
      <c r="C4" s="283">
        <v>640</v>
      </c>
      <c r="D4" s="283">
        <v>184</v>
      </c>
      <c r="E4" s="283">
        <v>1738</v>
      </c>
      <c r="F4" s="282">
        <v>2087</v>
      </c>
      <c r="G4" s="280">
        <v>1</v>
      </c>
      <c r="H4" s="280">
        <v>243</v>
      </c>
      <c r="I4" s="280">
        <v>39</v>
      </c>
      <c r="J4" s="281">
        <v>670</v>
      </c>
      <c r="K4" s="281">
        <v>414</v>
      </c>
      <c r="L4" s="280">
        <v>720</v>
      </c>
      <c r="M4" s="269"/>
      <c r="N4" s="269"/>
      <c r="O4" s="269"/>
      <c r="P4" s="269"/>
      <c r="Q4" s="269"/>
      <c r="R4" s="269"/>
      <c r="S4" s="269"/>
      <c r="T4" s="269"/>
    </row>
    <row r="5" spans="1:24" ht="33" customHeight="1">
      <c r="A5" s="279" t="s">
        <v>123</v>
      </c>
      <c r="B5" s="128">
        <f>IF(SUM(B6,B15)=0,"-",SUM(B6,B15))</f>
        <v>1</v>
      </c>
      <c r="C5" s="128">
        <f>IF(SUM(C6,C15)=0,"-",SUM(C6,C15))</f>
        <v>23</v>
      </c>
      <c r="D5" s="128">
        <f>IF(SUM(D6,D15)=0,"-",SUM(D6,D15))</f>
        <v>15</v>
      </c>
      <c r="E5" s="128">
        <f>IF(SUM(E6,E15)=0,"-",SUM(E6,E15))</f>
        <v>279</v>
      </c>
      <c r="F5" s="128">
        <f>IF(SUM(F6,F15)=0,"-",SUM(F6,F15))</f>
        <v>176</v>
      </c>
      <c r="G5" s="128">
        <f>IF(SUM(G6,G15)=0,"-",SUM(G6,G15))</f>
        <v>1</v>
      </c>
      <c r="H5" s="128">
        <f>IF(SUM(H6,H15)=0,"-",SUM(H6,H15))</f>
        <v>4</v>
      </c>
      <c r="I5" s="128" t="str">
        <f>IF(SUM(I6,I15)=0,"-",SUM(I6,I15))</f>
        <v>-</v>
      </c>
      <c r="J5" s="128">
        <f>IF(SUM(J6,J15)=0,"-",SUM(J6,J15))</f>
        <v>86</v>
      </c>
      <c r="K5" s="128" t="str">
        <f>IF(SUM(K6,K15)=0,"-",SUM(K6,K15))</f>
        <v>-</v>
      </c>
      <c r="L5" s="128">
        <f>IF(SUM(L6,L15)=0,"-",SUM(L6,L15))</f>
        <v>85</v>
      </c>
      <c r="M5" s="269"/>
      <c r="N5" s="269"/>
      <c r="O5" s="269"/>
      <c r="P5" s="269"/>
      <c r="Q5" s="269"/>
      <c r="R5" s="269"/>
      <c r="S5" s="269"/>
      <c r="T5" s="269"/>
    </row>
    <row r="6" spans="1:24" ht="16.5" customHeight="1">
      <c r="A6" s="278" t="s">
        <v>28</v>
      </c>
      <c r="B6" s="276">
        <f>IF(SUM(B7:B14)=0,"-",SUM(B7:B14))</f>
        <v>1</v>
      </c>
      <c r="C6" s="276">
        <f>IF(SUM(C7:C14)=0,"-",SUM(C7:C14))</f>
        <v>23</v>
      </c>
      <c r="D6" s="276">
        <f>IF(SUM(D7:D14)=0,"-",SUM(D7:D14))</f>
        <v>15</v>
      </c>
      <c r="E6" s="276">
        <f>IF(SUM(E7:E14)=0,"-",SUM(E7:E14))</f>
        <v>279</v>
      </c>
      <c r="F6" s="277">
        <f>IF(SUM(G6:L6)=0,"-",SUM(G6:L6))</f>
        <v>176</v>
      </c>
      <c r="G6" s="276">
        <f>IF(SUM(G7:G14)=0,"-",SUM(G7:G14))</f>
        <v>1</v>
      </c>
      <c r="H6" s="276">
        <f>IF(SUM(H7:H14)=0,"-",SUM(H7:H14))</f>
        <v>4</v>
      </c>
      <c r="I6" s="276" t="str">
        <f>IF(SUM(I7:I14)=0,"-",SUM(I7:I14))</f>
        <v>-</v>
      </c>
      <c r="J6" s="276">
        <f>IF(SUM(J7:J14)=0,"-",SUM(J7:J14))</f>
        <v>86</v>
      </c>
      <c r="K6" s="276" t="str">
        <f>IF(SUM(K7:K14)=0,"-",SUM(K7:K14))</f>
        <v>-</v>
      </c>
      <c r="L6" s="276">
        <f>IF(SUM(L7:L14)=0,"-",SUM(L7:L14))</f>
        <v>85</v>
      </c>
      <c r="M6" s="269"/>
      <c r="N6" s="269"/>
      <c r="O6" s="269"/>
      <c r="P6" s="269"/>
      <c r="Q6" s="269"/>
      <c r="R6" s="269"/>
      <c r="S6" s="269"/>
      <c r="T6" s="269"/>
      <c r="U6" s="269"/>
      <c r="V6" s="269"/>
      <c r="W6" s="269"/>
    </row>
    <row r="7" spans="1:24" ht="16.5" customHeight="1">
      <c r="A7" s="14" t="s">
        <v>27</v>
      </c>
      <c r="B7" s="274" t="s">
        <v>72</v>
      </c>
      <c r="C7" s="274" t="s">
        <v>72</v>
      </c>
      <c r="D7" s="274" t="s">
        <v>72</v>
      </c>
      <c r="E7" s="274" t="s">
        <v>72</v>
      </c>
      <c r="F7" s="275" t="str">
        <f>IF(SUM(G7:L7)=0,"-",SUM(G7:L7))</f>
        <v>-</v>
      </c>
      <c r="G7" s="274" t="s">
        <v>72</v>
      </c>
      <c r="H7" s="274" t="s">
        <v>72</v>
      </c>
      <c r="I7" s="274" t="s">
        <v>72</v>
      </c>
      <c r="J7" s="274" t="s">
        <v>72</v>
      </c>
      <c r="K7" s="274" t="s">
        <v>72</v>
      </c>
      <c r="L7" s="274" t="s">
        <v>72</v>
      </c>
      <c r="M7" s="269"/>
      <c r="N7" s="269"/>
      <c r="O7" s="269"/>
      <c r="P7" s="269"/>
      <c r="Q7" s="269"/>
      <c r="R7" s="269"/>
      <c r="S7" s="269"/>
      <c r="T7" s="269"/>
      <c r="U7" s="269"/>
      <c r="V7" s="269"/>
      <c r="W7" s="269"/>
    </row>
    <row r="8" spans="1:24" ht="16.5" customHeight="1">
      <c r="A8" s="11" t="s">
        <v>26</v>
      </c>
      <c r="B8" s="272" t="s">
        <v>43</v>
      </c>
      <c r="C8" s="272" t="s">
        <v>43</v>
      </c>
      <c r="D8" s="272" t="s">
        <v>43</v>
      </c>
      <c r="E8" s="272" t="s">
        <v>43</v>
      </c>
      <c r="F8" s="273" t="str">
        <f>IF(SUM(G8:L8)=0,"-",SUM(G8:L8))</f>
        <v>-</v>
      </c>
      <c r="G8" s="272" t="s">
        <v>43</v>
      </c>
      <c r="H8" s="272" t="s">
        <v>43</v>
      </c>
      <c r="I8" s="272" t="s">
        <v>43</v>
      </c>
      <c r="J8" s="272" t="s">
        <v>43</v>
      </c>
      <c r="K8" s="272" t="s">
        <v>43</v>
      </c>
      <c r="L8" s="272" t="s">
        <v>43</v>
      </c>
      <c r="M8" s="269"/>
      <c r="N8" s="269"/>
      <c r="O8" s="269"/>
      <c r="P8" s="269"/>
      <c r="Q8" s="269"/>
      <c r="R8" s="269"/>
      <c r="S8" s="269"/>
      <c r="T8" s="269"/>
      <c r="U8" s="269"/>
      <c r="V8" s="269"/>
      <c r="W8" s="269"/>
    </row>
    <row r="9" spans="1:24" ht="16.5" customHeight="1">
      <c r="A9" s="11" t="s">
        <v>25</v>
      </c>
      <c r="B9" s="272">
        <v>1</v>
      </c>
      <c r="C9" s="272">
        <v>23</v>
      </c>
      <c r="D9" s="272">
        <v>15</v>
      </c>
      <c r="E9" s="272">
        <v>279</v>
      </c>
      <c r="F9" s="273">
        <f>IF(SUM(G9:L9)=0,"-",SUM(G9:L9))</f>
        <v>176</v>
      </c>
      <c r="G9" s="272">
        <v>1</v>
      </c>
      <c r="H9" s="272">
        <v>4</v>
      </c>
      <c r="I9" s="272" t="s">
        <v>43</v>
      </c>
      <c r="J9" s="272">
        <v>86</v>
      </c>
      <c r="K9" s="272" t="s">
        <v>43</v>
      </c>
      <c r="L9" s="272">
        <v>85</v>
      </c>
      <c r="M9" s="269"/>
      <c r="N9" s="269"/>
      <c r="O9" s="269"/>
      <c r="P9" s="269"/>
      <c r="Q9" s="269"/>
      <c r="R9" s="269"/>
      <c r="S9" s="269"/>
      <c r="T9" s="269"/>
      <c r="U9" s="269"/>
      <c r="V9" s="269"/>
      <c r="W9" s="269"/>
    </row>
    <row r="10" spans="1:24" ht="16.5" customHeight="1">
      <c r="A10" s="11" t="s">
        <v>24</v>
      </c>
      <c r="B10" s="272" t="s">
        <v>43</v>
      </c>
      <c r="C10" s="272" t="s">
        <v>43</v>
      </c>
      <c r="D10" s="272" t="s">
        <v>43</v>
      </c>
      <c r="E10" s="272" t="s">
        <v>43</v>
      </c>
      <c r="F10" s="273" t="str">
        <f>IF(SUM(G10:L10)=0,"-",SUM(G10:L10))</f>
        <v>-</v>
      </c>
      <c r="G10" s="272" t="s">
        <v>43</v>
      </c>
      <c r="H10" s="272" t="s">
        <v>43</v>
      </c>
      <c r="I10" s="272" t="s">
        <v>43</v>
      </c>
      <c r="J10" s="272" t="s">
        <v>43</v>
      </c>
      <c r="K10" s="272" t="s">
        <v>43</v>
      </c>
      <c r="L10" s="272" t="s">
        <v>43</v>
      </c>
      <c r="M10" s="269"/>
      <c r="N10" s="269"/>
      <c r="O10" s="269"/>
      <c r="P10" s="269"/>
      <c r="Q10" s="269"/>
      <c r="R10" s="269"/>
      <c r="S10" s="269"/>
      <c r="T10" s="269"/>
      <c r="U10" s="269"/>
      <c r="V10" s="269"/>
      <c r="W10" s="269"/>
    </row>
    <row r="11" spans="1:24" ht="16.5" customHeight="1">
      <c r="A11" s="11" t="s">
        <v>23</v>
      </c>
      <c r="B11" s="272" t="s">
        <v>43</v>
      </c>
      <c r="C11" s="272" t="s">
        <v>43</v>
      </c>
      <c r="D11" s="272" t="s">
        <v>43</v>
      </c>
      <c r="E11" s="272" t="s">
        <v>43</v>
      </c>
      <c r="F11" s="273" t="str">
        <f>IF(SUM(G11:L11)=0,"-",SUM(G11:L11))</f>
        <v>-</v>
      </c>
      <c r="G11" s="272" t="s">
        <v>43</v>
      </c>
      <c r="H11" s="272" t="s">
        <v>43</v>
      </c>
      <c r="I11" s="272" t="s">
        <v>43</v>
      </c>
      <c r="J11" s="272" t="s">
        <v>43</v>
      </c>
      <c r="K11" s="272" t="s">
        <v>43</v>
      </c>
      <c r="L11" s="272" t="s">
        <v>43</v>
      </c>
      <c r="M11" s="269"/>
      <c r="N11" s="269"/>
      <c r="O11" s="269"/>
      <c r="P11" s="269"/>
      <c r="Q11" s="269"/>
      <c r="R11" s="269"/>
      <c r="S11" s="269"/>
      <c r="T11" s="269"/>
      <c r="U11" s="269"/>
      <c r="V11" s="269"/>
      <c r="W11" s="269"/>
    </row>
    <row r="12" spans="1:24" ht="16.5" customHeight="1">
      <c r="A12" s="11" t="s">
        <v>60</v>
      </c>
      <c r="B12" s="272" t="s">
        <v>43</v>
      </c>
      <c r="C12" s="272" t="s">
        <v>43</v>
      </c>
      <c r="D12" s="272" t="s">
        <v>43</v>
      </c>
      <c r="E12" s="272" t="s">
        <v>43</v>
      </c>
      <c r="F12" s="273" t="str">
        <f>IF(SUM(G12:L12)=0,"-",SUM(G12:L12))</f>
        <v>-</v>
      </c>
      <c r="G12" s="272" t="s">
        <v>43</v>
      </c>
      <c r="H12" s="272" t="s">
        <v>43</v>
      </c>
      <c r="I12" s="272" t="s">
        <v>43</v>
      </c>
      <c r="J12" s="272" t="s">
        <v>43</v>
      </c>
      <c r="K12" s="272" t="s">
        <v>43</v>
      </c>
      <c r="L12" s="272" t="s">
        <v>43</v>
      </c>
      <c r="M12" s="269"/>
      <c r="N12" s="269"/>
      <c r="O12" s="269"/>
      <c r="P12" s="269"/>
      <c r="Q12" s="269"/>
      <c r="R12" s="269"/>
      <c r="S12" s="269"/>
      <c r="T12" s="269"/>
      <c r="U12" s="269"/>
      <c r="V12" s="269"/>
      <c r="W12" s="269"/>
    </row>
    <row r="13" spans="1:24" ht="16.5" customHeight="1">
      <c r="A13" s="11" t="s">
        <v>21</v>
      </c>
      <c r="B13" s="272" t="s">
        <v>43</v>
      </c>
      <c r="C13" s="272" t="s">
        <v>43</v>
      </c>
      <c r="D13" s="272" t="s">
        <v>43</v>
      </c>
      <c r="E13" s="272" t="s">
        <v>43</v>
      </c>
      <c r="F13" s="273" t="str">
        <f>IF(SUM(G13:L13)=0,"-",SUM(G13:L13))</f>
        <v>-</v>
      </c>
      <c r="G13" s="272" t="s">
        <v>43</v>
      </c>
      <c r="H13" s="272" t="s">
        <v>43</v>
      </c>
      <c r="I13" s="272" t="s">
        <v>43</v>
      </c>
      <c r="J13" s="272" t="s">
        <v>43</v>
      </c>
      <c r="K13" s="272" t="s">
        <v>43</v>
      </c>
      <c r="L13" s="272" t="s">
        <v>43</v>
      </c>
      <c r="M13" s="269"/>
      <c r="N13" s="269"/>
      <c r="O13" s="269"/>
      <c r="P13" s="269"/>
      <c r="Q13" s="269"/>
      <c r="R13" s="269"/>
      <c r="S13" s="269"/>
      <c r="T13" s="269"/>
      <c r="U13" s="269"/>
      <c r="V13" s="269"/>
      <c r="W13" s="269"/>
    </row>
    <row r="14" spans="1:24" ht="16.5" customHeight="1">
      <c r="A14" s="8" t="s">
        <v>20</v>
      </c>
      <c r="B14" s="270" t="s">
        <v>43</v>
      </c>
      <c r="C14" s="270" t="s">
        <v>43</v>
      </c>
      <c r="D14" s="270" t="s">
        <v>43</v>
      </c>
      <c r="E14" s="270" t="s">
        <v>43</v>
      </c>
      <c r="F14" s="271" t="str">
        <f>IF(SUM(G14:L14)=0,"-",SUM(G14:L14))</f>
        <v>-</v>
      </c>
      <c r="G14" s="270" t="s">
        <v>43</v>
      </c>
      <c r="H14" s="270" t="s">
        <v>43</v>
      </c>
      <c r="I14" s="270" t="s">
        <v>43</v>
      </c>
      <c r="J14" s="270" t="s">
        <v>43</v>
      </c>
      <c r="K14" s="270" t="s">
        <v>43</v>
      </c>
      <c r="L14" s="270" t="s">
        <v>43</v>
      </c>
      <c r="M14" s="269"/>
      <c r="N14" s="269"/>
      <c r="O14" s="269"/>
      <c r="P14" s="269"/>
      <c r="Q14" s="269"/>
      <c r="R14" s="269"/>
      <c r="S14" s="269"/>
      <c r="T14" s="269"/>
      <c r="U14" s="269"/>
      <c r="V14" s="269"/>
      <c r="W14" s="269"/>
    </row>
    <row r="15" spans="1:24" ht="16.5" customHeight="1">
      <c r="A15" s="19" t="s">
        <v>19</v>
      </c>
      <c r="B15" s="276" t="s">
        <v>43</v>
      </c>
      <c r="C15" s="276" t="s">
        <v>43</v>
      </c>
      <c r="D15" s="276" t="s">
        <v>43</v>
      </c>
      <c r="E15" s="276" t="s">
        <v>43</v>
      </c>
      <c r="F15" s="277" t="s">
        <v>43</v>
      </c>
      <c r="G15" s="276" t="s">
        <v>43</v>
      </c>
      <c r="H15" s="276" t="s">
        <v>43</v>
      </c>
      <c r="I15" s="276" t="s">
        <v>43</v>
      </c>
      <c r="J15" s="276" t="s">
        <v>43</v>
      </c>
      <c r="K15" s="276" t="s">
        <v>43</v>
      </c>
      <c r="L15" s="276" t="s">
        <v>43</v>
      </c>
      <c r="M15" s="269"/>
      <c r="N15" s="269"/>
      <c r="O15" s="269"/>
      <c r="P15" s="269"/>
      <c r="Q15" s="269"/>
      <c r="R15" s="269"/>
      <c r="S15" s="269"/>
      <c r="T15" s="269"/>
      <c r="U15" s="269"/>
      <c r="V15" s="269"/>
      <c r="W15" s="269"/>
    </row>
    <row r="16" spans="1:24" ht="33" customHeight="1">
      <c r="A16" s="21" t="s">
        <v>18</v>
      </c>
      <c r="B16" s="128">
        <f>B17</f>
        <v>3</v>
      </c>
      <c r="C16" s="128">
        <f>C17</f>
        <v>25</v>
      </c>
      <c r="D16" s="128">
        <f>D17</f>
        <v>7</v>
      </c>
      <c r="E16" s="128">
        <f>E17</f>
        <v>47</v>
      </c>
      <c r="F16" s="128">
        <f>F17</f>
        <v>94</v>
      </c>
      <c r="G16" s="128" t="str">
        <f>G17</f>
        <v>-</v>
      </c>
      <c r="H16" s="128" t="str">
        <f>H17</f>
        <v>-</v>
      </c>
      <c r="I16" s="128">
        <f>I17</f>
        <v>1</v>
      </c>
      <c r="J16" s="128">
        <f>J17</f>
        <v>70</v>
      </c>
      <c r="K16" s="128" t="str">
        <f>K17</f>
        <v>-</v>
      </c>
      <c r="L16" s="128">
        <f>L17</f>
        <v>23</v>
      </c>
      <c r="M16" s="269"/>
      <c r="N16" s="269"/>
      <c r="O16" s="269"/>
      <c r="P16" s="269"/>
      <c r="Q16" s="269"/>
      <c r="R16" s="269"/>
      <c r="S16" s="269"/>
      <c r="T16" s="269"/>
      <c r="U16" s="269"/>
      <c r="V16" s="269"/>
      <c r="W16" s="269"/>
    </row>
    <row r="17" spans="1:24" ht="16.5" customHeight="1">
      <c r="A17" s="278" t="s">
        <v>17</v>
      </c>
      <c r="B17" s="276">
        <f>IF(SUM(B18:B21)=0,"-",SUM(B18:B21))</f>
        <v>3</v>
      </c>
      <c r="C17" s="276">
        <f>IF(SUM(C18:C21)=0,"-",SUM(C18:C21))</f>
        <v>25</v>
      </c>
      <c r="D17" s="276">
        <f>IF(SUM(D18:D21)=0,"-",SUM(D18:D21))</f>
        <v>7</v>
      </c>
      <c r="E17" s="276">
        <f>IF(SUM(E18:E21)=0,"-",SUM(E18:E21))</f>
        <v>47</v>
      </c>
      <c r="F17" s="277">
        <f>IF(SUM(G17:L17)=0,"-",SUM(G17:L17))</f>
        <v>94</v>
      </c>
      <c r="G17" s="276" t="str">
        <f>IF(SUM(G18:G21)=0,"-",SUM(G18:G21))</f>
        <v>-</v>
      </c>
      <c r="H17" s="276" t="str">
        <f>IF(SUM(H18:H21)=0,"-",SUM(H18:H21))</f>
        <v>-</v>
      </c>
      <c r="I17" s="276">
        <f>IF(SUM(I18:I21)=0,"-",SUM(I18:I21))</f>
        <v>1</v>
      </c>
      <c r="J17" s="276">
        <f>IF(SUM(J18:J21)=0,"-",SUM(J18:J21))</f>
        <v>70</v>
      </c>
      <c r="K17" s="276" t="str">
        <f>IF(SUM(K18:K21)=0,"-",SUM(K18:K21))</f>
        <v>-</v>
      </c>
      <c r="L17" s="276">
        <f>IF(SUM(L18:L21)=0,"-",SUM(L18:L21))</f>
        <v>23</v>
      </c>
      <c r="M17" s="269"/>
      <c r="N17" s="269"/>
      <c r="O17" s="269"/>
      <c r="P17" s="269"/>
      <c r="Q17" s="269"/>
      <c r="R17" s="269"/>
      <c r="S17" s="269"/>
      <c r="T17" s="269"/>
      <c r="U17" s="269"/>
      <c r="V17" s="269"/>
      <c r="W17" s="269"/>
    </row>
    <row r="18" spans="1:24" ht="16.5" customHeight="1">
      <c r="A18" s="14" t="s">
        <v>16</v>
      </c>
      <c r="B18" s="274">
        <v>3</v>
      </c>
      <c r="C18" s="274">
        <v>25</v>
      </c>
      <c r="D18" s="274">
        <v>7</v>
      </c>
      <c r="E18" s="274">
        <v>47</v>
      </c>
      <c r="F18" s="275">
        <f>IF(SUM(G18:L18)=0,"-",SUM(G18:L18))</f>
        <v>94</v>
      </c>
      <c r="G18" s="274" t="s">
        <v>72</v>
      </c>
      <c r="H18" s="274" t="s">
        <v>72</v>
      </c>
      <c r="I18" s="274">
        <v>1</v>
      </c>
      <c r="J18" s="274">
        <v>70</v>
      </c>
      <c r="K18" s="274" t="s">
        <v>72</v>
      </c>
      <c r="L18" s="274">
        <v>23</v>
      </c>
      <c r="M18" s="269"/>
      <c r="N18" s="269"/>
      <c r="O18" s="269"/>
      <c r="P18" s="269"/>
      <c r="Q18" s="269"/>
      <c r="R18" s="269"/>
      <c r="S18" s="269"/>
      <c r="T18" s="269"/>
      <c r="U18" s="269"/>
      <c r="V18" s="269"/>
      <c r="W18" s="269"/>
    </row>
    <row r="19" spans="1:24" ht="16.5" customHeight="1">
      <c r="A19" s="11" t="s">
        <v>15</v>
      </c>
      <c r="B19" s="272" t="s">
        <v>72</v>
      </c>
      <c r="C19" s="272" t="s">
        <v>72</v>
      </c>
      <c r="D19" s="272" t="s">
        <v>72</v>
      </c>
      <c r="E19" s="272" t="s">
        <v>72</v>
      </c>
      <c r="F19" s="273" t="str">
        <f>IF(SUM(G19:L19)=0,"-",SUM(G19:L19))</f>
        <v>-</v>
      </c>
      <c r="G19" s="272" t="s">
        <v>72</v>
      </c>
      <c r="H19" s="272" t="s">
        <v>72</v>
      </c>
      <c r="I19" s="272" t="s">
        <v>72</v>
      </c>
      <c r="J19" s="272" t="s">
        <v>72</v>
      </c>
      <c r="K19" s="272" t="s">
        <v>72</v>
      </c>
      <c r="L19" s="272" t="s">
        <v>72</v>
      </c>
      <c r="M19" s="269"/>
      <c r="N19" s="269"/>
      <c r="O19" s="269"/>
      <c r="P19" s="269"/>
      <c r="Q19" s="269"/>
      <c r="R19" s="269"/>
      <c r="S19" s="269"/>
      <c r="T19" s="269"/>
      <c r="U19" s="269"/>
      <c r="V19" s="269"/>
      <c r="W19" s="269"/>
    </row>
    <row r="20" spans="1:24" ht="16.5" customHeight="1">
      <c r="A20" s="11" t="s">
        <v>14</v>
      </c>
      <c r="B20" s="272" t="s">
        <v>72</v>
      </c>
      <c r="C20" s="272" t="s">
        <v>72</v>
      </c>
      <c r="D20" s="272" t="s">
        <v>72</v>
      </c>
      <c r="E20" s="272" t="s">
        <v>72</v>
      </c>
      <c r="F20" s="273" t="str">
        <f>IF(SUM(G20:L20)=0,"-",SUM(G20:L20))</f>
        <v>-</v>
      </c>
      <c r="G20" s="272" t="s">
        <v>72</v>
      </c>
      <c r="H20" s="272" t="s">
        <v>72</v>
      </c>
      <c r="I20" s="272" t="s">
        <v>72</v>
      </c>
      <c r="J20" s="272" t="s">
        <v>72</v>
      </c>
      <c r="K20" s="272" t="s">
        <v>72</v>
      </c>
      <c r="L20" s="272" t="s">
        <v>72</v>
      </c>
      <c r="M20" s="269"/>
      <c r="N20" s="269"/>
      <c r="O20" s="269"/>
      <c r="P20" s="269"/>
      <c r="Q20" s="269"/>
      <c r="R20" s="269"/>
      <c r="S20" s="269"/>
      <c r="T20" s="269"/>
      <c r="U20" s="269"/>
      <c r="V20" s="269"/>
      <c r="W20" s="269"/>
    </row>
    <row r="21" spans="1:24" ht="16.5" customHeight="1">
      <c r="A21" s="8" t="s">
        <v>13</v>
      </c>
      <c r="B21" s="270" t="s">
        <v>72</v>
      </c>
      <c r="C21" s="270" t="s">
        <v>72</v>
      </c>
      <c r="D21" s="270" t="s">
        <v>72</v>
      </c>
      <c r="E21" s="270" t="s">
        <v>72</v>
      </c>
      <c r="F21" s="271" t="str">
        <f>IF(SUM(G21:L21)=0,"-",SUM(G21:L21))</f>
        <v>-</v>
      </c>
      <c r="G21" s="270" t="s">
        <v>72</v>
      </c>
      <c r="H21" s="270" t="s">
        <v>72</v>
      </c>
      <c r="I21" s="270" t="s">
        <v>72</v>
      </c>
      <c r="J21" s="270" t="s">
        <v>72</v>
      </c>
      <c r="K21" s="270" t="s">
        <v>72</v>
      </c>
      <c r="L21" s="270" t="s">
        <v>72</v>
      </c>
      <c r="M21" s="269"/>
      <c r="N21" s="269"/>
      <c r="O21" s="269"/>
      <c r="P21" s="269"/>
      <c r="Q21" s="269"/>
      <c r="R21" s="269"/>
      <c r="S21" s="269"/>
      <c r="T21" s="269"/>
      <c r="U21" s="269"/>
      <c r="V21" s="269"/>
      <c r="W21" s="269"/>
    </row>
    <row r="22" spans="1:24" ht="33" customHeight="1">
      <c r="A22" s="21" t="s">
        <v>102</v>
      </c>
      <c r="B22" s="128">
        <f>B23</f>
        <v>1</v>
      </c>
      <c r="C22" s="128">
        <f>C23</f>
        <v>13</v>
      </c>
      <c r="D22" s="128">
        <f>D23</f>
        <v>16</v>
      </c>
      <c r="E22" s="128">
        <f>E23</f>
        <v>122</v>
      </c>
      <c r="F22" s="128">
        <f>F23</f>
        <v>129</v>
      </c>
      <c r="G22" s="128" t="str">
        <f>G23</f>
        <v>-</v>
      </c>
      <c r="H22" s="128">
        <f>H23</f>
        <v>3</v>
      </c>
      <c r="I22" s="128" t="str">
        <f>I23</f>
        <v>-</v>
      </c>
      <c r="J22" s="128">
        <f>J23</f>
        <v>62</v>
      </c>
      <c r="K22" s="128" t="str">
        <f>K23</f>
        <v>-</v>
      </c>
      <c r="L22" s="128">
        <f>L23</f>
        <v>64</v>
      </c>
      <c r="M22" s="269"/>
      <c r="N22" s="269"/>
      <c r="O22" s="269"/>
      <c r="P22" s="269"/>
      <c r="Q22" s="269"/>
      <c r="R22" s="269"/>
      <c r="S22" s="269"/>
      <c r="T22" s="269"/>
      <c r="U22" s="269"/>
      <c r="V22" s="269"/>
      <c r="W22" s="269"/>
    </row>
    <row r="23" spans="1:24" ht="16.5" customHeight="1">
      <c r="A23" s="278" t="s">
        <v>11</v>
      </c>
      <c r="B23" s="276">
        <f>IF(SUM(B24:B28)=0,"-",SUM(B24:B28))</f>
        <v>1</v>
      </c>
      <c r="C23" s="276">
        <f>IF(SUM(C24:C28)=0,"-",SUM(C24:C28))</f>
        <v>13</v>
      </c>
      <c r="D23" s="276">
        <f>IF(SUM(D24:D28)=0,"-",SUM(D24:D28))</f>
        <v>16</v>
      </c>
      <c r="E23" s="276">
        <f>IF(SUM(E24:E28)=0,"-",SUM(E24:E28))</f>
        <v>122</v>
      </c>
      <c r="F23" s="277">
        <f>IF(SUM(G23:L23)=0,"-",SUM(G23:L23))</f>
        <v>129</v>
      </c>
      <c r="G23" s="276" t="str">
        <f>IF(SUM(G24:G28)=0,"-",SUM(G24:G28))</f>
        <v>-</v>
      </c>
      <c r="H23" s="276">
        <f>IF(SUM(H24:H28)=0,"-",SUM(H24:H28))</f>
        <v>3</v>
      </c>
      <c r="I23" s="276" t="str">
        <f>IF(SUM(I24:I28)=0,"-",SUM(I24:I28))</f>
        <v>-</v>
      </c>
      <c r="J23" s="276">
        <f>IF(SUM(J24:J28)=0,"-",SUM(J24:J28))</f>
        <v>62</v>
      </c>
      <c r="K23" s="276" t="str">
        <f>IF(SUM(K24:K28)=0,"-",SUM(K24:K28))</f>
        <v>-</v>
      </c>
      <c r="L23" s="276">
        <f>IF(SUM(L24:L28)=0,"-",SUM(L24:L28))</f>
        <v>64</v>
      </c>
      <c r="M23" s="269"/>
      <c r="N23" s="269"/>
      <c r="O23" s="269"/>
      <c r="P23" s="269"/>
      <c r="Q23" s="269"/>
      <c r="R23" s="269"/>
      <c r="S23" s="269"/>
      <c r="T23" s="269"/>
      <c r="U23" s="269"/>
      <c r="V23" s="269"/>
      <c r="W23" s="269"/>
    </row>
    <row r="24" spans="1:24" ht="16.5" customHeight="1">
      <c r="A24" s="14" t="s">
        <v>10</v>
      </c>
      <c r="B24" s="274" t="s">
        <v>72</v>
      </c>
      <c r="C24" s="274" t="s">
        <v>72</v>
      </c>
      <c r="D24" s="274" t="s">
        <v>72</v>
      </c>
      <c r="E24" s="274" t="s">
        <v>72</v>
      </c>
      <c r="F24" s="275" t="str">
        <f>IF(SUM(G24:L24)=0,"-",SUM(G24:L24))</f>
        <v>-</v>
      </c>
      <c r="G24" s="274" t="s">
        <v>72</v>
      </c>
      <c r="H24" s="274" t="s">
        <v>72</v>
      </c>
      <c r="I24" s="274" t="s">
        <v>72</v>
      </c>
      <c r="J24" s="274" t="s">
        <v>72</v>
      </c>
      <c r="K24" s="274" t="s">
        <v>72</v>
      </c>
      <c r="L24" s="274" t="s">
        <v>72</v>
      </c>
      <c r="M24" s="269"/>
      <c r="N24" s="269"/>
      <c r="O24" s="269"/>
      <c r="P24" s="269"/>
      <c r="Q24" s="269"/>
      <c r="R24" s="269"/>
      <c r="S24" s="269"/>
      <c r="T24" s="269"/>
      <c r="U24" s="269"/>
      <c r="V24" s="269"/>
      <c r="W24" s="269"/>
    </row>
    <row r="25" spans="1:24" ht="16.5" customHeight="1">
      <c r="A25" s="11" t="s">
        <v>8</v>
      </c>
      <c r="B25" s="272" t="s">
        <v>72</v>
      </c>
      <c r="C25" s="272" t="s">
        <v>72</v>
      </c>
      <c r="D25" s="272" t="s">
        <v>72</v>
      </c>
      <c r="E25" s="272" t="s">
        <v>72</v>
      </c>
      <c r="F25" s="273" t="str">
        <f>IF(SUM(G25:L25)=0,"-",SUM(G25:L25))</f>
        <v>-</v>
      </c>
      <c r="G25" s="272" t="s">
        <v>72</v>
      </c>
      <c r="H25" s="272" t="s">
        <v>72</v>
      </c>
      <c r="I25" s="272" t="s">
        <v>72</v>
      </c>
      <c r="J25" s="272" t="s">
        <v>72</v>
      </c>
      <c r="K25" s="272" t="s">
        <v>72</v>
      </c>
      <c r="L25" s="272" t="s">
        <v>72</v>
      </c>
      <c r="M25" s="269"/>
      <c r="N25" s="269"/>
      <c r="O25" s="269"/>
      <c r="P25" s="269"/>
      <c r="Q25" s="269"/>
      <c r="R25" s="269"/>
      <c r="S25" s="269"/>
      <c r="T25" s="269"/>
      <c r="U25" s="269"/>
      <c r="V25" s="269"/>
      <c r="W25" s="269"/>
    </row>
    <row r="26" spans="1:24" ht="16.5" customHeight="1">
      <c r="A26" s="11" t="s">
        <v>7</v>
      </c>
      <c r="B26" s="272">
        <v>1</v>
      </c>
      <c r="C26" s="272">
        <v>13</v>
      </c>
      <c r="D26" s="272">
        <v>16</v>
      </c>
      <c r="E26" s="272">
        <v>122</v>
      </c>
      <c r="F26" s="273">
        <f>IF(SUM(G26:L26)=0,"-",SUM(G26:L26))</f>
        <v>129</v>
      </c>
      <c r="G26" s="272" t="s">
        <v>72</v>
      </c>
      <c r="H26" s="272">
        <v>3</v>
      </c>
      <c r="I26" s="272" t="s">
        <v>72</v>
      </c>
      <c r="J26" s="272">
        <v>62</v>
      </c>
      <c r="K26" s="272" t="s">
        <v>72</v>
      </c>
      <c r="L26" s="272">
        <v>64</v>
      </c>
      <c r="M26" s="269"/>
      <c r="N26" s="269"/>
      <c r="O26" s="269"/>
      <c r="P26" s="269"/>
      <c r="Q26" s="269"/>
      <c r="R26" s="269"/>
      <c r="S26" s="269"/>
      <c r="T26" s="269"/>
      <c r="U26" s="269"/>
      <c r="V26" s="269"/>
      <c r="W26" s="269"/>
    </row>
    <row r="27" spans="1:24" ht="16.5" customHeight="1">
      <c r="A27" s="11" t="s">
        <v>6</v>
      </c>
      <c r="B27" s="272" t="s">
        <v>72</v>
      </c>
      <c r="C27" s="272" t="s">
        <v>72</v>
      </c>
      <c r="D27" s="272" t="s">
        <v>72</v>
      </c>
      <c r="E27" s="272" t="s">
        <v>72</v>
      </c>
      <c r="F27" s="273" t="str">
        <f>IF(SUM(G27:L27)=0,"-",SUM(G27:L27))</f>
        <v>-</v>
      </c>
      <c r="G27" s="272" t="s">
        <v>72</v>
      </c>
      <c r="H27" s="272" t="s">
        <v>72</v>
      </c>
      <c r="I27" s="272" t="s">
        <v>72</v>
      </c>
      <c r="J27" s="272" t="s">
        <v>72</v>
      </c>
      <c r="K27" s="272" t="s">
        <v>72</v>
      </c>
      <c r="L27" s="272" t="s">
        <v>72</v>
      </c>
      <c r="M27" s="269"/>
      <c r="N27" s="269"/>
      <c r="O27" s="269"/>
      <c r="P27" s="269"/>
      <c r="Q27" s="269"/>
      <c r="R27" s="269"/>
      <c r="S27" s="269"/>
      <c r="T27" s="269"/>
      <c r="U27" s="269"/>
      <c r="V27" s="269"/>
      <c r="W27" s="269"/>
    </row>
    <row r="28" spans="1:24" ht="16.5" customHeight="1">
      <c r="A28" s="8" t="s">
        <v>4</v>
      </c>
      <c r="B28" s="270" t="s">
        <v>72</v>
      </c>
      <c r="C28" s="270" t="s">
        <v>72</v>
      </c>
      <c r="D28" s="270" t="s">
        <v>72</v>
      </c>
      <c r="E28" s="270" t="s">
        <v>72</v>
      </c>
      <c r="F28" s="271" t="str">
        <f>IF(SUM(G28:L28)=0,"-",SUM(G28:L28))</f>
        <v>-</v>
      </c>
      <c r="G28" s="270" t="s">
        <v>72</v>
      </c>
      <c r="H28" s="270" t="s">
        <v>72</v>
      </c>
      <c r="I28" s="270" t="s">
        <v>72</v>
      </c>
      <c r="J28" s="270" t="s">
        <v>72</v>
      </c>
      <c r="K28" s="270" t="s">
        <v>72</v>
      </c>
      <c r="L28" s="270" t="s">
        <v>72</v>
      </c>
      <c r="M28" s="269"/>
      <c r="N28" s="269"/>
      <c r="O28" s="269"/>
      <c r="P28" s="269"/>
      <c r="Q28" s="269"/>
      <c r="R28" s="269"/>
      <c r="S28" s="269"/>
      <c r="T28" s="269"/>
      <c r="U28" s="269"/>
      <c r="V28" s="269"/>
      <c r="W28" s="269"/>
    </row>
    <row r="29" spans="1:24" ht="16.5" customHeight="1">
      <c r="A29" s="268" t="s">
        <v>82</v>
      </c>
      <c r="B29" s="265"/>
      <c r="C29" s="265"/>
      <c r="D29" s="265"/>
      <c r="E29" s="265"/>
      <c r="F29" s="265"/>
      <c r="G29" s="265"/>
      <c r="H29" s="265"/>
      <c r="I29" s="265"/>
      <c r="J29" s="265"/>
      <c r="K29" s="265"/>
      <c r="L29" s="265"/>
      <c r="M29" s="262"/>
    </row>
    <row r="30" spans="1:24" s="15" customFormat="1" ht="16.5" customHeight="1">
      <c r="A30" s="45"/>
      <c r="B30" s="16"/>
      <c r="C30" s="16"/>
      <c r="D30" s="16"/>
      <c r="E30" s="16"/>
      <c r="F30" s="46"/>
      <c r="G30" s="46"/>
      <c r="H30" s="46"/>
      <c r="I30" s="46"/>
      <c r="J30" s="46"/>
      <c r="K30" s="46"/>
      <c r="L30" s="46"/>
      <c r="M30" s="46"/>
      <c r="N30" s="47"/>
      <c r="O30" s="47"/>
      <c r="P30" s="47"/>
      <c r="Q30" s="47"/>
      <c r="R30" s="47"/>
      <c r="S30" s="47"/>
      <c r="T30" s="47"/>
      <c r="U30" s="47"/>
      <c r="V30" s="47"/>
      <c r="W30" s="47"/>
      <c r="X30" s="47"/>
    </row>
    <row r="31" spans="1:24">
      <c r="A31" s="267"/>
      <c r="B31" s="266"/>
      <c r="C31" s="266"/>
      <c r="D31" s="266"/>
      <c r="E31" s="266"/>
      <c r="F31" s="265"/>
      <c r="G31" s="265"/>
      <c r="H31" s="265"/>
      <c r="I31" s="265"/>
      <c r="J31" s="265"/>
      <c r="K31" s="265"/>
      <c r="L31" s="265"/>
      <c r="M31" s="262"/>
    </row>
    <row r="32" spans="1:24">
      <c r="A32" s="267"/>
      <c r="B32" s="266"/>
      <c r="C32" s="266"/>
      <c r="D32" s="266"/>
      <c r="E32" s="266"/>
      <c r="F32" s="265"/>
      <c r="G32" s="265"/>
      <c r="H32" s="265"/>
      <c r="I32" s="265"/>
      <c r="J32" s="265"/>
      <c r="K32" s="265"/>
      <c r="L32" s="265"/>
      <c r="M32" s="262"/>
    </row>
    <row r="33" spans="1:13">
      <c r="A33" s="267"/>
      <c r="B33" s="266"/>
      <c r="C33" s="266"/>
      <c r="D33" s="266"/>
      <c r="E33" s="266"/>
      <c r="F33" s="265"/>
      <c r="G33" s="265"/>
      <c r="H33" s="265"/>
      <c r="I33" s="265"/>
      <c r="J33" s="265"/>
      <c r="K33" s="265"/>
      <c r="L33" s="265"/>
      <c r="M33" s="262"/>
    </row>
    <row r="34" spans="1:13">
      <c r="A34" s="267"/>
      <c r="B34" s="266"/>
      <c r="C34" s="266"/>
      <c r="D34" s="266"/>
      <c r="E34" s="266"/>
      <c r="F34" s="266"/>
      <c r="G34" s="266"/>
      <c r="H34" s="266"/>
      <c r="I34" s="266"/>
      <c r="J34" s="266"/>
      <c r="K34" s="266"/>
      <c r="L34" s="265"/>
      <c r="M34" s="262"/>
    </row>
    <row r="35" spans="1:13">
      <c r="A35" s="267"/>
      <c r="B35" s="266"/>
      <c r="C35" s="266"/>
      <c r="D35" s="266"/>
      <c r="E35" s="266"/>
      <c r="F35" s="266"/>
      <c r="G35" s="266"/>
      <c r="H35" s="266"/>
      <c r="I35" s="266"/>
      <c r="J35" s="266"/>
      <c r="K35" s="266"/>
      <c r="L35" s="265"/>
      <c r="M35" s="262"/>
    </row>
    <row r="36" spans="1:13">
      <c r="M36" s="262"/>
    </row>
    <row r="37" spans="1:13">
      <c r="M37" s="262"/>
    </row>
    <row r="38" spans="1:13">
      <c r="M38" s="262"/>
    </row>
    <row r="39" spans="1:13">
      <c r="M39" s="262"/>
    </row>
    <row r="40" spans="1:13">
      <c r="M40" s="262"/>
    </row>
    <row r="41" spans="1:13">
      <c r="M41" s="262"/>
    </row>
    <row r="42" spans="1:13">
      <c r="M42" s="262"/>
    </row>
    <row r="43" spans="1:13">
      <c r="M43" s="262"/>
    </row>
    <row r="44" spans="1:13">
      <c r="M44" s="262"/>
    </row>
    <row r="45" spans="1:13">
      <c r="M45" s="262"/>
    </row>
    <row r="46" spans="1:13">
      <c r="M46" s="262"/>
    </row>
    <row r="47" spans="1:13">
      <c r="M47" s="262"/>
    </row>
    <row r="48" spans="1:13">
      <c r="M48" s="262"/>
    </row>
    <row r="49" spans="13:13">
      <c r="M49" s="262"/>
    </row>
    <row r="50" spans="13:13">
      <c r="M50" s="262"/>
    </row>
    <row r="51" spans="13:13">
      <c r="M51" s="262"/>
    </row>
    <row r="52" spans="13:13">
      <c r="M52" s="262"/>
    </row>
    <row r="53" spans="13:13">
      <c r="M53" s="262"/>
    </row>
    <row r="54" spans="13:13">
      <c r="M54" s="262"/>
    </row>
    <row r="55" spans="13:13">
      <c r="M55" s="262"/>
    </row>
    <row r="56" spans="13:13">
      <c r="M56" s="262"/>
    </row>
    <row r="57" spans="13:13">
      <c r="M57" s="262"/>
    </row>
    <row r="58" spans="13:13">
      <c r="M58" s="262"/>
    </row>
    <row r="59" spans="13:13">
      <c r="M59" s="262"/>
    </row>
    <row r="60" spans="13:13">
      <c r="M60" s="262"/>
    </row>
    <row r="61" spans="13:13">
      <c r="M61" s="262"/>
    </row>
    <row r="62" spans="13:13">
      <c r="M62" s="262"/>
    </row>
    <row r="63" spans="13:13">
      <c r="M63" s="262"/>
    </row>
    <row r="64" spans="13:13">
      <c r="M64" s="262"/>
    </row>
    <row r="65" spans="13:13">
      <c r="M65" s="262"/>
    </row>
    <row r="66" spans="13:13">
      <c r="M66" s="262"/>
    </row>
    <row r="67" spans="13:13">
      <c r="M67" s="262"/>
    </row>
    <row r="68" spans="13:13">
      <c r="M68" s="262"/>
    </row>
    <row r="69" spans="13:13">
      <c r="M69" s="262"/>
    </row>
    <row r="70" spans="13:13">
      <c r="M70" s="262"/>
    </row>
    <row r="71" spans="13:13">
      <c r="M71" s="262"/>
    </row>
    <row r="72" spans="13:13">
      <c r="M72" s="262"/>
    </row>
    <row r="73" spans="13:13">
      <c r="M73" s="262"/>
    </row>
    <row r="74" spans="13:13">
      <c r="M74" s="262"/>
    </row>
    <row r="75" spans="13:13">
      <c r="M75" s="262"/>
    </row>
    <row r="76" spans="13:13">
      <c r="M76" s="262"/>
    </row>
    <row r="77" spans="13:13">
      <c r="M77" s="262"/>
    </row>
    <row r="78" spans="13:13">
      <c r="M78" s="262"/>
    </row>
    <row r="79" spans="13:13">
      <c r="M79" s="262"/>
    </row>
    <row r="80" spans="13:13">
      <c r="M80" s="262"/>
    </row>
    <row r="81" spans="13:13">
      <c r="M81" s="262"/>
    </row>
    <row r="82" spans="13:13">
      <c r="M82" s="262"/>
    </row>
    <row r="83" spans="13:13">
      <c r="M83" s="262"/>
    </row>
    <row r="84" spans="13:13">
      <c r="M84" s="262"/>
    </row>
    <row r="85" spans="13:13">
      <c r="M85" s="262"/>
    </row>
    <row r="86" spans="13:13">
      <c r="M86" s="262"/>
    </row>
    <row r="87" spans="13:13">
      <c r="M87" s="262"/>
    </row>
    <row r="88" spans="13:13">
      <c r="M88" s="262"/>
    </row>
    <row r="89" spans="13:13">
      <c r="M89" s="262"/>
    </row>
    <row r="90" spans="13:13">
      <c r="M90" s="262"/>
    </row>
    <row r="91" spans="13:13">
      <c r="M91" s="262"/>
    </row>
    <row r="92" spans="13:13">
      <c r="M92" s="262"/>
    </row>
    <row r="93" spans="13:13">
      <c r="M93" s="262"/>
    </row>
    <row r="94" spans="13:13">
      <c r="M94" s="262"/>
    </row>
    <row r="95" spans="13:13">
      <c r="M95" s="262"/>
    </row>
    <row r="96" spans="13:13">
      <c r="M96" s="262"/>
    </row>
    <row r="97" spans="13:13">
      <c r="M97" s="262"/>
    </row>
    <row r="98" spans="13:13">
      <c r="M98" s="262"/>
    </row>
    <row r="99" spans="13:13">
      <c r="M99" s="262"/>
    </row>
    <row r="100" spans="13:13">
      <c r="M100" s="262"/>
    </row>
    <row r="101" spans="13:13">
      <c r="M101" s="262"/>
    </row>
    <row r="102" spans="13:13">
      <c r="M102" s="262"/>
    </row>
    <row r="103" spans="13:13">
      <c r="M103" s="262"/>
    </row>
    <row r="104" spans="13:13">
      <c r="M104" s="262"/>
    </row>
    <row r="105" spans="13:13">
      <c r="M105" s="262"/>
    </row>
    <row r="106" spans="13:13">
      <c r="M106" s="262"/>
    </row>
    <row r="107" spans="13:13">
      <c r="M107" s="262"/>
    </row>
    <row r="108" spans="13:13">
      <c r="M108" s="262"/>
    </row>
    <row r="109" spans="13:13">
      <c r="M109" s="262"/>
    </row>
    <row r="110" spans="13:13">
      <c r="M110" s="262"/>
    </row>
    <row r="111" spans="13:13">
      <c r="M111" s="262"/>
    </row>
    <row r="112" spans="13:13">
      <c r="M112" s="262"/>
    </row>
    <row r="113" spans="13:13">
      <c r="M113" s="262"/>
    </row>
    <row r="114" spans="13:13">
      <c r="M114" s="262"/>
    </row>
    <row r="115" spans="13:13">
      <c r="M115" s="262"/>
    </row>
    <row r="116" spans="13:13">
      <c r="M116" s="262"/>
    </row>
    <row r="117" spans="13:13">
      <c r="M117" s="262"/>
    </row>
    <row r="118" spans="13:13">
      <c r="M118" s="262"/>
    </row>
    <row r="119" spans="13:13">
      <c r="M119" s="262"/>
    </row>
    <row r="120" spans="13:13">
      <c r="M120" s="262"/>
    </row>
    <row r="121" spans="13:13">
      <c r="M121" s="262"/>
    </row>
    <row r="122" spans="13:13">
      <c r="M122" s="262"/>
    </row>
    <row r="123" spans="13:13">
      <c r="M123" s="262"/>
    </row>
    <row r="124" spans="13:13">
      <c r="M124" s="262"/>
    </row>
    <row r="125" spans="13:13">
      <c r="M125" s="262"/>
    </row>
    <row r="126" spans="13:13">
      <c r="M126" s="262"/>
    </row>
    <row r="127" spans="13:13">
      <c r="M127" s="262"/>
    </row>
    <row r="128" spans="13:13">
      <c r="M128" s="262"/>
    </row>
    <row r="129" spans="13:13">
      <c r="M129" s="262"/>
    </row>
    <row r="130" spans="13:13">
      <c r="M130" s="262"/>
    </row>
    <row r="131" spans="13:13">
      <c r="M131" s="262"/>
    </row>
    <row r="132" spans="13:13">
      <c r="M132" s="262"/>
    </row>
    <row r="133" spans="13:13">
      <c r="M133" s="262"/>
    </row>
    <row r="134" spans="13:13">
      <c r="M134" s="262"/>
    </row>
    <row r="135" spans="13:13">
      <c r="M135" s="262"/>
    </row>
    <row r="136" spans="13:13">
      <c r="M136" s="262"/>
    </row>
    <row r="137" spans="13:13">
      <c r="M137" s="262"/>
    </row>
    <row r="138" spans="13:13">
      <c r="M138" s="262"/>
    </row>
    <row r="139" spans="13:13">
      <c r="M139" s="262"/>
    </row>
    <row r="140" spans="13:13">
      <c r="M140" s="262"/>
    </row>
    <row r="141" spans="13:13">
      <c r="M141" s="262"/>
    </row>
    <row r="142" spans="13:13">
      <c r="M142" s="262"/>
    </row>
    <row r="143" spans="13:13">
      <c r="M143" s="262"/>
    </row>
    <row r="144" spans="13:13">
      <c r="M144" s="262"/>
    </row>
    <row r="145" spans="13:13">
      <c r="M145" s="262"/>
    </row>
    <row r="146" spans="13:13">
      <c r="M146" s="262"/>
    </row>
    <row r="147" spans="13:13">
      <c r="M147" s="262"/>
    </row>
    <row r="148" spans="13:13">
      <c r="M148" s="262"/>
    </row>
    <row r="149" spans="13:13">
      <c r="M149" s="262"/>
    </row>
    <row r="150" spans="13:13">
      <c r="M150" s="262"/>
    </row>
    <row r="151" spans="13:13">
      <c r="M151" s="262"/>
    </row>
    <row r="152" spans="13:13">
      <c r="M152" s="262"/>
    </row>
    <row r="153" spans="13:13">
      <c r="M153" s="262"/>
    </row>
    <row r="154" spans="13:13">
      <c r="M154" s="262"/>
    </row>
    <row r="155" spans="13:13">
      <c r="M155" s="262"/>
    </row>
    <row r="156" spans="13:13">
      <c r="M156" s="262"/>
    </row>
    <row r="157" spans="13:13">
      <c r="M157" s="262"/>
    </row>
    <row r="158" spans="13:13">
      <c r="M158" s="262"/>
    </row>
    <row r="159" spans="13:13">
      <c r="M159" s="262"/>
    </row>
    <row r="160" spans="13:13">
      <c r="M160" s="262"/>
    </row>
    <row r="161" spans="13:13">
      <c r="M161" s="262"/>
    </row>
    <row r="162" spans="13:13">
      <c r="M162" s="262"/>
    </row>
    <row r="163" spans="13:13">
      <c r="M163" s="262"/>
    </row>
    <row r="164" spans="13:13">
      <c r="M164" s="262"/>
    </row>
    <row r="165" spans="13:13">
      <c r="M165" s="262"/>
    </row>
    <row r="166" spans="13:13">
      <c r="M166" s="262"/>
    </row>
    <row r="167" spans="13:13">
      <c r="M167" s="262"/>
    </row>
    <row r="168" spans="13:13">
      <c r="M168" s="262"/>
    </row>
    <row r="169" spans="13:13">
      <c r="M169" s="262"/>
    </row>
    <row r="170" spans="13:13">
      <c r="M170" s="262"/>
    </row>
    <row r="171" spans="13:13">
      <c r="M171" s="262"/>
    </row>
    <row r="172" spans="13:13">
      <c r="M172" s="262"/>
    </row>
    <row r="173" spans="13:13">
      <c r="M173" s="262"/>
    </row>
    <row r="174" spans="13:13">
      <c r="M174" s="262"/>
    </row>
    <row r="175" spans="13:13">
      <c r="M175" s="262"/>
    </row>
    <row r="176" spans="13:13">
      <c r="M176" s="262"/>
    </row>
    <row r="177" spans="13:13">
      <c r="M177" s="262"/>
    </row>
    <row r="178" spans="13:13">
      <c r="M178" s="262"/>
    </row>
    <row r="179" spans="13:13">
      <c r="M179" s="262"/>
    </row>
    <row r="180" spans="13:13">
      <c r="M180" s="262"/>
    </row>
    <row r="181" spans="13:13">
      <c r="M181" s="262"/>
    </row>
    <row r="182" spans="13:13">
      <c r="M182" s="262"/>
    </row>
    <row r="183" spans="13:13">
      <c r="M183" s="262"/>
    </row>
    <row r="184" spans="13:13">
      <c r="M184" s="262"/>
    </row>
    <row r="185" spans="13:13">
      <c r="M185" s="262"/>
    </row>
    <row r="186" spans="13:13">
      <c r="M186" s="262"/>
    </row>
    <row r="187" spans="13:13">
      <c r="M187" s="262"/>
    </row>
    <row r="188" spans="13:13">
      <c r="M188" s="262"/>
    </row>
    <row r="189" spans="13:13">
      <c r="M189" s="262"/>
    </row>
    <row r="190" spans="13:13">
      <c r="M190" s="262"/>
    </row>
    <row r="191" spans="13:13">
      <c r="M191" s="262"/>
    </row>
    <row r="192" spans="13:13">
      <c r="M192" s="262"/>
    </row>
    <row r="193" spans="13:13">
      <c r="M193" s="262"/>
    </row>
    <row r="194" spans="13:13">
      <c r="M194" s="262"/>
    </row>
    <row r="195" spans="13:13">
      <c r="M195" s="262"/>
    </row>
    <row r="196" spans="13:13">
      <c r="M196" s="262"/>
    </row>
    <row r="197" spans="13:13">
      <c r="M197" s="262"/>
    </row>
    <row r="198" spans="13:13">
      <c r="M198" s="262"/>
    </row>
    <row r="199" spans="13:13">
      <c r="M199" s="262"/>
    </row>
    <row r="200" spans="13:13">
      <c r="M200" s="262"/>
    </row>
    <row r="201" spans="13:13">
      <c r="M201" s="262"/>
    </row>
    <row r="202" spans="13:13">
      <c r="M202" s="262"/>
    </row>
    <row r="203" spans="13:13">
      <c r="M203" s="262"/>
    </row>
    <row r="204" spans="13:13">
      <c r="M204" s="262"/>
    </row>
    <row r="205" spans="13:13">
      <c r="M205" s="262"/>
    </row>
    <row r="206" spans="13:13">
      <c r="M206" s="262"/>
    </row>
    <row r="207" spans="13:13">
      <c r="M207" s="262"/>
    </row>
    <row r="208" spans="13:13">
      <c r="M208" s="262"/>
    </row>
    <row r="209" spans="13:13">
      <c r="M209" s="262"/>
    </row>
  </sheetData>
  <mergeCells count="10">
    <mergeCell ref="Q2:T2"/>
    <mergeCell ref="F2:L2"/>
    <mergeCell ref="M2:M3"/>
    <mergeCell ref="N2:N3"/>
    <mergeCell ref="O2:O3"/>
    <mergeCell ref="B2:B3"/>
    <mergeCell ref="C2:C3"/>
    <mergeCell ref="D2:D3"/>
    <mergeCell ref="E2:E3"/>
    <mergeCell ref="P2:P3"/>
  </mergeCells>
  <phoneticPr fontId="5"/>
  <printOptions horizontalCentered="1"/>
  <pageMargins left="0.78740157480314965" right="0.78740157480314965" top="0.78740157480314965" bottom="0.78740157480314965" header="0" footer="0"/>
  <headerFooter alignWithMargins="0"/>
</worksheet>
</file>