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3_地域保健年報に関すること\【完成版】道南地域保健情報年報\H25年版_道南地域保健情報年報\HP公開更新\"/>
    </mc:Choice>
  </mc:AlternateContent>
  <bookViews>
    <workbookView xWindow="0" yWindow="0" windowWidth="20490" windowHeight="7770"/>
  </bookViews>
  <sheets>
    <sheet name="28-1" sheetId="1" r:id="rId1"/>
    <sheet name="28-2" sheetId="2" r:id="rId2"/>
    <sheet name="29-1" sheetId="3" r:id="rId3"/>
    <sheet name="29-2" sheetId="4" r:id="rId4"/>
    <sheet name="30" sheetId="5" r:id="rId5"/>
    <sheet name="31-1" sheetId="6" r:id="rId6"/>
    <sheet name="31-2" sheetId="7" r:id="rId7"/>
    <sheet name="32" sheetId="8" r:id="rId8"/>
    <sheet name="33-1" sheetId="9" r:id="rId9"/>
    <sheet name="33-2" sheetId="10" r:id="rId10"/>
  </sheets>
  <externalReferences>
    <externalReference r:id="rId11"/>
  </externalReferences>
  <definedNames>
    <definedName name="_xlnm.Print_Area" localSheetId="0">'28-1'!$A$1:$V$32</definedName>
    <definedName name="_xlnm.Print_Area" localSheetId="1">'28-2'!$A$1:$V$32</definedName>
    <definedName name="_xlnm.Print_Area" localSheetId="2">'29-1'!$A$1:$J$35</definedName>
    <definedName name="_xlnm.Print_Area" localSheetId="3">'29-2'!$A$1:$N$35</definedName>
    <definedName name="_xlnm.Print_Area" localSheetId="4">'30'!$A$1:$I$31</definedName>
    <definedName name="_xlnm.Print_Area" localSheetId="5">'31-1'!$A$1:$F$31</definedName>
    <definedName name="_xlnm.Print_Area" localSheetId="6">'31-2'!$A$1:$G$15</definedName>
    <definedName name="_xlnm.Print_Area" localSheetId="7">'32'!$A$1:$H$16</definedName>
    <definedName name="_xlnm.Print_Area" localSheetId="8">'33-1'!$A$1:$P$16</definedName>
    <definedName name="_xlnm.Print_Area" localSheetId="9">'33-2'!$A$1:$F$17</definedName>
    <definedName name="_xlnm.Print_Area">#REF!</definedName>
    <definedName name="_xlnm.Print_Titles" localSheetId="0">'28-1'!#REF!</definedName>
    <definedName name="_xlnm.Print_Titles" localSheetId="1">'28-2'!#REF!</definedName>
    <definedName name="_xlnm.Print_Titles" localSheetId="2">'29-1'!#REF!</definedName>
    <definedName name="_xlnm.Print_Titles" localSheetId="3">'29-2'!#REF!</definedName>
    <definedName name="_xlnm.Print_Titles" localSheetId="4">'30'!#REF!</definedName>
    <definedName name="_xlnm.Print_Titles" localSheetId="5">'31-1'!#REF!</definedName>
    <definedName name="_xlnm.Print_Titles" localSheetId="6">'31-2'!#REF!</definedName>
    <definedName name="_xlnm.Print_Titles" localSheetId="7">'32'!$1:$4</definedName>
    <definedName name="_xlnm.Print_Titles" localSheetId="8">'33-1'!$1:$3</definedName>
    <definedName name="_xlnm.Print_Titles">#N/A</definedName>
    <definedName name="Z_36F26E63_31A9_11D6_8C85_0000F447C8FF_.wvu.PrintArea" localSheetId="5" hidden="1">'31-1'!$A$1:$F$32</definedName>
    <definedName name="Z_36F26E63_31A9_11D6_8C85_0000F447C8FF_.wvu.PrintArea" localSheetId="6" hidden="1">'31-2'!$A$1:$G$19</definedName>
    <definedName name="Z_8B4C5619_54EF_4E9D_AF19_AC3668C76619_.wvu.PrintArea" localSheetId="0" hidden="1">'28-1'!$A$1:$V$32</definedName>
    <definedName name="Z_8B4C5619_54EF_4E9D_AF19_AC3668C76619_.wvu.PrintArea" localSheetId="1" hidden="1">'28-2'!$A$1:$V$32</definedName>
    <definedName name="Z_8B4C5619_54EF_4E9D_AF19_AC3668C76619_.wvu.PrintArea" localSheetId="2" hidden="1">'29-1'!$A$1:$L$35</definedName>
    <definedName name="Z_8B4C5619_54EF_4E9D_AF19_AC3668C76619_.wvu.PrintArea" localSheetId="3" hidden="1">'29-2'!$A$1:$O$35</definedName>
    <definedName name="Z_8B4C5619_54EF_4E9D_AF19_AC3668C76619_.wvu.PrintArea" localSheetId="4" hidden="1">'30'!$A$1:$J$31</definedName>
    <definedName name="Z_8B4C5619_54EF_4E9D_AF19_AC3668C76619_.wvu.PrintArea" localSheetId="5" hidden="1">'31-1'!$A$1:$F$30</definedName>
    <definedName name="Z_8B4C5619_54EF_4E9D_AF19_AC3668C76619_.wvu.PrintArea" localSheetId="6" hidden="1">'31-2'!$A$1:$H$14</definedName>
    <definedName name="Z_8B4C5619_54EF_4E9D_AF19_AC3668C76619_.wvu.PrintArea" localSheetId="7" hidden="1">'32'!$A$1:$H$16</definedName>
    <definedName name="Z_8B4C5619_54EF_4E9D_AF19_AC3668C76619_.wvu.PrintArea" localSheetId="8" hidden="1">'33-1'!$A$1:$L$16</definedName>
    <definedName name="Z_8B4C5619_54EF_4E9D_AF19_AC3668C76619_.wvu.PrintTitles" localSheetId="7" hidden="1">'32'!$1:$4</definedName>
    <definedName name="Z_8B4C5619_54EF_4E9D_AF19_AC3668C76619_.wvu.PrintTitles" localSheetId="8" hidden="1">'33-1'!$1:$3</definedName>
    <definedName name="Z_A7DD4900_348E_11D6_BB3F_0000F442E53A_.wvu.PrintArea" localSheetId="5" hidden="1">'31-1'!$A$1:$F$32</definedName>
    <definedName name="Z_A7DD4900_348E_11D6_BB3F_0000F442E53A_.wvu.PrintArea" localSheetId="6" hidden="1">'31-2'!$A$1:$G$19</definedName>
    <definedName name="橋本" localSheetId="0">#REF!</definedName>
    <definedName name="橋本" localSheetId="1">#REF!</definedName>
    <definedName name="橋本" localSheetId="2">#REF!</definedName>
    <definedName name="橋本" localSheetId="3">#REF!</definedName>
    <definedName name="橋本" localSheetId="4">#REF!</definedName>
    <definedName name="橋本" localSheetId="5">#REF!</definedName>
    <definedName name="橋本" localSheetId="7">#REF!</definedName>
    <definedName name="橋本" localSheetId="8">#REF!</definedName>
    <definedName name="橋本">#REF!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0" l="1"/>
  <c r="C5" i="10"/>
  <c r="D5" i="10"/>
  <c r="E5" i="10"/>
  <c r="F5" i="10"/>
  <c r="B8" i="10"/>
  <c r="C8" i="10"/>
  <c r="D8" i="10"/>
  <c r="E8" i="10"/>
  <c r="F8" i="10"/>
  <c r="B10" i="10"/>
  <c r="C10" i="10"/>
  <c r="D10" i="10"/>
  <c r="E10" i="10"/>
  <c r="F10" i="10"/>
  <c r="B6" i="9"/>
  <c r="C6" i="9"/>
  <c r="D6" i="9"/>
  <c r="E6" i="9"/>
  <c r="F6" i="9"/>
  <c r="G6" i="9"/>
  <c r="H6" i="9"/>
  <c r="I6" i="9"/>
  <c r="J6" i="9"/>
  <c r="K6" i="9"/>
  <c r="L6" i="9"/>
  <c r="M6" i="9"/>
  <c r="N6" i="9"/>
  <c r="O6" i="9"/>
  <c r="P6" i="9"/>
  <c r="D7" i="9"/>
  <c r="D8" i="9"/>
  <c r="B9" i="9"/>
  <c r="C9" i="9"/>
  <c r="E9" i="9"/>
  <c r="F9" i="9"/>
  <c r="G9" i="9"/>
  <c r="H9" i="9"/>
  <c r="I9" i="9"/>
  <c r="J9" i="9"/>
  <c r="K9" i="9"/>
  <c r="L9" i="9"/>
  <c r="M9" i="9"/>
  <c r="N9" i="9"/>
  <c r="O9" i="9"/>
  <c r="P9" i="9"/>
  <c r="D10" i="9"/>
  <c r="D9" i="9" s="1"/>
  <c r="B11" i="9"/>
  <c r="C11" i="9"/>
  <c r="E11" i="9"/>
  <c r="F11" i="9"/>
  <c r="G11" i="9"/>
  <c r="H11" i="9"/>
  <c r="I11" i="9"/>
  <c r="J11" i="9"/>
  <c r="K11" i="9"/>
  <c r="L11" i="9"/>
  <c r="M11" i="9"/>
  <c r="N11" i="9"/>
  <c r="O11" i="9"/>
  <c r="P11" i="9"/>
  <c r="D12" i="9"/>
  <c r="D11" i="9" s="1"/>
  <c r="B6" i="8"/>
  <c r="C6" i="8"/>
  <c r="D6" i="8" s="1"/>
  <c r="E6" i="8"/>
  <c r="H6" i="8" s="1"/>
  <c r="F6" i="8"/>
  <c r="G6" i="8"/>
  <c r="C7" i="8"/>
  <c r="D7" i="8" s="1"/>
  <c r="H7" i="8"/>
  <c r="D8" i="8"/>
  <c r="H8" i="8"/>
  <c r="B9" i="8"/>
  <c r="C9" i="8"/>
  <c r="E9" i="8"/>
  <c r="F9" i="8"/>
  <c r="G9" i="8"/>
  <c r="D10" i="8"/>
  <c r="D9" i="8" s="1"/>
  <c r="H10" i="8"/>
  <c r="H9" i="8" s="1"/>
  <c r="B11" i="8"/>
  <c r="C11" i="8"/>
  <c r="D11" i="8"/>
  <c r="E11" i="8"/>
  <c r="F11" i="8"/>
  <c r="G11" i="8"/>
  <c r="H11" i="8"/>
  <c r="D12" i="8"/>
  <c r="H12" i="8"/>
  <c r="B6" i="7"/>
  <c r="C6" i="7"/>
  <c r="D6" i="7"/>
  <c r="E6" i="7"/>
  <c r="F6" i="7"/>
  <c r="G6" i="7"/>
  <c r="B9" i="7"/>
  <c r="C9" i="7"/>
  <c r="D9" i="7"/>
  <c r="E9" i="7"/>
  <c r="F9" i="7"/>
  <c r="G9" i="7"/>
  <c r="B11" i="7"/>
  <c r="C11" i="7"/>
  <c r="D11" i="7"/>
  <c r="E11" i="7"/>
  <c r="F11" i="7"/>
  <c r="G11" i="7"/>
  <c r="C5" i="6"/>
  <c r="F5" i="6" s="1"/>
  <c r="E5" i="6"/>
  <c r="B6" i="6"/>
  <c r="B5" i="6" s="1"/>
  <c r="C6" i="6"/>
  <c r="D6" i="6"/>
  <c r="D5" i="6" s="1"/>
  <c r="E6" i="6"/>
  <c r="F6" i="6"/>
  <c r="F7" i="6"/>
  <c r="F8" i="6"/>
  <c r="F9" i="6"/>
  <c r="F10" i="6"/>
  <c r="F11" i="6"/>
  <c r="F12" i="6"/>
  <c r="F13" i="6"/>
  <c r="F14" i="6"/>
  <c r="C16" i="6"/>
  <c r="E16" i="6"/>
  <c r="B17" i="6"/>
  <c r="B16" i="6" s="1"/>
  <c r="C17" i="6"/>
  <c r="D17" i="6"/>
  <c r="D16" i="6" s="1"/>
  <c r="E17" i="6"/>
  <c r="F17" i="6"/>
  <c r="F16" i="6" s="1"/>
  <c r="F18" i="6"/>
  <c r="F19" i="6"/>
  <c r="F20" i="6"/>
  <c r="F21" i="6"/>
  <c r="C22" i="6"/>
  <c r="E22" i="6"/>
  <c r="B23" i="6"/>
  <c r="B22" i="6" s="1"/>
  <c r="C23" i="6"/>
  <c r="D23" i="6"/>
  <c r="D22" i="6" s="1"/>
  <c r="E23" i="6"/>
  <c r="F23" i="6"/>
  <c r="F22" i="6" s="1"/>
  <c r="F24" i="6"/>
  <c r="F25" i="6"/>
  <c r="F26" i="6"/>
  <c r="F27" i="6"/>
  <c r="F28" i="6"/>
  <c r="F6" i="5"/>
  <c r="B7" i="5"/>
  <c r="B6" i="5" s="1"/>
  <c r="C7" i="5"/>
  <c r="C6" i="5" s="1"/>
  <c r="D7" i="5"/>
  <c r="D6" i="5" s="1"/>
  <c r="F7" i="5"/>
  <c r="G7" i="5"/>
  <c r="G6" i="5" s="1"/>
  <c r="I6" i="5" s="1"/>
  <c r="H7" i="5"/>
  <c r="H6" i="5" s="1"/>
  <c r="E8" i="5"/>
  <c r="I8" i="5"/>
  <c r="E9" i="5"/>
  <c r="I9" i="5"/>
  <c r="E10" i="5"/>
  <c r="I10" i="5"/>
  <c r="E11" i="5"/>
  <c r="I11" i="5"/>
  <c r="E12" i="5"/>
  <c r="I12" i="5"/>
  <c r="E13" i="5"/>
  <c r="I13" i="5"/>
  <c r="E14" i="5"/>
  <c r="I14" i="5"/>
  <c r="E15" i="5"/>
  <c r="I15" i="5"/>
  <c r="I16" i="5"/>
  <c r="B18" i="5"/>
  <c r="B17" i="5" s="1"/>
  <c r="C18" i="5"/>
  <c r="C17" i="5" s="1"/>
  <c r="D18" i="5"/>
  <c r="D17" i="5" s="1"/>
  <c r="E18" i="5"/>
  <c r="E17" i="5" s="1"/>
  <c r="F18" i="5"/>
  <c r="F17" i="5" s="1"/>
  <c r="G18" i="5"/>
  <c r="G17" i="5" s="1"/>
  <c r="H18" i="5"/>
  <c r="H17" i="5" s="1"/>
  <c r="I18" i="5"/>
  <c r="I17" i="5" s="1"/>
  <c r="E19" i="5"/>
  <c r="I19" i="5"/>
  <c r="E20" i="5"/>
  <c r="I20" i="5"/>
  <c r="E21" i="5"/>
  <c r="I21" i="5"/>
  <c r="E22" i="5"/>
  <c r="I22" i="5"/>
  <c r="B24" i="5"/>
  <c r="B23" i="5" s="1"/>
  <c r="C24" i="5"/>
  <c r="C23" i="5" s="1"/>
  <c r="D24" i="5"/>
  <c r="D23" i="5" s="1"/>
  <c r="E24" i="5"/>
  <c r="E23" i="5" s="1"/>
  <c r="F24" i="5"/>
  <c r="F23" i="5" s="1"/>
  <c r="G24" i="5"/>
  <c r="G23" i="5" s="1"/>
  <c r="H24" i="5"/>
  <c r="H23" i="5" s="1"/>
  <c r="I24" i="5"/>
  <c r="I23" i="5" s="1"/>
  <c r="E25" i="5"/>
  <c r="I25" i="5"/>
  <c r="E26" i="5"/>
  <c r="I26" i="5"/>
  <c r="E27" i="5"/>
  <c r="I27" i="5"/>
  <c r="E28" i="5"/>
  <c r="I28" i="5"/>
  <c r="E29" i="5"/>
  <c r="I29" i="5"/>
  <c r="G8" i="4"/>
  <c r="I8" i="4"/>
  <c r="K8" i="4"/>
  <c r="M8" i="4"/>
  <c r="F9" i="4"/>
  <c r="G9" i="4"/>
  <c r="H9" i="4"/>
  <c r="H8" i="4" s="1"/>
  <c r="I9" i="4"/>
  <c r="J9" i="4"/>
  <c r="J8" i="4" s="1"/>
  <c r="K9" i="4"/>
  <c r="L9" i="4"/>
  <c r="L8" i="4" s="1"/>
  <c r="M9" i="4"/>
  <c r="N9" i="4"/>
  <c r="N8" i="4" s="1"/>
  <c r="C10" i="4"/>
  <c r="B10" i="4" s="1"/>
  <c r="E10" i="4"/>
  <c r="D10" i="4" s="1"/>
  <c r="C11" i="4"/>
  <c r="B11" i="4" s="1"/>
  <c r="E11" i="4"/>
  <c r="D11" i="4" s="1"/>
  <c r="C12" i="4"/>
  <c r="B12" i="4" s="1"/>
  <c r="E12" i="4"/>
  <c r="D12" i="4" s="1"/>
  <c r="C13" i="4"/>
  <c r="B13" i="4" s="1"/>
  <c r="E13" i="4"/>
  <c r="D13" i="4" s="1"/>
  <c r="C14" i="4"/>
  <c r="B14" i="4" s="1"/>
  <c r="E14" i="4"/>
  <c r="D14" i="4" s="1"/>
  <c r="C15" i="4"/>
  <c r="B15" i="4" s="1"/>
  <c r="E15" i="4"/>
  <c r="D15" i="4" s="1"/>
  <c r="C16" i="4"/>
  <c r="B16" i="4" s="1"/>
  <c r="E16" i="4"/>
  <c r="D16" i="4" s="1"/>
  <c r="C17" i="4"/>
  <c r="B17" i="4" s="1"/>
  <c r="E17" i="4"/>
  <c r="D17" i="4" s="1"/>
  <c r="G19" i="4"/>
  <c r="I19" i="4"/>
  <c r="K19" i="4"/>
  <c r="M19" i="4"/>
  <c r="F20" i="4"/>
  <c r="F19" i="4" s="1"/>
  <c r="G20" i="4"/>
  <c r="H20" i="4"/>
  <c r="H19" i="4" s="1"/>
  <c r="I20" i="4"/>
  <c r="J20" i="4"/>
  <c r="J19" i="4" s="1"/>
  <c r="K20" i="4"/>
  <c r="L20" i="4"/>
  <c r="L19" i="4" s="1"/>
  <c r="M20" i="4"/>
  <c r="N20" i="4"/>
  <c r="N19" i="4" s="1"/>
  <c r="E21" i="4"/>
  <c r="E22" i="4"/>
  <c r="D22" i="4" s="1"/>
  <c r="C22" i="4" s="1"/>
  <c r="B22" i="4" s="1"/>
  <c r="E23" i="4"/>
  <c r="D23" i="4" s="1"/>
  <c r="C23" i="4" s="1"/>
  <c r="B23" i="4" s="1"/>
  <c r="E24" i="4"/>
  <c r="D24" i="4" s="1"/>
  <c r="C24" i="4" s="1"/>
  <c r="B24" i="4" s="1"/>
  <c r="G25" i="4"/>
  <c r="I25" i="4"/>
  <c r="K25" i="4"/>
  <c r="M25" i="4"/>
  <c r="F26" i="4"/>
  <c r="F25" i="4" s="1"/>
  <c r="G26" i="4"/>
  <c r="H26" i="4"/>
  <c r="H25" i="4" s="1"/>
  <c r="I26" i="4"/>
  <c r="J26" i="4"/>
  <c r="J25" i="4" s="1"/>
  <c r="K26" i="4"/>
  <c r="L26" i="4"/>
  <c r="L25" i="4" s="1"/>
  <c r="M26" i="4"/>
  <c r="N26" i="4"/>
  <c r="N25" i="4" s="1"/>
  <c r="E27" i="4"/>
  <c r="C28" i="4"/>
  <c r="B28" i="4" s="1"/>
  <c r="E28" i="4"/>
  <c r="D28" i="4" s="1"/>
  <c r="C29" i="4"/>
  <c r="B29" i="4" s="1"/>
  <c r="E29" i="4"/>
  <c r="D29" i="4" s="1"/>
  <c r="C30" i="4"/>
  <c r="B30" i="4" s="1"/>
  <c r="E30" i="4"/>
  <c r="D30" i="4" s="1"/>
  <c r="C31" i="4"/>
  <c r="B31" i="4" s="1"/>
  <c r="E31" i="4"/>
  <c r="D31" i="4" s="1"/>
  <c r="E8" i="3"/>
  <c r="G8" i="3"/>
  <c r="I8" i="3"/>
  <c r="E9" i="3"/>
  <c r="F9" i="3"/>
  <c r="F8" i="3" s="1"/>
  <c r="G9" i="3"/>
  <c r="H9" i="3"/>
  <c r="H8" i="3" s="1"/>
  <c r="I9" i="3"/>
  <c r="J9" i="3"/>
  <c r="J8" i="3" s="1"/>
  <c r="C10" i="3"/>
  <c r="B10" i="3" s="1"/>
  <c r="D10" i="3"/>
  <c r="B11" i="3"/>
  <c r="D11" i="3"/>
  <c r="C11" i="3" s="1"/>
  <c r="C12" i="3"/>
  <c r="B12" i="3" s="1"/>
  <c r="D12" i="3"/>
  <c r="B13" i="3"/>
  <c r="D13" i="3"/>
  <c r="C13" i="3" s="1"/>
  <c r="C14" i="3"/>
  <c r="B14" i="3" s="1"/>
  <c r="D14" i="3"/>
  <c r="B15" i="3"/>
  <c r="D15" i="3"/>
  <c r="C15" i="3" s="1"/>
  <c r="C16" i="3"/>
  <c r="B16" i="3" s="1"/>
  <c r="D16" i="3"/>
  <c r="B17" i="3"/>
  <c r="D17" i="3"/>
  <c r="C17" i="3" s="1"/>
  <c r="B18" i="3"/>
  <c r="F19" i="3"/>
  <c r="H19" i="3"/>
  <c r="J19" i="3"/>
  <c r="E20" i="3"/>
  <c r="F20" i="3"/>
  <c r="G20" i="3"/>
  <c r="G19" i="3" s="1"/>
  <c r="H20" i="3"/>
  <c r="I20" i="3"/>
  <c r="I19" i="3" s="1"/>
  <c r="J20" i="3"/>
  <c r="D21" i="3"/>
  <c r="C21" i="3" s="1"/>
  <c r="B21" i="3" s="1"/>
  <c r="C22" i="3"/>
  <c r="B22" i="3" s="1"/>
  <c r="D22" i="3"/>
  <c r="D23" i="3"/>
  <c r="C23" i="3" s="1"/>
  <c r="B23" i="3" s="1"/>
  <c r="C24" i="3"/>
  <c r="B24" i="3" s="1"/>
  <c r="D24" i="3"/>
  <c r="F25" i="3"/>
  <c r="H25" i="3"/>
  <c r="J25" i="3"/>
  <c r="E26" i="3"/>
  <c r="F26" i="3"/>
  <c r="G26" i="3"/>
  <c r="G25" i="3" s="1"/>
  <c r="H26" i="3"/>
  <c r="I26" i="3"/>
  <c r="I25" i="3" s="1"/>
  <c r="J26" i="3"/>
  <c r="D27" i="3"/>
  <c r="C27" i="3" s="1"/>
  <c r="B27" i="3" s="1"/>
  <c r="C28" i="3"/>
  <c r="B28" i="3" s="1"/>
  <c r="D28" i="3"/>
  <c r="D29" i="3"/>
  <c r="C29" i="3" s="1"/>
  <c r="B29" i="3" s="1"/>
  <c r="C30" i="3"/>
  <c r="B30" i="3" s="1"/>
  <c r="D30" i="3"/>
  <c r="D31" i="3"/>
  <c r="C31" i="3" s="1"/>
  <c r="B31" i="3" s="1"/>
  <c r="C5" i="2"/>
  <c r="E5" i="2"/>
  <c r="G5" i="2"/>
  <c r="I5" i="2"/>
  <c r="K5" i="2"/>
  <c r="M5" i="2"/>
  <c r="O5" i="2"/>
  <c r="Q5" i="2"/>
  <c r="S5" i="2"/>
  <c r="U5" i="2"/>
  <c r="C6" i="2"/>
  <c r="D6" i="2"/>
  <c r="D5" i="2" s="1"/>
  <c r="E6" i="2"/>
  <c r="F6" i="2"/>
  <c r="F5" i="2" s="1"/>
  <c r="G6" i="2"/>
  <c r="H6" i="2"/>
  <c r="H5" i="2" s="1"/>
  <c r="I6" i="2"/>
  <c r="J6" i="2"/>
  <c r="J5" i="2" s="1"/>
  <c r="K6" i="2"/>
  <c r="L6" i="2"/>
  <c r="L5" i="2" s="1"/>
  <c r="M6" i="2"/>
  <c r="N6" i="2"/>
  <c r="N5" i="2" s="1"/>
  <c r="O6" i="2"/>
  <c r="P6" i="2"/>
  <c r="P5" i="2" s="1"/>
  <c r="Q6" i="2"/>
  <c r="R6" i="2"/>
  <c r="R5" i="2" s="1"/>
  <c r="S6" i="2"/>
  <c r="T6" i="2"/>
  <c r="T5" i="2" s="1"/>
  <c r="U6" i="2"/>
  <c r="V6" i="2"/>
  <c r="V5" i="2" s="1"/>
  <c r="B7" i="2"/>
  <c r="B8" i="2"/>
  <c r="B9" i="2"/>
  <c r="B10" i="2"/>
  <c r="B11" i="2"/>
  <c r="B12" i="2"/>
  <c r="B13" i="2"/>
  <c r="B14" i="2"/>
  <c r="B15" i="2"/>
  <c r="D16" i="2"/>
  <c r="F16" i="2"/>
  <c r="H16" i="2"/>
  <c r="J16" i="2"/>
  <c r="L16" i="2"/>
  <c r="N16" i="2"/>
  <c r="P16" i="2"/>
  <c r="R16" i="2"/>
  <c r="T16" i="2"/>
  <c r="V16" i="2"/>
  <c r="C17" i="2"/>
  <c r="D17" i="2"/>
  <c r="E17" i="2"/>
  <c r="E16" i="2" s="1"/>
  <c r="F17" i="2"/>
  <c r="G17" i="2"/>
  <c r="G16" i="2" s="1"/>
  <c r="H17" i="2"/>
  <c r="I17" i="2"/>
  <c r="I16" i="2" s="1"/>
  <c r="J17" i="2"/>
  <c r="K17" i="2"/>
  <c r="K16" i="2" s="1"/>
  <c r="L17" i="2"/>
  <c r="M17" i="2"/>
  <c r="M16" i="2" s="1"/>
  <c r="N17" i="2"/>
  <c r="O17" i="2"/>
  <c r="O16" i="2" s="1"/>
  <c r="P17" i="2"/>
  <c r="Q17" i="2"/>
  <c r="Q16" i="2" s="1"/>
  <c r="R17" i="2"/>
  <c r="S17" i="2"/>
  <c r="S16" i="2" s="1"/>
  <c r="T17" i="2"/>
  <c r="U17" i="2"/>
  <c r="U16" i="2" s="1"/>
  <c r="V17" i="2"/>
  <c r="B18" i="2"/>
  <c r="B19" i="2"/>
  <c r="B20" i="2"/>
  <c r="B21" i="2"/>
  <c r="D22" i="2"/>
  <c r="F22" i="2"/>
  <c r="H22" i="2"/>
  <c r="J22" i="2"/>
  <c r="L22" i="2"/>
  <c r="P22" i="2"/>
  <c r="T22" i="2"/>
  <c r="C23" i="2"/>
  <c r="D23" i="2"/>
  <c r="E23" i="2"/>
  <c r="E22" i="2" s="1"/>
  <c r="F23" i="2"/>
  <c r="G23" i="2"/>
  <c r="G22" i="2" s="1"/>
  <c r="H23" i="2"/>
  <c r="I23" i="2"/>
  <c r="I22" i="2" s="1"/>
  <c r="J23" i="2"/>
  <c r="K23" i="2"/>
  <c r="K22" i="2" s="1"/>
  <c r="L23" i="2"/>
  <c r="M23" i="2"/>
  <c r="M22" i="2" s="1"/>
  <c r="N23" i="2"/>
  <c r="N22" i="2" s="1"/>
  <c r="O23" i="2"/>
  <c r="O22" i="2" s="1"/>
  <c r="P23" i="2"/>
  <c r="Q23" i="2"/>
  <c r="Q22" i="2" s="1"/>
  <c r="R23" i="2"/>
  <c r="R22" i="2" s="1"/>
  <c r="S23" i="2"/>
  <c r="S22" i="2" s="1"/>
  <c r="T23" i="2"/>
  <c r="U23" i="2"/>
  <c r="U22" i="2" s="1"/>
  <c r="V23" i="2"/>
  <c r="V22" i="2" s="1"/>
  <c r="B24" i="2"/>
  <c r="B25" i="2"/>
  <c r="B26" i="2"/>
  <c r="B27" i="2"/>
  <c r="B28" i="2"/>
  <c r="H5" i="1"/>
  <c r="J5" i="1"/>
  <c r="L5" i="1"/>
  <c r="N5" i="1"/>
  <c r="P5" i="1"/>
  <c r="R5" i="1"/>
  <c r="T5" i="1"/>
  <c r="V5" i="1"/>
  <c r="C6" i="1"/>
  <c r="B6" i="1" s="1"/>
  <c r="B5" i="1" s="1"/>
  <c r="D6" i="1"/>
  <c r="D5" i="1" s="1"/>
  <c r="E6" i="1"/>
  <c r="E5" i="1" s="1"/>
  <c r="F6" i="1"/>
  <c r="F5" i="1" s="1"/>
  <c r="G6" i="1"/>
  <c r="G5" i="1" s="1"/>
  <c r="H6" i="1"/>
  <c r="I6" i="1"/>
  <c r="I5" i="1" s="1"/>
  <c r="J6" i="1"/>
  <c r="K6" i="1"/>
  <c r="K5" i="1" s="1"/>
  <c r="L6" i="1"/>
  <c r="M6" i="1"/>
  <c r="M5" i="1" s="1"/>
  <c r="N6" i="1"/>
  <c r="O6" i="1"/>
  <c r="O5" i="1" s="1"/>
  <c r="P6" i="1"/>
  <c r="Q6" i="1"/>
  <c r="Q5" i="1" s="1"/>
  <c r="R6" i="1"/>
  <c r="S6" i="1"/>
  <c r="S5" i="1" s="1"/>
  <c r="T6" i="1"/>
  <c r="U6" i="1"/>
  <c r="U5" i="1" s="1"/>
  <c r="V6" i="1"/>
  <c r="B7" i="1"/>
  <c r="B8" i="1"/>
  <c r="B9" i="1"/>
  <c r="B10" i="1"/>
  <c r="B11" i="1"/>
  <c r="B12" i="1"/>
  <c r="B13" i="1"/>
  <c r="B14" i="1"/>
  <c r="D16" i="1"/>
  <c r="F16" i="1"/>
  <c r="H16" i="1"/>
  <c r="J16" i="1"/>
  <c r="L16" i="1"/>
  <c r="N16" i="1"/>
  <c r="P16" i="1"/>
  <c r="R16" i="1"/>
  <c r="T16" i="1"/>
  <c r="V16" i="1"/>
  <c r="C17" i="1"/>
  <c r="C16" i="1" s="1"/>
  <c r="D17" i="1"/>
  <c r="E17" i="1"/>
  <c r="E16" i="1" s="1"/>
  <c r="F17" i="1"/>
  <c r="G17" i="1"/>
  <c r="G16" i="1" s="1"/>
  <c r="H17" i="1"/>
  <c r="I17" i="1"/>
  <c r="I16" i="1" s="1"/>
  <c r="J17" i="1"/>
  <c r="K17" i="1"/>
  <c r="K16" i="1" s="1"/>
  <c r="L17" i="1"/>
  <c r="M17" i="1"/>
  <c r="M16" i="1" s="1"/>
  <c r="N17" i="1"/>
  <c r="O17" i="1"/>
  <c r="O16" i="1" s="1"/>
  <c r="P17" i="1"/>
  <c r="Q17" i="1"/>
  <c r="Q16" i="1" s="1"/>
  <c r="R17" i="1"/>
  <c r="S17" i="1"/>
  <c r="S16" i="1" s="1"/>
  <c r="T17" i="1"/>
  <c r="U17" i="1"/>
  <c r="U16" i="1" s="1"/>
  <c r="V17" i="1"/>
  <c r="B18" i="1"/>
  <c r="B19" i="1"/>
  <c r="B20" i="1"/>
  <c r="B21" i="1"/>
  <c r="D22" i="1"/>
  <c r="F22" i="1"/>
  <c r="H22" i="1"/>
  <c r="J22" i="1"/>
  <c r="L22" i="1"/>
  <c r="N22" i="1"/>
  <c r="P22" i="1"/>
  <c r="R22" i="1"/>
  <c r="T22" i="1"/>
  <c r="V22" i="1"/>
  <c r="C23" i="1"/>
  <c r="C22" i="1" s="1"/>
  <c r="D23" i="1"/>
  <c r="E23" i="1"/>
  <c r="E22" i="1" s="1"/>
  <c r="F23" i="1"/>
  <c r="G23" i="1"/>
  <c r="G22" i="1" s="1"/>
  <c r="H23" i="1"/>
  <c r="I23" i="1"/>
  <c r="I22" i="1" s="1"/>
  <c r="J23" i="1"/>
  <c r="K23" i="1"/>
  <c r="K22" i="1" s="1"/>
  <c r="L23" i="1"/>
  <c r="M23" i="1"/>
  <c r="M22" i="1" s="1"/>
  <c r="N23" i="1"/>
  <c r="O23" i="1"/>
  <c r="O22" i="1" s="1"/>
  <c r="P23" i="1"/>
  <c r="Q23" i="1"/>
  <c r="Q22" i="1" s="1"/>
  <c r="R23" i="1"/>
  <c r="S23" i="1"/>
  <c r="S22" i="1" s="1"/>
  <c r="T23" i="1"/>
  <c r="U23" i="1"/>
  <c r="U22" i="1" s="1"/>
  <c r="V23" i="1"/>
  <c r="B24" i="1"/>
  <c r="B25" i="1"/>
  <c r="B26" i="1"/>
  <c r="B27" i="1"/>
  <c r="B28" i="1"/>
  <c r="C5" i="1" l="1"/>
  <c r="C16" i="2"/>
  <c r="B16" i="2" s="1"/>
  <c r="B17" i="2"/>
  <c r="E20" i="4"/>
  <c r="E19" i="4" s="1"/>
  <c r="D21" i="4"/>
  <c r="B23" i="1"/>
  <c r="B22" i="1" s="1"/>
  <c r="C22" i="2"/>
  <c r="B22" i="2" s="1"/>
  <c r="B23" i="2"/>
  <c r="B6" i="2"/>
  <c r="D9" i="3"/>
  <c r="C9" i="3" s="1"/>
  <c r="B9" i="3" s="1"/>
  <c r="D8" i="3"/>
  <c r="C8" i="3" s="1"/>
  <c r="B8" i="3" s="1"/>
  <c r="B17" i="1"/>
  <c r="B16" i="1" s="1"/>
  <c r="B5" i="2"/>
  <c r="E25" i="3"/>
  <c r="D26" i="3"/>
  <c r="E19" i="3"/>
  <c r="D20" i="3"/>
  <c r="E26" i="4"/>
  <c r="E25" i="4" s="1"/>
  <c r="D27" i="4"/>
  <c r="F8" i="4"/>
  <c r="E8" i="4" s="1"/>
  <c r="D8" i="4" s="1"/>
  <c r="C8" i="4" s="1"/>
  <c r="B8" i="4" s="1"/>
  <c r="E9" i="4"/>
  <c r="D9" i="4" s="1"/>
  <c r="C9" i="4" s="1"/>
  <c r="B9" i="4" s="1"/>
  <c r="E6" i="5"/>
  <c r="I7" i="5"/>
  <c r="E7" i="5"/>
  <c r="C27" i="4" l="1"/>
  <c r="D26" i="4"/>
  <c r="D25" i="4" s="1"/>
  <c r="D25" i="3"/>
  <c r="C26" i="3"/>
  <c r="D19" i="3"/>
  <c r="C20" i="3"/>
  <c r="D20" i="4"/>
  <c r="D19" i="4" s="1"/>
  <c r="C21" i="4"/>
  <c r="C19" i="3" l="1"/>
  <c r="B20" i="3"/>
  <c r="B19" i="3" s="1"/>
  <c r="C26" i="4"/>
  <c r="C25" i="4" s="1"/>
  <c r="B27" i="4"/>
  <c r="B26" i="4" s="1"/>
  <c r="B25" i="4" s="1"/>
  <c r="C20" i="4"/>
  <c r="C19" i="4" s="1"/>
  <c r="B21" i="4"/>
  <c r="B20" i="4" s="1"/>
  <c r="B19" i="4" s="1"/>
  <c r="C25" i="3"/>
  <c r="B26" i="3"/>
  <c r="B25" i="3" s="1"/>
</calcChain>
</file>

<file path=xl/sharedStrings.xml><?xml version="1.0" encoding="utf-8"?>
<sst xmlns="http://schemas.openxmlformats.org/spreadsheetml/2006/main" count="1364" uniqueCount="184">
  <si>
    <t>注　　潜在性結核感染症は、結核感染が強く疑われ、かつ発症予防のために治療を要するとして届け出があったものの数を示す。</t>
    <rPh sb="0" eb="1">
      <t>チュウ</t>
    </rPh>
    <rPh sb="3" eb="6">
      <t>センザイセイ</t>
    </rPh>
    <rPh sb="6" eb="8">
      <t>ケッカク</t>
    </rPh>
    <rPh sb="8" eb="11">
      <t>カンセンショウ</t>
    </rPh>
    <rPh sb="13" eb="15">
      <t>ケッカク</t>
    </rPh>
    <rPh sb="15" eb="17">
      <t>カンセン</t>
    </rPh>
    <rPh sb="18" eb="19">
      <t>ツヨ</t>
    </rPh>
    <rPh sb="20" eb="21">
      <t>ウタガ</t>
    </rPh>
    <rPh sb="26" eb="28">
      <t>ハッショウ</t>
    </rPh>
    <rPh sb="28" eb="30">
      <t>ヨボウ</t>
    </rPh>
    <rPh sb="34" eb="36">
      <t>チリョウ</t>
    </rPh>
    <rPh sb="37" eb="38">
      <t>ヨウ</t>
    </rPh>
    <rPh sb="43" eb="44">
      <t>トド</t>
    </rPh>
    <rPh sb="45" eb="46">
      <t>デ</t>
    </rPh>
    <rPh sb="53" eb="54">
      <t>カズ</t>
    </rPh>
    <rPh sb="55" eb="56">
      <t>シメ</t>
    </rPh>
    <phoneticPr fontId="4"/>
  </si>
  <si>
    <t>資料　結核登録者情報システム</t>
    <phoneticPr fontId="4"/>
  </si>
  <si>
    <t>-</t>
    <phoneticPr fontId="4"/>
  </si>
  <si>
    <t>奥尻町</t>
    <rPh sb="0" eb="3">
      <t>オクシリチョウ</t>
    </rPh>
    <phoneticPr fontId="4"/>
  </si>
  <si>
    <t>-</t>
    <phoneticPr fontId="4"/>
  </si>
  <si>
    <t>乙部町</t>
    <rPh sb="0" eb="3">
      <t>オトベチョウ</t>
    </rPh>
    <phoneticPr fontId="4"/>
  </si>
  <si>
    <t>厚沢部町</t>
    <rPh sb="0" eb="4">
      <t>アッサブチョウ</t>
    </rPh>
    <phoneticPr fontId="4"/>
  </si>
  <si>
    <t>上ノ国町</t>
    <rPh sb="0" eb="1">
      <t>カミ</t>
    </rPh>
    <rPh sb="2" eb="4">
      <t>クニチョウ</t>
    </rPh>
    <phoneticPr fontId="4"/>
  </si>
  <si>
    <t>-</t>
    <phoneticPr fontId="4"/>
  </si>
  <si>
    <t>江差町</t>
    <rPh sb="0" eb="3">
      <t>エサシチョウ</t>
    </rPh>
    <phoneticPr fontId="4"/>
  </si>
  <si>
    <t>江差保健所</t>
    <rPh sb="0" eb="2">
      <t>エサシ</t>
    </rPh>
    <rPh sb="2" eb="5">
      <t>ホケンジョ</t>
    </rPh>
    <phoneticPr fontId="4"/>
  </si>
  <si>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4"/>
  </si>
  <si>
    <t>-</t>
    <phoneticPr fontId="4"/>
  </si>
  <si>
    <t>せたな町</t>
    <rPh sb="3" eb="4">
      <t>チョウ</t>
    </rPh>
    <phoneticPr fontId="4"/>
  </si>
  <si>
    <t>今金町</t>
    <rPh sb="0" eb="3">
      <t>イマカネチョウ</t>
    </rPh>
    <phoneticPr fontId="4"/>
  </si>
  <si>
    <t>長万部町</t>
    <rPh sb="0" eb="4">
      <t>オシャマンベチョウ</t>
    </rPh>
    <phoneticPr fontId="4"/>
  </si>
  <si>
    <t>八雲町</t>
    <rPh sb="0" eb="3">
      <t>ヤクモチョウ</t>
    </rPh>
    <phoneticPr fontId="4"/>
  </si>
  <si>
    <t>八雲保健所</t>
    <rPh sb="0" eb="2">
      <t>ヤクモ</t>
    </rPh>
    <rPh sb="2" eb="5">
      <t>ホケンショ</t>
    </rPh>
    <phoneticPr fontId="4"/>
  </si>
  <si>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4"/>
  </si>
  <si>
    <t>函館市</t>
    <rPh sb="0" eb="3">
      <t>ハコダテシ</t>
    </rPh>
    <phoneticPr fontId="4"/>
  </si>
  <si>
    <t>-</t>
  </si>
  <si>
    <t>森町</t>
    <rPh sb="0" eb="2">
      <t>モリマチ</t>
    </rPh>
    <phoneticPr fontId="4"/>
  </si>
  <si>
    <t>鹿部町</t>
    <rPh sb="0" eb="3">
      <t>シカベチョウ</t>
    </rPh>
    <phoneticPr fontId="4"/>
  </si>
  <si>
    <t>七飯町</t>
    <rPh sb="0" eb="3">
      <t>ナナエチョウ</t>
    </rPh>
    <phoneticPr fontId="4"/>
  </si>
  <si>
    <t>木古内町</t>
    <rPh sb="0" eb="4">
      <t>キコナイチョウ</t>
    </rPh>
    <phoneticPr fontId="4"/>
  </si>
  <si>
    <t>知内町</t>
    <rPh sb="0" eb="3">
      <t>シリウチチョウ</t>
    </rPh>
    <phoneticPr fontId="4"/>
  </si>
  <si>
    <t>福島町</t>
    <rPh sb="0" eb="3">
      <t>フクシマチョウ</t>
    </rPh>
    <phoneticPr fontId="4"/>
  </si>
  <si>
    <t>松前町</t>
    <rPh sb="0" eb="3">
      <t>マツマエチョウ</t>
    </rPh>
    <phoneticPr fontId="4"/>
  </si>
  <si>
    <t>北斗市</t>
    <rPh sb="0" eb="3">
      <t>ホクトシ</t>
    </rPh>
    <phoneticPr fontId="4"/>
  </si>
  <si>
    <t>渡島保健所</t>
    <rPh sb="0" eb="2">
      <t>オシマ</t>
    </rPh>
    <phoneticPr fontId="4"/>
  </si>
  <si>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4"/>
  </si>
  <si>
    <t>全道</t>
    <rPh sb="0" eb="1">
      <t>ゼン</t>
    </rPh>
    <rPh sb="1" eb="2">
      <t>ミチ</t>
    </rPh>
    <phoneticPr fontId="4"/>
  </si>
  <si>
    <t>全国</t>
    <rPh sb="0" eb="2">
      <t>ゼンコク</t>
    </rPh>
    <phoneticPr fontId="4"/>
  </si>
  <si>
    <t>潜在性結核感染症</t>
    <rPh sb="0" eb="3">
      <t>センザイセイ</t>
    </rPh>
    <rPh sb="3" eb="5">
      <t>ケッカク</t>
    </rPh>
    <rPh sb="5" eb="8">
      <t>カンセンショウ</t>
    </rPh>
    <phoneticPr fontId="4"/>
  </si>
  <si>
    <t>90歳
以上</t>
    <rPh sb="2" eb="3">
      <t>サイ</t>
    </rPh>
    <rPh sb="4" eb="6">
      <t>イジョウ</t>
    </rPh>
    <phoneticPr fontId="4"/>
  </si>
  <si>
    <t>85～89歳</t>
    <rPh sb="5" eb="6">
      <t>サイ</t>
    </rPh>
    <phoneticPr fontId="4"/>
  </si>
  <si>
    <t>80～84歳</t>
    <rPh sb="5" eb="6">
      <t>サイ</t>
    </rPh>
    <phoneticPr fontId="4"/>
  </si>
  <si>
    <t>75～79歳</t>
    <rPh sb="5" eb="6">
      <t>サイ</t>
    </rPh>
    <phoneticPr fontId="4"/>
  </si>
  <si>
    <t>70～74歳</t>
    <rPh sb="5" eb="6">
      <t>サイ</t>
    </rPh>
    <phoneticPr fontId="4"/>
  </si>
  <si>
    <t>65～69歳</t>
    <rPh sb="5" eb="6">
      <t>サイ</t>
    </rPh>
    <phoneticPr fontId="4"/>
  </si>
  <si>
    <t>60～64歳</t>
    <rPh sb="5" eb="6">
      <t>サイ</t>
    </rPh>
    <phoneticPr fontId="4"/>
  </si>
  <si>
    <t>55～59歳</t>
    <rPh sb="5" eb="6">
      <t>サイ</t>
    </rPh>
    <phoneticPr fontId="4"/>
  </si>
  <si>
    <t>50～54歳</t>
    <rPh sb="5" eb="6">
      <t>サイ</t>
    </rPh>
    <phoneticPr fontId="4"/>
  </si>
  <si>
    <t>45～49歳</t>
    <rPh sb="5" eb="6">
      <t>サイ</t>
    </rPh>
    <phoneticPr fontId="4"/>
  </si>
  <si>
    <t>40～44歳</t>
    <phoneticPr fontId="4"/>
  </si>
  <si>
    <t>35～39歳</t>
    <phoneticPr fontId="4"/>
  </si>
  <si>
    <t>30～34歳</t>
    <phoneticPr fontId="4"/>
  </si>
  <si>
    <t>25～29歳</t>
    <phoneticPr fontId="4"/>
  </si>
  <si>
    <t>20～24歳</t>
    <phoneticPr fontId="4"/>
  </si>
  <si>
    <t>15～19歳</t>
  </si>
  <si>
    <t>10～14歳</t>
  </si>
  <si>
    <t>5～9
歳</t>
    <phoneticPr fontId="4"/>
  </si>
  <si>
    <t>0～4
歳</t>
    <phoneticPr fontId="4"/>
  </si>
  <si>
    <t>総数</t>
  </si>
  <si>
    <t>平成２４年</t>
    <phoneticPr fontId="4"/>
  </si>
  <si>
    <t>第２８－１表　結核新登録患者数（年齢階級別）</t>
    <rPh sb="9" eb="10">
      <t>シン</t>
    </rPh>
    <phoneticPr fontId="4"/>
  </si>
  <si>
    <t>注　　潜在性結核感染症欄は、結核感染が強く疑われ、かつ発症予防のために治療を要するとして届け出があったものの数を示す。</t>
    <rPh sb="0" eb="1">
      <t>チュウ</t>
    </rPh>
    <rPh sb="3" eb="6">
      <t>センザイセイ</t>
    </rPh>
    <rPh sb="6" eb="8">
      <t>ケッカク</t>
    </rPh>
    <rPh sb="8" eb="11">
      <t>カンセンショウ</t>
    </rPh>
    <rPh sb="14" eb="16">
      <t>ケッカク</t>
    </rPh>
    <rPh sb="16" eb="18">
      <t>カンセン</t>
    </rPh>
    <rPh sb="19" eb="20">
      <t>ツヨ</t>
    </rPh>
    <rPh sb="21" eb="22">
      <t>ウタガ</t>
    </rPh>
    <rPh sb="27" eb="29">
      <t>ハッショウ</t>
    </rPh>
    <rPh sb="29" eb="31">
      <t>ヨボウ</t>
    </rPh>
    <rPh sb="35" eb="37">
      <t>チリョウ</t>
    </rPh>
    <rPh sb="38" eb="39">
      <t>ヨウ</t>
    </rPh>
    <rPh sb="44" eb="45">
      <t>トド</t>
    </rPh>
    <rPh sb="46" eb="47">
      <t>デ</t>
    </rPh>
    <rPh sb="54" eb="55">
      <t>カズ</t>
    </rPh>
    <rPh sb="56" eb="57">
      <t>シメ</t>
    </rPh>
    <phoneticPr fontId="4"/>
  </si>
  <si>
    <t>資料　結核登録者情報システム</t>
    <phoneticPr fontId="4"/>
  </si>
  <si>
    <t>-</t>
    <phoneticPr fontId="4"/>
  </si>
  <si>
    <t>40～44歳</t>
    <phoneticPr fontId="4"/>
  </si>
  <si>
    <t>35～39歳</t>
    <phoneticPr fontId="4"/>
  </si>
  <si>
    <t>30～34歳</t>
    <phoneticPr fontId="4"/>
  </si>
  <si>
    <t>25～29歳</t>
    <phoneticPr fontId="4"/>
  </si>
  <si>
    <t>20～24歳</t>
    <phoneticPr fontId="4"/>
  </si>
  <si>
    <t>5～9
歳</t>
    <phoneticPr fontId="4"/>
  </si>
  <si>
    <t>0～4
歳</t>
    <phoneticPr fontId="4"/>
  </si>
  <si>
    <t>平成２４年末現在</t>
    <rPh sb="5" eb="6">
      <t>マツ</t>
    </rPh>
    <rPh sb="6" eb="8">
      <t>ゲンザイ</t>
    </rPh>
    <phoneticPr fontId="4"/>
  </si>
  <si>
    <t>第２８－２表　結核登録患者数（年齢階級別）</t>
    <phoneticPr fontId="4"/>
  </si>
  <si>
    <t>注　　潜在性結核感染症は、結核感染が強く疑われ、かつ発症予防のために治療を要するとして届け出があったものの数を示す。</t>
    <rPh sb="0" eb="1">
      <t>チュウ</t>
    </rPh>
    <rPh sb="3" eb="6">
      <t>センザイセイ</t>
    </rPh>
    <rPh sb="6" eb="8">
      <t>ケッカク</t>
    </rPh>
    <rPh sb="8" eb="11">
      <t>カンセンショウ</t>
    </rPh>
    <rPh sb="13" eb="15">
      <t>ケッカク</t>
    </rPh>
    <rPh sb="15" eb="17">
      <t>カンセン</t>
    </rPh>
    <rPh sb="18" eb="19">
      <t>ツヨ</t>
    </rPh>
    <rPh sb="20" eb="21">
      <t>ウタガ</t>
    </rPh>
    <rPh sb="26" eb="28">
      <t>ハッショウ</t>
    </rPh>
    <rPh sb="28" eb="30">
      <t>ヨボウ</t>
    </rPh>
    <rPh sb="34" eb="36">
      <t>チリョウ</t>
    </rPh>
    <rPh sb="37" eb="38">
      <t>ヨウ</t>
    </rPh>
    <rPh sb="43" eb="44">
      <t>トド</t>
    </rPh>
    <rPh sb="45" eb="46">
      <t>デ</t>
    </rPh>
    <phoneticPr fontId="4"/>
  </si>
  <si>
    <t>全道</t>
    <rPh sb="0" eb="1">
      <t>ゼン</t>
    </rPh>
    <rPh sb="1" eb="2">
      <t>ミチ</t>
    </rPh>
    <phoneticPr fontId="1"/>
  </si>
  <si>
    <t>全国</t>
    <rPh sb="0" eb="2">
      <t>ゼンコク</t>
    </rPh>
    <phoneticPr fontId="1"/>
  </si>
  <si>
    <t>治療中</t>
    <phoneticPr fontId="4"/>
  </si>
  <si>
    <t>再治療</t>
  </si>
  <si>
    <t>初回治療</t>
  </si>
  <si>
    <t>登録時菌陰性その他</t>
    <rPh sb="8" eb="9">
      <t>タ</t>
    </rPh>
    <phoneticPr fontId="4"/>
  </si>
  <si>
    <t>登録時その他の結核菌陽性</t>
    <rPh sb="7" eb="10">
      <t>ケッカクキン</t>
    </rPh>
    <rPh sb="10" eb="12">
      <t>ヨウセイ</t>
    </rPh>
    <phoneticPr fontId="4"/>
  </si>
  <si>
    <t>登録時喀痰塗抹陽性</t>
  </si>
  <si>
    <t>肺外結核
活動性</t>
    <phoneticPr fontId="4"/>
  </si>
  <si>
    <t>肺　結　核　活　動　性</t>
  </si>
  <si>
    <t>潜在性結核感染症
 (別掲）</t>
    <rPh sb="0" eb="3">
      <t>センザイセイ</t>
    </rPh>
    <rPh sb="3" eb="5">
      <t>ケッカク</t>
    </rPh>
    <rPh sb="5" eb="8">
      <t>カンセンショウ</t>
    </rPh>
    <phoneticPr fontId="4"/>
  </si>
  <si>
    <t>活　　　動　　　性　　　結　　　核</t>
  </si>
  <si>
    <t>平成２４年</t>
    <rPh sb="0" eb="2">
      <t>ヘイセイ</t>
    </rPh>
    <rPh sb="4" eb="5">
      <t>ネン</t>
    </rPh>
    <phoneticPr fontId="4"/>
  </si>
  <si>
    <t>第２９－１表　結核新登録患者数 (活動性分類・受療状況)</t>
    <rPh sb="9" eb="10">
      <t>シン</t>
    </rPh>
    <phoneticPr fontId="4"/>
  </si>
  <si>
    <t>　　</t>
    <phoneticPr fontId="4"/>
  </si>
  <si>
    <t>注　　潜在結核感染症は、結核感染を強く疑われ、かつ発症予防のために治療を要するとして届け出があったものの数を示す。</t>
    <rPh sb="0" eb="1">
      <t>チュウ</t>
    </rPh>
    <rPh sb="3" eb="5">
      <t>センザイ</t>
    </rPh>
    <rPh sb="5" eb="7">
      <t>ケッカク</t>
    </rPh>
    <rPh sb="7" eb="10">
      <t>カンセンショウ</t>
    </rPh>
    <rPh sb="12" eb="14">
      <t>ケッカク</t>
    </rPh>
    <rPh sb="14" eb="16">
      <t>カンセン</t>
    </rPh>
    <rPh sb="17" eb="18">
      <t>ツヨ</t>
    </rPh>
    <rPh sb="19" eb="20">
      <t>ウタガ</t>
    </rPh>
    <rPh sb="25" eb="27">
      <t>ハッショウ</t>
    </rPh>
    <rPh sb="27" eb="29">
      <t>ヨボウ</t>
    </rPh>
    <rPh sb="33" eb="35">
      <t>チリョウ</t>
    </rPh>
    <rPh sb="36" eb="37">
      <t>ヨウ</t>
    </rPh>
    <rPh sb="42" eb="43">
      <t>トド</t>
    </rPh>
    <rPh sb="44" eb="45">
      <t>デ</t>
    </rPh>
    <rPh sb="52" eb="53">
      <t>カズ</t>
    </rPh>
    <rPh sb="54" eb="55">
      <t>シメ</t>
    </rPh>
    <phoneticPr fontId="4"/>
  </si>
  <si>
    <t>奥尻町</t>
    <rPh sb="0" eb="2">
      <t>オクシリ</t>
    </rPh>
    <rPh sb="2" eb="3">
      <t>チョウ</t>
    </rPh>
    <phoneticPr fontId="4"/>
  </si>
  <si>
    <t>観察中</t>
  </si>
  <si>
    <t>治療中</t>
  </si>
  <si>
    <t>肺外結核
活動性</t>
    <phoneticPr fontId="4"/>
  </si>
  <si>
    <t>潜在性結核感染症
（別掲）</t>
    <rPh sb="0" eb="3">
      <t>センザイセイ</t>
    </rPh>
    <rPh sb="3" eb="5">
      <t>ケッカク</t>
    </rPh>
    <rPh sb="5" eb="8">
      <t>カンセンショウ</t>
    </rPh>
    <phoneticPr fontId="4"/>
  </si>
  <si>
    <t>活動性不明</t>
    <phoneticPr fontId="4"/>
  </si>
  <si>
    <t>不活動性
結核</t>
    <phoneticPr fontId="4"/>
  </si>
  <si>
    <t>総数</t>
    <rPh sb="0" eb="2">
      <t>ソウスウ</t>
    </rPh>
    <phoneticPr fontId="4"/>
  </si>
  <si>
    <t>第２９－２表　結核登録患者数 (活動性分類・受療状況)</t>
    <phoneticPr fontId="4"/>
  </si>
  <si>
    <t>資料　感染症の予防及び感染症の患者に対する医療に関する法律に基づく健康診断予防接種月報</t>
    <rPh sb="0" eb="2">
      <t>シリョウ</t>
    </rPh>
    <rPh sb="3" eb="6">
      <t>カンセンショウ</t>
    </rPh>
    <rPh sb="7" eb="9">
      <t>ヨボウ</t>
    </rPh>
    <rPh sb="9" eb="10">
      <t>オヨ</t>
    </rPh>
    <rPh sb="11" eb="14">
      <t>カンセンショウ</t>
    </rPh>
    <rPh sb="15" eb="17">
      <t>カンジャ</t>
    </rPh>
    <rPh sb="18" eb="19">
      <t>タイ</t>
    </rPh>
    <rPh sb="21" eb="23">
      <t>イリョウ</t>
    </rPh>
    <rPh sb="24" eb="25">
      <t>カン</t>
    </rPh>
    <rPh sb="27" eb="29">
      <t>ホウリツ</t>
    </rPh>
    <rPh sb="30" eb="31">
      <t>モト</t>
    </rPh>
    <rPh sb="33" eb="35">
      <t>ケンコウ</t>
    </rPh>
    <rPh sb="35" eb="37">
      <t>シンダン</t>
    </rPh>
    <rPh sb="37" eb="39">
      <t>ヨボウ</t>
    </rPh>
    <rPh sb="39" eb="41">
      <t>セッシュ</t>
    </rPh>
    <rPh sb="41" eb="43">
      <t>ゲッポウ</t>
    </rPh>
    <phoneticPr fontId="4"/>
  </si>
  <si>
    <t>全道</t>
  </si>
  <si>
    <t>d/（b＋c）</t>
    <phoneticPr fontId="4"/>
  </si>
  <si>
    <t>d</t>
    <phoneticPr fontId="4"/>
  </si>
  <si>
    <t>(b+c)/a</t>
    <phoneticPr fontId="4"/>
  </si>
  <si>
    <t>c</t>
    <phoneticPr fontId="4"/>
  </si>
  <si>
    <t>b</t>
    <phoneticPr fontId="4"/>
  </si>
  <si>
    <t>a</t>
    <phoneticPr fontId="4"/>
  </si>
  <si>
    <t>(10万対)</t>
  </si>
  <si>
    <t>結核発病のおそれ
がある者</t>
    <rPh sb="0" eb="2">
      <t>ケッカク</t>
    </rPh>
    <rPh sb="2" eb="4">
      <t>ハツビョウ</t>
    </rPh>
    <rPh sb="12" eb="13">
      <t>モノ</t>
    </rPh>
    <phoneticPr fontId="4"/>
  </si>
  <si>
    <t>結核患者</t>
    <rPh sb="0" eb="2">
      <t>ケッカク</t>
    </rPh>
    <rPh sb="2" eb="4">
      <t>カンジャ</t>
    </rPh>
    <phoneticPr fontId="4"/>
  </si>
  <si>
    <t>(%)</t>
    <phoneticPr fontId="4"/>
  </si>
  <si>
    <t>患者発見率</t>
  </si>
  <si>
    <t>被発見者数</t>
    <rPh sb="0" eb="1">
      <t>ヒ</t>
    </rPh>
    <rPh sb="1" eb="4">
      <t>ハッケンシャ</t>
    </rPh>
    <rPh sb="4" eb="5">
      <t>スウ</t>
    </rPh>
    <phoneticPr fontId="4"/>
  </si>
  <si>
    <t>その他の
検査</t>
    <rPh sb="2" eb="3">
      <t>タ</t>
    </rPh>
    <rPh sb="5" eb="7">
      <t>ケンサ</t>
    </rPh>
    <phoneticPr fontId="4"/>
  </si>
  <si>
    <t>受診率</t>
    <rPh sb="0" eb="3">
      <t>ジュシンリツ</t>
    </rPh>
    <phoneticPr fontId="4"/>
  </si>
  <si>
    <t>直接
撮影者数</t>
    <rPh sb="0" eb="2">
      <t>チョクセツ</t>
    </rPh>
    <rPh sb="3" eb="6">
      <t>サツエイシャ</t>
    </rPh>
    <rPh sb="6" eb="7">
      <t>スウ</t>
    </rPh>
    <phoneticPr fontId="4"/>
  </si>
  <si>
    <t>間接
撮影者数</t>
    <rPh sb="0" eb="2">
      <t>カンセツ</t>
    </rPh>
    <rPh sb="3" eb="6">
      <t>サツエイシャ</t>
    </rPh>
    <rPh sb="6" eb="7">
      <t>スウ</t>
    </rPh>
    <phoneticPr fontId="4"/>
  </si>
  <si>
    <t>対象者数</t>
    <rPh sb="0" eb="3">
      <t>タイショウシャ</t>
    </rPh>
    <rPh sb="3" eb="4">
      <t>スウ</t>
    </rPh>
    <phoneticPr fontId="4"/>
  </si>
  <si>
    <t>平成２４年度</t>
    <phoneticPr fontId="4"/>
  </si>
  <si>
    <t>第３０表　一般住民結核健診数</t>
    <rPh sb="11" eb="12">
      <t>ケン</t>
    </rPh>
    <phoneticPr fontId="4"/>
  </si>
  <si>
    <t>　　　予防接種月報</t>
    <phoneticPr fontId="4"/>
  </si>
  <si>
    <t>資料　地域保健・健康増進事業報告、感染症の予防及び感染症の患者に対する医療に関する法律に基づく健康診断</t>
    <rPh sb="17" eb="20">
      <t>カンセンショウ</t>
    </rPh>
    <rPh sb="21" eb="23">
      <t>ヨボウ</t>
    </rPh>
    <rPh sb="23" eb="24">
      <t>オヨ</t>
    </rPh>
    <rPh sb="25" eb="28">
      <t>カンセンショウ</t>
    </rPh>
    <rPh sb="29" eb="31">
      <t>カンジャ</t>
    </rPh>
    <rPh sb="32" eb="33">
      <t>タイ</t>
    </rPh>
    <rPh sb="35" eb="37">
      <t>イリョウ</t>
    </rPh>
    <rPh sb="38" eb="39">
      <t>カン</t>
    </rPh>
    <rPh sb="41" eb="43">
      <t>ホウリツ</t>
    </rPh>
    <rPh sb="44" eb="45">
      <t>モト</t>
    </rPh>
    <rPh sb="47" eb="49">
      <t>ケンコウ</t>
    </rPh>
    <rPh sb="49" eb="51">
      <t>シンダン</t>
    </rPh>
    <phoneticPr fontId="4"/>
  </si>
  <si>
    <t xml:space="preserve"> b/a</t>
    <phoneticPr fontId="4"/>
  </si>
  <si>
    <t>うちコッホ反応が認められた者</t>
    <rPh sb="5" eb="7">
      <t>ハンノウ</t>
    </rPh>
    <rPh sb="8" eb="9">
      <t>ミト</t>
    </rPh>
    <rPh sb="13" eb="14">
      <t>モノ</t>
    </rPh>
    <phoneticPr fontId="4"/>
  </si>
  <si>
    <t>接種率(%)</t>
    <rPh sb="0" eb="2">
      <t>セッシュ</t>
    </rPh>
    <rPh sb="2" eb="3">
      <t>リツ</t>
    </rPh>
    <phoneticPr fontId="4"/>
  </si>
  <si>
    <t>接種できなかった者の数</t>
    <rPh sb="0" eb="2">
      <t>セッシュ</t>
    </rPh>
    <rPh sb="8" eb="9">
      <t>モノ</t>
    </rPh>
    <rPh sb="10" eb="11">
      <t>スウ</t>
    </rPh>
    <phoneticPr fontId="4"/>
  </si>
  <si>
    <t>被接種者数</t>
    <rPh sb="0" eb="1">
      <t>ヒ</t>
    </rPh>
    <rPh sb="1" eb="3">
      <t>セッシュ</t>
    </rPh>
    <rPh sb="3" eb="4">
      <t>シャ</t>
    </rPh>
    <rPh sb="4" eb="5">
      <t>スウ</t>
    </rPh>
    <phoneticPr fontId="4"/>
  </si>
  <si>
    <t>第３１－１表　結核予防（ＢＣＧ）</t>
    <rPh sb="0" eb="1">
      <t>ダイ</t>
    </rPh>
    <rPh sb="5" eb="6">
      <t>ヒョウ</t>
    </rPh>
    <rPh sb="7" eb="9">
      <t>ケッカク</t>
    </rPh>
    <rPh sb="9" eb="11">
      <t>ヨボウ</t>
    </rPh>
    <phoneticPr fontId="4"/>
  </si>
  <si>
    <t>注　　保健所のみの実績であり、市町村分は含まない。</t>
    <rPh sb="0" eb="1">
      <t>チュウ</t>
    </rPh>
    <rPh sb="3" eb="6">
      <t>ホケンショ</t>
    </rPh>
    <rPh sb="9" eb="11">
      <t>ジッセキ</t>
    </rPh>
    <rPh sb="15" eb="18">
      <t>シチョウソン</t>
    </rPh>
    <rPh sb="18" eb="19">
      <t>ブン</t>
    </rPh>
    <rPh sb="20" eb="21">
      <t>フク</t>
    </rPh>
    <phoneticPr fontId="4"/>
  </si>
  <si>
    <t>資料　地域保健・健康増進事業報告</t>
    <phoneticPr fontId="4"/>
  </si>
  <si>
    <t>市立函館保健所</t>
    <rPh sb="0" eb="2">
      <t>シリツ</t>
    </rPh>
    <rPh sb="2" eb="4">
      <t>ハコダテ</t>
    </rPh>
    <phoneticPr fontId="4"/>
  </si>
  <si>
    <t>渡島保健所</t>
    <rPh sb="0" eb="2">
      <t>オシマ</t>
    </rPh>
    <rPh sb="2" eb="5">
      <t>ホケンジョ</t>
    </rPh>
    <phoneticPr fontId="4"/>
  </si>
  <si>
    <t>（再掲）
DOTS</t>
    <rPh sb="1" eb="3">
      <t>サイケイ</t>
    </rPh>
    <phoneticPr fontId="4"/>
  </si>
  <si>
    <t>延人員</t>
    <rPh sb="0" eb="1">
      <t>ノ</t>
    </rPh>
    <rPh sb="1" eb="3">
      <t>ジンイン</t>
    </rPh>
    <phoneticPr fontId="4"/>
  </si>
  <si>
    <t>実人員</t>
    <rPh sb="0" eb="3">
      <t>ジツジンイン</t>
    </rPh>
    <phoneticPr fontId="4"/>
  </si>
  <si>
    <t>来所</t>
    <rPh sb="0" eb="2">
      <t>ライショ</t>
    </rPh>
    <phoneticPr fontId="4"/>
  </si>
  <si>
    <t>電話</t>
    <rPh sb="0" eb="2">
      <t>デンワ</t>
    </rPh>
    <phoneticPr fontId="4"/>
  </si>
  <si>
    <t>訪問指導</t>
    <rPh sb="0" eb="2">
      <t>ホウモン</t>
    </rPh>
    <rPh sb="2" eb="4">
      <t>シドウ</t>
    </rPh>
    <phoneticPr fontId="4"/>
  </si>
  <si>
    <t>相談</t>
    <rPh sb="0" eb="2">
      <t>ソウダン</t>
    </rPh>
    <phoneticPr fontId="4"/>
  </si>
  <si>
    <t>平成２４年度</t>
    <rPh sb="0" eb="2">
      <t>ヘイセイ</t>
    </rPh>
    <rPh sb="4" eb="6">
      <t>ネンド</t>
    </rPh>
    <phoneticPr fontId="4"/>
  </si>
  <si>
    <t>第３１－２表　結核予防（相談、訪問指導等）</t>
    <rPh sb="0" eb="1">
      <t>ダイ</t>
    </rPh>
    <rPh sb="5" eb="6">
      <t>ヒョウ</t>
    </rPh>
    <rPh sb="7" eb="9">
      <t>ケッカク</t>
    </rPh>
    <rPh sb="9" eb="11">
      <t>ヨボウ</t>
    </rPh>
    <rPh sb="12" eb="14">
      <t>ソウダン</t>
    </rPh>
    <rPh sb="15" eb="17">
      <t>ホウモン</t>
    </rPh>
    <rPh sb="17" eb="20">
      <t>シドウトウ</t>
    </rPh>
    <phoneticPr fontId="4"/>
  </si>
  <si>
    <t>注　　札幌市・函館市・小樽市・旭川市の数は各市調べによる。</t>
    <rPh sb="0" eb="1">
      <t>チュウ</t>
    </rPh>
    <phoneticPr fontId="4"/>
  </si>
  <si>
    <t>資料　結核関係事業実績報告</t>
    <phoneticPr fontId="4"/>
  </si>
  <si>
    <t>b/a</t>
    <phoneticPr fontId="4"/>
  </si>
  <si>
    <t>b</t>
    <phoneticPr fontId="4"/>
  </si>
  <si>
    <t>a</t>
    <phoneticPr fontId="4"/>
  </si>
  <si>
    <t>合計</t>
  </si>
  <si>
    <t>登録除外</t>
  </si>
  <si>
    <t>回復者</t>
    <phoneticPr fontId="4"/>
  </si>
  <si>
    <t>要医療者</t>
  </si>
  <si>
    <t>（％）</t>
    <phoneticPr fontId="4"/>
  </si>
  <si>
    <t>判定結果</t>
    <phoneticPr fontId="4"/>
  </si>
  <si>
    <t>受診率</t>
  </si>
  <si>
    <t>受診者数</t>
  </si>
  <si>
    <t>対象者数</t>
  </si>
  <si>
    <t>平成２４年度</t>
    <phoneticPr fontId="4"/>
  </si>
  <si>
    <t>第３２表　結核管理検診数</t>
    <phoneticPr fontId="4"/>
  </si>
  <si>
    <t>注　　札幌市・函館市・小樽市・旭川市の数は各市調べによる。</t>
    <rPh sb="0" eb="1">
      <t>チュウ</t>
    </rPh>
    <rPh sb="3" eb="6">
      <t>サッポロシ</t>
    </rPh>
    <rPh sb="7" eb="10">
      <t>ハコダテシ</t>
    </rPh>
    <rPh sb="11" eb="14">
      <t>オタルシ</t>
    </rPh>
    <rPh sb="15" eb="18">
      <t>アサヒカワシ</t>
    </rPh>
    <rPh sb="19" eb="20">
      <t>カズ</t>
    </rPh>
    <rPh sb="21" eb="23">
      <t>カクシ</t>
    </rPh>
    <rPh sb="23" eb="24">
      <t>シラ</t>
    </rPh>
    <phoneticPr fontId="4"/>
  </si>
  <si>
    <t>資料　結核関係事業実績報告</t>
    <rPh sb="0" eb="2">
      <t>シリョウ</t>
    </rPh>
    <rPh sb="3" eb="5">
      <t>ケッカク</t>
    </rPh>
    <rPh sb="5" eb="7">
      <t>カンケイ</t>
    </rPh>
    <rPh sb="7" eb="9">
      <t>ジギョウ</t>
    </rPh>
    <rPh sb="9" eb="11">
      <t>ジッセキ</t>
    </rPh>
    <rPh sb="11" eb="13">
      <t>ホウコク</t>
    </rPh>
    <phoneticPr fontId="4"/>
  </si>
  <si>
    <t>市立函館保健所</t>
  </si>
  <si>
    <t>b/a</t>
    <phoneticPr fontId="4"/>
  </si>
  <si>
    <t>結核発病のおそれがあると診断された者</t>
    <rPh sb="0" eb="2">
      <t>ケッカク</t>
    </rPh>
    <rPh sb="2" eb="4">
      <t>ハツビョウ</t>
    </rPh>
    <rPh sb="12" eb="14">
      <t>シンダン</t>
    </rPh>
    <rPh sb="17" eb="18">
      <t>モノ</t>
    </rPh>
    <phoneticPr fontId="4"/>
  </si>
  <si>
    <t>潜在性結核患者</t>
    <rPh sb="0" eb="3">
      <t>センザイセイ</t>
    </rPh>
    <rPh sb="3" eb="5">
      <t>ケッカク</t>
    </rPh>
    <rPh sb="5" eb="7">
      <t>カンジャ</t>
    </rPh>
    <phoneticPr fontId="4"/>
  </si>
  <si>
    <t>結核患者数</t>
    <rPh sb="0" eb="2">
      <t>ケッカク</t>
    </rPh>
    <rPh sb="2" eb="5">
      <t>カンジャスウ</t>
    </rPh>
    <phoneticPr fontId="4"/>
  </si>
  <si>
    <t>陽性者数</t>
    <rPh sb="0" eb="2">
      <t>ヨウセイ</t>
    </rPh>
    <rPh sb="2" eb="3">
      <t>シャ</t>
    </rPh>
    <rPh sb="3" eb="4">
      <t>スウ</t>
    </rPh>
    <phoneticPr fontId="4"/>
  </si>
  <si>
    <t>陰性者数</t>
    <rPh sb="0" eb="2">
      <t>インセイ</t>
    </rPh>
    <rPh sb="2" eb="3">
      <t>シャ</t>
    </rPh>
    <rPh sb="3" eb="4">
      <t>スウ</t>
    </rPh>
    <phoneticPr fontId="4"/>
  </si>
  <si>
    <t>被判定者数</t>
    <rPh sb="0" eb="1">
      <t>ヒ</t>
    </rPh>
    <rPh sb="1" eb="3">
      <t>ハンテイ</t>
    </rPh>
    <rPh sb="3" eb="4">
      <t>シャ</t>
    </rPh>
    <rPh sb="4" eb="5">
      <t>スウ</t>
    </rPh>
    <phoneticPr fontId="4"/>
  </si>
  <si>
    <t>被注射者数</t>
    <rPh sb="0" eb="1">
      <t>ヒ</t>
    </rPh>
    <rPh sb="1" eb="3">
      <t>チュウシャ</t>
    </rPh>
    <rPh sb="3" eb="4">
      <t>シャ</t>
    </rPh>
    <rPh sb="4" eb="5">
      <t>スウ</t>
    </rPh>
    <phoneticPr fontId="4"/>
  </si>
  <si>
    <t>ＱＦＴ検査者数</t>
    <rPh sb="3" eb="5">
      <t>ケンサ</t>
    </rPh>
    <rPh sb="5" eb="6">
      <t>シャ</t>
    </rPh>
    <rPh sb="6" eb="7">
      <t>スウ</t>
    </rPh>
    <phoneticPr fontId="4"/>
  </si>
  <si>
    <t>かくたん検査者数</t>
    <rPh sb="4" eb="6">
      <t>ケンサ</t>
    </rPh>
    <rPh sb="6" eb="7">
      <t>シャ</t>
    </rPh>
    <rPh sb="7" eb="8">
      <t>スウ</t>
    </rPh>
    <phoneticPr fontId="4"/>
  </si>
  <si>
    <t>直接撮影者数</t>
    <rPh sb="0" eb="2">
      <t>チョクセツ</t>
    </rPh>
    <rPh sb="2" eb="5">
      <t>サツエイシャ</t>
    </rPh>
    <rPh sb="5" eb="6">
      <t>スウ</t>
    </rPh>
    <phoneticPr fontId="4"/>
  </si>
  <si>
    <t>間接撮影者数</t>
    <rPh sb="0" eb="2">
      <t>カンセツ</t>
    </rPh>
    <rPh sb="2" eb="5">
      <t>サツエイシャ</t>
    </rPh>
    <rPh sb="5" eb="6">
      <t>スウ</t>
    </rPh>
    <phoneticPr fontId="4"/>
  </si>
  <si>
    <t>ＢＣＧ接触者数</t>
    <rPh sb="3" eb="6">
      <t>セッショクシャ</t>
    </rPh>
    <rPh sb="6" eb="7">
      <t>スウ</t>
    </rPh>
    <phoneticPr fontId="4"/>
  </si>
  <si>
    <t>ツベルクリン反応検査</t>
    <rPh sb="6" eb="8">
      <t>ハンノウ</t>
    </rPh>
    <rPh sb="8" eb="10">
      <t>ケンサ</t>
    </rPh>
    <phoneticPr fontId="4"/>
  </si>
  <si>
    <t>受診率
(％)</t>
    <phoneticPr fontId="4"/>
  </si>
  <si>
    <t>第３３－１表　結核患者家族等検診数</t>
    <phoneticPr fontId="4"/>
  </si>
  <si>
    <t>　　　　　　　　　　　　　　　　　　　　　　　　　　　　　　（第３３－１表のＱＦＴ検査者数と第３３－２表のＱＦＴ検査者数は一致しない）</t>
    <rPh sb="31" eb="32">
      <t>ダイ</t>
    </rPh>
    <rPh sb="36" eb="37">
      <t>ヒョウ</t>
    </rPh>
    <rPh sb="41" eb="44">
      <t>ケンサシャ</t>
    </rPh>
    <rPh sb="44" eb="45">
      <t>スウ</t>
    </rPh>
    <rPh sb="46" eb="47">
      <t>ダイ</t>
    </rPh>
    <rPh sb="51" eb="52">
      <t>ヒョウ</t>
    </rPh>
    <rPh sb="56" eb="59">
      <t>ケンサシャ</t>
    </rPh>
    <rPh sb="59" eb="60">
      <t>スウ</t>
    </rPh>
    <rPh sb="61" eb="63">
      <t>イッチ</t>
    </rPh>
    <phoneticPr fontId="4"/>
  </si>
  <si>
    <t>ＱＦＴ検査者数の陰性者数と陽性者数の計が、第３３ー１表のＱＦＴ検査者数に一致する。</t>
    <rPh sb="3" eb="5">
      <t>ケンサ</t>
    </rPh>
    <rPh sb="5" eb="6">
      <t>シャ</t>
    </rPh>
    <rPh sb="6" eb="7">
      <t>スウ</t>
    </rPh>
    <rPh sb="8" eb="10">
      <t>インセイ</t>
    </rPh>
    <rPh sb="10" eb="11">
      <t>シャ</t>
    </rPh>
    <rPh sb="11" eb="12">
      <t>スウ</t>
    </rPh>
    <rPh sb="13" eb="15">
      <t>ヨウセイ</t>
    </rPh>
    <rPh sb="15" eb="16">
      <t>シャ</t>
    </rPh>
    <rPh sb="16" eb="17">
      <t>スウ</t>
    </rPh>
    <rPh sb="18" eb="19">
      <t>ケイ</t>
    </rPh>
    <rPh sb="21" eb="22">
      <t>ダイ</t>
    </rPh>
    <rPh sb="26" eb="27">
      <t>ヒョウ</t>
    </rPh>
    <rPh sb="31" eb="33">
      <t>ケンサ</t>
    </rPh>
    <rPh sb="33" eb="34">
      <t>シャ</t>
    </rPh>
    <rPh sb="34" eb="35">
      <t>スウ</t>
    </rPh>
    <rPh sb="36" eb="38">
      <t>イッチ</t>
    </rPh>
    <phoneticPr fontId="4"/>
  </si>
  <si>
    <t>注２</t>
    <rPh sb="0" eb="1">
      <t>チュウ</t>
    </rPh>
    <phoneticPr fontId="4"/>
  </si>
  <si>
    <t>札幌市・函館市・小樽市・旭川市の数は各市調べによる。</t>
    <rPh sb="0" eb="3">
      <t>サッポロシ</t>
    </rPh>
    <rPh sb="4" eb="7">
      <t>ハコダテシ</t>
    </rPh>
    <rPh sb="8" eb="11">
      <t>オタルシ</t>
    </rPh>
    <rPh sb="12" eb="15">
      <t>アサヒカワシ</t>
    </rPh>
    <rPh sb="16" eb="17">
      <t>カズ</t>
    </rPh>
    <rPh sb="18" eb="20">
      <t>カクシ</t>
    </rPh>
    <rPh sb="20" eb="21">
      <t>シラ</t>
    </rPh>
    <phoneticPr fontId="4"/>
  </si>
  <si>
    <t>注１</t>
    <rPh sb="0" eb="1">
      <t>チュウ</t>
    </rPh>
    <phoneticPr fontId="4"/>
  </si>
  <si>
    <t>結核関係事業実績報告</t>
    <rPh sb="0" eb="2">
      <t>ケッカク</t>
    </rPh>
    <rPh sb="2" eb="4">
      <t>カンケイ</t>
    </rPh>
    <rPh sb="4" eb="6">
      <t>ジギョウ</t>
    </rPh>
    <rPh sb="6" eb="8">
      <t>ジッセキ</t>
    </rPh>
    <rPh sb="8" eb="10">
      <t>ホウコク</t>
    </rPh>
    <phoneticPr fontId="4"/>
  </si>
  <si>
    <t>資料</t>
    <rPh sb="0" eb="2">
      <t>シリョウ</t>
    </rPh>
    <phoneticPr fontId="4"/>
  </si>
  <si>
    <t>江差保健所</t>
    <rPh sb="0" eb="2">
      <t>エサシ</t>
    </rPh>
    <rPh sb="2" eb="5">
      <t>ホケンショ</t>
    </rPh>
    <phoneticPr fontId="4"/>
  </si>
  <si>
    <t>市立函館保健所</t>
    <rPh sb="0" eb="2">
      <t>シリツ</t>
    </rPh>
    <rPh sb="2" eb="4">
      <t>ハコダテ</t>
    </rPh>
    <rPh sb="4" eb="6">
      <t>ホケン</t>
    </rPh>
    <rPh sb="6" eb="7">
      <t>ショ</t>
    </rPh>
    <phoneticPr fontId="4"/>
  </si>
  <si>
    <t>判定不可</t>
    <rPh sb="0" eb="2">
      <t>ハンテイ</t>
    </rPh>
    <rPh sb="2" eb="4">
      <t>フカ</t>
    </rPh>
    <phoneticPr fontId="4"/>
  </si>
  <si>
    <t>判定保留</t>
    <rPh sb="0" eb="2">
      <t>ハンテイ</t>
    </rPh>
    <rPh sb="2" eb="4">
      <t>ホリュウ</t>
    </rPh>
    <phoneticPr fontId="4"/>
  </si>
  <si>
    <t>計</t>
    <rPh sb="0" eb="1">
      <t>ケイ</t>
    </rPh>
    <phoneticPr fontId="4"/>
  </si>
  <si>
    <t>第３３－２表　結核の接触者健康診断数（ＱＦＴ検査結果）</t>
    <rPh sb="7" eb="9">
      <t>ケッカク</t>
    </rPh>
    <rPh sb="10" eb="13">
      <t>セッショクシャ</t>
    </rPh>
    <rPh sb="13" eb="15">
      <t>ケンコウ</t>
    </rPh>
    <rPh sb="15" eb="17">
      <t>シンダン</t>
    </rPh>
    <rPh sb="22" eb="24">
      <t>ケンサ</t>
    </rPh>
    <rPh sb="24" eb="26">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</si>
</sst>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Red]\-#,##0.0"/>
    <numFmt numFmtId="177" formatCode="0.0_);[Red]\(0.0\)"/>
    <numFmt numFmtId="178" formatCode="0_);[Red]\(0\)"/>
    <numFmt numFmtId="179" formatCode="#,##0.0"/>
    <numFmt numFmtId="180" formatCode="#,"/>
    <numFmt numFmtId="181" formatCode="#,##0_ ;[Red]\-#,##0\ "/>
  </numFmts>
  <fonts count="8">
    <font>
      <sz val="11"/>
      <name val="ＭＳ Ｐゴシック"/>
      <family val="3"/>
      <charset val="128"/>
    </font>
    <font>
      <sz val="11"/>
      <name val="ＭＳ Ｐゴシック"/>
      <family val="3"/>
      <charset val="128"/>
    </font>
    <font>
      <sz val="9"/>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sz val="12"/>
      <name val="Arial"/>
      <family val="2"/>
    </font>
    <font>
      <sz val="8"/>
      <name val="メイリオ"/>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s>
  <borders count="39">
    <border>
      <left/>
      <right/>
      <top/>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64"/>
      </right>
      <top/>
      <bottom style="thin">
        <color indexed="64"/>
      </bottom>
      <diagonal/>
    </border>
    <border>
      <left style="thin">
        <color indexed="8"/>
      </left>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top/>
      <bottom/>
      <diagonal/>
    </border>
    <border>
      <left style="thin">
        <color indexed="8"/>
      </left>
      <right style="thin">
        <color indexed="8"/>
      </right>
      <top style="thin">
        <color indexed="8"/>
      </top>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 fillId="0" borderId="0"/>
  </cellStyleXfs>
  <cellXfs count="344">
    <xf numFmtId="0" fontId="0" fillId="0" borderId="0" xfId="0">
      <alignment vertical="center"/>
    </xf>
    <xf numFmtId="38" fontId="2" fillId="0" borderId="0" xfId="2" applyFont="1" applyFill="1"/>
    <xf numFmtId="38" fontId="2" fillId="0" borderId="0" xfId="2" applyFont="1" applyFill="1" applyAlignment="1">
      <alignment horizontal="left"/>
    </xf>
    <xf numFmtId="38" fontId="2" fillId="0" borderId="0" xfId="2" applyFont="1" applyFill="1" applyAlignment="1">
      <alignment horizontal="center"/>
    </xf>
    <xf numFmtId="38" fontId="2" fillId="0" borderId="0" xfId="2" applyFont="1" applyFill="1" applyBorder="1" applyAlignment="1">
      <alignment horizontal="left"/>
    </xf>
    <xf numFmtId="38" fontId="2" fillId="0" borderId="0" xfId="2" applyFont="1" applyFill="1" applyBorder="1"/>
    <xf numFmtId="38" fontId="2" fillId="0" borderId="0" xfId="2" applyFont="1" applyFill="1" applyBorder="1" applyAlignment="1">
      <alignment horizontal="center"/>
    </xf>
    <xf numFmtId="38" fontId="2" fillId="0" borderId="0" xfId="1" applyFont="1" applyFill="1" applyAlignment="1"/>
    <xf numFmtId="38" fontId="2" fillId="0" borderId="0" xfId="1" applyFont="1" applyFill="1" applyBorder="1" applyAlignment="1"/>
    <xf numFmtId="38" fontId="2" fillId="2" borderId="1" xfId="1" applyFont="1" applyFill="1" applyBorder="1" applyAlignment="1">
      <alignment horizontal="right"/>
    </xf>
    <xf numFmtId="38" fontId="2" fillId="2" borderId="2" xfId="1" applyFont="1" applyFill="1" applyBorder="1" applyAlignment="1">
      <alignment horizontal="right"/>
    </xf>
    <xf numFmtId="38" fontId="2" fillId="2" borderId="3" xfId="1" applyFont="1" applyFill="1" applyBorder="1" applyAlignment="1">
      <alignment horizontal="right"/>
    </xf>
    <xf numFmtId="38" fontId="2" fillId="3" borderId="3" xfId="1" applyFont="1" applyFill="1" applyBorder="1" applyAlignment="1">
      <alignment horizontal="right"/>
    </xf>
    <xf numFmtId="38" fontId="2" fillId="2" borderId="3" xfId="1" applyFont="1" applyFill="1" applyBorder="1" applyAlignment="1">
      <alignment horizontal="left" vertical="center"/>
    </xf>
    <xf numFmtId="38" fontId="2" fillId="2" borderId="4" xfId="1" applyFont="1" applyFill="1" applyBorder="1" applyAlignment="1">
      <alignment horizontal="right"/>
    </xf>
    <xf numFmtId="38" fontId="2" fillId="2" borderId="5" xfId="1" applyFont="1" applyFill="1" applyBorder="1" applyAlignment="1">
      <alignment horizontal="right"/>
    </xf>
    <xf numFmtId="38" fontId="2" fillId="2" borderId="6" xfId="1" applyFont="1" applyFill="1" applyBorder="1" applyAlignment="1">
      <alignment horizontal="right"/>
    </xf>
    <xf numFmtId="38" fontId="2" fillId="3" borderId="6" xfId="1" applyFont="1" applyFill="1" applyBorder="1" applyAlignment="1">
      <alignment horizontal="right"/>
    </xf>
    <xf numFmtId="38" fontId="2" fillId="2" borderId="6" xfId="1" applyFont="1" applyFill="1" applyBorder="1" applyAlignment="1">
      <alignment horizontal="left" vertical="center"/>
    </xf>
    <xf numFmtId="38" fontId="2" fillId="2" borderId="7" xfId="1" applyFont="1" applyFill="1" applyBorder="1" applyAlignment="1">
      <alignment horizontal="right"/>
    </xf>
    <xf numFmtId="38" fontId="2" fillId="2" borderId="8" xfId="1" applyFont="1" applyFill="1" applyBorder="1" applyAlignment="1">
      <alignment horizontal="right"/>
    </xf>
    <xf numFmtId="38" fontId="2" fillId="2" borderId="9" xfId="1" applyFont="1" applyFill="1" applyBorder="1" applyAlignment="1">
      <alignment horizontal="right"/>
    </xf>
    <xf numFmtId="38" fontId="2" fillId="3" borderId="9" xfId="1" applyFont="1" applyFill="1" applyBorder="1" applyAlignment="1">
      <alignment horizontal="right"/>
    </xf>
    <xf numFmtId="38" fontId="2" fillId="2" borderId="9" xfId="1" applyFont="1" applyFill="1" applyBorder="1" applyAlignment="1">
      <alignment horizontal="left" vertical="center"/>
    </xf>
    <xf numFmtId="38" fontId="2" fillId="4" borderId="10" xfId="1" applyFont="1" applyFill="1" applyBorder="1" applyAlignment="1">
      <alignment horizontal="right"/>
    </xf>
    <xf numFmtId="38" fontId="2" fillId="4" borderId="11" xfId="1" applyFont="1" applyFill="1" applyBorder="1" applyAlignment="1">
      <alignment horizontal="right"/>
    </xf>
    <xf numFmtId="38" fontId="2" fillId="4" borderId="12" xfId="1" applyFont="1" applyFill="1" applyBorder="1" applyAlignment="1">
      <alignment horizontal="right"/>
    </xf>
    <xf numFmtId="38" fontId="2" fillId="5" borderId="12" xfId="1" applyFont="1" applyFill="1" applyBorder="1" applyAlignment="1">
      <alignment horizontal="right"/>
    </xf>
    <xf numFmtId="38" fontId="2" fillId="4" borderId="9" xfId="1" applyFont="1" applyFill="1" applyBorder="1" applyAlignment="1">
      <alignment horizontal="left" vertical="center"/>
    </xf>
    <xf numFmtId="38" fontId="2" fillId="5" borderId="1" xfId="1" applyFont="1" applyFill="1" applyBorder="1" applyAlignment="1">
      <alignment horizontal="right" vertical="center"/>
    </xf>
    <xf numFmtId="38" fontId="2" fillId="5" borderId="2" xfId="1" applyFont="1" applyFill="1" applyBorder="1" applyAlignment="1">
      <alignment horizontal="right" vertical="center"/>
    </xf>
    <xf numFmtId="38" fontId="2" fillId="5" borderId="3" xfId="1" applyFont="1" applyFill="1" applyBorder="1" applyAlignment="1">
      <alignment horizontal="right" vertical="center"/>
    </xf>
    <xf numFmtId="38" fontId="2" fillId="5" borderId="6" xfId="1" applyFont="1" applyFill="1" applyBorder="1" applyAlignment="1">
      <alignment horizontal="left" vertical="center" wrapText="1"/>
    </xf>
    <xf numFmtId="38" fontId="2" fillId="4" borderId="13" xfId="1" applyFont="1" applyFill="1" applyBorder="1" applyAlignment="1">
      <alignment horizontal="right"/>
    </xf>
    <xf numFmtId="38" fontId="2" fillId="4" borderId="14" xfId="1" applyFont="1" applyFill="1" applyBorder="1" applyAlignment="1">
      <alignment horizontal="right"/>
    </xf>
    <xf numFmtId="38" fontId="2" fillId="0" borderId="0" xfId="2" applyFont="1" applyFill="1" applyAlignment="1">
      <alignment vertical="center"/>
    </xf>
    <xf numFmtId="38" fontId="2" fillId="5" borderId="13" xfId="1" applyFont="1" applyFill="1" applyBorder="1" applyAlignment="1">
      <alignment horizontal="right" vertical="center"/>
    </xf>
    <xf numFmtId="38" fontId="2" fillId="5" borderId="14" xfId="1" applyFont="1" applyFill="1" applyBorder="1" applyAlignment="1">
      <alignment horizontal="right" vertical="center"/>
    </xf>
    <xf numFmtId="38" fontId="2" fillId="5" borderId="12" xfId="1" applyFont="1" applyFill="1" applyBorder="1" applyAlignment="1">
      <alignment horizontal="right" vertical="center"/>
    </xf>
    <xf numFmtId="38" fontId="2" fillId="5" borderId="9" xfId="1" applyFont="1" applyFill="1" applyBorder="1" applyAlignment="1">
      <alignment horizontal="left" vertical="center" wrapText="1"/>
    </xf>
    <xf numFmtId="38" fontId="2" fillId="4" borderId="12" xfId="1" applyFont="1" applyFill="1" applyBorder="1" applyAlignment="1">
      <alignment horizontal="left" vertical="center"/>
    </xf>
    <xf numFmtId="38" fontId="2" fillId="5" borderId="10" xfId="2" applyFont="1" applyFill="1" applyBorder="1" applyAlignment="1">
      <alignment horizontal="right" vertical="center"/>
    </xf>
    <xf numFmtId="38" fontId="2" fillId="5" borderId="11" xfId="2" applyFont="1" applyFill="1" applyBorder="1" applyAlignment="1">
      <alignment horizontal="right" vertical="center"/>
    </xf>
    <xf numFmtId="38" fontId="2" fillId="5" borderId="12" xfId="2" applyFont="1" applyFill="1" applyBorder="1" applyAlignment="1">
      <alignment horizontal="right" vertical="center"/>
    </xf>
    <xf numFmtId="38" fontId="2" fillId="5" borderId="12" xfId="1" applyFont="1" applyFill="1" applyBorder="1" applyAlignment="1">
      <alignment horizontal="left" vertical="center" wrapText="1"/>
    </xf>
    <xf numFmtId="38" fontId="2" fillId="6" borderId="10" xfId="1" applyFont="1" applyFill="1" applyBorder="1" applyAlignment="1">
      <alignment horizontal="right" vertical="center"/>
    </xf>
    <xf numFmtId="38" fontId="2" fillId="6" borderId="11" xfId="1" applyFont="1" applyFill="1" applyBorder="1" applyAlignment="1">
      <alignment horizontal="right" vertical="center"/>
    </xf>
    <xf numFmtId="38" fontId="2" fillId="6" borderId="12" xfId="1" applyFont="1" applyFill="1" applyBorder="1" applyAlignment="1">
      <alignment horizontal="right" vertical="center"/>
    </xf>
    <xf numFmtId="38" fontId="2" fillId="7" borderId="12" xfId="1" applyFont="1" applyFill="1" applyBorder="1" applyAlignment="1">
      <alignment horizontal="right" vertical="center"/>
    </xf>
    <xf numFmtId="38" fontId="2" fillId="6" borderId="9" xfId="1" applyFont="1" applyFill="1" applyBorder="1" applyAlignment="1">
      <alignment horizontal="left" vertical="center"/>
    </xf>
    <xf numFmtId="38" fontId="2" fillId="0" borderId="10" xfId="2" applyFont="1" applyFill="1" applyBorder="1" applyAlignment="1">
      <alignment horizontal="center" vertical="center" wrapText="1"/>
    </xf>
    <xf numFmtId="38" fontId="2" fillId="0" borderId="11" xfId="2" applyFont="1" applyFill="1" applyBorder="1" applyAlignment="1">
      <alignment horizontal="center" vertical="center" wrapText="1"/>
    </xf>
    <xf numFmtId="38" fontId="2" fillId="0" borderId="12" xfId="2" applyFont="1" applyFill="1" applyBorder="1" applyAlignment="1">
      <alignment horizontal="center" vertical="center" wrapText="1"/>
    </xf>
    <xf numFmtId="38" fontId="2" fillId="0" borderId="12" xfId="2" applyFont="1" applyFill="1" applyBorder="1" applyAlignment="1">
      <alignment horizontal="center" vertical="center" wrapText="1" shrinkToFit="1"/>
    </xf>
    <xf numFmtId="38" fontId="2" fillId="0" borderId="13" xfId="2" applyFont="1" applyFill="1" applyBorder="1" applyAlignment="1">
      <alignment horizontal="center" vertical="center" wrapText="1"/>
    </xf>
    <xf numFmtId="38" fontId="2" fillId="0" borderId="12" xfId="2" applyFont="1" applyFill="1" applyBorder="1" applyAlignment="1">
      <alignment horizontal="center" vertical="center"/>
    </xf>
    <xf numFmtId="38" fontId="2" fillId="0" borderId="12" xfId="2" applyFont="1" applyFill="1" applyBorder="1" applyAlignment="1">
      <alignment horizontal="left"/>
    </xf>
    <xf numFmtId="38" fontId="5" fillId="0" borderId="0" xfId="2" applyFont="1" applyFill="1" applyAlignment="1">
      <alignment vertical="top"/>
    </xf>
    <xf numFmtId="38" fontId="5" fillId="0" borderId="0" xfId="2" applyFont="1" applyFill="1" applyAlignment="1">
      <alignment horizontal="right" vertical="top"/>
    </xf>
    <xf numFmtId="38" fontId="5" fillId="0" borderId="15" xfId="2" applyFont="1" applyFill="1" applyBorder="1" applyAlignment="1">
      <alignment vertical="top"/>
    </xf>
    <xf numFmtId="38" fontId="5" fillId="0" borderId="0" xfId="2" applyFont="1" applyFill="1" applyBorder="1" applyAlignment="1">
      <alignment vertical="top"/>
    </xf>
    <xf numFmtId="38" fontId="5" fillId="0" borderId="15" xfId="2" applyFont="1" applyFill="1" applyBorder="1" applyAlignment="1">
      <alignment horizontal="center" vertical="top"/>
    </xf>
    <xf numFmtId="38" fontId="5" fillId="0" borderId="0" xfId="2" applyFont="1" applyFill="1" applyBorder="1" applyAlignment="1">
      <alignment horizontal="center" vertical="top"/>
    </xf>
    <xf numFmtId="38" fontId="5" fillId="0" borderId="0" xfId="2" applyFont="1" applyFill="1" applyAlignment="1">
      <alignment horizontal="center" vertical="top"/>
    </xf>
    <xf numFmtId="38" fontId="5" fillId="0" borderId="0" xfId="2" applyFont="1" applyFill="1" applyBorder="1" applyAlignment="1">
      <alignment horizontal="left" vertical="top"/>
    </xf>
    <xf numFmtId="38" fontId="2" fillId="5" borderId="3" xfId="1" applyFont="1" applyFill="1" applyBorder="1" applyAlignment="1">
      <alignment horizontal="right"/>
    </xf>
    <xf numFmtId="38" fontId="2" fillId="6" borderId="9" xfId="1" applyFont="1" applyFill="1" applyBorder="1" applyAlignment="1">
      <alignment vertical="center"/>
    </xf>
    <xf numFmtId="38" fontId="5" fillId="0" borderId="0" xfId="2" applyFont="1" applyFill="1" applyAlignment="1">
      <alignment vertical="center"/>
    </xf>
    <xf numFmtId="38" fontId="5" fillId="0" borderId="0" xfId="2" applyFont="1" applyFill="1" applyAlignment="1">
      <alignment horizontal="right" vertical="center"/>
    </xf>
    <xf numFmtId="38" fontId="5" fillId="0" borderId="15" xfId="2" applyFont="1" applyFill="1" applyBorder="1" applyAlignment="1">
      <alignment vertical="center"/>
    </xf>
    <xf numFmtId="38" fontId="5" fillId="0" borderId="15" xfId="2" applyFont="1" applyFill="1" applyBorder="1" applyAlignment="1">
      <alignment horizontal="center" vertical="center"/>
    </xf>
    <xf numFmtId="38" fontId="5" fillId="0" borderId="0" xfId="2" applyFont="1" applyFill="1" applyAlignment="1">
      <alignment horizontal="center" vertical="center"/>
    </xf>
    <xf numFmtId="38" fontId="5" fillId="0" borderId="0" xfId="2" applyFont="1" applyFill="1" applyBorder="1" applyAlignment="1">
      <alignment horizontal="left" vertical="center"/>
    </xf>
    <xf numFmtId="38" fontId="2" fillId="0" borderId="0" xfId="1" applyFont="1" applyFill="1" applyAlignment="1">
      <alignment horizontal="center"/>
    </xf>
    <xf numFmtId="38" fontId="2" fillId="0" borderId="0" xfId="1" applyFont="1" applyFill="1" applyBorder="1" applyAlignment="1">
      <alignment horizontal="center"/>
    </xf>
    <xf numFmtId="38" fontId="2" fillId="0" borderId="0" xfId="1" applyFont="1" applyFill="1" applyBorder="1" applyAlignment="1">
      <alignment horizontal="right"/>
    </xf>
    <xf numFmtId="38" fontId="2" fillId="0" borderId="5" xfId="1" applyFont="1" applyFill="1" applyBorder="1" applyAlignment="1">
      <alignment horizontal="right"/>
    </xf>
    <xf numFmtId="38" fontId="2" fillId="3" borderId="3" xfId="1" applyFont="1" applyFill="1" applyBorder="1" applyAlignment="1" applyProtection="1">
      <alignment horizontal="right" vertical="center"/>
    </xf>
    <xf numFmtId="38" fontId="2" fillId="3" borderId="6" xfId="1" applyFont="1" applyFill="1" applyBorder="1" applyAlignment="1" applyProtection="1">
      <alignment horizontal="right" vertical="center"/>
    </xf>
    <xf numFmtId="38" fontId="2" fillId="3" borderId="9" xfId="1" applyFont="1" applyFill="1" applyBorder="1" applyAlignment="1" applyProtection="1">
      <alignment horizontal="right" vertical="center"/>
    </xf>
    <xf numFmtId="38" fontId="2" fillId="0" borderId="0" xfId="1" applyFont="1" applyFill="1" applyBorder="1" applyAlignment="1">
      <alignment horizontal="right" vertical="center"/>
    </xf>
    <xf numFmtId="38" fontId="2" fillId="0" borderId="5" xfId="1" applyFont="1" applyFill="1" applyBorder="1" applyAlignment="1">
      <alignment horizontal="right" vertical="center"/>
    </xf>
    <xf numFmtId="38" fontId="2" fillId="4" borderId="12" xfId="1" applyFont="1" applyFill="1" applyBorder="1" applyAlignment="1">
      <alignment horizontal="right" vertical="center"/>
    </xf>
    <xf numFmtId="38" fontId="2" fillId="5" borderId="12" xfId="1" applyFont="1" applyFill="1" applyBorder="1" applyAlignment="1" applyProtection="1">
      <alignment horizontal="right" vertical="center"/>
    </xf>
    <xf numFmtId="38" fontId="2" fillId="5" borderId="3" xfId="1" applyFont="1" applyFill="1" applyBorder="1" applyAlignment="1" applyProtection="1">
      <alignment horizontal="right" vertical="center"/>
    </xf>
    <xf numFmtId="38" fontId="2" fillId="0" borderId="0" xfId="2" applyFont="1" applyFill="1" applyBorder="1" applyAlignment="1">
      <alignment horizontal="center" vertical="center"/>
    </xf>
    <xf numFmtId="38" fontId="2" fillId="3" borderId="3" xfId="1" applyFont="1" applyFill="1" applyBorder="1" applyAlignment="1">
      <alignment horizontal="right" vertical="center"/>
    </xf>
    <xf numFmtId="38" fontId="2" fillId="3" borderId="6" xfId="1" applyFont="1" applyFill="1" applyBorder="1" applyAlignment="1">
      <alignment horizontal="right" vertical="center"/>
    </xf>
    <xf numFmtId="38" fontId="2" fillId="2" borderId="6" xfId="1" applyFont="1" applyFill="1" applyBorder="1" applyAlignment="1">
      <alignment horizontal="right" vertical="center"/>
    </xf>
    <xf numFmtId="38" fontId="2" fillId="2" borderId="9" xfId="1" applyFont="1" applyFill="1" applyBorder="1" applyAlignment="1">
      <alignment horizontal="right" vertical="center"/>
    </xf>
    <xf numFmtId="38" fontId="2" fillId="3" borderId="9" xfId="1" applyFont="1" applyFill="1" applyBorder="1" applyAlignment="1">
      <alignment horizontal="right" vertical="center"/>
    </xf>
    <xf numFmtId="38" fontId="2" fillId="0" borderId="0" xfId="1" applyFont="1" applyFill="1" applyAlignment="1">
      <alignment horizontal="right"/>
    </xf>
    <xf numFmtId="38" fontId="2" fillId="7" borderId="12" xfId="1" applyFont="1" applyFill="1" applyBorder="1" applyAlignment="1" applyProtection="1">
      <alignment horizontal="right" vertical="center"/>
    </xf>
    <xf numFmtId="38" fontId="2" fillId="0" borderId="0" xfId="2" applyFont="1" applyFill="1" applyBorder="1" applyAlignment="1">
      <alignment horizontal="center" vertical="center" wrapText="1"/>
    </xf>
    <xf numFmtId="38" fontId="2" fillId="0" borderId="5" xfId="2" applyFont="1" applyFill="1" applyBorder="1" applyAlignment="1">
      <alignment horizontal="center" vertical="center" wrapText="1"/>
    </xf>
    <xf numFmtId="0" fontId="2" fillId="0" borderId="3" xfId="3" applyFont="1" applyFill="1" applyBorder="1" applyAlignment="1">
      <alignment horizontal="center" vertical="center" wrapText="1"/>
    </xf>
    <xf numFmtId="38" fontId="2" fillId="0" borderId="12" xfId="2" applyFont="1" applyFill="1" applyBorder="1" applyAlignment="1">
      <alignment horizontal="center" vertical="center" wrapText="1"/>
    </xf>
    <xf numFmtId="38" fontId="2" fillId="0" borderId="3" xfId="2" applyFont="1" applyFill="1" applyBorder="1" applyAlignment="1">
      <alignment horizontal="left" vertical="center" wrapText="1"/>
    </xf>
    <xf numFmtId="38" fontId="2" fillId="0" borderId="0" xfId="2" applyFont="1" applyFill="1" applyBorder="1" applyAlignment="1">
      <alignment horizontal="center" vertical="center" wrapText="1"/>
    </xf>
    <xf numFmtId="38" fontId="2" fillId="0" borderId="5" xfId="2" applyFont="1" applyFill="1" applyBorder="1" applyAlignment="1">
      <alignment horizontal="center" vertical="center" wrapText="1"/>
    </xf>
    <xf numFmtId="0" fontId="2" fillId="0" borderId="6" xfId="3" applyFont="1" applyFill="1" applyBorder="1" applyAlignment="1">
      <alignment horizontal="center" vertical="center" wrapText="1"/>
    </xf>
    <xf numFmtId="38" fontId="2" fillId="0" borderId="6" xfId="2" applyFont="1" applyFill="1" applyBorder="1" applyAlignment="1">
      <alignment horizontal="left" vertical="center" wrapText="1"/>
    </xf>
    <xf numFmtId="38" fontId="2" fillId="0" borderId="9" xfId="2" applyFont="1" applyFill="1" applyBorder="1" applyAlignment="1">
      <alignment horizontal="center" vertical="center" wrapText="1"/>
    </xf>
    <xf numFmtId="0" fontId="2" fillId="0" borderId="13" xfId="3" applyFont="1" applyFill="1" applyBorder="1" applyAlignment="1">
      <alignment horizontal="center" vertical="center" wrapText="1"/>
    </xf>
    <xf numFmtId="38" fontId="2" fillId="0" borderId="16" xfId="2" applyFont="1" applyFill="1" applyBorder="1" applyAlignment="1">
      <alignment horizontal="center" vertical="center" wrapText="1"/>
    </xf>
    <xf numFmtId="38" fontId="2" fillId="0" borderId="11" xfId="2" applyFont="1" applyFill="1" applyBorder="1" applyAlignment="1">
      <alignment horizontal="center" vertical="center" wrapText="1"/>
    </xf>
    <xf numFmtId="38" fontId="2" fillId="0" borderId="9" xfId="2" applyFont="1" applyFill="1" applyBorder="1" applyAlignment="1">
      <alignment horizontal="left" vertical="center" wrapText="1"/>
    </xf>
    <xf numFmtId="38" fontId="5" fillId="0" borderId="0" xfId="2" applyFont="1" applyFill="1" applyBorder="1" applyAlignment="1">
      <alignment horizontal="right" vertical="top"/>
    </xf>
    <xf numFmtId="38" fontId="5" fillId="0" borderId="15" xfId="2" applyFont="1" applyFill="1" applyBorder="1" applyAlignment="1">
      <alignment horizontal="left" vertical="top"/>
    </xf>
    <xf numFmtId="38" fontId="2" fillId="0" borderId="0" xfId="2" applyFont="1"/>
    <xf numFmtId="38" fontId="2" fillId="0" borderId="0" xfId="2" applyFont="1" applyAlignment="1">
      <alignment horizontal="left"/>
    </xf>
    <xf numFmtId="38" fontId="2" fillId="8" borderId="0" xfId="2" applyFont="1" applyFill="1" applyAlignment="1">
      <alignment horizontal="left"/>
    </xf>
    <xf numFmtId="38" fontId="2" fillId="8" borderId="0" xfId="2" applyFont="1" applyFill="1" applyBorder="1" applyAlignment="1">
      <alignment horizontal="center"/>
    </xf>
    <xf numFmtId="38" fontId="2" fillId="8" borderId="0" xfId="2" applyFont="1" applyFill="1" applyBorder="1" applyAlignment="1">
      <alignment horizontal="left"/>
    </xf>
    <xf numFmtId="38" fontId="2" fillId="0" borderId="0" xfId="1" applyFont="1" applyAlignment="1"/>
    <xf numFmtId="38" fontId="2" fillId="0" borderId="0" xfId="1" applyFont="1" applyAlignment="1">
      <alignment horizontal="center"/>
    </xf>
    <xf numFmtId="38" fontId="2" fillId="0" borderId="0" xfId="1" applyFont="1" applyBorder="1" applyAlignment="1">
      <alignment horizontal="center"/>
    </xf>
    <xf numFmtId="38" fontId="2" fillId="0" borderId="0" xfId="1" applyFont="1" applyBorder="1" applyAlignment="1">
      <alignment horizontal="right"/>
    </xf>
    <xf numFmtId="38" fontId="2" fillId="0" borderId="0" xfId="1" applyFont="1" applyBorder="1" applyAlignment="1"/>
    <xf numFmtId="38" fontId="2" fillId="0" borderId="0" xfId="1" applyFont="1" applyAlignment="1">
      <alignment horizontal="right"/>
    </xf>
    <xf numFmtId="38" fontId="2" fillId="0" borderId="12" xfId="2" applyFont="1" applyBorder="1" applyAlignment="1">
      <alignment horizontal="center" vertical="center" wrapText="1"/>
    </xf>
    <xf numFmtId="38" fontId="2" fillId="0" borderId="3" xfId="2" applyFont="1" applyBorder="1" applyAlignment="1">
      <alignment horizontal="center" vertical="center" wrapText="1"/>
    </xf>
    <xf numFmtId="0" fontId="2" fillId="0" borderId="3" xfId="3" applyFont="1" applyFill="1" applyBorder="1" applyAlignment="1">
      <alignment horizontal="center" vertical="center"/>
    </xf>
    <xf numFmtId="38" fontId="2" fillId="0" borderId="3" xfId="2" applyFont="1" applyBorder="1" applyAlignment="1">
      <alignment horizontal="left" vertical="center" wrapText="1"/>
    </xf>
    <xf numFmtId="38" fontId="2" fillId="0" borderId="6" xfId="2" applyFont="1" applyBorder="1" applyAlignment="1">
      <alignment horizontal="center" vertical="center" wrapText="1"/>
    </xf>
    <xf numFmtId="0" fontId="2" fillId="0" borderId="6" xfId="3" applyFont="1" applyFill="1" applyBorder="1" applyAlignment="1">
      <alignment horizontal="center" vertical="center"/>
    </xf>
    <xf numFmtId="38" fontId="2" fillId="0" borderId="6" xfId="2" applyFont="1" applyBorder="1" applyAlignment="1">
      <alignment horizontal="left" vertical="center" wrapText="1"/>
    </xf>
    <xf numFmtId="38" fontId="2" fillId="0" borderId="9" xfId="2" applyFont="1" applyBorder="1" applyAlignment="1">
      <alignment horizontal="center" vertical="center" wrapText="1"/>
    </xf>
    <xf numFmtId="38" fontId="2" fillId="0" borderId="9" xfId="2" applyFont="1" applyFill="1" applyBorder="1" applyAlignment="1">
      <alignment horizontal="center" vertical="center"/>
    </xf>
    <xf numFmtId="38" fontId="2" fillId="0" borderId="9" xfId="2" applyFont="1" applyBorder="1" applyAlignment="1">
      <alignment horizontal="left" vertical="center" wrapText="1"/>
    </xf>
    <xf numFmtId="38" fontId="5" fillId="0" borderId="0" xfId="2" applyFont="1" applyAlignment="1">
      <alignment vertical="top"/>
    </xf>
    <xf numFmtId="38" fontId="5" fillId="0" borderId="0" xfId="2" applyFont="1" applyAlignment="1">
      <alignment horizontal="right" vertical="top"/>
    </xf>
    <xf numFmtId="38" fontId="5" fillId="0" borderId="15" xfId="2" applyFont="1" applyBorder="1" applyAlignment="1">
      <alignment horizontal="left" vertical="top"/>
    </xf>
    <xf numFmtId="0" fontId="2" fillId="0" borderId="0" xfId="3" applyFont="1"/>
    <xf numFmtId="176" fontId="2" fillId="0" borderId="0" xfId="2" applyNumberFormat="1" applyFont="1"/>
    <xf numFmtId="177" fontId="2" fillId="0" borderId="0" xfId="2" applyNumberFormat="1" applyFont="1"/>
    <xf numFmtId="0" fontId="2" fillId="0" borderId="0" xfId="3" applyFont="1" applyAlignment="1">
      <alignment horizontal="left"/>
    </xf>
    <xf numFmtId="176" fontId="2" fillId="0" borderId="0" xfId="2" applyNumberFormat="1" applyFont="1" applyAlignment="1"/>
    <xf numFmtId="38" fontId="2" fillId="0" borderId="0" xfId="2" applyFont="1" applyAlignment="1"/>
    <xf numFmtId="177" fontId="2" fillId="0" borderId="0" xfId="2" applyNumberFormat="1" applyFont="1" applyAlignment="1"/>
    <xf numFmtId="176" fontId="2" fillId="0" borderId="0" xfId="2" applyNumberFormat="1" applyFont="1" applyBorder="1" applyAlignment="1">
      <alignment vertical="center"/>
    </xf>
    <xf numFmtId="38" fontId="2" fillId="0" borderId="0" xfId="2" applyFont="1" applyBorder="1" applyAlignment="1">
      <alignment vertical="center"/>
    </xf>
    <xf numFmtId="177" fontId="2" fillId="0" borderId="0" xfId="2" applyNumberFormat="1" applyFont="1" applyBorder="1" applyAlignment="1">
      <alignment vertical="center"/>
    </xf>
    <xf numFmtId="38" fontId="2" fillId="0" borderId="0" xfId="2" applyFont="1" applyBorder="1" applyAlignment="1">
      <alignment horizontal="left"/>
    </xf>
    <xf numFmtId="0" fontId="2" fillId="0" borderId="0" xfId="0" applyFont="1" applyFill="1">
      <alignment vertical="center"/>
    </xf>
    <xf numFmtId="176" fontId="2" fillId="2" borderId="3" xfId="1" applyNumberFormat="1" applyFont="1" applyFill="1" applyBorder="1" applyAlignment="1">
      <alignment horizontal="right" vertical="center"/>
    </xf>
    <xf numFmtId="176" fontId="2" fillId="3" borderId="3" xfId="1" applyNumberFormat="1" applyFont="1" applyFill="1" applyBorder="1" applyAlignment="1">
      <alignment vertical="center"/>
    </xf>
    <xf numFmtId="176" fontId="2" fillId="2" borderId="6" xfId="1" applyNumberFormat="1" applyFont="1" applyFill="1" applyBorder="1" applyAlignment="1">
      <alignment horizontal="right" vertical="center"/>
    </xf>
    <xf numFmtId="176" fontId="2" fillId="3" borderId="6" xfId="1" applyNumberFormat="1" applyFont="1" applyFill="1" applyBorder="1" applyAlignment="1">
      <alignment vertical="center"/>
    </xf>
    <xf numFmtId="176" fontId="2" fillId="2" borderId="9" xfId="1" applyNumberFormat="1" applyFont="1" applyFill="1" applyBorder="1" applyAlignment="1">
      <alignment horizontal="right" vertical="center"/>
    </xf>
    <xf numFmtId="176" fontId="2" fillId="3" borderId="9" xfId="1" applyNumberFormat="1" applyFont="1" applyFill="1" applyBorder="1" applyAlignment="1">
      <alignment vertical="center"/>
    </xf>
    <xf numFmtId="176" fontId="2" fillId="4" borderId="12" xfId="1" applyNumberFormat="1" applyFont="1" applyFill="1" applyBorder="1" applyAlignment="1">
      <alignment horizontal="right" vertical="center"/>
    </xf>
    <xf numFmtId="176" fontId="2" fillId="5" borderId="3" xfId="1" applyNumberFormat="1" applyFont="1" applyFill="1" applyBorder="1" applyAlignment="1">
      <alignment vertical="center"/>
    </xf>
    <xf numFmtId="38" fontId="2" fillId="5" borderId="3" xfId="1" applyFont="1" applyFill="1" applyBorder="1" applyAlignment="1">
      <alignment horizontal="left" vertical="center" wrapText="1"/>
    </xf>
    <xf numFmtId="176" fontId="2" fillId="5" borderId="12" xfId="1" applyNumberFormat="1" applyFont="1" applyFill="1" applyBorder="1" applyAlignment="1">
      <alignment vertical="center"/>
    </xf>
    <xf numFmtId="0" fontId="2" fillId="0" borderId="0" xfId="0" applyFont="1" applyAlignment="1">
      <alignment vertical="center"/>
    </xf>
    <xf numFmtId="38" fontId="2" fillId="0" borderId="0" xfId="1" applyFont="1" applyAlignment="1">
      <alignment vertical="center"/>
    </xf>
    <xf numFmtId="38" fontId="2" fillId="0" borderId="0" xfId="1" applyFont="1" applyFill="1" applyAlignment="1">
      <alignment vertical="center"/>
    </xf>
    <xf numFmtId="176" fontId="2" fillId="5" borderId="3" xfId="1" applyNumberFormat="1" applyFont="1" applyFill="1" applyBorder="1" applyAlignment="1">
      <alignment horizontal="right" vertical="center"/>
    </xf>
    <xf numFmtId="0" fontId="2" fillId="0" borderId="0" xfId="0" applyFont="1">
      <alignment vertical="center"/>
    </xf>
    <xf numFmtId="176" fontId="2" fillId="4" borderId="3" xfId="1" applyNumberFormat="1" applyFont="1" applyFill="1" applyBorder="1" applyAlignment="1">
      <alignment horizontal="right" vertical="center"/>
    </xf>
    <xf numFmtId="38" fontId="2" fillId="4" borderId="3" xfId="1" applyFont="1" applyFill="1" applyBorder="1" applyAlignment="1">
      <alignment horizontal="right" vertical="center"/>
    </xf>
    <xf numFmtId="38" fontId="2" fillId="4" borderId="17" xfId="1" applyFont="1" applyFill="1" applyBorder="1" applyAlignment="1">
      <alignment horizontal="right" vertical="center"/>
    </xf>
    <xf numFmtId="38" fontId="2" fillId="4" borderId="3" xfId="1" applyFont="1" applyFill="1" applyBorder="1" applyAlignment="1">
      <alignment horizontal="left" vertical="center"/>
    </xf>
    <xf numFmtId="38" fontId="2" fillId="2" borderId="17" xfId="1" applyFont="1" applyFill="1" applyBorder="1" applyAlignment="1">
      <alignment horizontal="right"/>
    </xf>
    <xf numFmtId="176" fontId="2" fillId="3" borderId="3" xfId="1" applyNumberFormat="1" applyFont="1" applyFill="1" applyBorder="1" applyAlignment="1">
      <alignment horizontal="right" vertical="center"/>
    </xf>
    <xf numFmtId="38" fontId="2" fillId="2" borderId="18" xfId="1" applyFont="1" applyFill="1" applyBorder="1" applyAlignment="1">
      <alignment horizontal="right"/>
    </xf>
    <xf numFmtId="176" fontId="2" fillId="3" borderId="6" xfId="1" applyNumberFormat="1" applyFont="1" applyFill="1" applyBorder="1" applyAlignment="1">
      <alignment horizontal="right" vertical="center"/>
    </xf>
    <xf numFmtId="38" fontId="2" fillId="2" borderId="18" xfId="1" applyFont="1" applyFill="1" applyBorder="1" applyAlignment="1">
      <alignment horizontal="right" vertical="center"/>
    </xf>
    <xf numFmtId="176" fontId="2" fillId="3" borderId="9" xfId="1" applyNumberFormat="1" applyFont="1" applyFill="1" applyBorder="1" applyAlignment="1">
      <alignment horizontal="right" vertical="center"/>
    </xf>
    <xf numFmtId="176" fontId="2" fillId="5" borderId="12" xfId="1"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3" fontId="2" fillId="0" borderId="5" xfId="0" applyNumberFormat="1" applyFont="1" applyFill="1" applyBorder="1" applyAlignment="1">
      <alignment horizontal="right" vertical="center"/>
    </xf>
    <xf numFmtId="176" fontId="2" fillId="6" borderId="12" xfId="1" applyNumberFormat="1" applyFont="1" applyFill="1" applyBorder="1" applyAlignment="1">
      <alignment horizontal="right" vertical="center"/>
    </xf>
    <xf numFmtId="38" fontId="2" fillId="6" borderId="12" xfId="0" applyNumberFormat="1" applyFont="1" applyFill="1" applyBorder="1" applyAlignment="1">
      <alignment horizontal="right" vertical="center"/>
    </xf>
    <xf numFmtId="38" fontId="2" fillId="6" borderId="3" xfId="0" applyNumberFormat="1" applyFont="1" applyFill="1" applyBorder="1" applyAlignment="1">
      <alignment horizontal="right" vertical="center"/>
    </xf>
    <xf numFmtId="176" fontId="2" fillId="7" borderId="12" xfId="1" applyNumberFormat="1" applyFont="1" applyFill="1" applyBorder="1" applyAlignment="1">
      <alignment horizontal="right" vertical="center"/>
    </xf>
    <xf numFmtId="38" fontId="2" fillId="6" borderId="2" xfId="1" applyNumberFormat="1" applyFont="1" applyFill="1" applyBorder="1" applyAlignment="1">
      <alignment horizontal="right" vertical="center"/>
    </xf>
    <xf numFmtId="38" fontId="2" fillId="6" borderId="2" xfId="1" applyFont="1" applyFill="1" applyBorder="1" applyAlignment="1">
      <alignment horizontal="left" vertical="center"/>
    </xf>
    <xf numFmtId="176" fontId="2" fillId="0" borderId="3" xfId="2" applyNumberFormat="1" applyFont="1" applyFill="1" applyBorder="1" applyAlignment="1">
      <alignment horizontal="right" wrapText="1"/>
    </xf>
    <xf numFmtId="38" fontId="2" fillId="0" borderId="19" xfId="2" applyFont="1" applyFill="1" applyBorder="1" applyAlignment="1">
      <alignment horizontal="center" vertical="center" wrapText="1"/>
    </xf>
    <xf numFmtId="38" fontId="2" fillId="0" borderId="20" xfId="2" applyFont="1" applyFill="1" applyBorder="1" applyAlignment="1">
      <alignment horizontal="center"/>
    </xf>
    <xf numFmtId="38" fontId="2" fillId="0" borderId="2" xfId="2" applyFont="1" applyFill="1" applyBorder="1" applyAlignment="1">
      <alignment horizontal="center"/>
    </xf>
    <xf numFmtId="177" fontId="2" fillId="0" borderId="20" xfId="2" applyNumberFormat="1" applyFont="1" applyFill="1" applyBorder="1" applyAlignment="1">
      <alignment horizontal="center"/>
    </xf>
    <xf numFmtId="38" fontId="2" fillId="0" borderId="21" xfId="2" applyFont="1" applyFill="1" applyBorder="1" applyAlignment="1">
      <alignment horizontal="center" wrapText="1"/>
    </xf>
    <xf numFmtId="38" fontId="2" fillId="0" borderId="3" xfId="2" applyFont="1" applyFill="1" applyBorder="1" applyAlignment="1">
      <alignment horizontal="left" wrapText="1"/>
    </xf>
    <xf numFmtId="176" fontId="2" fillId="0" borderId="6" xfId="2" applyNumberFormat="1" applyFont="1" applyFill="1" applyBorder="1" applyAlignment="1">
      <alignment horizontal="center" vertical="center"/>
    </xf>
    <xf numFmtId="38" fontId="2" fillId="0" borderId="22" xfId="2" applyFont="1" applyFill="1" applyBorder="1" applyAlignment="1">
      <alignment horizontal="center" vertical="center" wrapText="1"/>
    </xf>
    <xf numFmtId="38" fontId="2" fillId="0" borderId="23" xfId="2" applyFont="1" applyFill="1" applyBorder="1" applyAlignment="1">
      <alignment horizontal="center" vertical="center"/>
    </xf>
    <xf numFmtId="177" fontId="2" fillId="0" borderId="0" xfId="2" applyNumberFormat="1" applyFont="1" applyFill="1" applyBorder="1" applyAlignment="1">
      <alignment horizontal="center" vertical="center"/>
    </xf>
    <xf numFmtId="0" fontId="2" fillId="0" borderId="24" xfId="3" applyFont="1" applyFill="1" applyBorder="1" applyAlignment="1">
      <alignment horizontal="center" vertical="center" wrapText="1"/>
    </xf>
    <xf numFmtId="0" fontId="2" fillId="0" borderId="5" xfId="3" applyFont="1" applyFill="1" applyBorder="1" applyAlignment="1">
      <alignment horizontal="center" vertical="center" wrapText="1"/>
    </xf>
    <xf numFmtId="38" fontId="2" fillId="0" borderId="6" xfId="2" applyFont="1" applyFill="1" applyBorder="1" applyAlignment="1">
      <alignment horizontal="left"/>
    </xf>
    <xf numFmtId="176" fontId="2" fillId="0" borderId="9" xfId="2" applyNumberFormat="1" applyFont="1" applyFill="1" applyBorder="1" applyAlignment="1">
      <alignment horizontal="center" vertical="center" wrapText="1"/>
    </xf>
    <xf numFmtId="38" fontId="2" fillId="0" borderId="25" xfId="2" applyFont="1" applyFill="1" applyBorder="1" applyAlignment="1">
      <alignment horizontal="center" vertical="center"/>
    </xf>
    <xf numFmtId="38" fontId="2" fillId="0" borderId="26" xfId="2" applyFont="1" applyFill="1" applyBorder="1" applyAlignment="1">
      <alignment horizontal="center" vertical="center"/>
    </xf>
    <xf numFmtId="177" fontId="2" fillId="0" borderId="27" xfId="2" applyNumberFormat="1" applyFont="1" applyFill="1" applyBorder="1" applyAlignment="1">
      <alignment horizontal="center" vertical="center"/>
    </xf>
    <xf numFmtId="38" fontId="2" fillId="0" borderId="28" xfId="2" applyFont="1" applyFill="1" applyBorder="1" applyAlignment="1">
      <alignment horizontal="center" vertical="center" wrapText="1"/>
    </xf>
    <xf numFmtId="38" fontId="2" fillId="0" borderId="29" xfId="2" applyFont="1" applyFill="1" applyBorder="1" applyAlignment="1">
      <alignment horizontal="center" vertical="center" wrapText="1"/>
    </xf>
    <xf numFmtId="178" fontId="2" fillId="0" borderId="9" xfId="3" applyNumberFormat="1" applyFont="1" applyFill="1" applyBorder="1" applyAlignment="1">
      <alignment horizontal="center" vertical="center" wrapText="1"/>
    </xf>
    <xf numFmtId="178" fontId="2" fillId="0" borderId="9" xfId="3" applyNumberFormat="1" applyFont="1" applyFill="1" applyBorder="1" applyAlignment="1">
      <alignment horizontal="left" vertical="center" wrapText="1"/>
    </xf>
    <xf numFmtId="0" fontId="5" fillId="0" borderId="0" xfId="3" applyFont="1" applyAlignment="1">
      <alignment vertical="top"/>
    </xf>
    <xf numFmtId="176" fontId="5" fillId="0" borderId="0" xfId="2" applyNumberFormat="1" applyFont="1" applyAlignment="1">
      <alignment horizontal="right" vertical="top"/>
    </xf>
    <xf numFmtId="177" fontId="5" fillId="0" borderId="0" xfId="2" applyNumberFormat="1" applyFont="1" applyAlignment="1">
      <alignment vertical="top"/>
    </xf>
    <xf numFmtId="38" fontId="5" fillId="0" borderId="0" xfId="2" applyFont="1" applyFill="1" applyAlignment="1">
      <alignment horizontal="left" vertical="top"/>
    </xf>
    <xf numFmtId="179" fontId="2" fillId="0" borderId="0" xfId="2" applyNumberFormat="1" applyFont="1" applyFill="1"/>
    <xf numFmtId="38" fontId="2" fillId="0" borderId="0" xfId="2" applyFont="1" applyFill="1" applyAlignment="1"/>
    <xf numFmtId="179" fontId="2" fillId="0" borderId="0" xfId="2" applyNumberFormat="1" applyFont="1" applyFill="1" applyBorder="1" applyAlignment="1"/>
    <xf numFmtId="38" fontId="2" fillId="0" borderId="0" xfId="2" applyFont="1" applyFill="1" applyBorder="1" applyAlignment="1"/>
    <xf numFmtId="38" fontId="2" fillId="0" borderId="18" xfId="2" applyFont="1" applyFill="1" applyBorder="1" applyAlignment="1">
      <alignment horizontal="left" vertical="center"/>
    </xf>
    <xf numFmtId="179" fontId="2" fillId="3" borderId="3" xfId="1" applyNumberFormat="1" applyFont="1" applyFill="1" applyBorder="1" applyAlignment="1">
      <alignment horizontal="right" vertical="center"/>
    </xf>
    <xf numFmtId="179" fontId="2" fillId="3" borderId="6" xfId="1" applyNumberFormat="1" applyFont="1" applyFill="1" applyBorder="1" applyAlignment="1">
      <alignment horizontal="right" vertical="center"/>
    </xf>
    <xf numFmtId="179" fontId="2" fillId="3" borderId="9" xfId="1" applyNumberFormat="1" applyFont="1" applyFill="1" applyBorder="1" applyAlignment="1">
      <alignment horizontal="right" vertical="center"/>
    </xf>
    <xf numFmtId="179" fontId="2" fillId="5" borderId="12" xfId="1" applyNumberFormat="1" applyFont="1" applyFill="1" applyBorder="1" applyAlignment="1">
      <alignment horizontal="right" vertical="center"/>
    </xf>
    <xf numFmtId="179" fontId="2" fillId="5" borderId="3" xfId="1" applyNumberFormat="1" applyFont="1" applyFill="1" applyBorder="1" applyAlignment="1">
      <alignment horizontal="right" vertical="center"/>
    </xf>
    <xf numFmtId="38" fontId="2" fillId="4" borderId="3" xfId="1" applyFont="1" applyFill="1" applyBorder="1" applyAlignment="1">
      <alignment horizontal="right"/>
    </xf>
    <xf numFmtId="179" fontId="2" fillId="7" borderId="12" xfId="1" applyNumberFormat="1" applyFont="1" applyFill="1" applyBorder="1" applyAlignment="1">
      <alignment horizontal="right" vertical="center"/>
    </xf>
    <xf numFmtId="179" fontId="2" fillId="0" borderId="3" xfId="3" applyNumberFormat="1" applyFont="1" applyFill="1" applyBorder="1" applyAlignment="1">
      <alignment horizontal="center" wrapText="1"/>
    </xf>
    <xf numFmtId="0" fontId="2" fillId="0" borderId="3" xfId="3" applyFont="1" applyFill="1" applyBorder="1" applyAlignment="1">
      <alignment horizontal="left" vertical="center" wrapText="1"/>
    </xf>
    <xf numFmtId="0" fontId="2" fillId="0" borderId="3" xfId="3" applyFont="1" applyFill="1" applyBorder="1" applyAlignment="1">
      <alignment horizontal="center"/>
    </xf>
    <xf numFmtId="38" fontId="2" fillId="0" borderId="3" xfId="2" applyFont="1" applyFill="1" applyBorder="1" applyAlignment="1">
      <alignment horizontal="center" wrapText="1"/>
    </xf>
    <xf numFmtId="179" fontId="2" fillId="0" borderId="9" xfId="2" applyNumberFormat="1" applyFont="1" applyFill="1" applyBorder="1" applyAlignment="1">
      <alignment horizontal="center" vertical="center"/>
    </xf>
    <xf numFmtId="38" fontId="2" fillId="0" borderId="9" xfId="2" applyFont="1" applyFill="1" applyBorder="1" applyAlignment="1">
      <alignment horizontal="left" vertical="center" wrapText="1"/>
    </xf>
    <xf numFmtId="38" fontId="2" fillId="0" borderId="13" xfId="2" applyFont="1" applyFill="1" applyBorder="1" applyAlignment="1">
      <alignment horizontal="center" vertical="center"/>
    </xf>
    <xf numFmtId="38" fontId="2" fillId="0" borderId="8" xfId="2" applyFont="1" applyFill="1" applyBorder="1" applyAlignment="1">
      <alignment horizontal="center" vertical="center"/>
    </xf>
    <xf numFmtId="38" fontId="2" fillId="0" borderId="9" xfId="2" applyFont="1" applyFill="1" applyBorder="1" applyAlignment="1">
      <alignment horizontal="center" vertical="center"/>
    </xf>
    <xf numFmtId="38" fontId="5" fillId="0" borderId="15" xfId="2" applyFont="1" applyFill="1" applyBorder="1" applyAlignment="1">
      <alignment horizontal="right" vertical="top"/>
    </xf>
    <xf numFmtId="38" fontId="2" fillId="0" borderId="0" xfId="2" applyFont="1" applyFill="1" applyAlignment="1">
      <alignment horizontal="left" wrapText="1"/>
    </xf>
    <xf numFmtId="180" fontId="2" fillId="0" borderId="0" xfId="2" applyNumberFormat="1" applyFont="1" applyFill="1"/>
    <xf numFmtId="38" fontId="2" fillId="0" borderId="0" xfId="2" applyFont="1" applyFill="1" applyBorder="1" applyAlignment="1">
      <alignment horizontal="left" vertical="center"/>
    </xf>
    <xf numFmtId="38" fontId="2" fillId="0" borderId="30" xfId="2" applyFont="1" applyFill="1" applyBorder="1" applyAlignment="1">
      <alignment horizontal="left" vertical="center" wrapText="1"/>
    </xf>
    <xf numFmtId="3" fontId="2" fillId="4" borderId="12" xfId="1" applyNumberFormat="1" applyFont="1" applyFill="1" applyBorder="1" applyAlignment="1">
      <alignment horizontal="right" vertical="center"/>
    </xf>
    <xf numFmtId="38" fontId="2" fillId="5" borderId="2" xfId="1" applyFont="1" applyFill="1" applyBorder="1" applyAlignment="1">
      <alignment horizontal="left" vertical="center" wrapText="1"/>
    </xf>
    <xf numFmtId="3" fontId="2" fillId="2" borderId="12" xfId="1" applyNumberFormat="1" applyFont="1" applyFill="1" applyBorder="1" applyAlignment="1">
      <alignment horizontal="right" vertical="center"/>
    </xf>
    <xf numFmtId="38" fontId="2" fillId="2" borderId="12" xfId="1" applyFont="1" applyFill="1" applyBorder="1" applyAlignment="1">
      <alignment horizontal="right" vertical="center"/>
    </xf>
    <xf numFmtId="38" fontId="2" fillId="2" borderId="12" xfId="1" applyFont="1" applyFill="1" applyBorder="1" applyAlignment="1">
      <alignment horizontal="left" vertical="center"/>
    </xf>
    <xf numFmtId="38" fontId="2" fillId="4" borderId="2" xfId="1" applyFont="1" applyFill="1" applyBorder="1" applyAlignment="1">
      <alignment horizontal="left" vertical="center"/>
    </xf>
    <xf numFmtId="3" fontId="2" fillId="6" borderId="12" xfId="1" applyNumberFormat="1" applyFont="1" applyFill="1" applyBorder="1" applyAlignment="1">
      <alignment horizontal="right" vertical="center"/>
    </xf>
    <xf numFmtId="0" fontId="2" fillId="0" borderId="12" xfId="3" applyFont="1" applyFill="1" applyBorder="1" applyAlignment="1">
      <alignment horizontal="center" vertical="center" wrapText="1"/>
    </xf>
    <xf numFmtId="0" fontId="2" fillId="0" borderId="3" xfId="3" applyFont="1" applyFill="1" applyBorder="1" applyAlignment="1">
      <alignment horizontal="left" vertical="center" wrapText="1"/>
    </xf>
    <xf numFmtId="38" fontId="2" fillId="0" borderId="3" xfId="2" applyFont="1" applyFill="1" applyBorder="1" applyAlignment="1">
      <alignment horizontal="center" vertical="center" wrapText="1"/>
    </xf>
    <xf numFmtId="0" fontId="2" fillId="0" borderId="3" xfId="3" applyFont="1" applyFill="1" applyBorder="1" applyAlignment="1">
      <alignment horizontal="center" vertical="center"/>
    </xf>
    <xf numFmtId="38" fontId="2" fillId="0" borderId="31" xfId="2" applyFont="1" applyFill="1" applyBorder="1" applyAlignment="1">
      <alignment horizontal="center" vertical="center" wrapText="1"/>
    </xf>
    <xf numFmtId="38" fontId="2" fillId="0" borderId="8" xfId="2" applyFont="1" applyFill="1" applyBorder="1" applyAlignment="1">
      <alignment horizontal="center" vertical="center" wrapText="1"/>
    </xf>
    <xf numFmtId="38" fontId="2" fillId="0" borderId="31" xfId="2" applyFont="1" applyFill="1" applyBorder="1" applyAlignment="1">
      <alignment horizontal="center" vertical="center"/>
    </xf>
    <xf numFmtId="38" fontId="2" fillId="0" borderId="8" xfId="2" applyFont="1" applyFill="1" applyBorder="1" applyAlignment="1">
      <alignment horizontal="center" vertical="center"/>
    </xf>
    <xf numFmtId="38" fontId="2" fillId="0" borderId="13" xfId="2" applyFont="1" applyFill="1" applyBorder="1" applyAlignment="1">
      <alignment horizontal="center"/>
    </xf>
    <xf numFmtId="38" fontId="2" fillId="0" borderId="16" xfId="2" applyFont="1" applyFill="1" applyBorder="1" applyAlignment="1">
      <alignment horizontal="center"/>
    </xf>
    <xf numFmtId="38" fontId="2" fillId="0" borderId="11" xfId="2" applyFont="1" applyFill="1" applyBorder="1" applyAlignment="1">
      <alignment horizontal="center"/>
    </xf>
    <xf numFmtId="38" fontId="2" fillId="0" borderId="9" xfId="2" applyFont="1" applyFill="1" applyBorder="1" applyAlignment="1">
      <alignment horizontal="left"/>
    </xf>
    <xf numFmtId="0" fontId="2" fillId="0" borderId="0" xfId="3" applyFont="1" applyBorder="1"/>
    <xf numFmtId="0" fontId="2" fillId="0" borderId="0" xfId="3" applyFont="1" applyFill="1"/>
    <xf numFmtId="38" fontId="2" fillId="0" borderId="0" xfId="2" applyFont="1" applyBorder="1" applyAlignment="1"/>
    <xf numFmtId="38" fontId="2" fillId="0" borderId="0" xfId="2" applyFont="1" applyBorder="1" applyAlignment="1">
      <alignment horizontal="left" vertical="center"/>
    </xf>
    <xf numFmtId="38" fontId="2" fillId="5" borderId="12" xfId="2" applyFont="1" applyFill="1" applyBorder="1" applyAlignment="1">
      <alignment horizontal="right"/>
    </xf>
    <xf numFmtId="38" fontId="2" fillId="4" borderId="12" xfId="2" applyFont="1" applyFill="1" applyBorder="1" applyAlignment="1">
      <alignment horizontal="right" vertical="center"/>
    </xf>
    <xf numFmtId="176" fontId="2" fillId="5" borderId="12" xfId="2" applyNumberFormat="1" applyFont="1" applyFill="1" applyBorder="1" applyAlignment="1">
      <alignment horizontal="right"/>
    </xf>
    <xf numFmtId="38" fontId="2" fillId="5" borderId="12" xfId="2" applyFont="1" applyFill="1" applyBorder="1" applyAlignment="1" applyProtection="1">
      <alignment horizontal="right" vertical="center"/>
    </xf>
    <xf numFmtId="38" fontId="2" fillId="4" borderId="12" xfId="2" applyFont="1" applyFill="1" applyBorder="1" applyAlignment="1">
      <alignment horizontal="left" vertical="center"/>
    </xf>
    <xf numFmtId="176" fontId="2" fillId="5" borderId="12" xfId="2" applyNumberFormat="1" applyFont="1" applyFill="1" applyBorder="1" applyAlignment="1">
      <alignment horizontal="right" vertical="center"/>
    </xf>
    <xf numFmtId="38" fontId="2" fillId="5" borderId="12" xfId="2" applyFont="1" applyFill="1" applyBorder="1" applyAlignment="1">
      <alignment horizontal="left" vertical="center" wrapText="1"/>
    </xf>
    <xf numFmtId="38" fontId="2" fillId="3" borderId="12" xfId="2" applyFont="1" applyFill="1" applyBorder="1" applyAlignment="1">
      <alignment horizontal="right" vertical="center"/>
    </xf>
    <xf numFmtId="38" fontId="2" fillId="2" borderId="12" xfId="2" applyFont="1" applyFill="1" applyBorder="1" applyAlignment="1">
      <alignment horizontal="right" vertical="center"/>
    </xf>
    <xf numFmtId="176" fontId="2" fillId="3" borderId="12" xfId="2" applyNumberFormat="1" applyFont="1" applyFill="1" applyBorder="1" applyAlignment="1">
      <alignment horizontal="right" vertical="center"/>
    </xf>
    <xf numFmtId="38" fontId="2" fillId="3" borderId="12" xfId="2" applyFont="1" applyFill="1" applyBorder="1" applyAlignment="1" applyProtection="1">
      <alignment horizontal="right" vertical="center"/>
    </xf>
    <xf numFmtId="38" fontId="2" fillId="2" borderId="12" xfId="2" applyFont="1" applyFill="1" applyBorder="1" applyAlignment="1">
      <alignment horizontal="left" vertical="center"/>
    </xf>
    <xf numFmtId="38" fontId="2" fillId="0" borderId="0" xfId="2" applyFont="1" applyBorder="1"/>
    <xf numFmtId="38" fontId="2" fillId="7" borderId="12" xfId="2" applyFont="1" applyFill="1" applyBorder="1" applyAlignment="1">
      <alignment horizontal="right" vertical="center"/>
    </xf>
    <xf numFmtId="38" fontId="2" fillId="6" borderId="12" xfId="2" applyFont="1" applyFill="1" applyBorder="1" applyAlignment="1">
      <alignment horizontal="right" vertical="center"/>
    </xf>
    <xf numFmtId="176" fontId="2" fillId="7" borderId="12" xfId="2" applyNumberFormat="1" applyFont="1" applyFill="1" applyBorder="1" applyAlignment="1">
      <alignment horizontal="right" vertical="center"/>
    </xf>
    <xf numFmtId="38" fontId="2" fillId="6" borderId="5" xfId="2" applyFont="1" applyFill="1" applyBorder="1" applyAlignment="1">
      <alignment horizontal="left" vertical="center"/>
    </xf>
    <xf numFmtId="38" fontId="2" fillId="0" borderId="12" xfId="2" applyFont="1" applyFill="1" applyBorder="1" applyAlignment="1">
      <alignment horizontal="center" vertical="center"/>
    </xf>
    <xf numFmtId="38" fontId="2" fillId="0" borderId="13" xfId="2" applyFont="1" applyFill="1" applyBorder="1" applyAlignment="1">
      <alignment horizontal="center" vertical="center"/>
    </xf>
    <xf numFmtId="176" fontId="2" fillId="0" borderId="3" xfId="2" applyNumberFormat="1" applyFont="1" applyFill="1" applyBorder="1" applyAlignment="1">
      <alignment horizontal="center" vertical="center"/>
    </xf>
    <xf numFmtId="38" fontId="2" fillId="0" borderId="3" xfId="2" applyFont="1" applyFill="1" applyBorder="1" applyAlignment="1">
      <alignment horizontal="center" vertical="center"/>
    </xf>
    <xf numFmtId="38" fontId="2" fillId="0" borderId="3" xfId="2" applyFont="1" applyBorder="1" applyAlignment="1">
      <alignment horizontal="center" vertical="center"/>
    </xf>
    <xf numFmtId="38" fontId="2" fillId="0" borderId="2" xfId="2" applyFont="1" applyBorder="1" applyAlignment="1">
      <alignment horizontal="left" vertical="center" wrapText="1"/>
    </xf>
    <xf numFmtId="38" fontId="2" fillId="0" borderId="6" xfId="2" applyFont="1" applyFill="1" applyBorder="1" applyAlignment="1">
      <alignment horizontal="center" vertical="center"/>
    </xf>
    <xf numFmtId="38" fontId="2" fillId="0" borderId="6" xfId="2" applyFont="1" applyBorder="1" applyAlignment="1">
      <alignment horizontal="center" vertical="center"/>
    </xf>
    <xf numFmtId="38" fontId="2" fillId="0" borderId="5" xfId="2" applyFont="1" applyBorder="1" applyAlignment="1">
      <alignment horizontal="left" vertical="center"/>
    </xf>
    <xf numFmtId="0" fontId="2" fillId="0" borderId="13" xfId="3" applyFont="1" applyFill="1" applyBorder="1" applyAlignment="1">
      <alignment vertical="center"/>
    </xf>
    <xf numFmtId="38" fontId="2" fillId="0" borderId="16" xfId="2" applyFont="1" applyFill="1" applyBorder="1" applyAlignment="1">
      <alignment horizontal="center" vertical="center"/>
    </xf>
    <xf numFmtId="38" fontId="2" fillId="0" borderId="11" xfId="2" applyFont="1" applyFill="1" applyBorder="1" applyAlignment="1">
      <alignment horizontal="center" vertical="center"/>
    </xf>
    <xf numFmtId="176" fontId="2" fillId="0" borderId="9" xfId="2" applyNumberFormat="1" applyFont="1" applyFill="1" applyBorder="1" applyAlignment="1">
      <alignment horizontal="center" vertical="center"/>
    </xf>
    <xf numFmtId="38" fontId="2" fillId="0" borderId="9" xfId="2" applyFont="1" applyBorder="1" applyAlignment="1">
      <alignment horizontal="center" vertical="center"/>
    </xf>
    <xf numFmtId="38" fontId="2" fillId="0" borderId="8" xfId="2" applyFont="1" applyBorder="1" applyAlignment="1">
      <alignment horizontal="left"/>
    </xf>
    <xf numFmtId="176" fontId="5" fillId="0" borderId="0" xfId="2" applyNumberFormat="1" applyFont="1" applyBorder="1" applyAlignment="1">
      <alignment horizontal="center" vertical="top"/>
    </xf>
    <xf numFmtId="38" fontId="5" fillId="0" borderId="0" xfId="2" applyFont="1" applyBorder="1" applyAlignment="1">
      <alignment horizontal="center" vertical="top"/>
    </xf>
    <xf numFmtId="38" fontId="5" fillId="0" borderId="0" xfId="2" applyFont="1" applyBorder="1" applyAlignment="1">
      <alignment vertical="top"/>
    </xf>
    <xf numFmtId="38" fontId="5" fillId="0" borderId="0" xfId="2" applyFont="1" applyBorder="1" applyAlignment="1">
      <alignment horizontal="left" vertical="top"/>
    </xf>
    <xf numFmtId="38" fontId="2" fillId="0" borderId="0" xfId="2" applyNumberFormat="1" applyFont="1"/>
    <xf numFmtId="38" fontId="2" fillId="0" borderId="0" xfId="2" applyNumberFormat="1" applyFont="1" applyAlignment="1"/>
    <xf numFmtId="38" fontId="2" fillId="0" borderId="0" xfId="2" applyFont="1" applyAlignment="1">
      <alignment horizontal="left" vertical="center"/>
    </xf>
    <xf numFmtId="38" fontId="2" fillId="0" borderId="0" xfId="2" applyFont="1" applyBorder="1" applyAlignment="1">
      <alignment horizontal="right" vertical="center"/>
    </xf>
    <xf numFmtId="176" fontId="2" fillId="0" borderId="0" xfId="2" applyNumberFormat="1" applyFont="1" applyBorder="1" applyAlignment="1">
      <alignment horizontal="right" vertical="center"/>
    </xf>
    <xf numFmtId="38" fontId="2" fillId="0" borderId="0" xfId="2" applyNumberFormat="1" applyFont="1" applyBorder="1" applyAlignment="1">
      <alignment horizontal="right" vertical="center"/>
    </xf>
    <xf numFmtId="181" fontId="2" fillId="4" borderId="12" xfId="2" applyNumberFormat="1" applyFont="1" applyFill="1" applyBorder="1" applyAlignment="1">
      <alignment horizontal="right"/>
    </xf>
    <xf numFmtId="181" fontId="2" fillId="5" borderId="12" xfId="2" applyNumberFormat="1" applyFont="1" applyFill="1" applyBorder="1" applyAlignment="1">
      <alignment horizontal="right"/>
    </xf>
    <xf numFmtId="38" fontId="2" fillId="0" borderId="0" xfId="2" applyFont="1" applyAlignment="1">
      <alignment vertical="center"/>
    </xf>
    <xf numFmtId="38" fontId="2" fillId="2" borderId="12" xfId="2" applyNumberFormat="1" applyFont="1" applyFill="1" applyBorder="1" applyAlignment="1">
      <alignment horizontal="right" vertical="center"/>
    </xf>
    <xf numFmtId="38" fontId="2" fillId="2" borderId="12" xfId="2" applyNumberFormat="1" applyFont="1" applyFill="1" applyBorder="1" applyAlignment="1">
      <alignment horizontal="right"/>
    </xf>
    <xf numFmtId="38" fontId="2" fillId="4" borderId="12" xfId="2" applyFont="1" applyFill="1" applyBorder="1" applyAlignment="1">
      <alignment horizontal="right" vertical="center" wrapText="1"/>
    </xf>
    <xf numFmtId="38" fontId="2" fillId="4" borderId="12" xfId="2" applyNumberFormat="1" applyFont="1" applyFill="1" applyBorder="1" applyAlignment="1">
      <alignment horizontal="right" vertical="center"/>
    </xf>
    <xf numFmtId="38" fontId="2" fillId="7" borderId="12" xfId="2" applyFont="1" applyFill="1" applyBorder="1" applyAlignment="1">
      <alignment vertical="center"/>
    </xf>
    <xf numFmtId="38" fontId="2" fillId="6" borderId="12" xfId="2" applyFont="1" applyFill="1" applyBorder="1" applyAlignment="1">
      <alignment vertical="center"/>
    </xf>
    <xf numFmtId="0" fontId="7" fillId="0" borderId="32" xfId="3" applyFont="1" applyBorder="1" applyAlignment="1">
      <alignment horizontal="left" vertical="center" wrapText="1"/>
    </xf>
    <xf numFmtId="38" fontId="2" fillId="0" borderId="21" xfId="2" applyFont="1" applyBorder="1" applyAlignment="1">
      <alignment horizontal="center" vertical="center" wrapText="1"/>
    </xf>
    <xf numFmtId="38" fontId="2" fillId="0" borderId="12" xfId="2" applyFont="1" applyBorder="1" applyAlignment="1">
      <alignment horizontal="center" vertical="center" wrapText="1"/>
    </xf>
    <xf numFmtId="176" fontId="2" fillId="0" borderId="3" xfId="2" applyNumberFormat="1" applyFont="1" applyFill="1" applyBorder="1" applyAlignment="1">
      <alignment horizontal="center" vertical="center" wrapText="1"/>
    </xf>
    <xf numFmtId="38" fontId="2" fillId="0" borderId="3" xfId="2" applyNumberFormat="1" applyFont="1" applyFill="1" applyBorder="1" applyAlignment="1">
      <alignment horizontal="center" vertical="center"/>
    </xf>
    <xf numFmtId="38" fontId="2" fillId="0" borderId="3" xfId="2" applyFont="1" applyBorder="1" applyAlignment="1">
      <alignment horizontal="left" vertical="center"/>
    </xf>
    <xf numFmtId="38" fontId="7" fillId="0" borderId="33" xfId="2" applyFont="1" applyBorder="1" applyAlignment="1">
      <alignment horizontal="left" vertical="center" wrapText="1"/>
    </xf>
    <xf numFmtId="38" fontId="2" fillId="0" borderId="34" xfId="2" applyFont="1" applyBorder="1" applyAlignment="1">
      <alignment horizontal="center" vertical="center" wrapText="1"/>
    </xf>
    <xf numFmtId="176" fontId="2" fillId="0" borderId="9" xfId="2" applyNumberFormat="1" applyFont="1" applyFill="1" applyBorder="1" applyAlignment="1">
      <alignment horizontal="center" vertical="center" wrapText="1"/>
    </xf>
    <xf numFmtId="176" fontId="2" fillId="0" borderId="35" xfId="2" applyNumberFormat="1" applyFont="1" applyFill="1" applyBorder="1" applyAlignment="1">
      <alignment horizontal="center" vertical="center"/>
    </xf>
    <xf numFmtId="38" fontId="2" fillId="0" borderId="36" xfId="2" applyNumberFormat="1" applyFont="1" applyFill="1" applyBorder="1" applyAlignment="1">
      <alignment horizontal="center" vertical="center"/>
    </xf>
    <xf numFmtId="38" fontId="2" fillId="0" borderId="37" xfId="2" applyFont="1" applyBorder="1" applyAlignment="1">
      <alignment horizontal="center" vertical="center"/>
    </xf>
    <xf numFmtId="38" fontId="2" fillId="0" borderId="6" xfId="2" applyFont="1" applyBorder="1" applyAlignment="1">
      <alignment horizontal="left" vertical="center"/>
    </xf>
    <xf numFmtId="38" fontId="2" fillId="0" borderId="12" xfId="2" applyFont="1" applyBorder="1" applyAlignment="1">
      <alignment horizontal="center" vertical="center"/>
    </xf>
    <xf numFmtId="176" fontId="2" fillId="0" borderId="13" xfId="2" applyNumberFormat="1" applyFont="1" applyFill="1" applyBorder="1" applyAlignment="1">
      <alignment horizontal="center" vertical="center"/>
    </xf>
    <xf numFmtId="176" fontId="2" fillId="0" borderId="16" xfId="2" applyNumberFormat="1" applyFont="1" applyFill="1" applyBorder="1" applyAlignment="1">
      <alignment horizontal="center" vertical="center"/>
    </xf>
    <xf numFmtId="176" fontId="2" fillId="0" borderId="11" xfId="2" applyNumberFormat="1" applyFont="1" applyFill="1" applyBorder="1" applyAlignment="1">
      <alignment horizontal="center" vertical="center"/>
    </xf>
    <xf numFmtId="176" fontId="2" fillId="0" borderId="22" xfId="2" applyNumberFormat="1" applyFont="1" applyFill="1" applyBorder="1" applyAlignment="1">
      <alignment horizontal="center" vertical="center" wrapText="1"/>
    </xf>
    <xf numFmtId="38" fontId="2" fillId="0" borderId="33" xfId="2" applyNumberFormat="1" applyFont="1" applyFill="1" applyBorder="1" applyAlignment="1">
      <alignment horizontal="center" vertical="center"/>
    </xf>
    <xf numFmtId="38" fontId="2" fillId="0" borderId="38" xfId="2" applyFont="1" applyBorder="1" applyAlignment="1">
      <alignment horizontal="center" vertical="center"/>
    </xf>
    <xf numFmtId="38" fontId="2" fillId="0" borderId="9" xfId="2" applyFont="1" applyBorder="1" applyAlignment="1">
      <alignment horizontal="left"/>
    </xf>
    <xf numFmtId="38" fontId="5" fillId="0" borderId="0" xfId="2" applyFont="1" applyAlignment="1">
      <alignment horizontal="center" vertical="top"/>
    </xf>
    <xf numFmtId="38" fontId="2" fillId="0" borderId="0" xfId="2" applyFont="1" applyFill="1" applyBorder="1" applyAlignment="1">
      <alignment horizontal="right" vertical="center"/>
    </xf>
    <xf numFmtId="38" fontId="2" fillId="0" borderId="0" xfId="1" applyFont="1" applyFill="1" applyBorder="1" applyAlignment="1">
      <alignment horizontal="left" vertical="center" wrapText="1"/>
    </xf>
    <xf numFmtId="38" fontId="2" fillId="0" borderId="0" xfId="1" applyFont="1" applyFill="1" applyBorder="1" applyAlignment="1">
      <alignment horizontal="left" vertical="center"/>
    </xf>
    <xf numFmtId="0" fontId="2" fillId="0" borderId="0" xfId="3" applyFont="1" applyAlignment="1">
      <alignment horizontal="center"/>
    </xf>
    <xf numFmtId="0" fontId="2" fillId="0" borderId="0" xfId="3" applyFont="1" applyAlignment="1">
      <alignment horizontal="left"/>
    </xf>
    <xf numFmtId="0" fontId="2" fillId="0" borderId="0" xfId="3" applyFont="1" applyFill="1" applyBorder="1" applyAlignment="1">
      <alignment horizontal="left" vertical="center" wrapText="1"/>
    </xf>
    <xf numFmtId="0" fontId="2" fillId="0" borderId="0" xfId="3" applyFont="1" applyFill="1" applyBorder="1" applyAlignment="1">
      <alignment horizontal="center" vertical="center" wrapText="1"/>
    </xf>
    <xf numFmtId="176" fontId="2" fillId="0" borderId="0" xfId="2" applyNumberFormat="1" applyFont="1" applyFill="1" applyBorder="1" applyAlignment="1">
      <alignment horizontal="center" vertical="center" wrapText="1"/>
    </xf>
    <xf numFmtId="38" fontId="2" fillId="3" borderId="12" xfId="1" applyFont="1" applyFill="1" applyBorder="1" applyAlignment="1">
      <alignment horizontal="right" vertical="center"/>
    </xf>
    <xf numFmtId="38" fontId="2" fillId="6" borderId="12" xfId="1" applyFont="1" applyFill="1" applyBorder="1" applyAlignment="1">
      <alignment horizontal="left" vertical="center"/>
    </xf>
    <xf numFmtId="38" fontId="2" fillId="0" borderId="0" xfId="2" applyFont="1" applyFill="1" applyBorder="1" applyAlignment="1">
      <alignment horizontal="left" vertical="center" wrapText="1"/>
    </xf>
    <xf numFmtId="38" fontId="2" fillId="0" borderId="3" xfId="2" applyFont="1" applyFill="1" applyBorder="1" applyAlignment="1">
      <alignment horizontal="center"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176" fontId="2" fillId="0" borderId="0" xfId="2" applyNumberFormat="1" applyFont="1" applyFill="1" applyBorder="1" applyAlignment="1">
      <alignment vertical="center"/>
    </xf>
    <xf numFmtId="38" fontId="2" fillId="0" borderId="30" xfId="2" applyFont="1" applyFill="1" applyBorder="1" applyAlignment="1">
      <alignment horizontal="center" vertical="center"/>
    </xf>
    <xf numFmtId="0" fontId="5" fillId="0" borderId="0" xfId="0" applyFont="1" applyAlignment="1">
      <alignment vertical="top"/>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25_18-63.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34-1"/>
      <sheetName val="34-2"/>
      <sheetName val="35-1"/>
      <sheetName val="35-2"/>
      <sheetName val="36"/>
      <sheetName val="37"/>
      <sheetName val="38"/>
      <sheetName val="39"/>
      <sheetName val="40"/>
      <sheetName val="41"/>
      <sheetName val="42"/>
      <sheetName val="43-1"/>
      <sheetName val="43-2"/>
      <sheetName val="44"/>
      <sheetName val="45"/>
      <sheetName val="46-1"/>
      <sheetName val="46-2"/>
      <sheetName val="47"/>
      <sheetName val="48"/>
      <sheetName val="49-1"/>
      <sheetName val="49-2"/>
      <sheetName val="50-1"/>
      <sheetName val="50 -2"/>
      <sheetName val="51-1"/>
      <sheetName val="51-2"/>
      <sheetName val="52-1"/>
      <sheetName val="52-2"/>
      <sheetName val="53-1"/>
      <sheetName val="53-2"/>
      <sheetName val="53-3"/>
      <sheetName val="54-1"/>
      <sheetName val="54-2"/>
      <sheetName val="55-1"/>
      <sheetName val="55-2"/>
      <sheetName val="56"/>
      <sheetName val="57-1"/>
      <sheetName val="57-2"/>
      <sheetName val="58-1"/>
      <sheetName val="58-2"/>
      <sheetName val="58-3"/>
      <sheetName val="59"/>
      <sheetName val="60"/>
      <sheetName val="61-1"/>
      <sheetName val="61-2"/>
      <sheetName val="61-3"/>
      <sheetName val="62"/>
      <sheetName val="6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tabSelected="1" showOutlineSymbols="0" zoomScaleNormal="100" zoomScaleSheetLayoutView="80" workbookViewId="0">
      <pane xSplit="1" ySplit="2" topLeftCell="B3" activePane="bottomRight" state="frozen"/>
      <selection pane="topRight"/>
      <selection pane="bottomLeft"/>
      <selection pane="bottomRight"/>
    </sheetView>
  </sheetViews>
  <sheetFormatPr defaultRowHeight="15"/>
  <cols>
    <col min="1" max="1" width="16.625" style="2" customWidth="1"/>
    <col min="2" max="2" width="7.125" style="1" customWidth="1"/>
    <col min="3" max="20" width="5.625" style="1" customWidth="1"/>
    <col min="21" max="21" width="6.125" style="1" customWidth="1"/>
    <col min="22" max="16384" width="9" style="1"/>
  </cols>
  <sheetData>
    <row r="1" spans="1:23" s="57" customFormat="1" ht="18" customHeight="1">
      <c r="A1" s="64" t="s">
        <v>55</v>
      </c>
      <c r="B1" s="64"/>
      <c r="C1" s="64"/>
      <c r="D1" s="64"/>
      <c r="E1" s="64"/>
      <c r="F1" s="64"/>
      <c r="G1" s="63"/>
      <c r="H1" s="63"/>
      <c r="I1" s="63"/>
      <c r="J1" s="63"/>
      <c r="K1" s="63"/>
      <c r="L1" s="63"/>
      <c r="M1" s="63"/>
      <c r="N1" s="63"/>
      <c r="P1" s="62"/>
      <c r="Q1" s="61"/>
      <c r="R1" s="60"/>
      <c r="S1" s="59"/>
      <c r="T1" s="59"/>
      <c r="U1" s="59"/>
      <c r="V1" s="58" t="s">
        <v>54</v>
      </c>
    </row>
    <row r="2" spans="1:23" ht="33" customHeight="1">
      <c r="A2" s="56"/>
      <c r="B2" s="55" t="s">
        <v>53</v>
      </c>
      <c r="C2" s="52" t="s">
        <v>52</v>
      </c>
      <c r="D2" s="52" t="s">
        <v>51</v>
      </c>
      <c r="E2" s="52" t="s">
        <v>50</v>
      </c>
      <c r="F2" s="52" t="s">
        <v>49</v>
      </c>
      <c r="G2" s="52" t="s">
        <v>48</v>
      </c>
      <c r="H2" s="52" t="s">
        <v>47</v>
      </c>
      <c r="I2" s="52" t="s">
        <v>46</v>
      </c>
      <c r="J2" s="52" t="s">
        <v>45</v>
      </c>
      <c r="K2" s="52" t="s">
        <v>44</v>
      </c>
      <c r="L2" s="52" t="s">
        <v>43</v>
      </c>
      <c r="M2" s="51" t="s">
        <v>42</v>
      </c>
      <c r="N2" s="52" t="s">
        <v>41</v>
      </c>
      <c r="O2" s="54" t="s">
        <v>40</v>
      </c>
      <c r="P2" s="52" t="s">
        <v>39</v>
      </c>
      <c r="Q2" s="53" t="s">
        <v>38</v>
      </c>
      <c r="R2" s="52" t="s">
        <v>37</v>
      </c>
      <c r="S2" s="52" t="s">
        <v>36</v>
      </c>
      <c r="T2" s="52" t="s">
        <v>35</v>
      </c>
      <c r="U2" s="51" t="s">
        <v>34</v>
      </c>
      <c r="V2" s="50" t="s">
        <v>33</v>
      </c>
      <c r="W2" s="5"/>
    </row>
    <row r="3" spans="1:23" s="7" customFormat="1" ht="16.5" customHeight="1">
      <c r="A3" s="49" t="s">
        <v>32</v>
      </c>
      <c r="B3" s="48">
        <v>21283</v>
      </c>
      <c r="C3" s="47">
        <v>30</v>
      </c>
      <c r="D3" s="47">
        <v>12</v>
      </c>
      <c r="E3" s="47">
        <v>21</v>
      </c>
      <c r="F3" s="47">
        <v>165</v>
      </c>
      <c r="G3" s="47">
        <v>568</v>
      </c>
      <c r="H3" s="47">
        <v>720</v>
      </c>
      <c r="I3" s="47">
        <v>712</v>
      </c>
      <c r="J3" s="47">
        <v>816</v>
      </c>
      <c r="K3" s="47">
        <v>850</v>
      </c>
      <c r="L3" s="47">
        <v>750</v>
      </c>
      <c r="M3" s="46">
        <v>789</v>
      </c>
      <c r="N3" s="46">
        <v>1006</v>
      </c>
      <c r="O3" s="46">
        <v>1537</v>
      </c>
      <c r="P3" s="46">
        <v>1475</v>
      </c>
      <c r="Q3" s="46">
        <v>1984</v>
      </c>
      <c r="R3" s="46">
        <v>2611</v>
      </c>
      <c r="S3" s="46">
        <v>3100</v>
      </c>
      <c r="T3" s="46">
        <v>2653</v>
      </c>
      <c r="U3" s="46">
        <v>1484</v>
      </c>
      <c r="V3" s="45">
        <v>8772</v>
      </c>
      <c r="W3" s="8"/>
    </row>
    <row r="4" spans="1:23" s="7" customFormat="1" ht="16.5" customHeight="1">
      <c r="A4" s="49" t="s">
        <v>31</v>
      </c>
      <c r="B4" s="48">
        <v>586</v>
      </c>
      <c r="C4" s="47" t="s">
        <v>20</v>
      </c>
      <c r="D4" s="47">
        <v>2</v>
      </c>
      <c r="E4" s="47" t="s">
        <v>20</v>
      </c>
      <c r="F4" s="47">
        <v>1</v>
      </c>
      <c r="G4" s="47">
        <v>9</v>
      </c>
      <c r="H4" s="47">
        <v>10</v>
      </c>
      <c r="I4" s="47">
        <v>14</v>
      </c>
      <c r="J4" s="47">
        <v>11</v>
      </c>
      <c r="K4" s="47">
        <v>10</v>
      </c>
      <c r="L4" s="47">
        <v>10</v>
      </c>
      <c r="M4" s="46">
        <v>15</v>
      </c>
      <c r="N4" s="46">
        <v>21</v>
      </c>
      <c r="O4" s="46">
        <v>47</v>
      </c>
      <c r="P4" s="46">
        <v>37</v>
      </c>
      <c r="Q4" s="46">
        <v>50</v>
      </c>
      <c r="R4" s="46">
        <v>95</v>
      </c>
      <c r="S4" s="46">
        <v>114</v>
      </c>
      <c r="T4" s="46">
        <v>86</v>
      </c>
      <c r="U4" s="46">
        <v>54</v>
      </c>
      <c r="V4" s="45">
        <v>257</v>
      </c>
      <c r="W4" s="8"/>
    </row>
    <row r="5" spans="1:23" s="7" customFormat="1" ht="33" customHeight="1">
      <c r="A5" s="44" t="s">
        <v>30</v>
      </c>
      <c r="B5" s="43">
        <f>IF(SUM(B6,B15)=0,"-",SUM(B6,B15))</f>
        <v>51</v>
      </c>
      <c r="C5" s="43" t="str">
        <f>IF(SUM(C6,C15)=0,"-",SUM(C6,C15))</f>
        <v>-</v>
      </c>
      <c r="D5" s="43" t="str">
        <f>IF(SUM(D6,D15)=0,"-",SUM(D6,D15))</f>
        <v>-</v>
      </c>
      <c r="E5" s="43" t="str">
        <f>IF(SUM(E6,E15)=0,"-",SUM(E6,E15))</f>
        <v>-</v>
      </c>
      <c r="F5" s="43" t="str">
        <f>IF(SUM(F6,F15)=0,"-",SUM(F6,F15))</f>
        <v>-</v>
      </c>
      <c r="G5" s="43">
        <f>IF(SUM(G6,G15)=0,"-",SUM(G6,G15))</f>
        <v>1</v>
      </c>
      <c r="H5" s="43" t="str">
        <f>IF(SUM(H6,H15)=0,"-",SUM(H6,H15))</f>
        <v>-</v>
      </c>
      <c r="I5" s="43">
        <f>IF(SUM(I6,I15)=0,"-",SUM(I6,I15))</f>
        <v>2</v>
      </c>
      <c r="J5" s="43" t="str">
        <f>IF(SUM(J6,J15)=0,"-",SUM(J6,J15))</f>
        <v>-</v>
      </c>
      <c r="K5" s="43" t="str">
        <f>IF(SUM(K6,K15)=0,"-",SUM(K6,K15))</f>
        <v>-</v>
      </c>
      <c r="L5" s="43">
        <f>IF(SUM(L6,L15)=0,"-",SUM(L6,L15))</f>
        <v>2</v>
      </c>
      <c r="M5" s="43">
        <f>IF(SUM(M6,M15)=0,"-",SUM(M6,M15))</f>
        <v>3</v>
      </c>
      <c r="N5" s="43">
        <f>IF(SUM(N6,N15)=0,"-",SUM(N6,N15))</f>
        <v>1</v>
      </c>
      <c r="O5" s="43">
        <f>IF(SUM(O6,O15)=0,"-",SUM(O6,O15))</f>
        <v>3</v>
      </c>
      <c r="P5" s="43">
        <f>IF(SUM(P6,P15)=0,"-",SUM(P6,P15))</f>
        <v>3</v>
      </c>
      <c r="Q5" s="43">
        <f>IF(SUM(Q6,Q15)=0,"-",SUM(Q6,Q15))</f>
        <v>2</v>
      </c>
      <c r="R5" s="43">
        <f>IF(SUM(R6,R15)=0,"-",SUM(R6,R15))</f>
        <v>8</v>
      </c>
      <c r="S5" s="43">
        <f>IF(SUM(S6,S15)=0,"-",SUM(S6,S15))</f>
        <v>15</v>
      </c>
      <c r="T5" s="43">
        <f>IF(SUM(T6,T15)=0,"-",SUM(T6,T15))</f>
        <v>6</v>
      </c>
      <c r="U5" s="42">
        <f>IF(SUM(U6,U15)=0,"-",SUM(U6,U15))</f>
        <v>5</v>
      </c>
      <c r="V5" s="41">
        <f>IF(SUM(V6,V15)=0,"-",SUM(V6,V15))</f>
        <v>6</v>
      </c>
      <c r="W5" s="8"/>
    </row>
    <row r="6" spans="1:23" s="7" customFormat="1" ht="16.5" customHeight="1">
      <c r="A6" s="28" t="s">
        <v>29</v>
      </c>
      <c r="B6" s="27">
        <f>IF(SUM(C6:U6)=0,"-",SUM(C6:U6))</f>
        <v>9</v>
      </c>
      <c r="C6" s="26" t="str">
        <f>IF(SUM(C7:C14)=0,"-",SUM(C7:C14))</f>
        <v>-</v>
      </c>
      <c r="D6" s="26" t="str">
        <f>IF(SUM(D7:D14)=0,"-",SUM(D7:D14))</f>
        <v>-</v>
      </c>
      <c r="E6" s="26" t="str">
        <f>IF(SUM(E7:E14)=0,"-",SUM(E7:E14))</f>
        <v>-</v>
      </c>
      <c r="F6" s="26" t="str">
        <f>IF(SUM(F7:F14)=0,"-",SUM(F7:F14))</f>
        <v>-</v>
      </c>
      <c r="G6" s="26">
        <f>IF(SUM(G7:G14)=0,"-",SUM(G7:G14))</f>
        <v>1</v>
      </c>
      <c r="H6" s="26" t="str">
        <f>IF(SUM(H7:H14)=0,"-",SUM(H7:H14))</f>
        <v>-</v>
      </c>
      <c r="I6" s="26">
        <f>IF(SUM(I7:I14)=0,"-",SUM(I7:I14))</f>
        <v>1</v>
      </c>
      <c r="J6" s="26" t="str">
        <f>IF(SUM(J7:J14)=0,"-",SUM(J7:J14))</f>
        <v>-</v>
      </c>
      <c r="K6" s="26" t="str">
        <f>IF(SUM(K7:K14)=0,"-",SUM(K7:K14))</f>
        <v>-</v>
      </c>
      <c r="L6" s="26" t="str">
        <f>IF(SUM(L7:L14)=0,"-",SUM(L7:L14))</f>
        <v>-</v>
      </c>
      <c r="M6" s="26">
        <f>IF(SUM(M7:M14)=0,"-",SUM(M7:M14))</f>
        <v>1</v>
      </c>
      <c r="N6" s="26" t="str">
        <f>IF(SUM(N7:N14)=0,"-",SUM(N7:N14))</f>
        <v>-</v>
      </c>
      <c r="O6" s="26" t="str">
        <f>IF(SUM(O7:O14)=0,"-",SUM(O7:O14))</f>
        <v>-</v>
      </c>
      <c r="P6" s="26">
        <f>IF(SUM(P7:P14)=0,"-",SUM(P7:P14))</f>
        <v>1</v>
      </c>
      <c r="Q6" s="26" t="str">
        <f>IF(SUM(Q7:Q14)=0,"-",SUM(Q7:Q14))</f>
        <v>-</v>
      </c>
      <c r="R6" s="26" t="str">
        <f>IF(SUM(R7:R14)=0,"-",SUM(R7:R14))</f>
        <v>-</v>
      </c>
      <c r="S6" s="26">
        <f>IF(SUM(S7:S14)=0,"-",SUM(S7:S14))</f>
        <v>3</v>
      </c>
      <c r="T6" s="26">
        <f>IF(SUM(T7:T14)=0,"-",SUM(T7:T14))</f>
        <v>2</v>
      </c>
      <c r="U6" s="25" t="str">
        <f>IF(SUM(U7:U14)=0,"-",SUM(U7:U14))</f>
        <v>-</v>
      </c>
      <c r="V6" s="24" t="str">
        <f>IF(SUM(V7:V14)=0,"-",SUM(V7:V14))</f>
        <v>-</v>
      </c>
      <c r="W6" s="8"/>
    </row>
    <row r="7" spans="1:23" s="7" customFormat="1" ht="16.5" customHeight="1">
      <c r="A7" s="23" t="s">
        <v>28</v>
      </c>
      <c r="B7" s="22">
        <f>IF(SUM(C7:U7)=0,"-",SUM(C7:U7))</f>
        <v>4</v>
      </c>
      <c r="C7" s="21" t="s">
        <v>12</v>
      </c>
      <c r="D7" s="21" t="s">
        <v>20</v>
      </c>
      <c r="E7" s="21" t="s">
        <v>20</v>
      </c>
      <c r="F7" s="21" t="s">
        <v>20</v>
      </c>
      <c r="G7" s="21" t="s">
        <v>20</v>
      </c>
      <c r="H7" s="21" t="s">
        <v>20</v>
      </c>
      <c r="I7" s="21" t="s">
        <v>20</v>
      </c>
      <c r="J7" s="21" t="s">
        <v>20</v>
      </c>
      <c r="K7" s="21" t="s">
        <v>20</v>
      </c>
      <c r="L7" s="21" t="s">
        <v>20</v>
      </c>
      <c r="M7" s="21">
        <v>1</v>
      </c>
      <c r="N7" s="20" t="s">
        <v>20</v>
      </c>
      <c r="O7" s="20" t="s">
        <v>20</v>
      </c>
      <c r="P7" s="20">
        <v>1</v>
      </c>
      <c r="Q7" s="20" t="s">
        <v>20</v>
      </c>
      <c r="R7" s="20" t="s">
        <v>20</v>
      </c>
      <c r="S7" s="20">
        <v>2</v>
      </c>
      <c r="T7" s="20" t="s">
        <v>20</v>
      </c>
      <c r="U7" s="21" t="s">
        <v>20</v>
      </c>
      <c r="V7" s="19" t="s">
        <v>20</v>
      </c>
      <c r="W7" s="8"/>
    </row>
    <row r="8" spans="1:23" s="7" customFormat="1" ht="16.5" customHeight="1">
      <c r="A8" s="18" t="s">
        <v>27</v>
      </c>
      <c r="B8" s="17" t="str">
        <f>IF(SUM(C8:U8)=0,"-",SUM(C8:U8))</f>
        <v>-</v>
      </c>
      <c r="C8" s="16" t="s">
        <v>12</v>
      </c>
      <c r="D8" s="16" t="s">
        <v>20</v>
      </c>
      <c r="E8" s="16" t="s">
        <v>20</v>
      </c>
      <c r="F8" s="16" t="s">
        <v>20</v>
      </c>
      <c r="G8" s="16" t="s">
        <v>20</v>
      </c>
      <c r="H8" s="16" t="s">
        <v>20</v>
      </c>
      <c r="I8" s="16" t="s">
        <v>20</v>
      </c>
      <c r="J8" s="16" t="s">
        <v>20</v>
      </c>
      <c r="K8" s="16" t="s">
        <v>20</v>
      </c>
      <c r="L8" s="16" t="s">
        <v>20</v>
      </c>
      <c r="M8" s="16" t="s">
        <v>20</v>
      </c>
      <c r="N8" s="15" t="s">
        <v>20</v>
      </c>
      <c r="O8" s="15" t="s">
        <v>20</v>
      </c>
      <c r="P8" s="15" t="s">
        <v>20</v>
      </c>
      <c r="Q8" s="15" t="s">
        <v>20</v>
      </c>
      <c r="R8" s="15" t="s">
        <v>20</v>
      </c>
      <c r="S8" s="15" t="s">
        <v>20</v>
      </c>
      <c r="T8" s="15" t="s">
        <v>20</v>
      </c>
      <c r="U8" s="16" t="s">
        <v>20</v>
      </c>
      <c r="V8" s="14" t="s">
        <v>20</v>
      </c>
      <c r="W8" s="8"/>
    </row>
    <row r="9" spans="1:23" s="7" customFormat="1" ht="16.5" customHeight="1">
      <c r="A9" s="18" t="s">
        <v>26</v>
      </c>
      <c r="B9" s="17" t="str">
        <f>IF(SUM(C9:U9)=0,"-",SUM(C9:U9))</f>
        <v>-</v>
      </c>
      <c r="C9" s="16" t="s">
        <v>12</v>
      </c>
      <c r="D9" s="16" t="s">
        <v>20</v>
      </c>
      <c r="E9" s="16" t="s">
        <v>20</v>
      </c>
      <c r="F9" s="16" t="s">
        <v>20</v>
      </c>
      <c r="G9" s="16" t="s">
        <v>20</v>
      </c>
      <c r="H9" s="16" t="s">
        <v>20</v>
      </c>
      <c r="I9" s="16" t="s">
        <v>20</v>
      </c>
      <c r="J9" s="16" t="s">
        <v>20</v>
      </c>
      <c r="K9" s="16" t="s">
        <v>20</v>
      </c>
      <c r="L9" s="16" t="s">
        <v>20</v>
      </c>
      <c r="M9" s="16" t="s">
        <v>20</v>
      </c>
      <c r="N9" s="15" t="s">
        <v>20</v>
      </c>
      <c r="O9" s="15" t="s">
        <v>20</v>
      </c>
      <c r="P9" s="15" t="s">
        <v>20</v>
      </c>
      <c r="Q9" s="15" t="s">
        <v>20</v>
      </c>
      <c r="R9" s="15" t="s">
        <v>20</v>
      </c>
      <c r="S9" s="15" t="s">
        <v>20</v>
      </c>
      <c r="T9" s="15" t="s">
        <v>20</v>
      </c>
      <c r="U9" s="16" t="s">
        <v>20</v>
      </c>
      <c r="V9" s="14" t="s">
        <v>20</v>
      </c>
      <c r="W9" s="8"/>
    </row>
    <row r="10" spans="1:23" s="7" customFormat="1" ht="16.5" customHeight="1">
      <c r="A10" s="18" t="s">
        <v>25</v>
      </c>
      <c r="B10" s="17" t="str">
        <f>IF(SUM(C10:U10)=0,"-",SUM(C10:U10))</f>
        <v>-</v>
      </c>
      <c r="C10" s="16" t="s">
        <v>12</v>
      </c>
      <c r="D10" s="16" t="s">
        <v>20</v>
      </c>
      <c r="E10" s="16" t="s">
        <v>20</v>
      </c>
      <c r="F10" s="16" t="s">
        <v>20</v>
      </c>
      <c r="G10" s="16" t="s">
        <v>20</v>
      </c>
      <c r="H10" s="16" t="s">
        <v>20</v>
      </c>
      <c r="I10" s="16" t="s">
        <v>20</v>
      </c>
      <c r="J10" s="16" t="s">
        <v>20</v>
      </c>
      <c r="K10" s="16" t="s">
        <v>20</v>
      </c>
      <c r="L10" s="16" t="s">
        <v>20</v>
      </c>
      <c r="M10" s="16" t="s">
        <v>20</v>
      </c>
      <c r="N10" s="15" t="s">
        <v>20</v>
      </c>
      <c r="O10" s="15" t="s">
        <v>20</v>
      </c>
      <c r="P10" s="15" t="s">
        <v>20</v>
      </c>
      <c r="Q10" s="15" t="s">
        <v>20</v>
      </c>
      <c r="R10" s="15" t="s">
        <v>20</v>
      </c>
      <c r="S10" s="15" t="s">
        <v>20</v>
      </c>
      <c r="T10" s="15" t="s">
        <v>20</v>
      </c>
      <c r="U10" s="16" t="s">
        <v>20</v>
      </c>
      <c r="V10" s="14" t="s">
        <v>20</v>
      </c>
      <c r="W10" s="8"/>
    </row>
    <row r="11" spans="1:23" s="7" customFormat="1" ht="16.5" customHeight="1">
      <c r="A11" s="18" t="s">
        <v>24</v>
      </c>
      <c r="B11" s="17">
        <f>IF(SUM(C11:U11)=0,"-",SUM(C11:U11))</f>
        <v>1</v>
      </c>
      <c r="C11" s="16" t="s">
        <v>12</v>
      </c>
      <c r="D11" s="16" t="s">
        <v>20</v>
      </c>
      <c r="E11" s="16" t="s">
        <v>20</v>
      </c>
      <c r="F11" s="16" t="s">
        <v>20</v>
      </c>
      <c r="G11" s="16">
        <v>1</v>
      </c>
      <c r="H11" s="16" t="s">
        <v>20</v>
      </c>
      <c r="I11" s="16" t="s">
        <v>20</v>
      </c>
      <c r="J11" s="16" t="s">
        <v>20</v>
      </c>
      <c r="K11" s="16" t="s">
        <v>20</v>
      </c>
      <c r="L11" s="16" t="s">
        <v>20</v>
      </c>
      <c r="M11" s="16" t="s">
        <v>20</v>
      </c>
      <c r="N11" s="15" t="s">
        <v>20</v>
      </c>
      <c r="O11" s="15" t="s">
        <v>20</v>
      </c>
      <c r="P11" s="15" t="s">
        <v>20</v>
      </c>
      <c r="Q11" s="15" t="s">
        <v>20</v>
      </c>
      <c r="R11" s="15" t="s">
        <v>20</v>
      </c>
      <c r="S11" s="15" t="s">
        <v>20</v>
      </c>
      <c r="T11" s="15" t="s">
        <v>20</v>
      </c>
      <c r="U11" s="16" t="s">
        <v>20</v>
      </c>
      <c r="V11" s="14" t="s">
        <v>20</v>
      </c>
      <c r="W11" s="8"/>
    </row>
    <row r="12" spans="1:23" s="7" customFormat="1" ht="16.5" customHeight="1">
      <c r="A12" s="18" t="s">
        <v>23</v>
      </c>
      <c r="B12" s="17">
        <f>IF(SUM(C12:U12)=0,"-",SUM(C12:U12))</f>
        <v>2</v>
      </c>
      <c r="C12" s="16" t="s">
        <v>12</v>
      </c>
      <c r="D12" s="16" t="s">
        <v>20</v>
      </c>
      <c r="E12" s="16" t="s">
        <v>20</v>
      </c>
      <c r="F12" s="16" t="s">
        <v>20</v>
      </c>
      <c r="G12" s="16" t="s">
        <v>20</v>
      </c>
      <c r="H12" s="16" t="s">
        <v>20</v>
      </c>
      <c r="I12" s="16" t="s">
        <v>20</v>
      </c>
      <c r="J12" s="16" t="s">
        <v>20</v>
      </c>
      <c r="K12" s="16" t="s">
        <v>20</v>
      </c>
      <c r="L12" s="16" t="s">
        <v>20</v>
      </c>
      <c r="M12" s="16" t="s">
        <v>20</v>
      </c>
      <c r="N12" s="15" t="s">
        <v>20</v>
      </c>
      <c r="O12" s="15" t="s">
        <v>20</v>
      </c>
      <c r="P12" s="15" t="s">
        <v>20</v>
      </c>
      <c r="Q12" s="15" t="s">
        <v>20</v>
      </c>
      <c r="R12" s="15" t="s">
        <v>20</v>
      </c>
      <c r="S12" s="15">
        <v>1</v>
      </c>
      <c r="T12" s="15">
        <v>1</v>
      </c>
      <c r="U12" s="16" t="s">
        <v>20</v>
      </c>
      <c r="V12" s="14" t="s">
        <v>20</v>
      </c>
      <c r="W12" s="8"/>
    </row>
    <row r="13" spans="1:23" s="7" customFormat="1" ht="16.5" customHeight="1">
      <c r="A13" s="18" t="s">
        <v>22</v>
      </c>
      <c r="B13" s="17">
        <f>IF(SUM(C13:U13)=0,"-",SUM(C13:U13))</f>
        <v>1</v>
      </c>
      <c r="C13" s="16" t="s">
        <v>12</v>
      </c>
      <c r="D13" s="16" t="s">
        <v>20</v>
      </c>
      <c r="E13" s="16" t="s">
        <v>20</v>
      </c>
      <c r="F13" s="16" t="s">
        <v>20</v>
      </c>
      <c r="G13" s="16" t="s">
        <v>20</v>
      </c>
      <c r="H13" s="16" t="s">
        <v>20</v>
      </c>
      <c r="I13" s="16">
        <v>1</v>
      </c>
      <c r="J13" s="16" t="s">
        <v>20</v>
      </c>
      <c r="K13" s="16" t="s">
        <v>20</v>
      </c>
      <c r="L13" s="16" t="s">
        <v>20</v>
      </c>
      <c r="M13" s="16" t="s">
        <v>20</v>
      </c>
      <c r="N13" s="15" t="s">
        <v>20</v>
      </c>
      <c r="O13" s="15" t="s">
        <v>20</v>
      </c>
      <c r="P13" s="15" t="s">
        <v>20</v>
      </c>
      <c r="Q13" s="15" t="s">
        <v>20</v>
      </c>
      <c r="R13" s="15" t="s">
        <v>20</v>
      </c>
      <c r="S13" s="15" t="s">
        <v>20</v>
      </c>
      <c r="T13" s="15" t="s">
        <v>20</v>
      </c>
      <c r="U13" s="16" t="s">
        <v>20</v>
      </c>
      <c r="V13" s="14" t="s">
        <v>20</v>
      </c>
      <c r="W13" s="8"/>
    </row>
    <row r="14" spans="1:23" s="7" customFormat="1" ht="16.5" customHeight="1">
      <c r="A14" s="13" t="s">
        <v>21</v>
      </c>
      <c r="B14" s="12">
        <f>IF(SUM(C14:U14)=0,"-",SUM(C14:U14))</f>
        <v>1</v>
      </c>
      <c r="C14" s="11" t="s">
        <v>12</v>
      </c>
      <c r="D14" s="11" t="s">
        <v>20</v>
      </c>
      <c r="E14" s="11" t="s">
        <v>20</v>
      </c>
      <c r="F14" s="11" t="s">
        <v>20</v>
      </c>
      <c r="G14" s="11" t="s">
        <v>20</v>
      </c>
      <c r="H14" s="11" t="s">
        <v>20</v>
      </c>
      <c r="I14" s="11" t="s">
        <v>20</v>
      </c>
      <c r="J14" s="11" t="s">
        <v>20</v>
      </c>
      <c r="K14" s="11" t="s">
        <v>20</v>
      </c>
      <c r="L14" s="11" t="s">
        <v>20</v>
      </c>
      <c r="M14" s="11" t="s">
        <v>20</v>
      </c>
      <c r="N14" s="10" t="s">
        <v>20</v>
      </c>
      <c r="O14" s="10" t="s">
        <v>20</v>
      </c>
      <c r="P14" s="10" t="s">
        <v>20</v>
      </c>
      <c r="Q14" s="10"/>
      <c r="R14" s="10" t="s">
        <v>20</v>
      </c>
      <c r="S14" s="10" t="s">
        <v>20</v>
      </c>
      <c r="T14" s="10">
        <v>1</v>
      </c>
      <c r="U14" s="11" t="s">
        <v>20</v>
      </c>
      <c r="V14" s="9" t="s">
        <v>20</v>
      </c>
      <c r="W14" s="8"/>
    </row>
    <row r="15" spans="1:23" ht="16.5" customHeight="1">
      <c r="A15" s="40" t="s">
        <v>19</v>
      </c>
      <c r="B15" s="27">
        <v>42</v>
      </c>
      <c r="C15" s="26" t="s">
        <v>12</v>
      </c>
      <c r="D15" s="26" t="s">
        <v>12</v>
      </c>
      <c r="E15" s="26" t="s">
        <v>12</v>
      </c>
      <c r="F15" s="26" t="s">
        <v>12</v>
      </c>
      <c r="G15" s="26" t="s">
        <v>12</v>
      </c>
      <c r="H15" s="26" t="s">
        <v>12</v>
      </c>
      <c r="I15" s="26">
        <v>1</v>
      </c>
      <c r="J15" s="26" t="s">
        <v>12</v>
      </c>
      <c r="K15" s="26" t="s">
        <v>12</v>
      </c>
      <c r="L15" s="26">
        <v>2</v>
      </c>
      <c r="M15" s="25">
        <v>2</v>
      </c>
      <c r="N15" s="25">
        <v>1</v>
      </c>
      <c r="O15" s="25">
        <v>3</v>
      </c>
      <c r="P15" s="25">
        <v>2</v>
      </c>
      <c r="Q15" s="25">
        <v>2</v>
      </c>
      <c r="R15" s="25">
        <v>8</v>
      </c>
      <c r="S15" s="25">
        <v>12</v>
      </c>
      <c r="T15" s="25">
        <v>4</v>
      </c>
      <c r="U15" s="25">
        <v>5</v>
      </c>
      <c r="V15" s="24">
        <v>6</v>
      </c>
    </row>
    <row r="16" spans="1:23" s="35" customFormat="1" ht="33" customHeight="1">
      <c r="A16" s="39" t="s">
        <v>18</v>
      </c>
      <c r="B16" s="38">
        <f>B17</f>
        <v>3</v>
      </c>
      <c r="C16" s="38" t="str">
        <f>C17</f>
        <v>-</v>
      </c>
      <c r="D16" s="38" t="str">
        <f>D17</f>
        <v>-</v>
      </c>
      <c r="E16" s="38" t="str">
        <f>E17</f>
        <v>-</v>
      </c>
      <c r="F16" s="38" t="str">
        <f>F17</f>
        <v>-</v>
      </c>
      <c r="G16" s="38" t="str">
        <f>G17</f>
        <v>-</v>
      </c>
      <c r="H16" s="38" t="str">
        <f>H17</f>
        <v>-</v>
      </c>
      <c r="I16" s="38" t="str">
        <f>I17</f>
        <v>-</v>
      </c>
      <c r="J16" s="38" t="str">
        <f>J17</f>
        <v>-</v>
      </c>
      <c r="K16" s="38" t="str">
        <f>K17</f>
        <v>-</v>
      </c>
      <c r="L16" s="38" t="str">
        <f>L17</f>
        <v>-</v>
      </c>
      <c r="M16" s="38">
        <f>M17</f>
        <v>1</v>
      </c>
      <c r="N16" s="38" t="str">
        <f>N17</f>
        <v>-</v>
      </c>
      <c r="O16" s="38" t="str">
        <f>O17</f>
        <v>-</v>
      </c>
      <c r="P16" s="38">
        <f>P17</f>
        <v>2</v>
      </c>
      <c r="Q16" s="38" t="str">
        <f>Q17</f>
        <v>-</v>
      </c>
      <c r="R16" s="38" t="str">
        <f>R17</f>
        <v>-</v>
      </c>
      <c r="S16" s="38" t="str">
        <f>S17</f>
        <v>-</v>
      </c>
      <c r="T16" s="38" t="str">
        <f>T17</f>
        <v>-</v>
      </c>
      <c r="U16" s="37" t="str">
        <f>U17</f>
        <v>-</v>
      </c>
      <c r="V16" s="36" t="str">
        <f>V17</f>
        <v>-</v>
      </c>
    </row>
    <row r="17" spans="1:23" ht="16.5" customHeight="1">
      <c r="A17" s="28" t="s">
        <v>17</v>
      </c>
      <c r="B17" s="27">
        <f>IF(SUM(C17:U17)=0,"-",SUM(C17:U17))</f>
        <v>3</v>
      </c>
      <c r="C17" s="26" t="str">
        <f>IF(SUM(C18:C21)=0,"-",SUM(C18:C21))</f>
        <v>-</v>
      </c>
      <c r="D17" s="26" t="str">
        <f>IF(SUM(D18:D21)=0,"-",SUM(D18:D21))</f>
        <v>-</v>
      </c>
      <c r="E17" s="26" t="str">
        <f>IF(SUM(E18:E21)=0,"-",SUM(E18:E21))</f>
        <v>-</v>
      </c>
      <c r="F17" s="26" t="str">
        <f>IF(SUM(F18:F21)=0,"-",SUM(F18:F21))</f>
        <v>-</v>
      </c>
      <c r="G17" s="26" t="str">
        <f>IF(SUM(G18:G21)=0,"-",SUM(G18:G21))</f>
        <v>-</v>
      </c>
      <c r="H17" s="26" t="str">
        <f>IF(SUM(H18:H21)=0,"-",SUM(H18:H21))</f>
        <v>-</v>
      </c>
      <c r="I17" s="26" t="str">
        <f>IF(SUM(I18:I21)=0,"-",SUM(I18:I21))</f>
        <v>-</v>
      </c>
      <c r="J17" s="26" t="str">
        <f>IF(SUM(J18:J21)=0,"-",SUM(J18:J21))</f>
        <v>-</v>
      </c>
      <c r="K17" s="26" t="str">
        <f>IF(SUM(K18:K21)=0,"-",SUM(K18:K21))</f>
        <v>-</v>
      </c>
      <c r="L17" s="26" t="str">
        <f>IF(SUM(L18:L21)=0,"-",SUM(L18:L21))</f>
        <v>-</v>
      </c>
      <c r="M17" s="26">
        <f>IF(SUM(M18:M21)=0,"-",SUM(M18:M21))</f>
        <v>1</v>
      </c>
      <c r="N17" s="26" t="str">
        <f>IF(SUM(N18:N21)=0,"-",SUM(N18:N21))</f>
        <v>-</v>
      </c>
      <c r="O17" s="26" t="str">
        <f>IF(SUM(O18:O21)=0,"-",SUM(O18:O21))</f>
        <v>-</v>
      </c>
      <c r="P17" s="26">
        <f>IF(SUM(P18:P21)=0,"-",SUM(P18:P21))</f>
        <v>2</v>
      </c>
      <c r="Q17" s="26" t="str">
        <f>IF(SUM(Q18:Q21)=0,"-",SUM(Q18:Q21))</f>
        <v>-</v>
      </c>
      <c r="R17" s="26" t="str">
        <f>IF(SUM(R18:R21)=0,"-",SUM(R18:R21))</f>
        <v>-</v>
      </c>
      <c r="S17" s="26" t="str">
        <f>IF(SUM(S18:S21)=0,"-",SUM(S18:S21))</f>
        <v>-</v>
      </c>
      <c r="T17" s="26" t="str">
        <f>IF(SUM(T18:T21)=0,"-",SUM(T18:T21))</f>
        <v>-</v>
      </c>
      <c r="U17" s="34" t="str">
        <f>IF(SUM(U18:U21)=0,"-",SUM(U18:U21))</f>
        <v>-</v>
      </c>
      <c r="V17" s="33" t="str">
        <f>IF(SUM(V18:V21)=0,"-",SUM(V18:V21))</f>
        <v>-</v>
      </c>
    </row>
    <row r="18" spans="1:23" ht="16.5" customHeight="1">
      <c r="A18" s="23" t="s">
        <v>16</v>
      </c>
      <c r="B18" s="22">
        <f>IF(SUM(C18:U18)=0,"-",SUM(C18:U18))</f>
        <v>1</v>
      </c>
      <c r="C18" s="21" t="s">
        <v>12</v>
      </c>
      <c r="D18" s="21" t="s">
        <v>12</v>
      </c>
      <c r="E18" s="21" t="s">
        <v>12</v>
      </c>
      <c r="F18" s="21" t="s">
        <v>12</v>
      </c>
      <c r="G18" s="21" t="s">
        <v>12</v>
      </c>
      <c r="H18" s="21" t="s">
        <v>12</v>
      </c>
      <c r="I18" s="21" t="s">
        <v>12</v>
      </c>
      <c r="J18" s="21" t="s">
        <v>12</v>
      </c>
      <c r="K18" s="21" t="s">
        <v>12</v>
      </c>
      <c r="L18" s="21" t="s">
        <v>12</v>
      </c>
      <c r="M18" s="20" t="s">
        <v>12</v>
      </c>
      <c r="N18" s="20" t="s">
        <v>12</v>
      </c>
      <c r="O18" s="20" t="s">
        <v>12</v>
      </c>
      <c r="P18" s="20">
        <v>1</v>
      </c>
      <c r="Q18" s="21" t="s">
        <v>12</v>
      </c>
      <c r="R18" s="20" t="s">
        <v>12</v>
      </c>
      <c r="S18" s="20" t="s">
        <v>12</v>
      </c>
      <c r="T18" s="20" t="s">
        <v>12</v>
      </c>
      <c r="U18" s="20" t="s">
        <v>12</v>
      </c>
      <c r="V18" s="19" t="s">
        <v>12</v>
      </c>
    </row>
    <row r="19" spans="1:23" ht="16.5" customHeight="1">
      <c r="A19" s="18" t="s">
        <v>15</v>
      </c>
      <c r="B19" s="17" t="str">
        <f>IF(SUM(C19:U19)=0,"-",SUM(C19:U19))</f>
        <v>-</v>
      </c>
      <c r="C19" s="16" t="s">
        <v>12</v>
      </c>
      <c r="D19" s="16" t="s">
        <v>12</v>
      </c>
      <c r="E19" s="16" t="s">
        <v>12</v>
      </c>
      <c r="F19" s="16" t="s">
        <v>12</v>
      </c>
      <c r="G19" s="16" t="s">
        <v>12</v>
      </c>
      <c r="H19" s="16" t="s">
        <v>12</v>
      </c>
      <c r="I19" s="16" t="s">
        <v>12</v>
      </c>
      <c r="J19" s="16" t="s">
        <v>12</v>
      </c>
      <c r="K19" s="16" t="s">
        <v>12</v>
      </c>
      <c r="L19" s="16" t="s">
        <v>12</v>
      </c>
      <c r="M19" s="15" t="s">
        <v>12</v>
      </c>
      <c r="N19" s="15" t="s">
        <v>12</v>
      </c>
      <c r="O19" s="15" t="s">
        <v>12</v>
      </c>
      <c r="P19" s="15" t="s">
        <v>12</v>
      </c>
      <c r="Q19" s="16" t="s">
        <v>12</v>
      </c>
      <c r="R19" s="15" t="s">
        <v>12</v>
      </c>
      <c r="S19" s="15" t="s">
        <v>12</v>
      </c>
      <c r="T19" s="15" t="s">
        <v>12</v>
      </c>
      <c r="U19" s="15" t="s">
        <v>12</v>
      </c>
      <c r="V19" s="14" t="s">
        <v>12</v>
      </c>
    </row>
    <row r="20" spans="1:23" ht="16.5" customHeight="1">
      <c r="A20" s="18" t="s">
        <v>14</v>
      </c>
      <c r="B20" s="17" t="str">
        <f>IF(SUM(C20:U20)=0,"-",SUM(C20:U20))</f>
        <v>-</v>
      </c>
      <c r="C20" s="16" t="s">
        <v>12</v>
      </c>
      <c r="D20" s="16" t="s">
        <v>12</v>
      </c>
      <c r="E20" s="16" t="s">
        <v>12</v>
      </c>
      <c r="F20" s="16" t="s">
        <v>12</v>
      </c>
      <c r="G20" s="16" t="s">
        <v>12</v>
      </c>
      <c r="H20" s="16" t="s">
        <v>12</v>
      </c>
      <c r="I20" s="16" t="s">
        <v>12</v>
      </c>
      <c r="J20" s="16" t="s">
        <v>12</v>
      </c>
      <c r="K20" s="16" t="s">
        <v>12</v>
      </c>
      <c r="L20" s="16" t="s">
        <v>12</v>
      </c>
      <c r="M20" s="15" t="s">
        <v>12</v>
      </c>
      <c r="N20" s="15" t="s">
        <v>12</v>
      </c>
      <c r="O20" s="15" t="s">
        <v>12</v>
      </c>
      <c r="P20" s="15" t="s">
        <v>12</v>
      </c>
      <c r="Q20" s="16" t="s">
        <v>12</v>
      </c>
      <c r="R20" s="15" t="s">
        <v>12</v>
      </c>
      <c r="S20" s="15" t="s">
        <v>12</v>
      </c>
      <c r="T20" s="15" t="s">
        <v>12</v>
      </c>
      <c r="U20" s="15" t="s">
        <v>12</v>
      </c>
      <c r="V20" s="14" t="s">
        <v>12</v>
      </c>
    </row>
    <row r="21" spans="1:23" ht="16.5" customHeight="1">
      <c r="A21" s="13" t="s">
        <v>13</v>
      </c>
      <c r="B21" s="12">
        <f>IF(SUM(C21:U21)=0,"-",SUM(C21:U21))</f>
        <v>2</v>
      </c>
      <c r="C21" s="11" t="s">
        <v>12</v>
      </c>
      <c r="D21" s="11" t="s">
        <v>12</v>
      </c>
      <c r="E21" s="11" t="s">
        <v>12</v>
      </c>
      <c r="F21" s="11" t="s">
        <v>12</v>
      </c>
      <c r="G21" s="11" t="s">
        <v>12</v>
      </c>
      <c r="H21" s="11" t="s">
        <v>12</v>
      </c>
      <c r="I21" s="11" t="s">
        <v>12</v>
      </c>
      <c r="J21" s="11" t="s">
        <v>12</v>
      </c>
      <c r="K21" s="11" t="s">
        <v>12</v>
      </c>
      <c r="L21" s="11" t="s">
        <v>12</v>
      </c>
      <c r="M21" s="10">
        <v>1</v>
      </c>
      <c r="N21" s="10" t="s">
        <v>12</v>
      </c>
      <c r="O21" s="10" t="s">
        <v>12</v>
      </c>
      <c r="P21" s="10">
        <v>1</v>
      </c>
      <c r="Q21" s="11" t="s">
        <v>12</v>
      </c>
      <c r="R21" s="10" t="s">
        <v>12</v>
      </c>
      <c r="S21" s="10" t="s">
        <v>12</v>
      </c>
      <c r="T21" s="10" t="s">
        <v>12</v>
      </c>
      <c r="U21" s="10" t="s">
        <v>12</v>
      </c>
      <c r="V21" s="9" t="s">
        <v>12</v>
      </c>
    </row>
    <row r="22" spans="1:23" ht="33" customHeight="1">
      <c r="A22" s="32" t="s">
        <v>11</v>
      </c>
      <c r="B22" s="31">
        <f>B23</f>
        <v>7</v>
      </c>
      <c r="C22" s="31" t="str">
        <f>C23</f>
        <v>-</v>
      </c>
      <c r="D22" s="31" t="str">
        <f>D23</f>
        <v>-</v>
      </c>
      <c r="E22" s="31" t="str">
        <f>E23</f>
        <v>-</v>
      </c>
      <c r="F22" s="31" t="str">
        <f>F23</f>
        <v>-</v>
      </c>
      <c r="G22" s="31" t="str">
        <f>G23</f>
        <v>-</v>
      </c>
      <c r="H22" s="31">
        <f>H23</f>
        <v>1</v>
      </c>
      <c r="I22" s="31" t="str">
        <f>I23</f>
        <v>-</v>
      </c>
      <c r="J22" s="31">
        <f>J23</f>
        <v>1</v>
      </c>
      <c r="K22" s="31" t="str">
        <f>K23</f>
        <v>-</v>
      </c>
      <c r="L22" s="31" t="str">
        <f>L23</f>
        <v>-</v>
      </c>
      <c r="M22" s="30" t="str">
        <f>M23</f>
        <v>-</v>
      </c>
      <c r="N22" s="30" t="str">
        <f>N23</f>
        <v>-</v>
      </c>
      <c r="O22" s="30" t="str">
        <f>O23</f>
        <v>-</v>
      </c>
      <c r="P22" s="30" t="str">
        <f>P23</f>
        <v>-</v>
      </c>
      <c r="Q22" s="31" t="str">
        <f>Q23</f>
        <v>-</v>
      </c>
      <c r="R22" s="30">
        <f>R23</f>
        <v>2</v>
      </c>
      <c r="S22" s="30">
        <f>S23</f>
        <v>1</v>
      </c>
      <c r="T22" s="30">
        <f>T23</f>
        <v>1</v>
      </c>
      <c r="U22" s="30">
        <f>U23</f>
        <v>1</v>
      </c>
      <c r="V22" s="29">
        <f>V23</f>
        <v>4</v>
      </c>
    </row>
    <row r="23" spans="1:23" s="7" customFormat="1" ht="16.5" customHeight="1">
      <c r="A23" s="28" t="s">
        <v>10</v>
      </c>
      <c r="B23" s="27">
        <f>IF(SUM(C23:U23)=0,"-",SUM(C23:U23))</f>
        <v>7</v>
      </c>
      <c r="C23" s="26" t="str">
        <f>IF(SUM(C24:C28)=0,"-",SUM(C24:C28))</f>
        <v>-</v>
      </c>
      <c r="D23" s="26" t="str">
        <f>IF(SUM(D24:D28)=0,"-",SUM(D24:D28))</f>
        <v>-</v>
      </c>
      <c r="E23" s="26" t="str">
        <f>IF(SUM(E24:E28)=0,"-",SUM(E24:E28))</f>
        <v>-</v>
      </c>
      <c r="F23" s="26" t="str">
        <f>IF(SUM(F24:F28)=0,"-",SUM(F24:F28))</f>
        <v>-</v>
      </c>
      <c r="G23" s="26" t="str">
        <f>IF(SUM(G24:G28)=0,"-",SUM(G24:G28))</f>
        <v>-</v>
      </c>
      <c r="H23" s="26">
        <f>IF(SUM(H24:H28)=0,"-",SUM(H24:H28))</f>
        <v>1</v>
      </c>
      <c r="I23" s="26" t="str">
        <f>IF(SUM(I24:I28)=0,"-",SUM(I24:I28))</f>
        <v>-</v>
      </c>
      <c r="J23" s="26">
        <f>IF(SUM(J24:J28)=0,"-",SUM(J24:J28))</f>
        <v>1</v>
      </c>
      <c r="K23" s="26" t="str">
        <f>IF(SUM(K24:K28)=0,"-",SUM(K24:K28))</f>
        <v>-</v>
      </c>
      <c r="L23" s="26" t="str">
        <f>IF(SUM(L24:L28)=0,"-",SUM(L24:L28))</f>
        <v>-</v>
      </c>
      <c r="M23" s="26" t="str">
        <f>IF(SUM(M24:M28)=0,"-",SUM(M24:M28))</f>
        <v>-</v>
      </c>
      <c r="N23" s="26" t="str">
        <f>IF(SUM(N24:N28)=0,"-",SUM(N24:N28))</f>
        <v>-</v>
      </c>
      <c r="O23" s="26" t="str">
        <f>IF(SUM(O24:O28)=0,"-",SUM(O24:O28))</f>
        <v>-</v>
      </c>
      <c r="P23" s="26" t="str">
        <f>IF(SUM(P24:P28)=0,"-",SUM(P24:P28))</f>
        <v>-</v>
      </c>
      <c r="Q23" s="26" t="str">
        <f>IF(SUM(Q24:Q28)=0,"-",SUM(Q24:Q28))</f>
        <v>-</v>
      </c>
      <c r="R23" s="26">
        <f>IF(SUM(R24:R28)=0,"-",SUM(R24:R28))</f>
        <v>2</v>
      </c>
      <c r="S23" s="26">
        <f>IF(SUM(S24:S28)=0,"-",SUM(S24:S28))</f>
        <v>1</v>
      </c>
      <c r="T23" s="26">
        <f>IF(SUM(T24:T28)=0,"-",SUM(T24:T28))</f>
        <v>1</v>
      </c>
      <c r="U23" s="25">
        <f>IF(SUM(U24:U28)=0,"-",SUM(U24:U28))</f>
        <v>1</v>
      </c>
      <c r="V23" s="24">
        <f>IF(SUM(V24:V28)=0,"-",SUM(V24:V28))</f>
        <v>4</v>
      </c>
      <c r="W23" s="8"/>
    </row>
    <row r="24" spans="1:23" s="7" customFormat="1" ht="16.5" customHeight="1">
      <c r="A24" s="23" t="s">
        <v>9</v>
      </c>
      <c r="B24" s="22">
        <f>IF(SUM(C24:U24)=0,"-",SUM(C24:U24))</f>
        <v>6</v>
      </c>
      <c r="C24" s="21" t="s">
        <v>8</v>
      </c>
      <c r="D24" s="21" t="s">
        <v>8</v>
      </c>
      <c r="E24" s="21" t="s">
        <v>8</v>
      </c>
      <c r="F24" s="21" t="s">
        <v>8</v>
      </c>
      <c r="G24" s="21" t="s">
        <v>8</v>
      </c>
      <c r="H24" s="21">
        <v>1</v>
      </c>
      <c r="I24" s="21" t="s">
        <v>8</v>
      </c>
      <c r="J24" s="21">
        <v>1</v>
      </c>
      <c r="K24" s="21" t="s">
        <v>8</v>
      </c>
      <c r="L24" s="21" t="s">
        <v>8</v>
      </c>
      <c r="M24" s="20" t="s">
        <v>8</v>
      </c>
      <c r="N24" s="20" t="s">
        <v>8</v>
      </c>
      <c r="O24" s="20" t="s">
        <v>8</v>
      </c>
      <c r="P24" s="20" t="s">
        <v>8</v>
      </c>
      <c r="Q24" s="21" t="s">
        <v>8</v>
      </c>
      <c r="R24" s="20">
        <v>2</v>
      </c>
      <c r="S24" s="20" t="s">
        <v>8</v>
      </c>
      <c r="T24" s="21">
        <v>1</v>
      </c>
      <c r="U24" s="20">
        <v>1</v>
      </c>
      <c r="V24" s="19">
        <v>1</v>
      </c>
      <c r="W24" s="8"/>
    </row>
    <row r="25" spans="1:23" s="7" customFormat="1" ht="16.5" customHeight="1">
      <c r="A25" s="18" t="s">
        <v>7</v>
      </c>
      <c r="B25" s="17">
        <f>IF(SUM(C25:U25)=0,"-",SUM(C25:U25))</f>
        <v>1</v>
      </c>
      <c r="C25" s="16" t="s">
        <v>4</v>
      </c>
      <c r="D25" s="16" t="s">
        <v>4</v>
      </c>
      <c r="E25" s="16" t="s">
        <v>4</v>
      </c>
      <c r="F25" s="16" t="s">
        <v>4</v>
      </c>
      <c r="G25" s="16" t="s">
        <v>4</v>
      </c>
      <c r="H25" s="16" t="s">
        <v>4</v>
      </c>
      <c r="I25" s="16" t="s">
        <v>4</v>
      </c>
      <c r="J25" s="16" t="s">
        <v>4</v>
      </c>
      <c r="K25" s="16" t="s">
        <v>4</v>
      </c>
      <c r="L25" s="16" t="s">
        <v>4</v>
      </c>
      <c r="M25" s="15" t="s">
        <v>4</v>
      </c>
      <c r="N25" s="15" t="s">
        <v>4</v>
      </c>
      <c r="O25" s="15" t="s">
        <v>4</v>
      </c>
      <c r="P25" s="15" t="s">
        <v>4</v>
      </c>
      <c r="Q25" s="16" t="s">
        <v>4</v>
      </c>
      <c r="R25" s="15" t="s">
        <v>4</v>
      </c>
      <c r="S25" s="15">
        <v>1</v>
      </c>
      <c r="T25" s="16" t="s">
        <v>4</v>
      </c>
      <c r="U25" s="15" t="s">
        <v>4</v>
      </c>
      <c r="V25" s="14">
        <v>1</v>
      </c>
      <c r="W25" s="8"/>
    </row>
    <row r="26" spans="1:23" s="7" customFormat="1" ht="16.5" customHeight="1">
      <c r="A26" s="18" t="s">
        <v>6</v>
      </c>
      <c r="B26" s="17" t="str">
        <f>IF(SUM(C26:U26)=0,"-",SUM(C26:U26))</f>
        <v>-</v>
      </c>
      <c r="C26" s="16" t="s">
        <v>4</v>
      </c>
      <c r="D26" s="16" t="s">
        <v>4</v>
      </c>
      <c r="E26" s="16" t="s">
        <v>4</v>
      </c>
      <c r="F26" s="16" t="s">
        <v>4</v>
      </c>
      <c r="G26" s="16" t="s">
        <v>4</v>
      </c>
      <c r="H26" s="16" t="s">
        <v>4</v>
      </c>
      <c r="I26" s="16" t="s">
        <v>4</v>
      </c>
      <c r="J26" s="16" t="s">
        <v>4</v>
      </c>
      <c r="K26" s="16" t="s">
        <v>4</v>
      </c>
      <c r="L26" s="16" t="s">
        <v>4</v>
      </c>
      <c r="M26" s="15" t="s">
        <v>4</v>
      </c>
      <c r="N26" s="15" t="s">
        <v>4</v>
      </c>
      <c r="O26" s="15" t="s">
        <v>4</v>
      </c>
      <c r="P26" s="15" t="s">
        <v>4</v>
      </c>
      <c r="Q26" s="16" t="s">
        <v>4</v>
      </c>
      <c r="R26" s="15" t="s">
        <v>4</v>
      </c>
      <c r="S26" s="15" t="s">
        <v>4</v>
      </c>
      <c r="T26" s="16" t="s">
        <v>4</v>
      </c>
      <c r="U26" s="15" t="s">
        <v>4</v>
      </c>
      <c r="V26" s="14">
        <v>1</v>
      </c>
      <c r="W26" s="8"/>
    </row>
    <row r="27" spans="1:23" s="7" customFormat="1" ht="16.5" customHeight="1">
      <c r="A27" s="18" t="s">
        <v>5</v>
      </c>
      <c r="B27" s="17" t="str">
        <f>IF(SUM(C27:U27)=0,"-",SUM(C27:U27))</f>
        <v>-</v>
      </c>
      <c r="C27" s="16" t="s">
        <v>4</v>
      </c>
      <c r="D27" s="16" t="s">
        <v>4</v>
      </c>
      <c r="E27" s="16" t="s">
        <v>4</v>
      </c>
      <c r="F27" s="16" t="s">
        <v>4</v>
      </c>
      <c r="G27" s="16" t="s">
        <v>4</v>
      </c>
      <c r="H27" s="16" t="s">
        <v>4</v>
      </c>
      <c r="I27" s="16" t="s">
        <v>4</v>
      </c>
      <c r="J27" s="16" t="s">
        <v>4</v>
      </c>
      <c r="K27" s="16" t="s">
        <v>4</v>
      </c>
      <c r="L27" s="16" t="s">
        <v>4</v>
      </c>
      <c r="M27" s="15" t="s">
        <v>4</v>
      </c>
      <c r="N27" s="15" t="s">
        <v>4</v>
      </c>
      <c r="O27" s="15" t="s">
        <v>4</v>
      </c>
      <c r="P27" s="15" t="s">
        <v>4</v>
      </c>
      <c r="Q27" s="16" t="s">
        <v>4</v>
      </c>
      <c r="R27" s="15" t="s">
        <v>4</v>
      </c>
      <c r="S27" s="15" t="s">
        <v>4</v>
      </c>
      <c r="T27" s="16" t="s">
        <v>4</v>
      </c>
      <c r="U27" s="15" t="s">
        <v>4</v>
      </c>
      <c r="V27" s="14">
        <v>1</v>
      </c>
      <c r="W27" s="8"/>
    </row>
    <row r="28" spans="1:23" s="7" customFormat="1" ht="16.5" customHeight="1">
      <c r="A28" s="13" t="s">
        <v>3</v>
      </c>
      <c r="B28" s="12" t="str">
        <f>IF(SUM(C28:U28)=0,"-",SUM(C28:U28))</f>
        <v>-</v>
      </c>
      <c r="C28" s="11" t="s">
        <v>2</v>
      </c>
      <c r="D28" s="11" t="s">
        <v>2</v>
      </c>
      <c r="E28" s="11" t="s">
        <v>2</v>
      </c>
      <c r="F28" s="11" t="s">
        <v>2</v>
      </c>
      <c r="G28" s="11" t="s">
        <v>2</v>
      </c>
      <c r="H28" s="11" t="s">
        <v>2</v>
      </c>
      <c r="I28" s="11" t="s">
        <v>2</v>
      </c>
      <c r="J28" s="11" t="s">
        <v>2</v>
      </c>
      <c r="K28" s="11" t="s">
        <v>2</v>
      </c>
      <c r="L28" s="11" t="s">
        <v>2</v>
      </c>
      <c r="M28" s="10" t="s">
        <v>2</v>
      </c>
      <c r="N28" s="10" t="s">
        <v>2</v>
      </c>
      <c r="O28" s="10" t="s">
        <v>2</v>
      </c>
      <c r="P28" s="10" t="s">
        <v>2</v>
      </c>
      <c r="Q28" s="11" t="s">
        <v>2</v>
      </c>
      <c r="R28" s="10" t="s">
        <v>2</v>
      </c>
      <c r="S28" s="10" t="s">
        <v>2</v>
      </c>
      <c r="T28" s="11" t="s">
        <v>2</v>
      </c>
      <c r="U28" s="10" t="s">
        <v>2</v>
      </c>
      <c r="V28" s="9" t="s">
        <v>2</v>
      </c>
      <c r="W28" s="8"/>
    </row>
    <row r="29" spans="1:23" ht="16.5" customHeight="1">
      <c r="A29" s="4" t="s">
        <v>1</v>
      </c>
      <c r="B29" s="6"/>
      <c r="C29" s="6"/>
      <c r="D29" s="6"/>
      <c r="E29" s="6"/>
      <c r="F29" s="6"/>
      <c r="G29" s="6"/>
      <c r="H29" s="6"/>
      <c r="I29" s="6"/>
      <c r="J29" s="6"/>
      <c r="K29" s="6"/>
      <c r="L29" s="6"/>
      <c r="M29" s="6"/>
      <c r="N29" s="6"/>
      <c r="O29" s="6"/>
      <c r="P29" s="3"/>
      <c r="Q29" s="3"/>
      <c r="R29" s="5"/>
      <c r="S29" s="5"/>
      <c r="T29" s="5"/>
      <c r="U29" s="5"/>
      <c r="V29" s="5"/>
    </row>
    <row r="30" spans="1:23" ht="16.5" customHeight="1">
      <c r="A30" s="4"/>
      <c r="B30" s="6"/>
      <c r="C30" s="6"/>
      <c r="D30" s="6"/>
      <c r="E30" s="6"/>
      <c r="F30" s="6"/>
      <c r="G30" s="6"/>
      <c r="H30" s="6"/>
      <c r="I30" s="6"/>
      <c r="J30" s="6"/>
      <c r="K30" s="6"/>
      <c r="L30" s="6"/>
      <c r="M30" s="6"/>
      <c r="N30" s="6"/>
      <c r="O30" s="6"/>
      <c r="P30" s="3"/>
      <c r="Q30" s="3"/>
      <c r="R30" s="5"/>
      <c r="S30" s="5"/>
      <c r="T30" s="5"/>
      <c r="U30" s="5"/>
      <c r="V30" s="5"/>
    </row>
    <row r="31" spans="1:23" ht="16.5" customHeight="1">
      <c r="A31" s="2" t="s">
        <v>0</v>
      </c>
      <c r="B31" s="3"/>
      <c r="C31" s="3"/>
      <c r="D31" s="3"/>
      <c r="E31" s="3"/>
      <c r="F31" s="3"/>
      <c r="G31" s="3"/>
      <c r="H31" s="3"/>
      <c r="I31" s="3"/>
      <c r="J31" s="3"/>
      <c r="K31" s="3"/>
      <c r="L31" s="3"/>
      <c r="M31" s="3"/>
      <c r="N31" s="3"/>
      <c r="O31" s="3"/>
      <c r="P31" s="3"/>
      <c r="Q31" s="3"/>
    </row>
    <row r="32" spans="1:23" ht="16.5" customHeight="1">
      <c r="B32" s="3"/>
      <c r="C32" s="3"/>
      <c r="D32" s="3"/>
      <c r="E32" s="3"/>
      <c r="F32" s="3"/>
      <c r="G32" s="3"/>
      <c r="H32" s="3"/>
      <c r="I32" s="3"/>
      <c r="J32" s="3"/>
      <c r="K32" s="3"/>
      <c r="L32" s="3"/>
      <c r="M32" s="3"/>
      <c r="N32" s="3"/>
      <c r="O32" s="3"/>
      <c r="P32" s="3"/>
      <c r="Q32" s="3"/>
    </row>
    <row r="33" spans="1:17">
      <c r="A33" s="4"/>
      <c r="P33" s="3"/>
      <c r="Q33" s="3"/>
    </row>
  </sheetData>
  <phoneticPr fontId="3"/>
  <printOptions horizontalCentered="1"/>
  <pageMargins left="0.29527559055118113" right="0.29527559055118113" top="0.78740157480314965" bottom="0.19685039370078741" header="0" footer="0"/>
  <headerFooter alignWithMargins="0"/>
  <rowBreaks count="3" manualBreakCount="3">
    <brk id="10017" min="286" max="27697" man="1"/>
    <brk id="16525" min="282" max="36097" man="1"/>
    <brk id="22817" min="278" max="4256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zoomScaleNormal="100" zoomScaleSheetLayoutView="80" workbookViewId="0"/>
  </sheetViews>
  <sheetFormatPr defaultRowHeight="15"/>
  <cols>
    <col min="1" max="1" width="16.625" style="159" customWidth="1"/>
    <col min="2" max="6" width="12.625" style="159" customWidth="1"/>
    <col min="7" max="16384" width="9" style="159"/>
  </cols>
  <sheetData>
    <row r="1" spans="1:16" s="343" customFormat="1" ht="18" customHeight="1">
      <c r="A1" s="132" t="s">
        <v>183</v>
      </c>
      <c r="B1" s="132"/>
      <c r="C1" s="132"/>
      <c r="D1" s="132"/>
      <c r="E1" s="289"/>
      <c r="F1" s="130" t="s">
        <v>134</v>
      </c>
      <c r="G1" s="130"/>
      <c r="J1" s="130"/>
      <c r="K1" s="131"/>
      <c r="L1" s="131"/>
      <c r="M1" s="326"/>
      <c r="N1" s="326"/>
      <c r="O1" s="131"/>
    </row>
    <row r="2" spans="1:16" ht="16.5" customHeight="1">
      <c r="A2" s="128"/>
      <c r="B2" s="245" t="s">
        <v>163</v>
      </c>
      <c r="C2" s="342"/>
      <c r="D2" s="342"/>
      <c r="E2" s="342"/>
      <c r="F2" s="244"/>
      <c r="G2" s="341"/>
      <c r="H2" s="340"/>
      <c r="I2" s="340"/>
      <c r="J2" s="340"/>
      <c r="K2" s="340"/>
      <c r="L2" s="340"/>
      <c r="M2" s="339"/>
      <c r="N2" s="339"/>
      <c r="O2" s="339"/>
    </row>
    <row r="3" spans="1:16" ht="16.5" customHeight="1">
      <c r="A3" s="338"/>
      <c r="B3" s="55" t="s">
        <v>182</v>
      </c>
      <c r="C3" s="55" t="s">
        <v>160</v>
      </c>
      <c r="D3" s="55" t="s">
        <v>159</v>
      </c>
      <c r="E3" s="55" t="s">
        <v>181</v>
      </c>
      <c r="F3" s="55" t="s">
        <v>180</v>
      </c>
      <c r="G3" s="334"/>
      <c r="H3" s="93"/>
      <c r="I3" s="93"/>
      <c r="J3" s="93"/>
      <c r="K3" s="93"/>
      <c r="L3" s="93"/>
      <c r="M3" s="93"/>
      <c r="N3" s="93"/>
      <c r="O3" s="337"/>
    </row>
    <row r="4" spans="1:16" ht="16.5" customHeight="1">
      <c r="A4" s="336" t="s">
        <v>95</v>
      </c>
      <c r="B4" s="48">
        <v>3667</v>
      </c>
      <c r="C4" s="47">
        <v>3207</v>
      </c>
      <c r="D4" s="47">
        <v>188</v>
      </c>
      <c r="E4" s="47">
        <v>256</v>
      </c>
      <c r="F4" s="47">
        <v>16</v>
      </c>
      <c r="G4" s="334"/>
      <c r="H4" s="93"/>
      <c r="I4" s="93"/>
      <c r="J4" s="333"/>
      <c r="K4" s="333"/>
      <c r="L4" s="333"/>
      <c r="M4" s="93"/>
      <c r="N4" s="93"/>
      <c r="O4" s="332"/>
    </row>
    <row r="5" spans="1:16" ht="33" customHeight="1">
      <c r="A5" s="44" t="s">
        <v>30</v>
      </c>
      <c r="B5" s="43">
        <f>IF(SUM(B6,B7)=0,"-",SUM(B6,B7))</f>
        <v>92</v>
      </c>
      <c r="C5" s="43">
        <f>IF(SUM(C6,C7)=0,"-",SUM(C6,C7))</f>
        <v>72</v>
      </c>
      <c r="D5" s="43">
        <f>IF(SUM(D6,D7)=0,"-",SUM(D6,D7))</f>
        <v>5</v>
      </c>
      <c r="E5" s="43">
        <f>IF(SUM(E6,E7)=0,"-",SUM(E6,E7))</f>
        <v>13</v>
      </c>
      <c r="F5" s="43">
        <f>IF(SUM(F6,F7)=0,"-",SUM(F6,F7))</f>
        <v>2</v>
      </c>
      <c r="G5" s="294"/>
      <c r="H5" s="293"/>
      <c r="I5" s="293"/>
      <c r="J5" s="293"/>
      <c r="K5" s="293"/>
      <c r="L5" s="293"/>
      <c r="M5" s="293"/>
      <c r="N5" s="293"/>
      <c r="O5" s="293"/>
    </row>
    <row r="6" spans="1:16" ht="16.5" customHeight="1">
      <c r="A6" s="258" t="s">
        <v>29</v>
      </c>
      <c r="B6" s="38">
        <v>70</v>
      </c>
      <c r="C6" s="82">
        <v>54</v>
      </c>
      <c r="D6" s="82">
        <v>4</v>
      </c>
      <c r="E6" s="82">
        <v>10</v>
      </c>
      <c r="F6" s="82">
        <v>2</v>
      </c>
      <c r="G6" s="133"/>
      <c r="H6" s="133"/>
      <c r="I6" s="133"/>
      <c r="J6" s="133"/>
      <c r="K6" s="133"/>
      <c r="L6" s="133"/>
      <c r="M6" s="133"/>
      <c r="N6" s="133"/>
      <c r="O6" s="133"/>
    </row>
    <row r="7" spans="1:16" ht="16.5" customHeight="1">
      <c r="A7" s="265" t="s">
        <v>179</v>
      </c>
      <c r="B7" s="335">
        <v>22</v>
      </c>
      <c r="C7" s="234">
        <v>18</v>
      </c>
      <c r="D7" s="234">
        <v>1</v>
      </c>
      <c r="E7" s="234">
        <v>3</v>
      </c>
      <c r="F7" s="234" t="s">
        <v>58</v>
      </c>
      <c r="G7" s="133"/>
      <c r="H7" s="133"/>
      <c r="I7" s="133"/>
      <c r="J7" s="133"/>
      <c r="K7" s="133"/>
      <c r="L7" s="133"/>
      <c r="M7" s="133"/>
      <c r="N7" s="133"/>
      <c r="O7" s="133"/>
    </row>
    <row r="8" spans="1:16" ht="33" customHeight="1">
      <c r="A8" s="260" t="s">
        <v>18</v>
      </c>
      <c r="B8" s="38" t="str">
        <f>B9</f>
        <v>-</v>
      </c>
      <c r="C8" s="38" t="str">
        <f>C9</f>
        <v>-</v>
      </c>
      <c r="D8" s="38" t="str">
        <f>D9</f>
        <v>-</v>
      </c>
      <c r="E8" s="38" t="str">
        <f>E9</f>
        <v>-</v>
      </c>
      <c r="F8" s="38" t="str">
        <f>F9</f>
        <v>-</v>
      </c>
      <c r="G8" s="133"/>
      <c r="H8" s="133"/>
      <c r="I8" s="133"/>
      <c r="J8" s="133"/>
      <c r="K8" s="133"/>
      <c r="L8" s="133"/>
      <c r="M8" s="133"/>
      <c r="N8" s="133"/>
      <c r="O8" s="133"/>
    </row>
    <row r="9" spans="1:16" s="1" customFormat="1" ht="16.5" customHeight="1">
      <c r="A9" s="258" t="s">
        <v>17</v>
      </c>
      <c r="B9" s="43" t="s">
        <v>58</v>
      </c>
      <c r="C9" s="255" t="s">
        <v>58</v>
      </c>
      <c r="D9" s="255" t="s">
        <v>58</v>
      </c>
      <c r="E9" s="255" t="s">
        <v>58</v>
      </c>
      <c r="F9" s="255" t="s">
        <v>58</v>
      </c>
      <c r="G9" s="334"/>
      <c r="H9" s="334"/>
      <c r="I9" s="93"/>
      <c r="J9" s="93"/>
      <c r="K9" s="333"/>
      <c r="L9" s="333"/>
      <c r="M9" s="333"/>
      <c r="N9" s="93"/>
      <c r="O9" s="93"/>
      <c r="P9" s="332"/>
    </row>
    <row r="10" spans="1:16" ht="33" customHeight="1">
      <c r="A10" s="260" t="s">
        <v>11</v>
      </c>
      <c r="B10" s="38">
        <f>B11</f>
        <v>21</v>
      </c>
      <c r="C10" s="38">
        <f>C11</f>
        <v>17</v>
      </c>
      <c r="D10" s="38">
        <f>D11</f>
        <v>3</v>
      </c>
      <c r="E10" s="38">
        <f>E11</f>
        <v>1</v>
      </c>
      <c r="F10" s="38" t="str">
        <f>F11</f>
        <v>-</v>
      </c>
      <c r="G10" s="133"/>
      <c r="H10" s="133"/>
      <c r="I10" s="133"/>
      <c r="J10" s="133"/>
      <c r="K10" s="133"/>
      <c r="L10" s="133"/>
      <c r="M10" s="133"/>
      <c r="N10" s="133"/>
      <c r="O10" s="133"/>
    </row>
    <row r="11" spans="1:16" s="1" customFormat="1" ht="16.5" customHeight="1">
      <c r="A11" s="258" t="s">
        <v>178</v>
      </c>
      <c r="B11" s="43">
        <v>21</v>
      </c>
      <c r="C11" s="255">
        <v>17</v>
      </c>
      <c r="D11" s="255">
        <v>3</v>
      </c>
      <c r="E11" s="255">
        <v>1</v>
      </c>
      <c r="F11" s="255" t="s">
        <v>20</v>
      </c>
      <c r="G11" s="334"/>
      <c r="H11" s="334"/>
      <c r="I11" s="93"/>
      <c r="J11" s="93"/>
      <c r="K11" s="333"/>
      <c r="L11" s="333"/>
      <c r="M11" s="333"/>
      <c r="N11" s="93"/>
      <c r="O11" s="93"/>
      <c r="P11" s="332"/>
    </row>
    <row r="12" spans="1:16" ht="16.5" customHeight="1">
      <c r="A12" s="136" t="s">
        <v>177</v>
      </c>
      <c r="B12" s="331" t="s">
        <v>176</v>
      </c>
      <c r="C12" s="331"/>
      <c r="D12" s="331"/>
      <c r="E12" s="331"/>
      <c r="F12" s="331"/>
      <c r="G12" s="331"/>
      <c r="H12" s="331"/>
      <c r="I12" s="331"/>
      <c r="J12" s="331"/>
      <c r="K12" s="331"/>
      <c r="L12" s="133"/>
      <c r="M12" s="133"/>
      <c r="N12" s="133"/>
      <c r="O12" s="133"/>
    </row>
    <row r="13" spans="1:16" ht="16.5" customHeight="1">
      <c r="A13" s="136"/>
      <c r="B13" s="136"/>
      <c r="C13" s="136"/>
      <c r="D13" s="136"/>
      <c r="E13" s="136"/>
      <c r="F13" s="136"/>
      <c r="G13" s="136"/>
      <c r="H13" s="136"/>
      <c r="I13" s="136"/>
      <c r="J13" s="136"/>
      <c r="K13" s="136"/>
      <c r="L13" s="133"/>
      <c r="M13" s="133"/>
      <c r="N13" s="133"/>
      <c r="O13" s="133"/>
    </row>
    <row r="14" spans="1:16" ht="16.5" customHeight="1">
      <c r="A14" s="136" t="s">
        <v>175</v>
      </c>
      <c r="B14" s="136" t="s">
        <v>174</v>
      </c>
      <c r="C14" s="136"/>
      <c r="D14" s="136"/>
      <c r="E14" s="136"/>
      <c r="F14" s="136"/>
      <c r="G14" s="136"/>
      <c r="H14" s="136"/>
      <c r="I14" s="136"/>
      <c r="J14" s="136"/>
      <c r="K14" s="136"/>
      <c r="L14" s="133"/>
      <c r="M14" s="133"/>
      <c r="N14" s="133"/>
      <c r="O14" s="133"/>
    </row>
    <row r="15" spans="1:16" ht="16.5" customHeight="1">
      <c r="A15" s="136" t="s">
        <v>173</v>
      </c>
      <c r="B15" s="136" t="s">
        <v>172</v>
      </c>
      <c r="C15" s="136"/>
      <c r="D15" s="136"/>
      <c r="E15" s="136"/>
      <c r="F15" s="136"/>
      <c r="G15" s="136"/>
      <c r="H15" s="136"/>
      <c r="I15" s="136"/>
      <c r="J15" s="136"/>
      <c r="K15" s="136"/>
      <c r="L15" s="133"/>
      <c r="M15" s="133"/>
      <c r="N15" s="133"/>
      <c r="O15" s="133"/>
    </row>
    <row r="16" spans="1:16" ht="16.5" customHeight="1">
      <c r="A16" s="136"/>
      <c r="B16" s="330" t="s">
        <v>171</v>
      </c>
      <c r="C16" s="330"/>
      <c r="D16" s="330"/>
      <c r="E16" s="330"/>
      <c r="F16" s="330"/>
      <c r="G16" s="330"/>
      <c r="H16" s="330"/>
      <c r="I16" s="330"/>
      <c r="J16" s="330"/>
      <c r="K16" s="330"/>
      <c r="L16" s="133"/>
      <c r="M16" s="133"/>
      <c r="N16" s="133"/>
      <c r="O16" s="133"/>
    </row>
    <row r="17" spans="1:15" ht="16.5" customHeight="1">
      <c r="A17" s="136"/>
      <c r="B17" s="330"/>
      <c r="C17" s="330"/>
      <c r="D17" s="330"/>
      <c r="E17" s="330"/>
      <c r="F17" s="330"/>
      <c r="G17" s="330"/>
      <c r="H17" s="330"/>
      <c r="I17" s="330"/>
      <c r="J17" s="330"/>
      <c r="K17" s="330"/>
      <c r="L17" s="133"/>
      <c r="M17" s="133"/>
      <c r="N17" s="133"/>
      <c r="O17" s="133"/>
    </row>
    <row r="19" spans="1:15">
      <c r="A19" s="329"/>
      <c r="B19" s="80"/>
      <c r="C19" s="80"/>
      <c r="D19" s="80"/>
      <c r="E19" s="80"/>
      <c r="F19" s="80"/>
    </row>
    <row r="20" spans="1:15">
      <c r="A20" s="328"/>
      <c r="B20" s="327"/>
      <c r="C20" s="327"/>
      <c r="D20" s="327"/>
      <c r="E20" s="327"/>
      <c r="F20" s="327"/>
    </row>
    <row r="21" spans="1:15">
      <c r="A21" s="229"/>
      <c r="B21" s="80"/>
      <c r="C21" s="80"/>
      <c r="D21" s="80"/>
      <c r="E21" s="80"/>
      <c r="F21" s="80"/>
    </row>
    <row r="22" spans="1:15">
      <c r="A22" s="229"/>
      <c r="B22" s="80"/>
      <c r="C22" s="80"/>
      <c r="D22" s="80"/>
      <c r="E22" s="80"/>
      <c r="F22" s="80"/>
    </row>
  </sheetData>
  <mergeCells count="4">
    <mergeCell ref="M2:O2"/>
    <mergeCell ref="B12:K12"/>
    <mergeCell ref="B2:F2"/>
    <mergeCell ref="A2:A3"/>
  </mergeCells>
  <phoneticPr fontId="4"/>
  <printOptions horizontalCentered="1"/>
  <pageMargins left="0.78740157480314965" right="0.78740157480314965" top="0.78740157480314965" bottom="0.78740157480314965" header="0.51181102362204722" footer="0.51181102362204722"/>
  <headerFooter alignWithMargins="0"/>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showOutlineSymbols="0" zoomScaleNormal="100" zoomScaleSheetLayoutView="80" workbookViewId="0">
      <pane xSplit="1" ySplit="2" topLeftCell="B3" activePane="bottomRight" state="frozen"/>
      <selection pane="topRight"/>
      <selection pane="bottomLeft"/>
      <selection pane="bottomRight"/>
    </sheetView>
  </sheetViews>
  <sheetFormatPr defaultRowHeight="15"/>
  <cols>
    <col min="1" max="1" width="16.625" style="2" customWidth="1"/>
    <col min="2" max="2" width="7.125" style="1" customWidth="1"/>
    <col min="3" max="20" width="5.625" style="1" customWidth="1"/>
    <col min="21" max="21" width="6.125" style="1" customWidth="1"/>
    <col min="22" max="16384" width="9" style="1"/>
  </cols>
  <sheetData>
    <row r="1" spans="1:23" s="67" customFormat="1" ht="18" customHeight="1">
      <c r="A1" s="72" t="s">
        <v>67</v>
      </c>
      <c r="B1" s="72"/>
      <c r="C1" s="72"/>
      <c r="D1" s="72"/>
      <c r="E1" s="72"/>
      <c r="F1" s="72"/>
      <c r="G1" s="71"/>
      <c r="H1" s="71"/>
      <c r="I1" s="71"/>
      <c r="J1" s="71"/>
      <c r="K1" s="71"/>
      <c r="L1" s="71"/>
      <c r="M1" s="71"/>
      <c r="N1" s="71"/>
      <c r="P1" s="70"/>
      <c r="Q1" s="70"/>
      <c r="R1" s="69"/>
      <c r="S1" s="69"/>
      <c r="T1" s="69"/>
      <c r="U1" s="69"/>
      <c r="V1" s="68" t="s">
        <v>66</v>
      </c>
    </row>
    <row r="2" spans="1:23" ht="33" customHeight="1">
      <c r="A2" s="56"/>
      <c r="B2" s="55" t="s">
        <v>53</v>
      </c>
      <c r="C2" s="52" t="s">
        <v>65</v>
      </c>
      <c r="D2" s="52" t="s">
        <v>64</v>
      </c>
      <c r="E2" s="52" t="s">
        <v>50</v>
      </c>
      <c r="F2" s="52" t="s">
        <v>49</v>
      </c>
      <c r="G2" s="52" t="s">
        <v>63</v>
      </c>
      <c r="H2" s="52" t="s">
        <v>62</v>
      </c>
      <c r="I2" s="52" t="s">
        <v>61</v>
      </c>
      <c r="J2" s="52" t="s">
        <v>60</v>
      </c>
      <c r="K2" s="52" t="s">
        <v>59</v>
      </c>
      <c r="L2" s="52" t="s">
        <v>43</v>
      </c>
      <c r="M2" s="51" t="s">
        <v>42</v>
      </c>
      <c r="N2" s="52" t="s">
        <v>41</v>
      </c>
      <c r="O2" s="54" t="s">
        <v>40</v>
      </c>
      <c r="P2" s="52" t="s">
        <v>39</v>
      </c>
      <c r="Q2" s="52" t="s">
        <v>38</v>
      </c>
      <c r="R2" s="52" t="s">
        <v>37</v>
      </c>
      <c r="S2" s="52" t="s">
        <v>36</v>
      </c>
      <c r="T2" s="52" t="s">
        <v>35</v>
      </c>
      <c r="U2" s="51" t="s">
        <v>34</v>
      </c>
      <c r="V2" s="50" t="s">
        <v>33</v>
      </c>
      <c r="W2" s="5"/>
    </row>
    <row r="3" spans="1:23" s="7" customFormat="1" ht="16.5" customHeight="1">
      <c r="A3" s="66" t="s">
        <v>32</v>
      </c>
      <c r="B3" s="48">
        <v>52203</v>
      </c>
      <c r="C3" s="47">
        <v>64</v>
      </c>
      <c r="D3" s="47">
        <v>58</v>
      </c>
      <c r="E3" s="47">
        <v>63</v>
      </c>
      <c r="F3" s="47">
        <v>302</v>
      </c>
      <c r="G3" s="47">
        <v>1272</v>
      </c>
      <c r="H3" s="47">
        <v>2064</v>
      </c>
      <c r="I3" s="47">
        <v>2341</v>
      </c>
      <c r="J3" s="47">
        <v>2531</v>
      </c>
      <c r="K3" s="47">
        <v>2700</v>
      </c>
      <c r="L3" s="47">
        <v>2476</v>
      </c>
      <c r="M3" s="46">
        <v>2446</v>
      </c>
      <c r="N3" s="46">
        <v>2854</v>
      </c>
      <c r="O3" s="46">
        <v>4301</v>
      </c>
      <c r="P3" s="46">
        <v>3950</v>
      </c>
      <c r="Q3" s="46">
        <v>4708</v>
      </c>
      <c r="R3" s="46">
        <v>5881</v>
      </c>
      <c r="S3" s="46">
        <v>6429</v>
      </c>
      <c r="T3" s="46">
        <v>5143</v>
      </c>
      <c r="U3" s="46">
        <v>2620</v>
      </c>
      <c r="V3" s="45">
        <v>21345</v>
      </c>
      <c r="W3" s="8"/>
    </row>
    <row r="4" spans="1:23" s="7" customFormat="1" ht="16.5" customHeight="1">
      <c r="A4" s="66" t="s">
        <v>31</v>
      </c>
      <c r="B4" s="48">
        <v>1441</v>
      </c>
      <c r="C4" s="47">
        <v>3</v>
      </c>
      <c r="D4" s="47">
        <v>2</v>
      </c>
      <c r="E4" s="47">
        <v>3</v>
      </c>
      <c r="F4" s="47">
        <v>4</v>
      </c>
      <c r="G4" s="47">
        <v>13</v>
      </c>
      <c r="H4" s="47">
        <v>35</v>
      </c>
      <c r="I4" s="47">
        <v>48</v>
      </c>
      <c r="J4" s="47">
        <v>50</v>
      </c>
      <c r="K4" s="47">
        <v>37</v>
      </c>
      <c r="L4" s="47">
        <v>42</v>
      </c>
      <c r="M4" s="46">
        <v>42</v>
      </c>
      <c r="N4" s="46">
        <v>57</v>
      </c>
      <c r="O4" s="46">
        <v>116</v>
      </c>
      <c r="P4" s="46">
        <v>110</v>
      </c>
      <c r="Q4" s="46">
        <v>120</v>
      </c>
      <c r="R4" s="46">
        <v>208</v>
      </c>
      <c r="S4" s="46">
        <v>253</v>
      </c>
      <c r="T4" s="46">
        <v>196</v>
      </c>
      <c r="U4" s="46">
        <v>102</v>
      </c>
      <c r="V4" s="45">
        <v>701</v>
      </c>
      <c r="W4" s="8"/>
    </row>
    <row r="5" spans="1:23" s="7" customFormat="1" ht="33" customHeight="1">
      <c r="A5" s="44" t="s">
        <v>30</v>
      </c>
      <c r="B5" s="38">
        <f>IF(SUM(C5:U5)=0,"-",SUM(C5:U5))</f>
        <v>97</v>
      </c>
      <c r="C5" s="43" t="str">
        <f>IF(SUM(C6,C15)=0,"-",SUM(C6,C15))</f>
        <v>-</v>
      </c>
      <c r="D5" s="43" t="str">
        <f>IF(SUM(D6,D15)=0,"-",SUM(D6,D15))</f>
        <v>-</v>
      </c>
      <c r="E5" s="43" t="str">
        <f>IF(SUM(E6,E15)=0,"-",SUM(E6,E15))</f>
        <v>-</v>
      </c>
      <c r="F5" s="43">
        <f>IF(SUM(F6,F15)=0,"-",SUM(F6,F15))</f>
        <v>1</v>
      </c>
      <c r="G5" s="43">
        <f>IF(SUM(G6,G15)=0,"-",SUM(G6,G15))</f>
        <v>1</v>
      </c>
      <c r="H5" s="43">
        <f>IF(SUM(H6,H15)=0,"-",SUM(H6,H15))</f>
        <v>1</v>
      </c>
      <c r="I5" s="43">
        <f>IF(SUM(I6,I15)=0,"-",SUM(I6,I15))</f>
        <v>2</v>
      </c>
      <c r="J5" s="43" t="str">
        <f>IF(SUM(J6,J15)=0,"-",SUM(J6,J15))</f>
        <v>-</v>
      </c>
      <c r="K5" s="43">
        <f>IF(SUM(K6,K15)=0,"-",SUM(K6,K15))</f>
        <v>2</v>
      </c>
      <c r="L5" s="43">
        <f>IF(SUM(L6,L15)=0,"-",SUM(L6,L15))</f>
        <v>5</v>
      </c>
      <c r="M5" s="43">
        <f>IF(SUM(M6,M15)=0,"-",SUM(M6,M15))</f>
        <v>3</v>
      </c>
      <c r="N5" s="43">
        <f>IF(SUM(N6,N15)=0,"-",SUM(N6,N15))</f>
        <v>3</v>
      </c>
      <c r="O5" s="43">
        <f>IF(SUM(O6,O15)=0,"-",SUM(O6,O15))</f>
        <v>6</v>
      </c>
      <c r="P5" s="43">
        <f>IF(SUM(P6,P15)=0,"-",SUM(P6,P15))</f>
        <v>4</v>
      </c>
      <c r="Q5" s="43">
        <f>IF(SUM(Q6,Q15)=0,"-",SUM(Q6,Q15))</f>
        <v>9</v>
      </c>
      <c r="R5" s="43">
        <f>IF(SUM(R6,R15)=0,"-",SUM(R6,R15))</f>
        <v>13</v>
      </c>
      <c r="S5" s="43">
        <f>IF(SUM(S6,S15)=0,"-",SUM(S6,S15))</f>
        <v>24</v>
      </c>
      <c r="T5" s="43">
        <f>IF(SUM(T6,T15)=0,"-",SUM(T6,T15))</f>
        <v>17</v>
      </c>
      <c r="U5" s="42">
        <f>IF(SUM(U6,U15)=0,"-",SUM(U6,U15))</f>
        <v>6</v>
      </c>
      <c r="V5" s="41">
        <f>IF(SUM(V6,V15)=0,"-",SUM(V6,V15))</f>
        <v>12</v>
      </c>
      <c r="W5" s="8"/>
    </row>
    <row r="6" spans="1:23" s="7" customFormat="1" ht="16.5" customHeight="1">
      <c r="A6" s="28" t="s">
        <v>29</v>
      </c>
      <c r="B6" s="27">
        <f>IF(SUM(C6:U6)=0,"-",SUM(C6:U6))</f>
        <v>16</v>
      </c>
      <c r="C6" s="26" t="str">
        <f>IF(SUM(C7:C14)=0,"-",SUM(C7:C14))</f>
        <v>-</v>
      </c>
      <c r="D6" s="26" t="str">
        <f>IF(SUM(D7:D14)=0,"-",SUM(D7:D14))</f>
        <v>-</v>
      </c>
      <c r="E6" s="26" t="str">
        <f>IF(SUM(E7:E14)=0,"-",SUM(E7:E14))</f>
        <v>-</v>
      </c>
      <c r="F6" s="26">
        <f>IF(SUM(F7:F14)=0,"-",SUM(F7:F14))</f>
        <v>1</v>
      </c>
      <c r="G6" s="26">
        <f>IF(SUM(G7:G14)=0,"-",SUM(G7:G14))</f>
        <v>1</v>
      </c>
      <c r="H6" s="26" t="str">
        <f>IF(SUM(H7:H14)=0,"-",SUM(H7:H14))</f>
        <v>-</v>
      </c>
      <c r="I6" s="26" t="str">
        <f>IF(SUM(I7:I14)=0,"-",SUM(I7:I14))</f>
        <v>-</v>
      </c>
      <c r="J6" s="26" t="str">
        <f>IF(SUM(J7:J14)=0,"-",SUM(J7:J14))</f>
        <v>-</v>
      </c>
      <c r="K6" s="26" t="str">
        <f>IF(SUM(K7:K14)=0,"-",SUM(K7:K14))</f>
        <v>-</v>
      </c>
      <c r="L6" s="26">
        <f>IF(SUM(L7:L14)=0,"-",SUM(L7:L14))</f>
        <v>2</v>
      </c>
      <c r="M6" s="26">
        <f>IF(SUM(M7:M14)=0,"-",SUM(M7:M14))</f>
        <v>1</v>
      </c>
      <c r="N6" s="26" t="str">
        <f>IF(SUM(N7:N14)=0,"-",SUM(N7:N14))</f>
        <v>-</v>
      </c>
      <c r="O6" s="26" t="str">
        <f>IF(SUM(O7:O14)=0,"-",SUM(O7:O14))</f>
        <v>-</v>
      </c>
      <c r="P6" s="26">
        <f>IF(SUM(P7:P14)=0,"-",SUM(P7:P14))</f>
        <v>1</v>
      </c>
      <c r="Q6" s="26" t="str">
        <f>IF(SUM(Q7:Q14)=0,"-",SUM(Q7:Q14))</f>
        <v>-</v>
      </c>
      <c r="R6" s="26">
        <f>IF(SUM(R7:R14)=0,"-",SUM(R7:R14))</f>
        <v>2</v>
      </c>
      <c r="S6" s="26">
        <f>IF(SUM(S7:S14)=0,"-",SUM(S7:S14))</f>
        <v>4</v>
      </c>
      <c r="T6" s="26">
        <f>IF(SUM(T7:T14)=0,"-",SUM(T7:T14))</f>
        <v>4</v>
      </c>
      <c r="U6" s="25" t="str">
        <f>IF(SUM(U7:U14)=0,"-",SUM(U7:U14))</f>
        <v>-</v>
      </c>
      <c r="V6" s="24">
        <f>IF(SUM(V7:V14)=0,"-",SUM(V7:V14))</f>
        <v>4</v>
      </c>
      <c r="W6" s="8"/>
    </row>
    <row r="7" spans="1:23" s="7" customFormat="1" ht="16.5" customHeight="1">
      <c r="A7" s="23" t="s">
        <v>28</v>
      </c>
      <c r="B7" s="22">
        <f>IF(SUM(C7:U7)=0,"-",SUM(C7:U7))</f>
        <v>4</v>
      </c>
      <c r="C7" s="21" t="s">
        <v>20</v>
      </c>
      <c r="D7" s="21" t="s">
        <v>20</v>
      </c>
      <c r="E7" s="21" t="s">
        <v>20</v>
      </c>
      <c r="F7" s="21">
        <v>1</v>
      </c>
      <c r="G7" s="21" t="s">
        <v>20</v>
      </c>
      <c r="H7" s="21" t="s">
        <v>20</v>
      </c>
      <c r="I7" s="21" t="s">
        <v>20</v>
      </c>
      <c r="J7" s="21" t="s">
        <v>20</v>
      </c>
      <c r="K7" s="21" t="s">
        <v>20</v>
      </c>
      <c r="L7" s="21" t="s">
        <v>20</v>
      </c>
      <c r="M7" s="20">
        <v>1</v>
      </c>
      <c r="N7" s="20" t="s">
        <v>20</v>
      </c>
      <c r="O7" s="20" t="s">
        <v>20</v>
      </c>
      <c r="P7" s="20">
        <v>1</v>
      </c>
      <c r="Q7" s="20" t="s">
        <v>20</v>
      </c>
      <c r="R7" s="20" t="s">
        <v>20</v>
      </c>
      <c r="S7" s="20">
        <v>1</v>
      </c>
      <c r="T7" s="20" t="s">
        <v>20</v>
      </c>
      <c r="U7" s="20" t="s">
        <v>20</v>
      </c>
      <c r="V7" s="19">
        <v>1</v>
      </c>
      <c r="W7" s="8"/>
    </row>
    <row r="8" spans="1:23" s="7" customFormat="1" ht="16.5" customHeight="1">
      <c r="A8" s="18" t="s">
        <v>27</v>
      </c>
      <c r="B8" s="17">
        <f>IF(SUM(C8:U8)=0,"-",SUM(C8:U8))</f>
        <v>1</v>
      </c>
      <c r="C8" s="16" t="s">
        <v>20</v>
      </c>
      <c r="D8" s="16" t="s">
        <v>20</v>
      </c>
      <c r="E8" s="16" t="s">
        <v>20</v>
      </c>
      <c r="F8" s="16" t="s">
        <v>20</v>
      </c>
      <c r="G8" s="16" t="s">
        <v>20</v>
      </c>
      <c r="H8" s="16" t="s">
        <v>20</v>
      </c>
      <c r="I8" s="16" t="s">
        <v>20</v>
      </c>
      <c r="J8" s="16" t="s">
        <v>20</v>
      </c>
      <c r="K8" s="16" t="s">
        <v>20</v>
      </c>
      <c r="L8" s="16">
        <v>1</v>
      </c>
      <c r="M8" s="15" t="s">
        <v>20</v>
      </c>
      <c r="N8" s="15" t="s">
        <v>20</v>
      </c>
      <c r="O8" s="15" t="s">
        <v>20</v>
      </c>
      <c r="P8" s="15" t="s">
        <v>20</v>
      </c>
      <c r="Q8" s="15" t="s">
        <v>20</v>
      </c>
      <c r="R8" s="15" t="s">
        <v>20</v>
      </c>
      <c r="S8" s="15" t="s">
        <v>20</v>
      </c>
      <c r="T8" s="15" t="s">
        <v>20</v>
      </c>
      <c r="U8" s="15" t="s">
        <v>20</v>
      </c>
      <c r="V8" s="14" t="s">
        <v>20</v>
      </c>
      <c r="W8" s="8"/>
    </row>
    <row r="9" spans="1:23" s="7" customFormat="1" ht="16.5" customHeight="1">
      <c r="A9" s="18" t="s">
        <v>26</v>
      </c>
      <c r="B9" s="17">
        <f>IF(SUM(C9:U9)=0,"-",SUM(C9:U9))</f>
        <v>1</v>
      </c>
      <c r="C9" s="16" t="s">
        <v>20</v>
      </c>
      <c r="D9" s="16" t="s">
        <v>20</v>
      </c>
      <c r="E9" s="16" t="s">
        <v>20</v>
      </c>
      <c r="F9" s="16" t="s">
        <v>20</v>
      </c>
      <c r="G9" s="16" t="s">
        <v>20</v>
      </c>
      <c r="H9" s="16" t="s">
        <v>20</v>
      </c>
      <c r="I9" s="16" t="s">
        <v>20</v>
      </c>
      <c r="J9" s="16" t="s">
        <v>20</v>
      </c>
      <c r="K9" s="16" t="s">
        <v>20</v>
      </c>
      <c r="L9" s="16" t="s">
        <v>20</v>
      </c>
      <c r="M9" s="15" t="s">
        <v>20</v>
      </c>
      <c r="N9" s="15" t="s">
        <v>20</v>
      </c>
      <c r="O9" s="15" t="s">
        <v>20</v>
      </c>
      <c r="P9" s="15" t="s">
        <v>20</v>
      </c>
      <c r="Q9" s="15" t="s">
        <v>20</v>
      </c>
      <c r="R9" s="15">
        <v>1</v>
      </c>
      <c r="S9" s="15" t="s">
        <v>20</v>
      </c>
      <c r="T9" s="15" t="s">
        <v>20</v>
      </c>
      <c r="U9" s="15" t="s">
        <v>20</v>
      </c>
      <c r="V9" s="14" t="s">
        <v>20</v>
      </c>
      <c r="W9" s="8"/>
    </row>
    <row r="10" spans="1:23" s="7" customFormat="1" ht="16.5" customHeight="1">
      <c r="A10" s="18" t="s">
        <v>25</v>
      </c>
      <c r="B10" s="17">
        <f>IF(SUM(C10:U10)=0,"-",SUM(C10:U10))</f>
        <v>2</v>
      </c>
      <c r="C10" s="16" t="s">
        <v>20</v>
      </c>
      <c r="D10" s="16" t="s">
        <v>20</v>
      </c>
      <c r="E10" s="16" t="s">
        <v>20</v>
      </c>
      <c r="F10" s="16" t="s">
        <v>20</v>
      </c>
      <c r="G10" s="16" t="s">
        <v>20</v>
      </c>
      <c r="H10" s="16" t="s">
        <v>20</v>
      </c>
      <c r="I10" s="16" t="s">
        <v>20</v>
      </c>
      <c r="J10" s="16" t="s">
        <v>20</v>
      </c>
      <c r="K10" s="16" t="s">
        <v>20</v>
      </c>
      <c r="L10" s="16" t="s">
        <v>20</v>
      </c>
      <c r="M10" s="15" t="s">
        <v>20</v>
      </c>
      <c r="N10" s="15" t="s">
        <v>20</v>
      </c>
      <c r="O10" s="15" t="s">
        <v>20</v>
      </c>
      <c r="P10" s="15" t="s">
        <v>20</v>
      </c>
      <c r="Q10" s="15" t="s">
        <v>20</v>
      </c>
      <c r="R10" s="15" t="s">
        <v>20</v>
      </c>
      <c r="S10" s="15">
        <v>1</v>
      </c>
      <c r="T10" s="15">
        <v>1</v>
      </c>
      <c r="U10" s="15" t="s">
        <v>20</v>
      </c>
      <c r="V10" s="14">
        <v>1</v>
      </c>
      <c r="W10" s="8"/>
    </row>
    <row r="11" spans="1:23" s="7" customFormat="1" ht="16.5" customHeight="1">
      <c r="A11" s="18" t="s">
        <v>24</v>
      </c>
      <c r="B11" s="17">
        <f>IF(SUM(C11:U11)=0,"-",SUM(C11:U11))</f>
        <v>2</v>
      </c>
      <c r="C11" s="16" t="s">
        <v>20</v>
      </c>
      <c r="D11" s="16" t="s">
        <v>20</v>
      </c>
      <c r="E11" s="16" t="s">
        <v>20</v>
      </c>
      <c r="F11" s="16" t="s">
        <v>20</v>
      </c>
      <c r="G11" s="16">
        <v>1</v>
      </c>
      <c r="H11" s="16" t="s">
        <v>20</v>
      </c>
      <c r="I11" s="16" t="s">
        <v>20</v>
      </c>
      <c r="J11" s="16" t="s">
        <v>20</v>
      </c>
      <c r="K11" s="16" t="s">
        <v>20</v>
      </c>
      <c r="L11" s="16">
        <v>1</v>
      </c>
      <c r="M11" s="15" t="s">
        <v>20</v>
      </c>
      <c r="N11" s="15" t="s">
        <v>20</v>
      </c>
      <c r="O11" s="15" t="s">
        <v>20</v>
      </c>
      <c r="P11" s="15" t="s">
        <v>20</v>
      </c>
      <c r="Q11" s="15" t="s">
        <v>20</v>
      </c>
      <c r="R11" s="15" t="s">
        <v>20</v>
      </c>
      <c r="S11" s="15" t="s">
        <v>20</v>
      </c>
      <c r="T11" s="15" t="s">
        <v>20</v>
      </c>
      <c r="U11" s="15" t="s">
        <v>20</v>
      </c>
      <c r="V11" s="14">
        <v>1</v>
      </c>
      <c r="W11" s="8"/>
    </row>
    <row r="12" spans="1:23" s="7" customFormat="1" ht="16.5" customHeight="1">
      <c r="A12" s="18" t="s">
        <v>23</v>
      </c>
      <c r="B12" s="17">
        <f>IF(SUM(C12:U12)=0,"-",SUM(C12:U12))</f>
        <v>3</v>
      </c>
      <c r="C12" s="16" t="s">
        <v>20</v>
      </c>
      <c r="D12" s="16" t="s">
        <v>20</v>
      </c>
      <c r="E12" s="16" t="s">
        <v>20</v>
      </c>
      <c r="F12" s="16" t="s">
        <v>20</v>
      </c>
      <c r="G12" s="16" t="s">
        <v>20</v>
      </c>
      <c r="H12" s="16" t="s">
        <v>20</v>
      </c>
      <c r="I12" s="16" t="s">
        <v>20</v>
      </c>
      <c r="J12" s="16" t="s">
        <v>20</v>
      </c>
      <c r="K12" s="16" t="s">
        <v>20</v>
      </c>
      <c r="L12" s="16" t="s">
        <v>20</v>
      </c>
      <c r="M12" s="15" t="s">
        <v>20</v>
      </c>
      <c r="N12" s="15" t="s">
        <v>20</v>
      </c>
      <c r="O12" s="15" t="s">
        <v>20</v>
      </c>
      <c r="P12" s="15" t="s">
        <v>20</v>
      </c>
      <c r="Q12" s="15" t="s">
        <v>20</v>
      </c>
      <c r="R12" s="15" t="s">
        <v>20</v>
      </c>
      <c r="S12" s="15">
        <v>2</v>
      </c>
      <c r="T12" s="15">
        <v>1</v>
      </c>
      <c r="U12" s="15" t="s">
        <v>20</v>
      </c>
      <c r="V12" s="14" t="s">
        <v>20</v>
      </c>
      <c r="W12" s="8"/>
    </row>
    <row r="13" spans="1:23" s="7" customFormat="1" ht="16.5" customHeight="1">
      <c r="A13" s="18" t="s">
        <v>22</v>
      </c>
      <c r="B13" s="17">
        <f>IF(SUM(C13:U13)=0,"-",SUM(C13:U13))</f>
        <v>1</v>
      </c>
      <c r="C13" s="16" t="s">
        <v>20</v>
      </c>
      <c r="D13" s="16" t="s">
        <v>20</v>
      </c>
      <c r="E13" s="16" t="s">
        <v>20</v>
      </c>
      <c r="F13" s="16" t="s">
        <v>20</v>
      </c>
      <c r="G13" s="16" t="s">
        <v>20</v>
      </c>
      <c r="H13" s="16" t="s">
        <v>20</v>
      </c>
      <c r="I13" s="16" t="s">
        <v>20</v>
      </c>
      <c r="J13" s="16" t="s">
        <v>20</v>
      </c>
      <c r="K13" s="16" t="s">
        <v>20</v>
      </c>
      <c r="L13" s="16" t="s">
        <v>20</v>
      </c>
      <c r="M13" s="15" t="s">
        <v>20</v>
      </c>
      <c r="N13" s="15" t="s">
        <v>20</v>
      </c>
      <c r="O13" s="15" t="s">
        <v>20</v>
      </c>
      <c r="P13" s="15" t="s">
        <v>20</v>
      </c>
      <c r="Q13" s="15" t="s">
        <v>20</v>
      </c>
      <c r="R13" s="15">
        <v>1</v>
      </c>
      <c r="S13" s="15" t="s">
        <v>20</v>
      </c>
      <c r="T13" s="15" t="s">
        <v>20</v>
      </c>
      <c r="U13" s="15" t="s">
        <v>20</v>
      </c>
      <c r="V13" s="14" t="s">
        <v>20</v>
      </c>
      <c r="W13" s="8"/>
    </row>
    <row r="14" spans="1:23" s="7" customFormat="1" ht="16.5" customHeight="1">
      <c r="A14" s="13" t="s">
        <v>21</v>
      </c>
      <c r="B14" s="12">
        <f>IF(SUM(C14:U14)=0,"-",SUM(C14:U14))</f>
        <v>2</v>
      </c>
      <c r="C14" s="11" t="s">
        <v>20</v>
      </c>
      <c r="D14" s="11" t="s">
        <v>20</v>
      </c>
      <c r="E14" s="11" t="s">
        <v>20</v>
      </c>
      <c r="F14" s="11" t="s">
        <v>20</v>
      </c>
      <c r="G14" s="11" t="s">
        <v>20</v>
      </c>
      <c r="H14" s="11" t="s">
        <v>20</v>
      </c>
      <c r="I14" s="11" t="s">
        <v>20</v>
      </c>
      <c r="J14" s="11" t="s">
        <v>20</v>
      </c>
      <c r="K14" s="11" t="s">
        <v>20</v>
      </c>
      <c r="L14" s="11" t="s">
        <v>20</v>
      </c>
      <c r="M14" s="10" t="s">
        <v>20</v>
      </c>
      <c r="N14" s="10" t="s">
        <v>20</v>
      </c>
      <c r="O14" s="10" t="s">
        <v>20</v>
      </c>
      <c r="P14" s="10" t="s">
        <v>20</v>
      </c>
      <c r="Q14" s="10" t="s">
        <v>20</v>
      </c>
      <c r="R14" s="10" t="s">
        <v>20</v>
      </c>
      <c r="S14" s="10" t="s">
        <v>20</v>
      </c>
      <c r="T14" s="10">
        <v>2</v>
      </c>
      <c r="U14" s="10" t="s">
        <v>20</v>
      </c>
      <c r="V14" s="9">
        <v>1</v>
      </c>
      <c r="W14" s="8"/>
    </row>
    <row r="15" spans="1:23" ht="16.5" customHeight="1">
      <c r="A15" s="40" t="s">
        <v>19</v>
      </c>
      <c r="B15" s="65">
        <f>IF(SUM(C15:U15)=0,"-",SUM(C15:U15))</f>
        <v>81</v>
      </c>
      <c r="C15" s="26" t="s">
        <v>58</v>
      </c>
      <c r="D15" s="26" t="s">
        <v>58</v>
      </c>
      <c r="E15" s="26" t="s">
        <v>58</v>
      </c>
      <c r="F15" s="26" t="s">
        <v>58</v>
      </c>
      <c r="G15" s="26" t="s">
        <v>58</v>
      </c>
      <c r="H15" s="26">
        <v>1</v>
      </c>
      <c r="I15" s="26">
        <v>2</v>
      </c>
      <c r="J15" s="26" t="s">
        <v>58</v>
      </c>
      <c r="K15" s="26">
        <v>2</v>
      </c>
      <c r="L15" s="26">
        <v>3</v>
      </c>
      <c r="M15" s="25">
        <v>2</v>
      </c>
      <c r="N15" s="25">
        <v>3</v>
      </c>
      <c r="O15" s="25">
        <v>6</v>
      </c>
      <c r="P15" s="25">
        <v>3</v>
      </c>
      <c r="Q15" s="25">
        <v>9</v>
      </c>
      <c r="R15" s="25">
        <v>11</v>
      </c>
      <c r="S15" s="25">
        <v>20</v>
      </c>
      <c r="T15" s="25">
        <v>13</v>
      </c>
      <c r="U15" s="25">
        <v>6</v>
      </c>
      <c r="V15" s="24">
        <v>8</v>
      </c>
    </row>
    <row r="16" spans="1:23" s="35" customFormat="1" ht="33" customHeight="1">
      <c r="A16" s="39" t="s">
        <v>18</v>
      </c>
      <c r="B16" s="31">
        <f>IF(SUM(C16:U16)=0,"-",SUM(C16:U16))</f>
        <v>4</v>
      </c>
      <c r="C16" s="38" t="str">
        <f>C17</f>
        <v>-</v>
      </c>
      <c r="D16" s="38" t="str">
        <f>D17</f>
        <v>-</v>
      </c>
      <c r="E16" s="38" t="str">
        <f>E17</f>
        <v>-</v>
      </c>
      <c r="F16" s="38" t="str">
        <f>F17</f>
        <v>-</v>
      </c>
      <c r="G16" s="38" t="str">
        <f>G17</f>
        <v>-</v>
      </c>
      <c r="H16" s="38" t="str">
        <f>H17</f>
        <v>-</v>
      </c>
      <c r="I16" s="38" t="str">
        <f>I17</f>
        <v>-</v>
      </c>
      <c r="J16" s="38" t="str">
        <f>J17</f>
        <v>-</v>
      </c>
      <c r="K16" s="38" t="str">
        <f>K17</f>
        <v>-</v>
      </c>
      <c r="L16" s="38" t="str">
        <f>L17</f>
        <v>-</v>
      </c>
      <c r="M16" s="38" t="str">
        <f>M17</f>
        <v>-</v>
      </c>
      <c r="N16" s="38" t="str">
        <f>N17</f>
        <v>-</v>
      </c>
      <c r="O16" s="38">
        <f>O17</f>
        <v>1</v>
      </c>
      <c r="P16" s="38">
        <f>P17</f>
        <v>1</v>
      </c>
      <c r="Q16" s="38">
        <f>Q17</f>
        <v>1</v>
      </c>
      <c r="R16" s="38">
        <f>R17</f>
        <v>1</v>
      </c>
      <c r="S16" s="38" t="str">
        <f>S17</f>
        <v>-</v>
      </c>
      <c r="T16" s="38" t="str">
        <f>T17</f>
        <v>-</v>
      </c>
      <c r="U16" s="37" t="str">
        <f>U17</f>
        <v>-</v>
      </c>
      <c r="V16" s="36">
        <f>V17</f>
        <v>4</v>
      </c>
    </row>
    <row r="17" spans="1:23" s="7" customFormat="1" ht="16.5" customHeight="1">
      <c r="A17" s="28" t="s">
        <v>17</v>
      </c>
      <c r="B17" s="65">
        <f>IF(SUM(C17:U17)=0,"-",SUM(C17:U17))</f>
        <v>4</v>
      </c>
      <c r="C17" s="26" t="str">
        <f>IF(SUM(C18:C21)=0,"-",SUM(C18:C21))</f>
        <v>-</v>
      </c>
      <c r="D17" s="26" t="str">
        <f>IF(SUM(D18:D21)=0,"-",SUM(D18:D21))</f>
        <v>-</v>
      </c>
      <c r="E17" s="26" t="str">
        <f>IF(SUM(E18:E21)=0,"-",SUM(E18:E21))</f>
        <v>-</v>
      </c>
      <c r="F17" s="26" t="str">
        <f>IF(SUM(F18:F21)=0,"-",SUM(F18:F21))</f>
        <v>-</v>
      </c>
      <c r="G17" s="26" t="str">
        <f>IF(SUM(G18:G21)=0,"-",SUM(G18:G21))</f>
        <v>-</v>
      </c>
      <c r="H17" s="26" t="str">
        <f>IF(SUM(H18:H21)=0,"-",SUM(H18:H21))</f>
        <v>-</v>
      </c>
      <c r="I17" s="26" t="str">
        <f>IF(SUM(I18:I21)=0,"-",SUM(I18:I21))</f>
        <v>-</v>
      </c>
      <c r="J17" s="26" t="str">
        <f>IF(SUM(J18:J21)=0,"-",SUM(J18:J21))</f>
        <v>-</v>
      </c>
      <c r="K17" s="26" t="str">
        <f>IF(SUM(K18:K21)=0,"-",SUM(K18:K21))</f>
        <v>-</v>
      </c>
      <c r="L17" s="26" t="str">
        <f>IF(SUM(L18:L21)=0,"-",SUM(L18:L21))</f>
        <v>-</v>
      </c>
      <c r="M17" s="26" t="str">
        <f>IF(SUM(M18:M21)=0,"-",SUM(M18:M21))</f>
        <v>-</v>
      </c>
      <c r="N17" s="26" t="str">
        <f>IF(SUM(N18:N21)=0,"-",SUM(N18:N21))</f>
        <v>-</v>
      </c>
      <c r="O17" s="26">
        <f>IF(SUM(O18:O21)=0,"-",SUM(O18:O21))</f>
        <v>1</v>
      </c>
      <c r="P17" s="26">
        <f>IF(SUM(P18:P21)=0,"-",SUM(P18:P21))</f>
        <v>1</v>
      </c>
      <c r="Q17" s="26">
        <f>IF(SUM(Q18:Q21)=0,"-",SUM(Q18:Q21))</f>
        <v>1</v>
      </c>
      <c r="R17" s="26">
        <f>IF(SUM(R18:R21)=0,"-",SUM(R18:R21))</f>
        <v>1</v>
      </c>
      <c r="S17" s="26" t="str">
        <f>IF(SUM(S18:S21)=0,"-",SUM(S18:S21))</f>
        <v>-</v>
      </c>
      <c r="T17" s="26" t="str">
        <f>IF(SUM(T18:T21)=0,"-",SUM(T18:T21))</f>
        <v>-</v>
      </c>
      <c r="U17" s="34" t="str">
        <f>IF(SUM(U18:U21)=0,"-",SUM(U18:U21))</f>
        <v>-</v>
      </c>
      <c r="V17" s="33">
        <f>IF(SUM(V18:V21)=0,"-",SUM(V18:V21))</f>
        <v>4</v>
      </c>
      <c r="W17" s="8"/>
    </row>
    <row r="18" spans="1:23" s="7" customFormat="1" ht="16.5" customHeight="1">
      <c r="A18" s="23" t="s">
        <v>16</v>
      </c>
      <c r="B18" s="22">
        <f>IF(SUM(C18:U18)=0,"-",SUM(C18:U18))</f>
        <v>2</v>
      </c>
      <c r="C18" s="21" t="s">
        <v>58</v>
      </c>
      <c r="D18" s="21" t="s">
        <v>58</v>
      </c>
      <c r="E18" s="21" t="s">
        <v>58</v>
      </c>
      <c r="F18" s="21" t="s">
        <v>58</v>
      </c>
      <c r="G18" s="21" t="s">
        <v>58</v>
      </c>
      <c r="H18" s="21" t="s">
        <v>58</v>
      </c>
      <c r="I18" s="21" t="s">
        <v>58</v>
      </c>
      <c r="J18" s="21" t="s">
        <v>58</v>
      </c>
      <c r="K18" s="21" t="s">
        <v>58</v>
      </c>
      <c r="L18" s="21" t="s">
        <v>58</v>
      </c>
      <c r="M18" s="20" t="s">
        <v>58</v>
      </c>
      <c r="N18" s="20" t="s">
        <v>58</v>
      </c>
      <c r="O18" s="20">
        <v>1</v>
      </c>
      <c r="P18" s="20" t="s">
        <v>58</v>
      </c>
      <c r="Q18" s="20">
        <v>1</v>
      </c>
      <c r="R18" s="20" t="s">
        <v>58</v>
      </c>
      <c r="S18" s="20" t="s">
        <v>58</v>
      </c>
      <c r="T18" s="20" t="s">
        <v>58</v>
      </c>
      <c r="U18" s="20" t="s">
        <v>58</v>
      </c>
      <c r="V18" s="19">
        <v>1</v>
      </c>
      <c r="W18" s="8"/>
    </row>
    <row r="19" spans="1:23" s="7" customFormat="1" ht="16.5" customHeight="1">
      <c r="A19" s="18" t="s">
        <v>15</v>
      </c>
      <c r="B19" s="17">
        <f>IF(SUM(C19:U19)=0,"-",SUM(C19:U19))</f>
        <v>1</v>
      </c>
      <c r="C19" s="16" t="s">
        <v>58</v>
      </c>
      <c r="D19" s="16" t="s">
        <v>58</v>
      </c>
      <c r="E19" s="16" t="s">
        <v>58</v>
      </c>
      <c r="F19" s="16" t="s">
        <v>58</v>
      </c>
      <c r="G19" s="16" t="s">
        <v>58</v>
      </c>
      <c r="H19" s="16" t="s">
        <v>58</v>
      </c>
      <c r="I19" s="16" t="s">
        <v>58</v>
      </c>
      <c r="J19" s="16" t="s">
        <v>58</v>
      </c>
      <c r="K19" s="16" t="s">
        <v>58</v>
      </c>
      <c r="L19" s="16" t="s">
        <v>58</v>
      </c>
      <c r="M19" s="15" t="s">
        <v>58</v>
      </c>
      <c r="N19" s="15" t="s">
        <v>58</v>
      </c>
      <c r="O19" s="15" t="s">
        <v>58</v>
      </c>
      <c r="P19" s="15" t="s">
        <v>58</v>
      </c>
      <c r="Q19" s="15" t="s">
        <v>58</v>
      </c>
      <c r="R19" s="15">
        <v>1</v>
      </c>
      <c r="S19" s="15" t="s">
        <v>58</v>
      </c>
      <c r="T19" s="15" t="s">
        <v>58</v>
      </c>
      <c r="U19" s="15" t="s">
        <v>58</v>
      </c>
      <c r="V19" s="14" t="s">
        <v>58</v>
      </c>
      <c r="W19" s="8"/>
    </row>
    <row r="20" spans="1:23" s="7" customFormat="1" ht="16.5" customHeight="1">
      <c r="A20" s="18" t="s">
        <v>14</v>
      </c>
      <c r="B20" s="17" t="str">
        <f>IF(SUM(C20:U20)=0,"-",SUM(C20:U20))</f>
        <v>-</v>
      </c>
      <c r="C20" s="16" t="s">
        <v>58</v>
      </c>
      <c r="D20" s="16" t="s">
        <v>58</v>
      </c>
      <c r="E20" s="16" t="s">
        <v>58</v>
      </c>
      <c r="F20" s="16" t="s">
        <v>58</v>
      </c>
      <c r="G20" s="16" t="s">
        <v>58</v>
      </c>
      <c r="H20" s="16" t="s">
        <v>58</v>
      </c>
      <c r="I20" s="16" t="s">
        <v>58</v>
      </c>
      <c r="J20" s="16" t="s">
        <v>58</v>
      </c>
      <c r="K20" s="16" t="s">
        <v>58</v>
      </c>
      <c r="L20" s="16" t="s">
        <v>58</v>
      </c>
      <c r="M20" s="15" t="s">
        <v>58</v>
      </c>
      <c r="N20" s="15" t="s">
        <v>58</v>
      </c>
      <c r="O20" s="15" t="s">
        <v>58</v>
      </c>
      <c r="P20" s="15" t="s">
        <v>58</v>
      </c>
      <c r="Q20" s="15" t="s">
        <v>58</v>
      </c>
      <c r="R20" s="15" t="s">
        <v>58</v>
      </c>
      <c r="S20" s="15" t="s">
        <v>58</v>
      </c>
      <c r="T20" s="15" t="s">
        <v>58</v>
      </c>
      <c r="U20" s="15" t="s">
        <v>58</v>
      </c>
      <c r="V20" s="14">
        <v>1</v>
      </c>
      <c r="W20" s="8"/>
    </row>
    <row r="21" spans="1:23" s="7" customFormat="1" ht="16.5" customHeight="1">
      <c r="A21" s="13" t="s">
        <v>13</v>
      </c>
      <c r="B21" s="12">
        <f>IF(SUM(C21:U21)=0,"-",SUM(C21:U21))</f>
        <v>1</v>
      </c>
      <c r="C21" s="11" t="s">
        <v>58</v>
      </c>
      <c r="D21" s="11" t="s">
        <v>58</v>
      </c>
      <c r="E21" s="11" t="s">
        <v>58</v>
      </c>
      <c r="F21" s="11" t="s">
        <v>58</v>
      </c>
      <c r="G21" s="11" t="s">
        <v>58</v>
      </c>
      <c r="H21" s="11" t="s">
        <v>58</v>
      </c>
      <c r="I21" s="11" t="s">
        <v>58</v>
      </c>
      <c r="J21" s="11" t="s">
        <v>58</v>
      </c>
      <c r="K21" s="11" t="s">
        <v>58</v>
      </c>
      <c r="L21" s="11" t="s">
        <v>58</v>
      </c>
      <c r="M21" s="10" t="s">
        <v>58</v>
      </c>
      <c r="N21" s="10" t="s">
        <v>58</v>
      </c>
      <c r="O21" s="10" t="s">
        <v>58</v>
      </c>
      <c r="P21" s="10">
        <v>1</v>
      </c>
      <c r="Q21" s="10" t="s">
        <v>58</v>
      </c>
      <c r="R21" s="10" t="s">
        <v>58</v>
      </c>
      <c r="S21" s="10" t="s">
        <v>58</v>
      </c>
      <c r="T21" s="10" t="s">
        <v>58</v>
      </c>
      <c r="U21" s="10" t="s">
        <v>58</v>
      </c>
      <c r="V21" s="9">
        <v>2</v>
      </c>
      <c r="W21" s="8"/>
    </row>
    <row r="22" spans="1:23" s="7" customFormat="1" ht="33" customHeight="1">
      <c r="A22" s="32" t="s">
        <v>11</v>
      </c>
      <c r="B22" s="38">
        <f>IF(SUM(C22:U22)=0,"-",SUM(C22:U22))</f>
        <v>10</v>
      </c>
      <c r="C22" s="31" t="str">
        <f>C23</f>
        <v>-</v>
      </c>
      <c r="D22" s="31" t="str">
        <f>D23</f>
        <v>-</v>
      </c>
      <c r="E22" s="31" t="str">
        <f>E23</f>
        <v>-</v>
      </c>
      <c r="F22" s="31" t="str">
        <f>F23</f>
        <v>-</v>
      </c>
      <c r="G22" s="31" t="str">
        <f>G23</f>
        <v>-</v>
      </c>
      <c r="H22" s="31">
        <f>H23</f>
        <v>1</v>
      </c>
      <c r="I22" s="31" t="str">
        <f>I23</f>
        <v>-</v>
      </c>
      <c r="J22" s="31">
        <f>J23</f>
        <v>1</v>
      </c>
      <c r="K22" s="31" t="str">
        <f>K23</f>
        <v>-</v>
      </c>
      <c r="L22" s="31" t="str">
        <f>L23</f>
        <v>-</v>
      </c>
      <c r="M22" s="30" t="str">
        <f>M23</f>
        <v>-</v>
      </c>
      <c r="N22" s="30" t="str">
        <f>N23</f>
        <v>-</v>
      </c>
      <c r="O22" s="30" t="str">
        <f>O23</f>
        <v>-</v>
      </c>
      <c r="P22" s="30">
        <f>P23</f>
        <v>1</v>
      </c>
      <c r="Q22" s="30" t="str">
        <f>Q23</f>
        <v>-</v>
      </c>
      <c r="R22" s="30">
        <f>R23</f>
        <v>2</v>
      </c>
      <c r="S22" s="30">
        <f>S23</f>
        <v>4</v>
      </c>
      <c r="T22" s="30" t="str">
        <f>T23</f>
        <v>-</v>
      </c>
      <c r="U22" s="30">
        <f>U23</f>
        <v>1</v>
      </c>
      <c r="V22" s="29">
        <f>V23</f>
        <v>4</v>
      </c>
      <c r="W22" s="8"/>
    </row>
    <row r="23" spans="1:23" s="7" customFormat="1" ht="16.5" customHeight="1">
      <c r="A23" s="28" t="s">
        <v>10</v>
      </c>
      <c r="B23" s="27">
        <f>IF(SUM(C23:U23)=0,"-",SUM(C23:U23))</f>
        <v>10</v>
      </c>
      <c r="C23" s="26" t="str">
        <f>IF(SUM(C24:C28)=0,"-",SUM(C24:C28))</f>
        <v>-</v>
      </c>
      <c r="D23" s="26" t="str">
        <f>IF(SUM(D24:D28)=0,"-",SUM(D24:D28))</f>
        <v>-</v>
      </c>
      <c r="E23" s="26" t="str">
        <f>IF(SUM(E24:E28)=0,"-",SUM(E24:E28))</f>
        <v>-</v>
      </c>
      <c r="F23" s="26" t="str">
        <f>IF(SUM(F24:F28)=0,"-",SUM(F24:F28))</f>
        <v>-</v>
      </c>
      <c r="G23" s="26" t="str">
        <f>IF(SUM(G24:G28)=0,"-",SUM(G24:G28))</f>
        <v>-</v>
      </c>
      <c r="H23" s="26">
        <f>IF(SUM(H24:H28)=0,"-",SUM(H24:H28))</f>
        <v>1</v>
      </c>
      <c r="I23" s="26" t="str">
        <f>IF(SUM(I24:I28)=0,"-",SUM(I24:I28))</f>
        <v>-</v>
      </c>
      <c r="J23" s="26">
        <f>IF(SUM(J24:J28)=0,"-",SUM(J24:J28))</f>
        <v>1</v>
      </c>
      <c r="K23" s="26" t="str">
        <f>IF(SUM(K24:K28)=0,"-",SUM(K24:K28))</f>
        <v>-</v>
      </c>
      <c r="L23" s="26" t="str">
        <f>IF(SUM(L24:L28)=0,"-",SUM(L24:L28))</f>
        <v>-</v>
      </c>
      <c r="M23" s="26" t="str">
        <f>IF(SUM(M24:M28)=0,"-",SUM(M24:M28))</f>
        <v>-</v>
      </c>
      <c r="N23" s="26" t="str">
        <f>IF(SUM(N24:N28)=0,"-",SUM(N24:N28))</f>
        <v>-</v>
      </c>
      <c r="O23" s="26" t="str">
        <f>IF(SUM(O24:O28)=0,"-",SUM(O24:O28))</f>
        <v>-</v>
      </c>
      <c r="P23" s="26">
        <f>IF(SUM(P24:P28)=0,"-",SUM(P24:P28))</f>
        <v>1</v>
      </c>
      <c r="Q23" s="26" t="str">
        <f>IF(SUM(Q24:Q28)=0,"-",SUM(Q24:Q28))</f>
        <v>-</v>
      </c>
      <c r="R23" s="26">
        <f>IF(SUM(R24:R28)=0,"-",SUM(R24:R28))</f>
        <v>2</v>
      </c>
      <c r="S23" s="26">
        <f>IF(SUM(S24:S28)=0,"-",SUM(S24:S28))</f>
        <v>4</v>
      </c>
      <c r="T23" s="26" t="str">
        <f>IF(SUM(T24:T28)=0,"-",SUM(T24:T28))</f>
        <v>-</v>
      </c>
      <c r="U23" s="25">
        <f>IF(SUM(U24:U28)=0,"-",SUM(U24:U28))</f>
        <v>1</v>
      </c>
      <c r="V23" s="24">
        <f>IF(SUM(V24:V28)=0,"-",SUM(V24:V28))</f>
        <v>4</v>
      </c>
      <c r="W23" s="8"/>
    </row>
    <row r="24" spans="1:23" s="7" customFormat="1" ht="16.5" customHeight="1">
      <c r="A24" s="23" t="s">
        <v>9</v>
      </c>
      <c r="B24" s="22">
        <f>IF(SUM(C24:U24)=0,"-",SUM(C24:U24))</f>
        <v>5</v>
      </c>
      <c r="C24" s="21" t="s">
        <v>58</v>
      </c>
      <c r="D24" s="21" t="s">
        <v>58</v>
      </c>
      <c r="E24" s="21" t="s">
        <v>58</v>
      </c>
      <c r="F24" s="21" t="s">
        <v>58</v>
      </c>
      <c r="G24" s="21" t="s">
        <v>58</v>
      </c>
      <c r="H24" s="21">
        <v>1</v>
      </c>
      <c r="I24" s="21" t="s">
        <v>58</v>
      </c>
      <c r="J24" s="21">
        <v>1</v>
      </c>
      <c r="K24" s="21" t="s">
        <v>58</v>
      </c>
      <c r="L24" s="21" t="s">
        <v>58</v>
      </c>
      <c r="M24" s="20" t="s">
        <v>58</v>
      </c>
      <c r="N24" s="20" t="s">
        <v>58</v>
      </c>
      <c r="O24" s="20" t="s">
        <v>58</v>
      </c>
      <c r="P24" s="20" t="s">
        <v>58</v>
      </c>
      <c r="Q24" s="20" t="s">
        <v>58</v>
      </c>
      <c r="R24" s="20">
        <v>2</v>
      </c>
      <c r="S24" s="20" t="s">
        <v>58</v>
      </c>
      <c r="T24" s="21" t="s">
        <v>58</v>
      </c>
      <c r="U24" s="20">
        <v>1</v>
      </c>
      <c r="V24" s="19">
        <v>1</v>
      </c>
      <c r="W24" s="8"/>
    </row>
    <row r="25" spans="1:23" s="7" customFormat="1" ht="16.5" customHeight="1">
      <c r="A25" s="18" t="s">
        <v>7</v>
      </c>
      <c r="B25" s="17">
        <f>IF(SUM(C25:U25)=0,"-",SUM(C25:U25))</f>
        <v>2</v>
      </c>
      <c r="C25" s="16" t="s">
        <v>58</v>
      </c>
      <c r="D25" s="16" t="s">
        <v>58</v>
      </c>
      <c r="E25" s="16" t="s">
        <v>58</v>
      </c>
      <c r="F25" s="16" t="s">
        <v>58</v>
      </c>
      <c r="G25" s="16" t="s">
        <v>58</v>
      </c>
      <c r="H25" s="16" t="s">
        <v>58</v>
      </c>
      <c r="I25" s="16" t="s">
        <v>58</v>
      </c>
      <c r="J25" s="16" t="s">
        <v>58</v>
      </c>
      <c r="K25" s="16" t="s">
        <v>58</v>
      </c>
      <c r="L25" s="16" t="s">
        <v>58</v>
      </c>
      <c r="M25" s="15" t="s">
        <v>58</v>
      </c>
      <c r="N25" s="15" t="s">
        <v>58</v>
      </c>
      <c r="O25" s="15" t="s">
        <v>58</v>
      </c>
      <c r="P25" s="15">
        <v>1</v>
      </c>
      <c r="Q25" s="15" t="s">
        <v>58</v>
      </c>
      <c r="R25" s="15" t="s">
        <v>58</v>
      </c>
      <c r="S25" s="15">
        <v>1</v>
      </c>
      <c r="T25" s="16" t="s">
        <v>58</v>
      </c>
      <c r="U25" s="15" t="s">
        <v>58</v>
      </c>
      <c r="V25" s="14">
        <v>1</v>
      </c>
      <c r="W25" s="8"/>
    </row>
    <row r="26" spans="1:23" s="7" customFormat="1" ht="16.5" customHeight="1">
      <c r="A26" s="18" t="s">
        <v>6</v>
      </c>
      <c r="B26" s="17">
        <f>IF(SUM(C26:U26)=0,"-",SUM(C26:U26))</f>
        <v>1</v>
      </c>
      <c r="C26" s="16" t="s">
        <v>58</v>
      </c>
      <c r="D26" s="16" t="s">
        <v>58</v>
      </c>
      <c r="E26" s="16" t="s">
        <v>58</v>
      </c>
      <c r="F26" s="16" t="s">
        <v>58</v>
      </c>
      <c r="G26" s="16" t="s">
        <v>58</v>
      </c>
      <c r="H26" s="16" t="s">
        <v>58</v>
      </c>
      <c r="I26" s="16" t="s">
        <v>58</v>
      </c>
      <c r="J26" s="16" t="s">
        <v>58</v>
      </c>
      <c r="K26" s="16" t="s">
        <v>58</v>
      </c>
      <c r="L26" s="16" t="s">
        <v>58</v>
      </c>
      <c r="M26" s="15" t="s">
        <v>58</v>
      </c>
      <c r="N26" s="15" t="s">
        <v>58</v>
      </c>
      <c r="O26" s="15" t="s">
        <v>58</v>
      </c>
      <c r="P26" s="15" t="s">
        <v>58</v>
      </c>
      <c r="Q26" s="15" t="s">
        <v>58</v>
      </c>
      <c r="R26" s="15" t="s">
        <v>58</v>
      </c>
      <c r="S26" s="15">
        <v>1</v>
      </c>
      <c r="T26" s="16" t="s">
        <v>58</v>
      </c>
      <c r="U26" s="15" t="s">
        <v>58</v>
      </c>
      <c r="V26" s="14">
        <v>1</v>
      </c>
      <c r="W26" s="8"/>
    </row>
    <row r="27" spans="1:23" s="7" customFormat="1" ht="16.5" customHeight="1">
      <c r="A27" s="18" t="s">
        <v>5</v>
      </c>
      <c r="B27" s="17">
        <f>IF(SUM(C27:U27)=0,"-",SUM(C27:U27))</f>
        <v>1</v>
      </c>
      <c r="C27" s="16" t="s">
        <v>58</v>
      </c>
      <c r="D27" s="16" t="s">
        <v>58</v>
      </c>
      <c r="E27" s="16" t="s">
        <v>58</v>
      </c>
      <c r="F27" s="16" t="s">
        <v>58</v>
      </c>
      <c r="G27" s="16" t="s">
        <v>58</v>
      </c>
      <c r="H27" s="16" t="s">
        <v>58</v>
      </c>
      <c r="I27" s="16" t="s">
        <v>58</v>
      </c>
      <c r="J27" s="16" t="s">
        <v>58</v>
      </c>
      <c r="K27" s="16" t="s">
        <v>58</v>
      </c>
      <c r="L27" s="16" t="s">
        <v>58</v>
      </c>
      <c r="M27" s="15" t="s">
        <v>58</v>
      </c>
      <c r="N27" s="15" t="s">
        <v>58</v>
      </c>
      <c r="O27" s="15" t="s">
        <v>58</v>
      </c>
      <c r="P27" s="15" t="s">
        <v>58</v>
      </c>
      <c r="Q27" s="15" t="s">
        <v>58</v>
      </c>
      <c r="R27" s="15" t="s">
        <v>58</v>
      </c>
      <c r="S27" s="15">
        <v>1</v>
      </c>
      <c r="T27" s="16" t="s">
        <v>58</v>
      </c>
      <c r="U27" s="15" t="s">
        <v>58</v>
      </c>
      <c r="V27" s="14">
        <v>1</v>
      </c>
      <c r="W27" s="8"/>
    </row>
    <row r="28" spans="1:23" s="7" customFormat="1" ht="16.5" customHeight="1">
      <c r="A28" s="13" t="s">
        <v>3</v>
      </c>
      <c r="B28" s="12">
        <f>IF(SUM(C28:U28)=0,"-",SUM(C28:U28))</f>
        <v>1</v>
      </c>
      <c r="C28" s="11" t="s">
        <v>58</v>
      </c>
      <c r="D28" s="11" t="s">
        <v>58</v>
      </c>
      <c r="E28" s="11" t="s">
        <v>58</v>
      </c>
      <c r="F28" s="11" t="s">
        <v>58</v>
      </c>
      <c r="G28" s="11" t="s">
        <v>58</v>
      </c>
      <c r="H28" s="11" t="s">
        <v>58</v>
      </c>
      <c r="I28" s="11" t="s">
        <v>58</v>
      </c>
      <c r="J28" s="11" t="s">
        <v>58</v>
      </c>
      <c r="K28" s="11" t="s">
        <v>58</v>
      </c>
      <c r="L28" s="11" t="s">
        <v>58</v>
      </c>
      <c r="M28" s="10" t="s">
        <v>58</v>
      </c>
      <c r="N28" s="10" t="s">
        <v>58</v>
      </c>
      <c r="O28" s="10" t="s">
        <v>58</v>
      </c>
      <c r="P28" s="10" t="s">
        <v>58</v>
      </c>
      <c r="Q28" s="10" t="s">
        <v>58</v>
      </c>
      <c r="R28" s="10" t="s">
        <v>58</v>
      </c>
      <c r="S28" s="10">
        <v>1</v>
      </c>
      <c r="T28" s="11" t="s">
        <v>58</v>
      </c>
      <c r="U28" s="10" t="s">
        <v>58</v>
      </c>
      <c r="V28" s="9" t="s">
        <v>58</v>
      </c>
      <c r="W28" s="8"/>
    </row>
    <row r="29" spans="1:23" ht="16.5" customHeight="1">
      <c r="A29" s="4" t="s">
        <v>57</v>
      </c>
      <c r="B29" s="6"/>
      <c r="C29" s="6"/>
      <c r="D29" s="6"/>
      <c r="E29" s="6"/>
      <c r="F29" s="6"/>
      <c r="G29" s="6"/>
      <c r="H29" s="6"/>
      <c r="I29" s="6"/>
      <c r="J29" s="6"/>
      <c r="K29" s="6"/>
      <c r="L29" s="6"/>
      <c r="M29" s="6"/>
      <c r="N29" s="6"/>
      <c r="O29" s="6"/>
      <c r="P29" s="3"/>
      <c r="Q29" s="3"/>
    </row>
    <row r="30" spans="1:23" ht="16.5" customHeight="1">
      <c r="A30" s="4"/>
      <c r="B30" s="6"/>
      <c r="C30" s="6"/>
      <c r="D30" s="6"/>
      <c r="E30" s="6"/>
      <c r="F30" s="6"/>
      <c r="G30" s="6"/>
      <c r="H30" s="6"/>
      <c r="I30" s="6"/>
      <c r="J30" s="6"/>
      <c r="K30" s="6"/>
      <c r="L30" s="6"/>
      <c r="M30" s="6"/>
      <c r="N30" s="6"/>
      <c r="O30" s="6"/>
      <c r="P30" s="3"/>
      <c r="Q30" s="3"/>
    </row>
    <row r="31" spans="1:23" ht="16.5" customHeight="1">
      <c r="A31" s="2" t="s">
        <v>56</v>
      </c>
      <c r="B31" s="3"/>
      <c r="C31" s="3"/>
      <c r="D31" s="3"/>
      <c r="E31" s="3"/>
      <c r="F31" s="3"/>
      <c r="G31" s="3"/>
      <c r="H31" s="3"/>
      <c r="I31" s="3"/>
      <c r="J31" s="3"/>
      <c r="K31" s="3"/>
      <c r="L31" s="3"/>
      <c r="M31" s="3"/>
      <c r="N31" s="3"/>
      <c r="O31" s="3"/>
      <c r="P31" s="3"/>
      <c r="Q31" s="3"/>
    </row>
    <row r="32" spans="1:23" ht="16.5" customHeight="1">
      <c r="B32" s="3"/>
      <c r="C32" s="3"/>
      <c r="D32" s="3"/>
      <c r="E32" s="3"/>
      <c r="F32" s="3"/>
      <c r="G32" s="3"/>
      <c r="H32" s="3"/>
      <c r="I32" s="3"/>
      <c r="J32" s="3"/>
      <c r="K32" s="3"/>
      <c r="L32" s="3"/>
      <c r="M32" s="3"/>
      <c r="N32" s="3"/>
      <c r="O32" s="3"/>
      <c r="P32" s="3"/>
      <c r="Q32" s="3"/>
    </row>
    <row r="33" ht="12" customHeight="1"/>
  </sheetData>
  <phoneticPr fontId="3"/>
  <printOptions horizontalCentered="1"/>
  <pageMargins left="0.29527559055118113" right="0.29527559055118113" top="0.78740157480314965" bottom="0.19685039370078741" header="0" footer="0"/>
  <headerFooter alignWithMargins="0"/>
  <rowBreaks count="3" manualBreakCount="3">
    <brk id="10017" min="286" max="27697" man="1"/>
    <brk id="16525" min="282" max="36097" man="1"/>
    <brk id="22817" min="278" max="4256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showGridLines="0" showOutlineSymbols="0" zoomScaleNormal="100" zoomScaleSheetLayoutView="80" workbookViewId="0">
      <pane xSplit="1" ySplit="5" topLeftCell="B6" activePane="bottomRight" state="frozen"/>
      <selection pane="topRight"/>
      <selection pane="bottomLeft"/>
      <selection pane="bottomRight"/>
    </sheetView>
  </sheetViews>
  <sheetFormatPr defaultRowHeight="15"/>
  <cols>
    <col min="1" max="1" width="16.625" style="2" customWidth="1"/>
    <col min="2" max="10" width="9.125" style="1" customWidth="1"/>
    <col min="11" max="11" width="5.375" style="1" customWidth="1"/>
    <col min="12" max="12" width="12.625" style="1" customWidth="1"/>
    <col min="13" max="16384" width="9" style="1"/>
  </cols>
  <sheetData>
    <row r="1" spans="1:14" s="57" customFormat="1" ht="18" customHeight="1">
      <c r="A1" s="108" t="s">
        <v>82</v>
      </c>
      <c r="B1" s="108"/>
      <c r="C1" s="108"/>
      <c r="D1" s="108"/>
      <c r="E1" s="108"/>
      <c r="F1" s="108"/>
      <c r="G1" s="108"/>
      <c r="J1" s="58" t="s">
        <v>81</v>
      </c>
      <c r="K1" s="107"/>
      <c r="L1" s="60"/>
    </row>
    <row r="2" spans="1:14" ht="16.5" customHeight="1">
      <c r="A2" s="106"/>
      <c r="B2" s="105" t="s">
        <v>80</v>
      </c>
      <c r="C2" s="104"/>
      <c r="D2" s="104"/>
      <c r="E2" s="104"/>
      <c r="F2" s="104"/>
      <c r="G2" s="104"/>
      <c r="H2" s="104"/>
      <c r="I2" s="103"/>
      <c r="J2" s="102" t="s">
        <v>79</v>
      </c>
      <c r="K2" s="99"/>
      <c r="L2" s="98"/>
    </row>
    <row r="3" spans="1:14" ht="16.5" customHeight="1">
      <c r="A3" s="101"/>
      <c r="B3" s="96" t="s">
        <v>53</v>
      </c>
      <c r="C3" s="96" t="s">
        <v>78</v>
      </c>
      <c r="D3" s="96"/>
      <c r="E3" s="96"/>
      <c r="F3" s="96"/>
      <c r="G3" s="96"/>
      <c r="H3" s="96"/>
      <c r="I3" s="102" t="s">
        <v>77</v>
      </c>
      <c r="J3" s="100"/>
      <c r="K3" s="99"/>
      <c r="L3" s="98"/>
    </row>
    <row r="4" spans="1:14" ht="16.5" customHeight="1">
      <c r="A4" s="101"/>
      <c r="B4" s="96"/>
      <c r="C4" s="96" t="s">
        <v>53</v>
      </c>
      <c r="D4" s="96" t="s">
        <v>76</v>
      </c>
      <c r="E4" s="96"/>
      <c r="F4" s="96"/>
      <c r="G4" s="96" t="s">
        <v>75</v>
      </c>
      <c r="H4" s="96" t="s">
        <v>74</v>
      </c>
      <c r="I4" s="100"/>
      <c r="J4" s="95"/>
      <c r="K4" s="99"/>
      <c r="L4" s="98"/>
    </row>
    <row r="5" spans="1:14" ht="33" customHeight="1">
      <c r="A5" s="97"/>
      <c r="B5" s="96"/>
      <c r="C5" s="96"/>
      <c r="D5" s="52" t="s">
        <v>53</v>
      </c>
      <c r="E5" s="52" t="s">
        <v>73</v>
      </c>
      <c r="F5" s="52" t="s">
        <v>72</v>
      </c>
      <c r="G5" s="96"/>
      <c r="H5" s="96"/>
      <c r="I5" s="95"/>
      <c r="J5" s="52" t="s">
        <v>71</v>
      </c>
      <c r="K5" s="94"/>
      <c r="L5" s="93"/>
    </row>
    <row r="6" spans="1:14" s="91" customFormat="1" ht="16.5" customHeight="1">
      <c r="A6" s="66" t="s">
        <v>70</v>
      </c>
      <c r="B6" s="92">
        <v>21283</v>
      </c>
      <c r="C6" s="92">
        <v>16432</v>
      </c>
      <c r="D6" s="92">
        <v>8237</v>
      </c>
      <c r="E6" s="47">
        <v>7665</v>
      </c>
      <c r="F6" s="47">
        <v>572</v>
      </c>
      <c r="G6" s="47">
        <v>5686</v>
      </c>
      <c r="H6" s="47">
        <v>2509</v>
      </c>
      <c r="I6" s="47">
        <v>4851</v>
      </c>
      <c r="J6" s="47">
        <v>8772</v>
      </c>
      <c r="K6" s="81"/>
      <c r="L6" s="80"/>
      <c r="M6" s="75"/>
    </row>
    <row r="7" spans="1:14" s="91" customFormat="1" ht="16.5" customHeight="1">
      <c r="A7" s="66" t="s">
        <v>69</v>
      </c>
      <c r="B7" s="92">
        <v>586</v>
      </c>
      <c r="C7" s="92">
        <v>439</v>
      </c>
      <c r="D7" s="92">
        <v>245</v>
      </c>
      <c r="E7" s="47">
        <v>234</v>
      </c>
      <c r="F7" s="47">
        <v>11</v>
      </c>
      <c r="G7" s="47">
        <v>146</v>
      </c>
      <c r="H7" s="47">
        <v>48</v>
      </c>
      <c r="I7" s="47">
        <v>147</v>
      </c>
      <c r="J7" s="47">
        <v>257</v>
      </c>
      <c r="K7" s="81"/>
      <c r="L7" s="80"/>
      <c r="M7" s="75"/>
    </row>
    <row r="8" spans="1:14" s="91" customFormat="1" ht="33" customHeight="1">
      <c r="A8" s="44" t="s">
        <v>30</v>
      </c>
      <c r="B8" s="83">
        <f>IF(SUM(C8,I8)=0,"-",SUM(C8,I8))</f>
        <v>51</v>
      </c>
      <c r="C8" s="83">
        <f>IF(SUM(D8,G8:H8)=0,"-",SUM(D8,G8:H8))</f>
        <v>39</v>
      </c>
      <c r="D8" s="83">
        <f>IF(SUM(E8:F8)=0,"-",SUM(E8:F8))</f>
        <v>24</v>
      </c>
      <c r="E8" s="43">
        <f>IF(SUM(E9,E18)=0,"-",SUM(E9,E18))</f>
        <v>22</v>
      </c>
      <c r="F8" s="43">
        <f>IF(SUM(F9,F18)=0,"-",SUM(F9,F18))</f>
        <v>2</v>
      </c>
      <c r="G8" s="43">
        <f>IF(SUM(G9,G18)=0,"-",SUM(G9,G18))</f>
        <v>9</v>
      </c>
      <c r="H8" s="43">
        <f>IF(SUM(H9,H18)=0,"-",SUM(H9,H18))</f>
        <v>6</v>
      </c>
      <c r="I8" s="43">
        <f>IF(SUM(I9,I18)=0,"-",SUM(I9,I18))</f>
        <v>12</v>
      </c>
      <c r="J8" s="43">
        <f>IF(SUM(J9,J18)=0,"-",SUM(J9,J18))</f>
        <v>12</v>
      </c>
      <c r="K8" s="81"/>
      <c r="L8" s="80"/>
      <c r="M8" s="75"/>
    </row>
    <row r="9" spans="1:14" s="7" customFormat="1" ht="16.5" customHeight="1">
      <c r="A9" s="28" t="s">
        <v>29</v>
      </c>
      <c r="B9" s="83">
        <f>IF(SUM(C9,I9)=0,"-",SUM(C9,I9))</f>
        <v>9</v>
      </c>
      <c r="C9" s="83">
        <f>IF(SUM(D9,G9:H9)=0,"-",SUM(D9,G9:H9))</f>
        <v>7</v>
      </c>
      <c r="D9" s="83">
        <f>IF(SUM(E9:F9)=0,"-",SUM(E9:F9))</f>
        <v>2</v>
      </c>
      <c r="E9" s="82">
        <f>IF(SUM(E10:E17)=0,"-",SUM(E10:E17))</f>
        <v>2</v>
      </c>
      <c r="F9" s="82" t="str">
        <f>IF(SUM(F10:F17)=0,"-",SUM(F10:F17))</f>
        <v>-</v>
      </c>
      <c r="G9" s="82">
        <f>IF(SUM(G10:G17)=0,"-",SUM(G10:G17))</f>
        <v>1</v>
      </c>
      <c r="H9" s="82">
        <f>IF(SUM(H10:H17)=0,"-",SUM(H10:H17))</f>
        <v>4</v>
      </c>
      <c r="I9" s="82">
        <f>IF(SUM(I10:I17)=0,"-",SUM(I10:I17))</f>
        <v>2</v>
      </c>
      <c r="J9" s="82">
        <f>IF(SUM(J10:J17)=0,"-",SUM(J10:J17))</f>
        <v>6</v>
      </c>
      <c r="K9" s="81"/>
      <c r="L9" s="80"/>
      <c r="M9" s="8"/>
    </row>
    <row r="10" spans="1:14" s="7" customFormat="1" ht="16.5" customHeight="1">
      <c r="A10" s="23" t="s">
        <v>28</v>
      </c>
      <c r="B10" s="79">
        <f>IF(SUM(C10,I10)=0,"-",SUM(C10,I10))</f>
        <v>4</v>
      </c>
      <c r="C10" s="90">
        <f>IF(SUM(D10,G10:H10)=0,"-",SUM(D10,G10:H10))</f>
        <v>3</v>
      </c>
      <c r="D10" s="79" t="str">
        <f>IF(SUM(E10:F10)=0,"-",SUM(E10:F10))</f>
        <v>-</v>
      </c>
      <c r="E10" s="89" t="s">
        <v>20</v>
      </c>
      <c r="F10" s="89" t="s">
        <v>20</v>
      </c>
      <c r="G10" s="89">
        <v>1</v>
      </c>
      <c r="H10" s="89">
        <v>2</v>
      </c>
      <c r="I10" s="89">
        <v>1</v>
      </c>
      <c r="J10" s="89">
        <v>2</v>
      </c>
      <c r="K10" s="81"/>
      <c r="L10" s="80"/>
      <c r="M10" s="8"/>
    </row>
    <row r="11" spans="1:14" s="7" customFormat="1" ht="16.5" customHeight="1">
      <c r="A11" s="18" t="s">
        <v>27</v>
      </c>
      <c r="B11" s="78" t="str">
        <f>IF(SUM(C11,I11)=0,"-",SUM(C11,I11))</f>
        <v>-</v>
      </c>
      <c r="C11" s="87" t="str">
        <f>IF(SUM(D11,G11:H11)=0,"-",SUM(D11,G11:H11))</f>
        <v>-</v>
      </c>
      <c r="D11" s="78" t="str">
        <f>IF(SUM(E11:F11)=0,"-",SUM(E11:F11))</f>
        <v>-</v>
      </c>
      <c r="E11" s="88" t="s">
        <v>20</v>
      </c>
      <c r="F11" s="88" t="s">
        <v>20</v>
      </c>
      <c r="G11" s="88" t="s">
        <v>20</v>
      </c>
      <c r="H11" s="88" t="s">
        <v>20</v>
      </c>
      <c r="I11" s="88" t="s">
        <v>20</v>
      </c>
      <c r="J11" s="88" t="s">
        <v>20</v>
      </c>
      <c r="K11" s="81"/>
      <c r="L11" s="80"/>
      <c r="M11" s="8"/>
    </row>
    <row r="12" spans="1:14" s="7" customFormat="1" ht="16.5" customHeight="1">
      <c r="A12" s="18" t="s">
        <v>26</v>
      </c>
      <c r="B12" s="78" t="str">
        <f>IF(SUM(C12,I12)=0,"-",SUM(C12,I12))</f>
        <v>-</v>
      </c>
      <c r="C12" s="87" t="str">
        <f>IF(SUM(D12,G12:H12)=0,"-",SUM(D12,G12:H12))</f>
        <v>-</v>
      </c>
      <c r="D12" s="78" t="str">
        <f>IF(SUM(E12:F12)=0,"-",SUM(E12:F12))</f>
        <v>-</v>
      </c>
      <c r="E12" s="88" t="s">
        <v>20</v>
      </c>
      <c r="F12" s="88" t="s">
        <v>20</v>
      </c>
      <c r="G12" s="88" t="s">
        <v>20</v>
      </c>
      <c r="H12" s="88" t="s">
        <v>20</v>
      </c>
      <c r="I12" s="88" t="s">
        <v>20</v>
      </c>
      <c r="J12" s="88" t="s">
        <v>20</v>
      </c>
      <c r="K12" s="81"/>
      <c r="L12" s="80"/>
      <c r="M12" s="8"/>
    </row>
    <row r="13" spans="1:14" s="7" customFormat="1" ht="16.5" customHeight="1">
      <c r="A13" s="18" t="s">
        <v>25</v>
      </c>
      <c r="B13" s="78" t="str">
        <f>IF(SUM(C13,I13)=0,"-",SUM(C13,I13))</f>
        <v>-</v>
      </c>
      <c r="C13" s="87" t="str">
        <f>IF(SUM(D13,G13:H13)=0,"-",SUM(D13,G13:H13))</f>
        <v>-</v>
      </c>
      <c r="D13" s="78" t="str">
        <f>IF(SUM(E13:F13)=0,"-",SUM(E13:F13))</f>
        <v>-</v>
      </c>
      <c r="E13" s="88" t="s">
        <v>20</v>
      </c>
      <c r="F13" s="88" t="s">
        <v>20</v>
      </c>
      <c r="G13" s="88" t="s">
        <v>20</v>
      </c>
      <c r="H13" s="88" t="s">
        <v>20</v>
      </c>
      <c r="I13" s="88" t="s">
        <v>20</v>
      </c>
      <c r="J13" s="88" t="s">
        <v>20</v>
      </c>
      <c r="K13" s="81"/>
      <c r="L13" s="80"/>
      <c r="M13" s="8"/>
    </row>
    <row r="14" spans="1:14" s="7" customFormat="1" ht="16.5" customHeight="1">
      <c r="A14" s="18" t="s">
        <v>24</v>
      </c>
      <c r="B14" s="78">
        <f>IF(SUM(C14,I14)=0,"-",SUM(C14,I14))</f>
        <v>1</v>
      </c>
      <c r="C14" s="87">
        <f>IF(SUM(D14,G14:H14)=0,"-",SUM(D14,G14:H14))</f>
        <v>1</v>
      </c>
      <c r="D14" s="78">
        <f>IF(SUM(E14:F14)=0,"-",SUM(E14:F14))</f>
        <v>1</v>
      </c>
      <c r="E14" s="88">
        <v>1</v>
      </c>
      <c r="F14" s="88" t="s">
        <v>20</v>
      </c>
      <c r="G14" s="88" t="s">
        <v>20</v>
      </c>
      <c r="H14" s="88" t="s">
        <v>20</v>
      </c>
      <c r="I14" s="88" t="s">
        <v>20</v>
      </c>
      <c r="J14" s="88">
        <v>3</v>
      </c>
      <c r="K14" s="81"/>
      <c r="L14" s="80"/>
      <c r="M14" s="8"/>
    </row>
    <row r="15" spans="1:14" s="7" customFormat="1" ht="16.5" customHeight="1">
      <c r="A15" s="18" t="s">
        <v>23</v>
      </c>
      <c r="B15" s="78">
        <f>IF(SUM(C15,I15)=0,"-",SUM(C15,I15))</f>
        <v>2</v>
      </c>
      <c r="C15" s="87">
        <f>IF(SUM(D15,G15:H15)=0,"-",SUM(D15,G15:H15))</f>
        <v>1</v>
      </c>
      <c r="D15" s="78" t="str">
        <f>IF(SUM(E15:F15)=0,"-",SUM(E15:F15))</f>
        <v>-</v>
      </c>
      <c r="E15" s="16" t="s">
        <v>20</v>
      </c>
      <c r="F15" s="16" t="s">
        <v>20</v>
      </c>
      <c r="G15" s="16" t="s">
        <v>20</v>
      </c>
      <c r="H15" s="16">
        <v>1</v>
      </c>
      <c r="I15" s="16">
        <v>1</v>
      </c>
      <c r="J15" s="16" t="s">
        <v>20</v>
      </c>
      <c r="K15" s="76"/>
      <c r="L15" s="75"/>
      <c r="M15" s="74"/>
      <c r="N15" s="73"/>
    </row>
    <row r="16" spans="1:14" s="7" customFormat="1" ht="16.5" customHeight="1">
      <c r="A16" s="18" t="s">
        <v>22</v>
      </c>
      <c r="B16" s="78">
        <f>IF(SUM(C16,I16)=0,"-",SUM(C16,I16))</f>
        <v>1</v>
      </c>
      <c r="C16" s="87">
        <f>IF(SUM(D16,G16:H16)=0,"-",SUM(D16,G16:H16))</f>
        <v>1</v>
      </c>
      <c r="D16" s="87" t="str">
        <f>IF(SUM(E16:F16)=0,"-",SUM(E16:F16))</f>
        <v>-</v>
      </c>
      <c r="E16" s="16" t="s">
        <v>20</v>
      </c>
      <c r="F16" s="16" t="s">
        <v>20</v>
      </c>
      <c r="G16" s="16" t="s">
        <v>20</v>
      </c>
      <c r="H16" s="16">
        <v>1</v>
      </c>
      <c r="I16" s="16" t="s">
        <v>20</v>
      </c>
      <c r="J16" s="16" t="s">
        <v>20</v>
      </c>
      <c r="K16" s="76"/>
      <c r="L16" s="75"/>
      <c r="M16" s="74"/>
      <c r="N16" s="73"/>
    </row>
    <row r="17" spans="1:14" s="7" customFormat="1" ht="16.5" customHeight="1">
      <c r="A17" s="13" t="s">
        <v>21</v>
      </c>
      <c r="B17" s="77">
        <f>IF(SUM(C17,I17)=0,"-",SUM(C17,I17))</f>
        <v>1</v>
      </c>
      <c r="C17" s="86">
        <f>IF(SUM(D17,G17:H17)=0,"-",SUM(D17,G17:H17))</f>
        <v>1</v>
      </c>
      <c r="D17" s="86">
        <f>IF(SUM(E17:F17)=0,"-",SUM(E17:F17))</f>
        <v>1</v>
      </c>
      <c r="E17" s="11">
        <v>1</v>
      </c>
      <c r="F17" s="11" t="s">
        <v>20</v>
      </c>
      <c r="G17" s="11" t="s">
        <v>20</v>
      </c>
      <c r="H17" s="11" t="s">
        <v>20</v>
      </c>
      <c r="I17" s="11" t="s">
        <v>20</v>
      </c>
      <c r="J17" s="11">
        <v>1</v>
      </c>
      <c r="K17" s="76"/>
      <c r="L17" s="75"/>
      <c r="M17" s="74"/>
      <c r="N17" s="73"/>
    </row>
    <row r="18" spans="1:14" s="35" customFormat="1" ht="16.5" customHeight="1">
      <c r="A18" s="40" t="s">
        <v>19</v>
      </c>
      <c r="B18" s="84">
        <f>IF(SUM(C18,I18)=0,"-",SUM(C18,I18))</f>
        <v>42</v>
      </c>
      <c r="C18" s="38">
        <v>32</v>
      </c>
      <c r="D18" s="38">
        <v>22</v>
      </c>
      <c r="E18" s="82">
        <v>20</v>
      </c>
      <c r="F18" s="82">
        <v>2</v>
      </c>
      <c r="G18" s="82">
        <v>8</v>
      </c>
      <c r="H18" s="82">
        <v>2</v>
      </c>
      <c r="I18" s="82">
        <v>10</v>
      </c>
      <c r="J18" s="82">
        <v>6</v>
      </c>
      <c r="K18" s="85"/>
      <c r="L18" s="85"/>
    </row>
    <row r="19" spans="1:14" ht="33" customHeight="1">
      <c r="A19" s="39" t="s">
        <v>18</v>
      </c>
      <c r="B19" s="83">
        <f>B20</f>
        <v>2</v>
      </c>
      <c r="C19" s="83">
        <f>C20</f>
        <v>2</v>
      </c>
      <c r="D19" s="83">
        <f>D20</f>
        <v>2</v>
      </c>
      <c r="E19" s="83">
        <f>E20</f>
        <v>2</v>
      </c>
      <c r="F19" s="83" t="str">
        <f>F20</f>
        <v>-</v>
      </c>
      <c r="G19" s="83" t="str">
        <f>G20</f>
        <v>-</v>
      </c>
      <c r="H19" s="83" t="str">
        <f>H20</f>
        <v>-</v>
      </c>
      <c r="I19" s="83" t="str">
        <f>I20</f>
        <v>-</v>
      </c>
      <c r="J19" s="83">
        <f>J20</f>
        <v>1</v>
      </c>
      <c r="K19" s="6"/>
      <c r="L19" s="6"/>
    </row>
    <row r="20" spans="1:14" s="7" customFormat="1" ht="16.5" customHeight="1">
      <c r="A20" s="28" t="s">
        <v>17</v>
      </c>
      <c r="B20" s="83">
        <f>IF(SUM(C20,I20)=0,"-",SUM(C20,I20))</f>
        <v>2</v>
      </c>
      <c r="C20" s="83">
        <f>IF(SUM(D20,G20:H20)=0,"-",SUM(D20,G20:H20))</f>
        <v>2</v>
      </c>
      <c r="D20" s="83">
        <f>IF(SUM(E20:F20)=0,"-",SUM(E20:F20))</f>
        <v>2</v>
      </c>
      <c r="E20" s="82">
        <f>IF(SUM(E21:E24)=0,"-",SUM(E21:E24))</f>
        <v>2</v>
      </c>
      <c r="F20" s="82" t="str">
        <f>IF(SUM(F21:F24)=0,"-",SUM(F21:F24))</f>
        <v>-</v>
      </c>
      <c r="G20" s="82" t="str">
        <f>IF(SUM(G21:G24)=0,"-",SUM(G21:G24))</f>
        <v>-</v>
      </c>
      <c r="H20" s="82" t="str">
        <f>IF(SUM(H21:H24)=0,"-",SUM(H21:H24))</f>
        <v>-</v>
      </c>
      <c r="I20" s="82" t="str">
        <f>IF(SUM(I21:I24)=0,"-",SUM(I21:I24))</f>
        <v>-</v>
      </c>
      <c r="J20" s="82">
        <f>IF(SUM(J21:J24)=0,"-",SUM(J21:J24))</f>
        <v>1</v>
      </c>
      <c r="K20" s="81"/>
      <c r="L20" s="80"/>
      <c r="M20" s="8"/>
    </row>
    <row r="21" spans="1:14" s="7" customFormat="1" ht="16.5" customHeight="1">
      <c r="A21" s="23" t="s">
        <v>16</v>
      </c>
      <c r="B21" s="79" t="str">
        <f>IF(SUM(C21,I21)=0,"-",SUM(C21,I21))</f>
        <v>-</v>
      </c>
      <c r="C21" s="22" t="str">
        <f>IF(SUM(D21,G21:H21)=0,"-",SUM(D21,G21:H21))</f>
        <v>-</v>
      </c>
      <c r="D21" s="79" t="str">
        <f>IF(SUM(E21:F21)=0,"-",SUM(E21:F21))</f>
        <v>-</v>
      </c>
      <c r="E21" s="21" t="s">
        <v>58</v>
      </c>
      <c r="F21" s="21" t="s">
        <v>58</v>
      </c>
      <c r="G21" s="21" t="s">
        <v>58</v>
      </c>
      <c r="H21" s="21" t="s">
        <v>58</v>
      </c>
      <c r="I21" s="21" t="s">
        <v>58</v>
      </c>
      <c r="J21" s="21">
        <v>1</v>
      </c>
      <c r="K21" s="76"/>
      <c r="L21" s="75"/>
      <c r="M21" s="74"/>
      <c r="N21" s="73"/>
    </row>
    <row r="22" spans="1:14" s="7" customFormat="1" ht="16.5" customHeight="1">
      <c r="A22" s="18" t="s">
        <v>15</v>
      </c>
      <c r="B22" s="78" t="str">
        <f>IF(SUM(C22,I22)=0,"-",SUM(C22,I22))</f>
        <v>-</v>
      </c>
      <c r="C22" s="17" t="str">
        <f>IF(SUM(D22,G22:H22)=0,"-",SUM(D22,G22:H22))</f>
        <v>-</v>
      </c>
      <c r="D22" s="17" t="str">
        <f>IF(SUM(E22:F22)=0,"-",SUM(E22:F22))</f>
        <v>-</v>
      </c>
      <c r="E22" s="16" t="s">
        <v>58</v>
      </c>
      <c r="F22" s="16" t="s">
        <v>58</v>
      </c>
      <c r="G22" s="16" t="s">
        <v>58</v>
      </c>
      <c r="H22" s="16" t="s">
        <v>58</v>
      </c>
      <c r="I22" s="16" t="s">
        <v>58</v>
      </c>
      <c r="J22" s="16" t="s">
        <v>58</v>
      </c>
      <c r="K22" s="76"/>
      <c r="L22" s="75"/>
      <c r="M22" s="74"/>
      <c r="N22" s="73"/>
    </row>
    <row r="23" spans="1:14" s="7" customFormat="1" ht="16.5" customHeight="1">
      <c r="A23" s="18" t="s">
        <v>14</v>
      </c>
      <c r="B23" s="78" t="str">
        <f>IF(SUM(C23,I23)=0,"-",SUM(C23,I23))</f>
        <v>-</v>
      </c>
      <c r="C23" s="17" t="str">
        <f>IF(SUM(D23,G23:H23)=0,"-",SUM(D23,G23:H23))</f>
        <v>-</v>
      </c>
      <c r="D23" s="17" t="str">
        <f>IF(SUM(E23:F23)=0,"-",SUM(E23:F23))</f>
        <v>-</v>
      </c>
      <c r="E23" s="16" t="s">
        <v>58</v>
      </c>
      <c r="F23" s="16" t="s">
        <v>58</v>
      </c>
      <c r="G23" s="16" t="s">
        <v>58</v>
      </c>
      <c r="H23" s="16" t="s">
        <v>58</v>
      </c>
      <c r="I23" s="16" t="s">
        <v>58</v>
      </c>
      <c r="J23" s="16" t="s">
        <v>58</v>
      </c>
      <c r="K23" s="76"/>
      <c r="L23" s="75"/>
      <c r="M23" s="74"/>
      <c r="N23" s="73"/>
    </row>
    <row r="24" spans="1:14" s="7" customFormat="1" ht="16.5" customHeight="1">
      <c r="A24" s="13" t="s">
        <v>13</v>
      </c>
      <c r="B24" s="77">
        <f>IF(SUM(C24,I24)=0,"-",SUM(C24,I24))</f>
        <v>2</v>
      </c>
      <c r="C24" s="12">
        <f>IF(SUM(D24,G24:H24)=0,"-",SUM(D24,G24:H24))</f>
        <v>2</v>
      </c>
      <c r="D24" s="12">
        <f>IF(SUM(E24:F24)=0,"-",SUM(E24:F24))</f>
        <v>2</v>
      </c>
      <c r="E24" s="11">
        <v>2</v>
      </c>
      <c r="F24" s="11" t="s">
        <v>58</v>
      </c>
      <c r="G24" s="11" t="s">
        <v>58</v>
      </c>
      <c r="H24" s="11" t="s">
        <v>58</v>
      </c>
      <c r="I24" s="11" t="s">
        <v>58</v>
      </c>
      <c r="J24" s="11" t="s">
        <v>58</v>
      </c>
      <c r="K24" s="76"/>
      <c r="L24" s="75"/>
      <c r="M24" s="74"/>
      <c r="N24" s="73"/>
    </row>
    <row r="25" spans="1:14" s="7" customFormat="1" ht="33" customHeight="1">
      <c r="A25" s="32" t="s">
        <v>11</v>
      </c>
      <c r="B25" s="84">
        <f>B26</f>
        <v>7</v>
      </c>
      <c r="C25" s="31">
        <f>C26</f>
        <v>2</v>
      </c>
      <c r="D25" s="31">
        <f>D26</f>
        <v>1</v>
      </c>
      <c r="E25" s="31">
        <f>E26</f>
        <v>1</v>
      </c>
      <c r="F25" s="31" t="str">
        <f>F26</f>
        <v>-</v>
      </c>
      <c r="G25" s="31">
        <f>G26</f>
        <v>1</v>
      </c>
      <c r="H25" s="31" t="str">
        <f>H26</f>
        <v>-</v>
      </c>
      <c r="I25" s="31">
        <f>I26</f>
        <v>5</v>
      </c>
      <c r="J25" s="31">
        <f>J26</f>
        <v>4</v>
      </c>
      <c r="K25" s="76"/>
      <c r="L25" s="75"/>
      <c r="M25" s="74"/>
      <c r="N25" s="73"/>
    </row>
    <row r="26" spans="1:14" s="7" customFormat="1" ht="16.5" customHeight="1">
      <c r="A26" s="28" t="s">
        <v>10</v>
      </c>
      <c r="B26" s="83">
        <f>IF(SUM(C26,I26)=0,"-",SUM(C26,I26))</f>
        <v>7</v>
      </c>
      <c r="C26" s="83">
        <f>IF(SUM(D26,G26:H26)=0,"-",SUM(D26,G26:H26))</f>
        <v>2</v>
      </c>
      <c r="D26" s="83">
        <f>IF(SUM(E26:F26)=0,"-",SUM(E26:F26))</f>
        <v>1</v>
      </c>
      <c r="E26" s="82">
        <f>IF(SUM(E27:E31)=0,"-",SUM(E27:E31))</f>
        <v>1</v>
      </c>
      <c r="F26" s="82" t="str">
        <f>IF(SUM(F27:F31)=0,"-",SUM(F27:F31))</f>
        <v>-</v>
      </c>
      <c r="G26" s="82">
        <f>IF(SUM(G27:G31)=0,"-",SUM(G27:G31))</f>
        <v>1</v>
      </c>
      <c r="H26" s="82" t="str">
        <f>IF(SUM(H27:H31)=0,"-",SUM(H27:H31))</f>
        <v>-</v>
      </c>
      <c r="I26" s="82">
        <f>IF(SUM(I27:I31)=0,"-",SUM(I27:I31))</f>
        <v>5</v>
      </c>
      <c r="J26" s="82">
        <f>IF(SUM(J27:J31)=0,"-",SUM(J27:J31))</f>
        <v>4</v>
      </c>
      <c r="K26" s="81"/>
      <c r="L26" s="80"/>
      <c r="M26" s="8"/>
    </row>
    <row r="27" spans="1:14" s="7" customFormat="1" ht="16.5" customHeight="1">
      <c r="A27" s="23" t="s">
        <v>9</v>
      </c>
      <c r="B27" s="79">
        <f>IF(SUM(C27,I27)=0,"-",SUM(C27,I27))</f>
        <v>6</v>
      </c>
      <c r="C27" s="22">
        <f>IF(SUM(D27,G27:H27)=0,"-",SUM(D27,G27:H27))</f>
        <v>1</v>
      </c>
      <c r="D27" s="79">
        <f>IF(SUM(E27:F27)=0,"-",SUM(E27:F27))</f>
        <v>1</v>
      </c>
      <c r="E27" s="21">
        <v>1</v>
      </c>
      <c r="F27" s="21" t="s">
        <v>58</v>
      </c>
      <c r="G27" s="21" t="s">
        <v>58</v>
      </c>
      <c r="H27" s="21" t="s">
        <v>58</v>
      </c>
      <c r="I27" s="21">
        <v>5</v>
      </c>
      <c r="J27" s="21">
        <v>1</v>
      </c>
      <c r="K27" s="76"/>
      <c r="L27" s="75"/>
      <c r="M27" s="74"/>
      <c r="N27" s="73"/>
    </row>
    <row r="28" spans="1:14" s="7" customFormat="1" ht="16.5" customHeight="1">
      <c r="A28" s="18" t="s">
        <v>7</v>
      </c>
      <c r="B28" s="78">
        <f>IF(SUM(C28,I28)=0,"-",SUM(C28,I28))</f>
        <v>1</v>
      </c>
      <c r="C28" s="17">
        <f>IF(SUM(D28,G28:H28)=0,"-",SUM(D28,G28:H28))</f>
        <v>1</v>
      </c>
      <c r="D28" s="17" t="str">
        <f>IF(SUM(E28:F28)=0,"-",SUM(E28:F28))</f>
        <v>-</v>
      </c>
      <c r="E28" s="16" t="s">
        <v>58</v>
      </c>
      <c r="F28" s="16" t="s">
        <v>58</v>
      </c>
      <c r="G28" s="16">
        <v>1</v>
      </c>
      <c r="H28" s="16" t="s">
        <v>58</v>
      </c>
      <c r="I28" s="16" t="s">
        <v>58</v>
      </c>
      <c r="J28" s="16">
        <v>1</v>
      </c>
      <c r="K28" s="76"/>
      <c r="L28" s="75"/>
      <c r="M28" s="74"/>
      <c r="N28" s="73"/>
    </row>
    <row r="29" spans="1:14" s="7" customFormat="1" ht="16.5" customHeight="1">
      <c r="A29" s="18" t="s">
        <v>6</v>
      </c>
      <c r="B29" s="78" t="str">
        <f>IF(SUM(C29,I29)=0,"-",SUM(C29,I29))</f>
        <v>-</v>
      </c>
      <c r="C29" s="17" t="str">
        <f>IF(SUM(D29,G29:H29)=0,"-",SUM(D29,G29:H29))</f>
        <v>-</v>
      </c>
      <c r="D29" s="17" t="str">
        <f>IF(SUM(E29:F29)=0,"-",SUM(E29:F29))</f>
        <v>-</v>
      </c>
      <c r="E29" s="16" t="s">
        <v>58</v>
      </c>
      <c r="F29" s="16" t="s">
        <v>58</v>
      </c>
      <c r="G29" s="16" t="s">
        <v>58</v>
      </c>
      <c r="H29" s="16" t="s">
        <v>58</v>
      </c>
      <c r="I29" s="16" t="s">
        <v>58</v>
      </c>
      <c r="J29" s="16">
        <v>1</v>
      </c>
      <c r="K29" s="76"/>
      <c r="L29" s="75"/>
      <c r="M29" s="74"/>
      <c r="N29" s="73"/>
    </row>
    <row r="30" spans="1:14" s="7" customFormat="1" ht="16.5" customHeight="1">
      <c r="A30" s="18" t="s">
        <v>5</v>
      </c>
      <c r="B30" s="78" t="str">
        <f>IF(SUM(C30,I30)=0,"-",SUM(C30,I30))</f>
        <v>-</v>
      </c>
      <c r="C30" s="17" t="str">
        <f>IF(SUM(D30,G30:H30)=0,"-",SUM(D30,G30:H30))</f>
        <v>-</v>
      </c>
      <c r="D30" s="17" t="str">
        <f>IF(SUM(E30:F30)=0,"-",SUM(E30:F30))</f>
        <v>-</v>
      </c>
      <c r="E30" s="16" t="s">
        <v>58</v>
      </c>
      <c r="F30" s="16" t="s">
        <v>58</v>
      </c>
      <c r="G30" s="16" t="s">
        <v>58</v>
      </c>
      <c r="H30" s="16" t="s">
        <v>58</v>
      </c>
      <c r="I30" s="16" t="s">
        <v>58</v>
      </c>
      <c r="J30" s="16">
        <v>1</v>
      </c>
      <c r="K30" s="76"/>
      <c r="L30" s="75"/>
      <c r="M30" s="74"/>
      <c r="N30" s="73"/>
    </row>
    <row r="31" spans="1:14" s="7" customFormat="1" ht="16.5" customHeight="1">
      <c r="A31" s="13" t="s">
        <v>3</v>
      </c>
      <c r="B31" s="77" t="str">
        <f>IF(SUM(C31,I31)=0,"-",SUM(C31,I31))</f>
        <v>-</v>
      </c>
      <c r="C31" s="12" t="str">
        <f>IF(SUM(D31,G31:H31)=0,"-",SUM(D31,G31:H31))</f>
        <v>-</v>
      </c>
      <c r="D31" s="12" t="str">
        <f>IF(SUM(E31:F31)=0,"-",SUM(E31:F31))</f>
        <v>-</v>
      </c>
      <c r="E31" s="11" t="s">
        <v>58</v>
      </c>
      <c r="F31" s="11" t="s">
        <v>58</v>
      </c>
      <c r="G31" s="11" t="s">
        <v>58</v>
      </c>
      <c r="H31" s="11" t="s">
        <v>58</v>
      </c>
      <c r="I31" s="11" t="s">
        <v>58</v>
      </c>
      <c r="J31" s="11" t="s">
        <v>58</v>
      </c>
      <c r="K31" s="76"/>
      <c r="L31" s="75"/>
      <c r="M31" s="74"/>
      <c r="N31" s="73"/>
    </row>
    <row r="32" spans="1:14" ht="16.5" customHeight="1">
      <c r="A32" s="4" t="s">
        <v>57</v>
      </c>
      <c r="B32" s="6"/>
      <c r="C32" s="6"/>
      <c r="D32" s="6"/>
      <c r="E32" s="6"/>
      <c r="F32" s="6"/>
      <c r="G32" s="6"/>
      <c r="H32" s="6"/>
      <c r="I32" s="6"/>
      <c r="J32" s="6"/>
      <c r="K32" s="6"/>
      <c r="L32" s="6"/>
    </row>
    <row r="33" spans="1:12" ht="16.5" customHeight="1">
      <c r="A33" s="4"/>
      <c r="B33" s="6"/>
      <c r="C33" s="6"/>
      <c r="D33" s="6"/>
      <c r="E33" s="6"/>
      <c r="F33" s="6"/>
      <c r="G33" s="6"/>
      <c r="H33" s="6"/>
      <c r="I33" s="6"/>
      <c r="J33" s="6"/>
      <c r="K33" s="6"/>
      <c r="L33" s="6"/>
    </row>
    <row r="34" spans="1:12" ht="16.5" customHeight="1">
      <c r="A34" s="2" t="s">
        <v>68</v>
      </c>
    </row>
    <row r="35" spans="1:12" ht="16.5" customHeight="1"/>
  </sheetData>
  <mergeCells count="10">
    <mergeCell ref="B2:I2"/>
    <mergeCell ref="J2:J4"/>
    <mergeCell ref="K2:L4"/>
    <mergeCell ref="B3:B5"/>
    <mergeCell ref="C3:H3"/>
    <mergeCell ref="I3:I5"/>
    <mergeCell ref="C4:C5"/>
    <mergeCell ref="G4:G5"/>
    <mergeCell ref="D4:F4"/>
    <mergeCell ref="H4:H5"/>
  </mergeCells>
  <phoneticPr fontId="3"/>
  <printOptions horizontalCentered="1"/>
  <pageMargins left="0.29527559055118113" right="0.29527559055118113" top="0.78740157480314965" bottom="0.19685039370078741" header="0.19685039370078741" footer="0"/>
  <headerFooter alignWithMargins="0"/>
  <rowBreaks count="3" manualBreakCount="3">
    <brk id="5196" min="304" max="25252" man="1"/>
    <brk id="59244" min="311" max="11696" man="1"/>
    <brk id="65156" min="307" max="19400"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showOutlineSymbols="0" zoomScaleNormal="100" zoomScaleSheetLayoutView="80" workbookViewId="0"/>
  </sheetViews>
  <sheetFormatPr defaultRowHeight="15"/>
  <cols>
    <col min="1" max="1" width="16.625" style="110" customWidth="1"/>
    <col min="2" max="2" width="9.125" style="110" customWidth="1"/>
    <col min="3" max="14" width="9.125" style="109" customWidth="1"/>
    <col min="15" max="15" width="5.375" style="109" customWidth="1"/>
    <col min="16" max="16384" width="9" style="109"/>
  </cols>
  <sheetData>
    <row r="1" spans="1:17" s="130" customFormat="1" ht="18" customHeight="1">
      <c r="A1" s="132" t="s">
        <v>93</v>
      </c>
      <c r="B1" s="132"/>
      <c r="C1" s="132"/>
      <c r="D1" s="132"/>
      <c r="E1" s="132"/>
      <c r="F1" s="132"/>
      <c r="G1" s="132"/>
      <c r="H1" s="132"/>
      <c r="N1" s="131" t="s">
        <v>66</v>
      </c>
    </row>
    <row r="2" spans="1:17" ht="16.5" customHeight="1">
      <c r="A2" s="129"/>
      <c r="B2" s="128" t="s">
        <v>92</v>
      </c>
      <c r="C2" s="105" t="s">
        <v>80</v>
      </c>
      <c r="D2" s="104"/>
      <c r="E2" s="104"/>
      <c r="F2" s="104"/>
      <c r="G2" s="104"/>
      <c r="H2" s="104"/>
      <c r="I2" s="104"/>
      <c r="J2" s="103"/>
      <c r="K2" s="127" t="s">
        <v>91</v>
      </c>
      <c r="L2" s="127" t="s">
        <v>90</v>
      </c>
      <c r="M2" s="96" t="s">
        <v>89</v>
      </c>
      <c r="N2" s="96"/>
    </row>
    <row r="3" spans="1:17" ht="16.5" customHeight="1">
      <c r="A3" s="126"/>
      <c r="B3" s="125"/>
      <c r="C3" s="96" t="s">
        <v>53</v>
      </c>
      <c r="D3" s="96" t="s">
        <v>78</v>
      </c>
      <c r="E3" s="96"/>
      <c r="F3" s="96"/>
      <c r="G3" s="96"/>
      <c r="H3" s="96"/>
      <c r="I3" s="96"/>
      <c r="J3" s="102" t="s">
        <v>88</v>
      </c>
      <c r="K3" s="124"/>
      <c r="L3" s="124"/>
      <c r="M3" s="96"/>
      <c r="N3" s="96"/>
    </row>
    <row r="4" spans="1:17" ht="16.5" customHeight="1">
      <c r="A4" s="126"/>
      <c r="B4" s="125"/>
      <c r="C4" s="96"/>
      <c r="D4" s="96" t="s">
        <v>53</v>
      </c>
      <c r="E4" s="96" t="s">
        <v>76</v>
      </c>
      <c r="F4" s="96"/>
      <c r="G4" s="96"/>
      <c r="H4" s="96" t="s">
        <v>75</v>
      </c>
      <c r="I4" s="96" t="s">
        <v>74</v>
      </c>
      <c r="J4" s="100"/>
      <c r="K4" s="124"/>
      <c r="L4" s="124"/>
      <c r="M4" s="96"/>
      <c r="N4" s="96"/>
    </row>
    <row r="5" spans="1:17" ht="33" customHeight="1">
      <c r="A5" s="123"/>
      <c r="B5" s="122"/>
      <c r="C5" s="96"/>
      <c r="D5" s="96"/>
      <c r="E5" s="52" t="s">
        <v>53</v>
      </c>
      <c r="F5" s="52" t="s">
        <v>73</v>
      </c>
      <c r="G5" s="52" t="s">
        <v>72</v>
      </c>
      <c r="H5" s="96"/>
      <c r="I5" s="96"/>
      <c r="J5" s="95"/>
      <c r="K5" s="121"/>
      <c r="L5" s="121"/>
      <c r="M5" s="120" t="s">
        <v>87</v>
      </c>
      <c r="N5" s="120" t="s">
        <v>86</v>
      </c>
    </row>
    <row r="6" spans="1:17" s="119" customFormat="1" ht="16.5" customHeight="1">
      <c r="A6" s="49" t="s">
        <v>32</v>
      </c>
      <c r="B6" s="92">
        <v>52203</v>
      </c>
      <c r="C6" s="92">
        <v>14860</v>
      </c>
      <c r="D6" s="92">
        <v>11382</v>
      </c>
      <c r="E6" s="92">
        <v>5338</v>
      </c>
      <c r="F6" s="47">
        <v>4887</v>
      </c>
      <c r="G6" s="47">
        <v>451</v>
      </c>
      <c r="H6" s="47">
        <v>4008</v>
      </c>
      <c r="I6" s="47">
        <v>2036</v>
      </c>
      <c r="J6" s="47">
        <v>3478</v>
      </c>
      <c r="K6" s="47">
        <v>23773</v>
      </c>
      <c r="L6" s="47">
        <v>13570</v>
      </c>
      <c r="M6" s="47">
        <v>6478</v>
      </c>
      <c r="N6" s="47">
        <v>14867</v>
      </c>
      <c r="O6" s="80"/>
      <c r="P6" s="117"/>
    </row>
    <row r="7" spans="1:17" s="119" customFormat="1" ht="16.5" customHeight="1">
      <c r="A7" s="49" t="s">
        <v>31</v>
      </c>
      <c r="B7" s="92">
        <v>1441</v>
      </c>
      <c r="C7" s="92">
        <v>380</v>
      </c>
      <c r="D7" s="92">
        <v>280</v>
      </c>
      <c r="E7" s="92">
        <v>159</v>
      </c>
      <c r="F7" s="47">
        <v>147</v>
      </c>
      <c r="G7" s="47">
        <v>12</v>
      </c>
      <c r="H7" s="47">
        <v>86</v>
      </c>
      <c r="I7" s="47">
        <v>35</v>
      </c>
      <c r="J7" s="47">
        <v>100</v>
      </c>
      <c r="K7" s="47">
        <v>518</v>
      </c>
      <c r="L7" s="47">
        <v>543</v>
      </c>
      <c r="M7" s="47">
        <v>202</v>
      </c>
      <c r="N7" s="47">
        <v>499</v>
      </c>
      <c r="O7" s="80"/>
      <c r="P7" s="117"/>
    </row>
    <row r="8" spans="1:17" s="119" customFormat="1" ht="33" customHeight="1">
      <c r="A8" s="44" t="s">
        <v>30</v>
      </c>
      <c r="B8" s="83">
        <f>IF(SUM(C8,K8:L8)=0,"-",SUM(C8,K8:L8))</f>
        <v>97</v>
      </c>
      <c r="C8" s="83">
        <f>IF(SUM(D8,J8)=0,"-",SUM(D8,J8))</f>
        <v>34</v>
      </c>
      <c r="D8" s="38">
        <f>IF(SUM(E8,H8:I8)=0,"-",SUM(E8,H8:I8))</f>
        <v>26</v>
      </c>
      <c r="E8" s="38">
        <f>IF(SUM(F8:G8)=0,"-",SUM(F8:G8))</f>
        <v>16</v>
      </c>
      <c r="F8" s="43">
        <f>IF(SUM(F9,F18)=0,"-",SUM(F9,F18))</f>
        <v>14</v>
      </c>
      <c r="G8" s="43">
        <f>IF(SUM(G9,G18)=0,"-",SUM(G9,G18))</f>
        <v>2</v>
      </c>
      <c r="H8" s="43">
        <f>IF(SUM(H9,H18)=0,"-",SUM(H9,H18))</f>
        <v>6</v>
      </c>
      <c r="I8" s="43">
        <f>IF(SUM(I9,I18)=0,"-",SUM(I9,I18))</f>
        <v>4</v>
      </c>
      <c r="J8" s="43">
        <f>IF(SUM(J9,J18)=0,"-",SUM(J9,J18))</f>
        <v>8</v>
      </c>
      <c r="K8" s="43">
        <f>IF(SUM(K9,K18)=0,"-",SUM(K9,K18))</f>
        <v>60</v>
      </c>
      <c r="L8" s="43">
        <f>IF(SUM(L9,L18)=0,"-",SUM(L9,L18))</f>
        <v>3</v>
      </c>
      <c r="M8" s="43">
        <f>IF(SUM(M9,M18)=0,"-",SUM(M9,M18))</f>
        <v>7</v>
      </c>
      <c r="N8" s="43">
        <f>IF(SUM(N9,N18)=0,"-",SUM(N9,N18))</f>
        <v>5</v>
      </c>
      <c r="O8" s="80"/>
      <c r="P8" s="117"/>
    </row>
    <row r="9" spans="1:17" s="114" customFormat="1" ht="16.5" customHeight="1">
      <c r="A9" s="28" t="s">
        <v>29</v>
      </c>
      <c r="B9" s="83">
        <f>IF(SUM(C9,K9:L9)=0,"-",SUM(C9,K9:L9))</f>
        <v>16</v>
      </c>
      <c r="C9" s="83">
        <f>IF(SUM(D9,J9)=0,"-",SUM(D9,J9))</f>
        <v>3</v>
      </c>
      <c r="D9" s="38">
        <f>IF(SUM(E9,H9:I9)=0,"-",SUM(E9,H9:I9))</f>
        <v>3</v>
      </c>
      <c r="E9" s="38" t="str">
        <f>IF(SUM(F9:G9)=0,"-",SUM(F9:G9))</f>
        <v>-</v>
      </c>
      <c r="F9" s="82" t="str">
        <f>IF(SUM(F10:F17)=0,"-",SUM(F10:F17))</f>
        <v>-</v>
      </c>
      <c r="G9" s="82" t="str">
        <f>IF(SUM(G10:G17)=0,"-",SUM(G10:G17))</f>
        <v>-</v>
      </c>
      <c r="H9" s="82" t="str">
        <f>IF(SUM(H10:H17)=0,"-",SUM(H10:H17))</f>
        <v>-</v>
      </c>
      <c r="I9" s="82">
        <f>IF(SUM(I10:I17)=0,"-",SUM(I10:I17))</f>
        <v>3</v>
      </c>
      <c r="J9" s="82" t="str">
        <f>IF(SUM(J10:J17)=0,"-",SUM(J10:J17))</f>
        <v>-</v>
      </c>
      <c r="K9" s="82">
        <f>IF(SUM(K10:K17)=0,"-",SUM(K10:K17))</f>
        <v>13</v>
      </c>
      <c r="L9" s="82" t="str">
        <f>IF(SUM(L10:L17)=0,"-",SUM(L10:L17))</f>
        <v>-</v>
      </c>
      <c r="M9" s="82">
        <f>IF(SUM(M10:M17)=0,"-",SUM(M10:M17))</f>
        <v>2</v>
      </c>
      <c r="N9" s="82">
        <f>IF(SUM(N10:N17)=0,"-",SUM(N10:N17))</f>
        <v>2</v>
      </c>
      <c r="O9" s="80"/>
      <c r="P9" s="118"/>
    </row>
    <row r="10" spans="1:17" s="114" customFormat="1" ht="16.5" customHeight="1">
      <c r="A10" s="23" t="s">
        <v>28</v>
      </c>
      <c r="B10" s="79">
        <f>IF(SUM(C10,K10:L10)=0,"-",SUM(C10,K10:L10))</f>
        <v>4</v>
      </c>
      <c r="C10" s="79">
        <f>IF(SUM(D10,J10)=0,"-",SUM(D10,J10))</f>
        <v>2</v>
      </c>
      <c r="D10" s="90">
        <f>IF(SUM(E10,H10:I10)=0,"-",SUM(E10,H10:I10))</f>
        <v>2</v>
      </c>
      <c r="E10" s="90" t="str">
        <f>IF(SUM(F10:G10)=0,"-",SUM(F10:G10))</f>
        <v>-</v>
      </c>
      <c r="F10" s="89" t="s">
        <v>20</v>
      </c>
      <c r="G10" s="89" t="s">
        <v>20</v>
      </c>
      <c r="H10" s="89" t="s">
        <v>20</v>
      </c>
      <c r="I10" s="89">
        <v>2</v>
      </c>
      <c r="J10" s="89" t="s">
        <v>20</v>
      </c>
      <c r="K10" s="89">
        <v>2</v>
      </c>
      <c r="L10" s="89" t="s">
        <v>20</v>
      </c>
      <c r="M10" s="89">
        <v>1</v>
      </c>
      <c r="N10" s="89" t="s">
        <v>20</v>
      </c>
      <c r="O10" s="80"/>
      <c r="P10" s="118"/>
    </row>
    <row r="11" spans="1:17" s="114" customFormat="1" ht="16.5" customHeight="1">
      <c r="A11" s="18" t="s">
        <v>27</v>
      </c>
      <c r="B11" s="78">
        <f>IF(SUM(C11,K11:L11)=0,"-",SUM(C11,K11:L11))</f>
        <v>1</v>
      </c>
      <c r="C11" s="78" t="str">
        <f>IF(SUM(D11,J11)=0,"-",SUM(D11,J11))</f>
        <v>-</v>
      </c>
      <c r="D11" s="87" t="str">
        <f>IF(SUM(E11,H11:I11)=0,"-",SUM(E11,H11:I11))</f>
        <v>-</v>
      </c>
      <c r="E11" s="87" t="str">
        <f>IF(SUM(F11:G11)=0,"-",SUM(F11:G11))</f>
        <v>-</v>
      </c>
      <c r="F11" s="88" t="s">
        <v>20</v>
      </c>
      <c r="G11" s="88" t="s">
        <v>20</v>
      </c>
      <c r="H11" s="88" t="s">
        <v>20</v>
      </c>
      <c r="I11" s="88" t="s">
        <v>20</v>
      </c>
      <c r="J11" s="88" t="s">
        <v>20</v>
      </c>
      <c r="K11" s="88">
        <v>1</v>
      </c>
      <c r="L11" s="88" t="s">
        <v>20</v>
      </c>
      <c r="M11" s="88" t="s">
        <v>20</v>
      </c>
      <c r="N11" s="88" t="s">
        <v>20</v>
      </c>
      <c r="O11" s="80"/>
      <c r="P11" s="118"/>
    </row>
    <row r="12" spans="1:17" s="114" customFormat="1" ht="16.5" customHeight="1">
      <c r="A12" s="18" t="s">
        <v>26</v>
      </c>
      <c r="B12" s="78">
        <f>IF(SUM(C12,K12:L12)=0,"-",SUM(C12,K12:L12))</f>
        <v>1</v>
      </c>
      <c r="C12" s="78" t="str">
        <f>IF(SUM(D12,J12)=0,"-",SUM(D12,J12))</f>
        <v>-</v>
      </c>
      <c r="D12" s="87" t="str">
        <f>IF(SUM(E12,H12:I12)=0,"-",SUM(E12,H12:I12))</f>
        <v>-</v>
      </c>
      <c r="E12" s="87" t="str">
        <f>IF(SUM(F12:G12)=0,"-",SUM(F12:G12))</f>
        <v>-</v>
      </c>
      <c r="F12" s="88" t="s">
        <v>20</v>
      </c>
      <c r="G12" s="88" t="s">
        <v>20</v>
      </c>
      <c r="H12" s="88" t="s">
        <v>20</v>
      </c>
      <c r="I12" s="88" t="s">
        <v>20</v>
      </c>
      <c r="J12" s="88" t="s">
        <v>20</v>
      </c>
      <c r="K12" s="88">
        <v>1</v>
      </c>
      <c r="L12" s="88" t="s">
        <v>20</v>
      </c>
      <c r="M12" s="88" t="s">
        <v>20</v>
      </c>
      <c r="N12" s="88" t="s">
        <v>20</v>
      </c>
      <c r="O12" s="80"/>
      <c r="P12" s="118"/>
    </row>
    <row r="13" spans="1:17" s="114" customFormat="1" ht="16.5" customHeight="1">
      <c r="A13" s="18" t="s">
        <v>25</v>
      </c>
      <c r="B13" s="78">
        <f>IF(SUM(C13,K13:L13)=0,"-",SUM(C13,K13:L13))</f>
        <v>2</v>
      </c>
      <c r="C13" s="78" t="str">
        <f>IF(SUM(D13,J13)=0,"-",SUM(D13,J13))</f>
        <v>-</v>
      </c>
      <c r="D13" s="87" t="str">
        <f>IF(SUM(E13,H13:I13)=0,"-",SUM(E13,H13:I13))</f>
        <v>-</v>
      </c>
      <c r="E13" s="87" t="str">
        <f>IF(SUM(F13:G13)=0,"-",SUM(F13:G13))</f>
        <v>-</v>
      </c>
      <c r="F13" s="88" t="s">
        <v>20</v>
      </c>
      <c r="G13" s="88" t="s">
        <v>20</v>
      </c>
      <c r="H13" s="88" t="s">
        <v>20</v>
      </c>
      <c r="I13" s="88" t="s">
        <v>20</v>
      </c>
      <c r="J13" s="88" t="s">
        <v>20</v>
      </c>
      <c r="K13" s="88">
        <v>2</v>
      </c>
      <c r="L13" s="88" t="s">
        <v>20</v>
      </c>
      <c r="M13" s="88" t="s">
        <v>20</v>
      </c>
      <c r="N13" s="88">
        <v>1</v>
      </c>
      <c r="O13" s="80"/>
      <c r="P13" s="118"/>
    </row>
    <row r="14" spans="1:17" s="114" customFormat="1" ht="16.5" customHeight="1">
      <c r="A14" s="18" t="s">
        <v>24</v>
      </c>
      <c r="B14" s="78">
        <f>IF(SUM(C14,K14:L14)=0,"-",SUM(C14,K14:L14))</f>
        <v>2</v>
      </c>
      <c r="C14" s="78" t="str">
        <f>IF(SUM(D14,J14)=0,"-",SUM(D14,J14))</f>
        <v>-</v>
      </c>
      <c r="D14" s="87" t="str">
        <f>IF(SUM(E14,H14:I14)=0,"-",SUM(E14,H14:I14))</f>
        <v>-</v>
      </c>
      <c r="E14" s="87" t="str">
        <f>IF(SUM(F14:G14)=0,"-",SUM(F14:G14))</f>
        <v>-</v>
      </c>
      <c r="F14" s="88" t="s">
        <v>20</v>
      </c>
      <c r="G14" s="88" t="s">
        <v>20</v>
      </c>
      <c r="H14" s="88" t="s">
        <v>20</v>
      </c>
      <c r="I14" s="88" t="s">
        <v>20</v>
      </c>
      <c r="J14" s="88" t="s">
        <v>20</v>
      </c>
      <c r="K14" s="88">
        <v>2</v>
      </c>
      <c r="L14" s="88" t="s">
        <v>20</v>
      </c>
      <c r="M14" s="88">
        <v>1</v>
      </c>
      <c r="N14" s="88" t="s">
        <v>20</v>
      </c>
      <c r="O14" s="80"/>
      <c r="P14" s="118"/>
    </row>
    <row r="15" spans="1:17" s="114" customFormat="1" ht="16.5" customHeight="1">
      <c r="A15" s="18" t="s">
        <v>23</v>
      </c>
      <c r="B15" s="78">
        <f>IF(SUM(C15,K15:L15)=0,"-",SUM(C15,K15:L15))</f>
        <v>3</v>
      </c>
      <c r="C15" s="78" t="str">
        <f>IF(SUM(D15,J15)=0,"-",SUM(D15,J15))</f>
        <v>-</v>
      </c>
      <c r="D15" s="87" t="str">
        <f>IF(SUM(E15,H15:I15)=0,"-",SUM(E15,H15:I15))</f>
        <v>-</v>
      </c>
      <c r="E15" s="87" t="str">
        <f>IF(SUM(F15:G15)=0,"-",SUM(F15:G15))</f>
        <v>-</v>
      </c>
      <c r="F15" s="16" t="s">
        <v>20</v>
      </c>
      <c r="G15" s="16" t="s">
        <v>20</v>
      </c>
      <c r="H15" s="16" t="s">
        <v>20</v>
      </c>
      <c r="I15" s="16" t="s">
        <v>20</v>
      </c>
      <c r="J15" s="16" t="s">
        <v>20</v>
      </c>
      <c r="K15" s="16">
        <v>3</v>
      </c>
      <c r="L15" s="16" t="s">
        <v>20</v>
      </c>
      <c r="M15" s="16" t="s">
        <v>20</v>
      </c>
      <c r="N15" s="16" t="s">
        <v>20</v>
      </c>
      <c r="O15" s="117"/>
      <c r="P15" s="116"/>
      <c r="Q15" s="115"/>
    </row>
    <row r="16" spans="1:17" s="114" customFormat="1" ht="16.5" customHeight="1">
      <c r="A16" s="18" t="s">
        <v>22</v>
      </c>
      <c r="B16" s="78">
        <f>IF(SUM(C16,K16:L16)=0,"-",SUM(C16,K16:L16))</f>
        <v>1</v>
      </c>
      <c r="C16" s="78" t="str">
        <f>IF(SUM(D16,J16)=0,"-",SUM(D16,J16))</f>
        <v>-</v>
      </c>
      <c r="D16" s="87" t="str">
        <f>IF(SUM(E16,H16:I16)=0,"-",SUM(E16,H16:I16))</f>
        <v>-</v>
      </c>
      <c r="E16" s="87" t="str">
        <f>IF(SUM(F16:G16)=0,"-",SUM(F16:G16))</f>
        <v>-</v>
      </c>
      <c r="F16" s="16" t="s">
        <v>20</v>
      </c>
      <c r="G16" s="16" t="s">
        <v>20</v>
      </c>
      <c r="H16" s="16" t="s">
        <v>20</v>
      </c>
      <c r="I16" s="16" t="s">
        <v>20</v>
      </c>
      <c r="J16" s="16" t="s">
        <v>20</v>
      </c>
      <c r="K16" s="16">
        <v>1</v>
      </c>
      <c r="L16" s="16" t="s">
        <v>20</v>
      </c>
      <c r="M16" s="16" t="s">
        <v>20</v>
      </c>
      <c r="N16" s="16" t="s">
        <v>20</v>
      </c>
      <c r="O16" s="117"/>
      <c r="P16" s="116"/>
      <c r="Q16" s="115"/>
    </row>
    <row r="17" spans="1:18" s="114" customFormat="1" ht="16.5" customHeight="1">
      <c r="A17" s="13" t="s">
        <v>21</v>
      </c>
      <c r="B17" s="77">
        <f>IF(SUM(C17,K17:L17)=0,"-",SUM(C17,K17:L17))</f>
        <v>2</v>
      </c>
      <c r="C17" s="77">
        <f>IF(SUM(D17,J17)=0,"-",SUM(D17,J17))</f>
        <v>1</v>
      </c>
      <c r="D17" s="86">
        <f>IF(SUM(E17,H17:I17)=0,"-",SUM(E17,H17:I17))</f>
        <v>1</v>
      </c>
      <c r="E17" s="86" t="str">
        <f>IF(SUM(F17:G17)=0,"-",SUM(F17:G17))</f>
        <v>-</v>
      </c>
      <c r="F17" s="11" t="s">
        <v>20</v>
      </c>
      <c r="G17" s="11" t="s">
        <v>20</v>
      </c>
      <c r="H17" s="11" t="s">
        <v>20</v>
      </c>
      <c r="I17" s="11">
        <v>1</v>
      </c>
      <c r="J17" s="11" t="s">
        <v>20</v>
      </c>
      <c r="K17" s="11">
        <v>1</v>
      </c>
      <c r="L17" s="11" t="s">
        <v>20</v>
      </c>
      <c r="M17" s="11" t="s">
        <v>20</v>
      </c>
      <c r="N17" s="11">
        <v>1</v>
      </c>
      <c r="O17" s="117"/>
      <c r="P17" s="116"/>
      <c r="Q17" s="115"/>
    </row>
    <row r="18" spans="1:18" ht="16.5" customHeight="1">
      <c r="A18" s="40" t="s">
        <v>19</v>
      </c>
      <c r="B18" s="83">
        <v>81</v>
      </c>
      <c r="C18" s="83">
        <v>31</v>
      </c>
      <c r="D18" s="38">
        <v>23</v>
      </c>
      <c r="E18" s="38">
        <v>16</v>
      </c>
      <c r="F18" s="26">
        <v>14</v>
      </c>
      <c r="G18" s="26">
        <v>2</v>
      </c>
      <c r="H18" s="26">
        <v>6</v>
      </c>
      <c r="I18" s="26">
        <v>1</v>
      </c>
      <c r="J18" s="26">
        <v>8</v>
      </c>
      <c r="K18" s="26">
        <v>47</v>
      </c>
      <c r="L18" s="26">
        <v>3</v>
      </c>
      <c r="M18" s="26">
        <v>5</v>
      </c>
      <c r="N18" s="26">
        <v>3</v>
      </c>
    </row>
    <row r="19" spans="1:18" ht="33" customHeight="1">
      <c r="A19" s="39" t="s">
        <v>18</v>
      </c>
      <c r="B19" s="83">
        <f>B20</f>
        <v>3</v>
      </c>
      <c r="C19" s="83">
        <f>C20</f>
        <v>1</v>
      </c>
      <c r="D19" s="83">
        <f>D20</f>
        <v>1</v>
      </c>
      <c r="E19" s="83">
        <f>E20</f>
        <v>1</v>
      </c>
      <c r="F19" s="83">
        <f>F20</f>
        <v>1</v>
      </c>
      <c r="G19" s="83" t="str">
        <f>G20</f>
        <v>-</v>
      </c>
      <c r="H19" s="83" t="str">
        <f>H20</f>
        <v>-</v>
      </c>
      <c r="I19" s="83" t="str">
        <f>I20</f>
        <v>-</v>
      </c>
      <c r="J19" s="83" t="str">
        <f>J20</f>
        <v>-</v>
      </c>
      <c r="K19" s="83">
        <f>K20</f>
        <v>2</v>
      </c>
      <c r="L19" s="83" t="str">
        <f>L20</f>
        <v>-</v>
      </c>
      <c r="M19" s="83" t="str">
        <f>M20</f>
        <v>-</v>
      </c>
      <c r="N19" s="83">
        <f>N20</f>
        <v>4</v>
      </c>
    </row>
    <row r="20" spans="1:18" s="7" customFormat="1" ht="16.5" customHeight="1">
      <c r="A20" s="28" t="s">
        <v>17</v>
      </c>
      <c r="B20" s="38">
        <f>IF(SUM(B21:B24)=0,"-",SUM(B21:B24))</f>
        <v>3</v>
      </c>
      <c r="C20" s="38">
        <f>IF(SUM(C21:C24)=0,"-",SUM(C21:C24))</f>
        <v>1</v>
      </c>
      <c r="D20" s="38">
        <f>IF(SUM(D21:D24)=0,"-",SUM(D21:D24))</f>
        <v>1</v>
      </c>
      <c r="E20" s="38">
        <f>IF(SUM(E21:E24)=0,"-",SUM(E21:E24))</f>
        <v>1</v>
      </c>
      <c r="F20" s="82">
        <f>IF(SUM(F21:F24)=0,"-",SUM(F21:F24))</f>
        <v>1</v>
      </c>
      <c r="G20" s="82" t="str">
        <f>IF(SUM(G21:G24)=0,"-",SUM(G21:G24))</f>
        <v>-</v>
      </c>
      <c r="H20" s="82" t="str">
        <f>IF(SUM(H21:H24)=0,"-",SUM(H21:H24))</f>
        <v>-</v>
      </c>
      <c r="I20" s="82" t="str">
        <f>IF(SUM(I21:I24)=0,"-",SUM(I21:I24))</f>
        <v>-</v>
      </c>
      <c r="J20" s="82" t="str">
        <f>IF(SUM(J21:J24)=0,"-",SUM(J21:J24))</f>
        <v>-</v>
      </c>
      <c r="K20" s="82">
        <f>IF(SUM(K21:K24)=0,"-",SUM(K21:K24))</f>
        <v>2</v>
      </c>
      <c r="L20" s="82" t="str">
        <f>IF(SUM(L21:L24)=0,"-",SUM(L21:L24))</f>
        <v>-</v>
      </c>
      <c r="M20" s="82" t="str">
        <f>IF(SUM(M21:M24)=0,"-",SUM(M21:M24))</f>
        <v>-</v>
      </c>
      <c r="N20" s="82">
        <f>IF(SUM(N21:N24)=0,"-",SUM(N21:N24))</f>
        <v>4</v>
      </c>
      <c r="O20" s="80"/>
      <c r="P20" s="8"/>
    </row>
    <row r="21" spans="1:18" s="7" customFormat="1" ht="16.5" customHeight="1">
      <c r="A21" s="23" t="s">
        <v>16</v>
      </c>
      <c r="B21" s="79">
        <f>IF(SUM(C21,K21:L21)=0,"-",SUM(C21,K21:L21))</f>
        <v>2</v>
      </c>
      <c r="C21" s="79" t="str">
        <f>IF(SUM(D21,J21)=0,"-",SUM(D21,J21))</f>
        <v>-</v>
      </c>
      <c r="D21" s="22" t="str">
        <f>IF(SUM(E21,H21:I21)=0,"-",SUM(E21,H21:I21))</f>
        <v>-</v>
      </c>
      <c r="E21" s="22" t="str">
        <f>IF(SUM(F21:G21)=0,"-",SUM(F21:G21))</f>
        <v>-</v>
      </c>
      <c r="F21" s="21" t="s">
        <v>58</v>
      </c>
      <c r="G21" s="21" t="s">
        <v>58</v>
      </c>
      <c r="H21" s="21" t="s">
        <v>58</v>
      </c>
      <c r="I21" s="21" t="s">
        <v>58</v>
      </c>
      <c r="J21" s="21" t="s">
        <v>58</v>
      </c>
      <c r="K21" s="21">
        <v>2</v>
      </c>
      <c r="L21" s="21" t="s">
        <v>58</v>
      </c>
      <c r="M21" s="21" t="s">
        <v>58</v>
      </c>
      <c r="N21" s="21">
        <v>1</v>
      </c>
      <c r="O21" s="75"/>
      <c r="P21" s="74"/>
      <c r="Q21" s="73"/>
    </row>
    <row r="22" spans="1:18" s="7" customFormat="1" ht="16.5" customHeight="1">
      <c r="A22" s="18" t="s">
        <v>15</v>
      </c>
      <c r="B22" s="78" t="str">
        <f>IF(SUM(C22,K22:L22)=0,"-",SUM(C22,K22:L22))</f>
        <v>-</v>
      </c>
      <c r="C22" s="78" t="str">
        <f>IF(SUM(D22,J22)=0,"-",SUM(D22,J22))</f>
        <v>-</v>
      </c>
      <c r="D22" s="17" t="str">
        <f>IF(SUM(E22,H22:I22)=0,"-",SUM(E22,H22:I22))</f>
        <v>-</v>
      </c>
      <c r="E22" s="17" t="str">
        <f>IF(SUM(F22:G22)=0,"-",SUM(F22:G22))</f>
        <v>-</v>
      </c>
      <c r="F22" s="16" t="s">
        <v>58</v>
      </c>
      <c r="G22" s="16" t="s">
        <v>58</v>
      </c>
      <c r="H22" s="16" t="s">
        <v>58</v>
      </c>
      <c r="I22" s="16" t="s">
        <v>58</v>
      </c>
      <c r="J22" s="16" t="s">
        <v>58</v>
      </c>
      <c r="K22" s="16" t="s">
        <v>58</v>
      </c>
      <c r="L22" s="16" t="s">
        <v>58</v>
      </c>
      <c r="M22" s="16" t="s">
        <v>58</v>
      </c>
      <c r="N22" s="16" t="s">
        <v>58</v>
      </c>
      <c r="O22" s="75"/>
      <c r="P22" s="74"/>
      <c r="Q22" s="73"/>
    </row>
    <row r="23" spans="1:18" s="7" customFormat="1" ht="16.5" customHeight="1">
      <c r="A23" s="18" t="s">
        <v>14</v>
      </c>
      <c r="B23" s="78" t="str">
        <f>IF(SUM(C23,K23:L23)=0,"-",SUM(C23,K23:L23))</f>
        <v>-</v>
      </c>
      <c r="C23" s="78" t="str">
        <f>IF(SUM(D23,J23)=0,"-",SUM(D23,J23))</f>
        <v>-</v>
      </c>
      <c r="D23" s="17" t="str">
        <f>IF(SUM(E23,H23:I23)=0,"-",SUM(E23,H23:I23))</f>
        <v>-</v>
      </c>
      <c r="E23" s="17" t="str">
        <f>IF(SUM(F23:G23)=0,"-",SUM(F23:G23))</f>
        <v>-</v>
      </c>
      <c r="F23" s="16" t="s">
        <v>58</v>
      </c>
      <c r="G23" s="16" t="s">
        <v>58</v>
      </c>
      <c r="H23" s="16" t="s">
        <v>58</v>
      </c>
      <c r="I23" s="16" t="s">
        <v>58</v>
      </c>
      <c r="J23" s="16" t="s">
        <v>58</v>
      </c>
      <c r="K23" s="16" t="s">
        <v>58</v>
      </c>
      <c r="L23" s="16" t="s">
        <v>58</v>
      </c>
      <c r="M23" s="16" t="s">
        <v>58</v>
      </c>
      <c r="N23" s="16">
        <v>1</v>
      </c>
      <c r="O23" s="75"/>
      <c r="P23" s="74"/>
      <c r="Q23" s="73"/>
    </row>
    <row r="24" spans="1:18" s="7" customFormat="1" ht="16.5" customHeight="1">
      <c r="A24" s="13" t="s">
        <v>13</v>
      </c>
      <c r="B24" s="77">
        <f>IF(SUM(C24,K24:L24)=0,"-",SUM(C24,K24:L24))</f>
        <v>1</v>
      </c>
      <c r="C24" s="77">
        <f>IF(SUM(D24,J24)=0,"-",SUM(D24,J24))</f>
        <v>1</v>
      </c>
      <c r="D24" s="12">
        <f>IF(SUM(E24,H24:I24)=0,"-",SUM(E24,H24:I24))</f>
        <v>1</v>
      </c>
      <c r="E24" s="12">
        <f>IF(SUM(F24:G24)=0,"-",SUM(F24:G24))</f>
        <v>1</v>
      </c>
      <c r="F24" s="11">
        <v>1</v>
      </c>
      <c r="G24" s="11" t="s">
        <v>58</v>
      </c>
      <c r="H24" s="11" t="s">
        <v>58</v>
      </c>
      <c r="I24" s="11" t="s">
        <v>58</v>
      </c>
      <c r="J24" s="11" t="s">
        <v>58</v>
      </c>
      <c r="K24" s="11" t="s">
        <v>58</v>
      </c>
      <c r="L24" s="11" t="s">
        <v>58</v>
      </c>
      <c r="M24" s="11" t="s">
        <v>58</v>
      </c>
      <c r="N24" s="11">
        <v>2</v>
      </c>
      <c r="O24" s="75"/>
      <c r="P24" s="74"/>
      <c r="Q24" s="73"/>
    </row>
    <row r="25" spans="1:18" s="7" customFormat="1" ht="33" customHeight="1">
      <c r="A25" s="32" t="s">
        <v>11</v>
      </c>
      <c r="B25" s="84">
        <f>B26</f>
        <v>10</v>
      </c>
      <c r="C25" s="84">
        <f>C26</f>
        <v>3</v>
      </c>
      <c r="D25" s="84">
        <f>D26</f>
        <v>2</v>
      </c>
      <c r="E25" s="84">
        <f>E26</f>
        <v>1</v>
      </c>
      <c r="F25" s="84">
        <f>F26</f>
        <v>1</v>
      </c>
      <c r="G25" s="84" t="str">
        <f>G26</f>
        <v>-</v>
      </c>
      <c r="H25" s="84">
        <f>H26</f>
        <v>1</v>
      </c>
      <c r="I25" s="84" t="str">
        <f>I26</f>
        <v>-</v>
      </c>
      <c r="J25" s="84">
        <f>J26</f>
        <v>1</v>
      </c>
      <c r="K25" s="84" t="str">
        <f>K26</f>
        <v>-</v>
      </c>
      <c r="L25" s="84">
        <f>L26</f>
        <v>7</v>
      </c>
      <c r="M25" s="84">
        <f>M26</f>
        <v>3</v>
      </c>
      <c r="N25" s="84">
        <f>N26</f>
        <v>1</v>
      </c>
      <c r="O25" s="75"/>
      <c r="P25" s="74"/>
      <c r="Q25" s="73"/>
    </row>
    <row r="26" spans="1:18" s="7" customFormat="1" ht="16.5" customHeight="1">
      <c r="A26" s="28" t="s">
        <v>10</v>
      </c>
      <c r="B26" s="38">
        <f>IF(SUM(B27:B31)=0,"-",SUM(B27:B31))</f>
        <v>10</v>
      </c>
      <c r="C26" s="38">
        <f>IF(SUM(C27:C31)=0,"-",SUM(C27:C31))</f>
        <v>3</v>
      </c>
      <c r="D26" s="38">
        <f>IF(SUM(D27:D31)=0,"-",SUM(D27:D31))</f>
        <v>2</v>
      </c>
      <c r="E26" s="38">
        <f>IF(SUM(E27:E31)=0,"-",SUM(E27:E31))</f>
        <v>1</v>
      </c>
      <c r="F26" s="82">
        <f>IF(SUM(F27:F31)=0,"-",SUM(F27:F31))</f>
        <v>1</v>
      </c>
      <c r="G26" s="82" t="str">
        <f>IF(SUM(G27:G31)=0,"-",SUM(G27:G31))</f>
        <v>-</v>
      </c>
      <c r="H26" s="82">
        <f>IF(SUM(H27:H31)=0,"-",SUM(H27:H31))</f>
        <v>1</v>
      </c>
      <c r="I26" s="82" t="str">
        <f>IF(SUM(I27:I31)=0,"-",SUM(I27:I31))</f>
        <v>-</v>
      </c>
      <c r="J26" s="82">
        <f>IF(SUM(J27:J31)=0,"-",SUM(J27:J31))</f>
        <v>1</v>
      </c>
      <c r="K26" s="82" t="str">
        <f>IF(SUM(K27:K31)=0,"-",SUM(K27:K31))</f>
        <v>-</v>
      </c>
      <c r="L26" s="82">
        <f>IF(SUM(L27:L31)=0,"-",SUM(L27:L31))</f>
        <v>7</v>
      </c>
      <c r="M26" s="82">
        <f>IF(SUM(M27:M31)=0,"-",SUM(M27:M31))</f>
        <v>3</v>
      </c>
      <c r="N26" s="82">
        <f>IF(SUM(N27:N31)=0,"-",SUM(N27:N31))</f>
        <v>1</v>
      </c>
      <c r="O26" s="81"/>
      <c r="P26" s="80"/>
      <c r="Q26" s="8"/>
    </row>
    <row r="27" spans="1:18" s="7" customFormat="1" ht="16.5" customHeight="1">
      <c r="A27" s="23" t="s">
        <v>9</v>
      </c>
      <c r="B27" s="79">
        <f>IF(SUM(C27,K27:L27)=0,"-",SUM(C27,K27:L27))</f>
        <v>5</v>
      </c>
      <c r="C27" s="79">
        <f>IF(SUM(D27,J27)=0,"-",SUM(D27,J27))</f>
        <v>2</v>
      </c>
      <c r="D27" s="22">
        <f>IF(SUM(E27,H27:I27)=0,"-",SUM(E27,H27:I27))</f>
        <v>1</v>
      </c>
      <c r="E27" s="22">
        <f>IF(SUM(F27:G27)=0,"-",SUM(F27:G27))</f>
        <v>1</v>
      </c>
      <c r="F27" s="21">
        <v>1</v>
      </c>
      <c r="G27" s="21" t="s">
        <v>58</v>
      </c>
      <c r="H27" s="21" t="s">
        <v>58</v>
      </c>
      <c r="I27" s="21" t="s">
        <v>58</v>
      </c>
      <c r="J27" s="21">
        <v>1</v>
      </c>
      <c r="K27" s="21" t="s">
        <v>58</v>
      </c>
      <c r="L27" s="21">
        <v>3</v>
      </c>
      <c r="M27" s="21">
        <v>1</v>
      </c>
      <c r="N27" s="21" t="s">
        <v>58</v>
      </c>
      <c r="O27" s="76"/>
      <c r="P27" s="75"/>
      <c r="Q27" s="74"/>
      <c r="R27" s="73"/>
    </row>
    <row r="28" spans="1:18" s="7" customFormat="1" ht="16.5" customHeight="1">
      <c r="A28" s="18" t="s">
        <v>7</v>
      </c>
      <c r="B28" s="78">
        <f>IF(SUM(C28,K28:L28)=0,"-",SUM(C28,K28:L28))</f>
        <v>2</v>
      </c>
      <c r="C28" s="78">
        <f>IF(SUM(D28,J28)=0,"-",SUM(D28,J28))</f>
        <v>1</v>
      </c>
      <c r="D28" s="17">
        <f>IF(SUM(E28,H28:I28)=0,"-",SUM(E28,H28:I28))</f>
        <v>1</v>
      </c>
      <c r="E28" s="17" t="str">
        <f>IF(SUM(F28:G28)=0,"-",SUM(F28:G28))</f>
        <v>-</v>
      </c>
      <c r="F28" s="16" t="s">
        <v>58</v>
      </c>
      <c r="G28" s="16" t="s">
        <v>58</v>
      </c>
      <c r="H28" s="16">
        <v>1</v>
      </c>
      <c r="I28" s="16" t="s">
        <v>58</v>
      </c>
      <c r="J28" s="16" t="s">
        <v>58</v>
      </c>
      <c r="K28" s="16" t="s">
        <v>58</v>
      </c>
      <c r="L28" s="16">
        <v>1</v>
      </c>
      <c r="M28" s="16">
        <v>1</v>
      </c>
      <c r="N28" s="16" t="s">
        <v>58</v>
      </c>
      <c r="O28" s="76"/>
      <c r="P28" s="75"/>
      <c r="Q28" s="74"/>
      <c r="R28" s="73"/>
    </row>
    <row r="29" spans="1:18" s="7" customFormat="1" ht="16.5" customHeight="1">
      <c r="A29" s="18" t="s">
        <v>6</v>
      </c>
      <c r="B29" s="78">
        <f>IF(SUM(C29,K29:L29)=0,"-",SUM(C29,K29:L29))</f>
        <v>1</v>
      </c>
      <c r="C29" s="78" t="str">
        <f>IF(SUM(D29,J29)=0,"-",SUM(D29,J29))</f>
        <v>-</v>
      </c>
      <c r="D29" s="17" t="str">
        <f>IF(SUM(E29,H29:I29)=0,"-",SUM(E29,H29:I29))</f>
        <v>-</v>
      </c>
      <c r="E29" s="17" t="str">
        <f>IF(SUM(F29:G29)=0,"-",SUM(F29:G29))</f>
        <v>-</v>
      </c>
      <c r="F29" s="16" t="s">
        <v>58</v>
      </c>
      <c r="G29" s="16" t="s">
        <v>58</v>
      </c>
      <c r="H29" s="16" t="s">
        <v>58</v>
      </c>
      <c r="I29" s="16" t="s">
        <v>58</v>
      </c>
      <c r="J29" s="16" t="s">
        <v>58</v>
      </c>
      <c r="K29" s="16" t="s">
        <v>58</v>
      </c>
      <c r="L29" s="16">
        <v>1</v>
      </c>
      <c r="M29" s="16">
        <v>1</v>
      </c>
      <c r="N29" s="16" t="s">
        <v>58</v>
      </c>
      <c r="O29" s="76"/>
      <c r="P29" s="75"/>
      <c r="Q29" s="74"/>
      <c r="R29" s="73"/>
    </row>
    <row r="30" spans="1:18" s="7" customFormat="1" ht="16.5" customHeight="1">
      <c r="A30" s="18" t="s">
        <v>5</v>
      </c>
      <c r="B30" s="78">
        <f>IF(SUM(C30,K30:L30)=0,"-",SUM(C30,K30:L30))</f>
        <v>1</v>
      </c>
      <c r="C30" s="78" t="str">
        <f>IF(SUM(D30,J30)=0,"-",SUM(D30,J30))</f>
        <v>-</v>
      </c>
      <c r="D30" s="17" t="str">
        <f>IF(SUM(E30,H30:I30)=0,"-",SUM(E30,H30:I30))</f>
        <v>-</v>
      </c>
      <c r="E30" s="17" t="str">
        <f>IF(SUM(F30:G30)=0,"-",SUM(F30:G30))</f>
        <v>-</v>
      </c>
      <c r="F30" s="16" t="s">
        <v>58</v>
      </c>
      <c r="G30" s="16" t="s">
        <v>58</v>
      </c>
      <c r="H30" s="16" t="s">
        <v>58</v>
      </c>
      <c r="I30" s="16" t="s">
        <v>58</v>
      </c>
      <c r="J30" s="16" t="s">
        <v>58</v>
      </c>
      <c r="K30" s="16" t="s">
        <v>58</v>
      </c>
      <c r="L30" s="16">
        <v>1</v>
      </c>
      <c r="M30" s="16" t="s">
        <v>58</v>
      </c>
      <c r="N30" s="16">
        <v>1</v>
      </c>
      <c r="O30" s="76"/>
      <c r="P30" s="75"/>
      <c r="Q30" s="74"/>
      <c r="R30" s="73"/>
    </row>
    <row r="31" spans="1:18" s="7" customFormat="1" ht="16.5" customHeight="1">
      <c r="A31" s="13" t="s">
        <v>85</v>
      </c>
      <c r="B31" s="77">
        <f>IF(SUM(C31,K31:L31)=0,"-",SUM(C31,K31:L31))</f>
        <v>1</v>
      </c>
      <c r="C31" s="77" t="str">
        <f>IF(SUM(D31,J31)=0,"-",SUM(D31,J31))</f>
        <v>-</v>
      </c>
      <c r="D31" s="12" t="str">
        <f>IF(SUM(E31,H31:I31)=0,"-",SUM(E31,H31:I31))</f>
        <v>-</v>
      </c>
      <c r="E31" s="12" t="str">
        <f>IF(SUM(F31:G31)=0,"-",SUM(F31:G31))</f>
        <v>-</v>
      </c>
      <c r="F31" s="11" t="s">
        <v>58</v>
      </c>
      <c r="G31" s="11" t="s">
        <v>58</v>
      </c>
      <c r="H31" s="11" t="s">
        <v>58</v>
      </c>
      <c r="I31" s="11" t="s">
        <v>58</v>
      </c>
      <c r="J31" s="11" t="s">
        <v>58</v>
      </c>
      <c r="K31" s="11" t="s">
        <v>58</v>
      </c>
      <c r="L31" s="11">
        <v>1</v>
      </c>
      <c r="M31" s="11" t="s">
        <v>58</v>
      </c>
      <c r="N31" s="11" t="s">
        <v>58</v>
      </c>
      <c r="O31" s="76"/>
      <c r="P31" s="75"/>
      <c r="Q31" s="74"/>
      <c r="R31" s="73"/>
    </row>
    <row r="32" spans="1:18" ht="16.5" customHeight="1">
      <c r="A32" s="113" t="s">
        <v>57</v>
      </c>
      <c r="B32" s="113"/>
      <c r="C32" s="112"/>
      <c r="D32" s="112"/>
      <c r="E32" s="112"/>
      <c r="F32" s="112"/>
      <c r="G32" s="112"/>
      <c r="H32" s="112"/>
      <c r="I32" s="112"/>
      <c r="J32" s="112"/>
      <c r="K32" s="112"/>
      <c r="L32" s="112"/>
      <c r="M32" s="112"/>
      <c r="N32" s="112"/>
    </row>
    <row r="33" spans="1:14" ht="16.5" customHeight="1">
      <c r="A33" s="113"/>
      <c r="B33" s="113"/>
      <c r="C33" s="112"/>
      <c r="D33" s="112"/>
      <c r="E33" s="112"/>
      <c r="F33" s="112"/>
      <c r="G33" s="112"/>
      <c r="H33" s="112"/>
      <c r="I33" s="112"/>
      <c r="J33" s="112"/>
      <c r="K33" s="112"/>
      <c r="L33" s="112"/>
      <c r="M33" s="112"/>
      <c r="N33" s="112"/>
    </row>
    <row r="34" spans="1:14" ht="16.5" customHeight="1">
      <c r="A34" s="111" t="s">
        <v>84</v>
      </c>
      <c r="B34" s="111"/>
    </row>
    <row r="35" spans="1:14" ht="16.5" customHeight="1">
      <c r="A35" s="110" t="s">
        <v>83</v>
      </c>
    </row>
  </sheetData>
  <mergeCells count="12">
    <mergeCell ref="B2:B5"/>
    <mergeCell ref="C2:J2"/>
    <mergeCell ref="K2:K5"/>
    <mergeCell ref="L2:L5"/>
    <mergeCell ref="M2:N4"/>
    <mergeCell ref="C3:C5"/>
    <mergeCell ref="D3:I3"/>
    <mergeCell ref="J3:J5"/>
    <mergeCell ref="D4:D5"/>
    <mergeCell ref="E4:G4"/>
    <mergeCell ref="H4:H5"/>
    <mergeCell ref="I4:I5"/>
  </mergeCells>
  <phoneticPr fontId="3"/>
  <printOptions horizontalCentered="1"/>
  <pageMargins left="0.31496062992125984" right="0.31496062992125984" top="0.78740157480314965" bottom="0.78740157480314965" header="0" footer="0"/>
  <headerFooter alignWithMargins="0"/>
  <rowBreaks count="3" manualBreakCount="3">
    <brk id="5196" min="304" max="25252" man="1"/>
    <brk id="59244" min="311" max="11696" man="1"/>
    <brk id="65156" min="307" max="19400" man="1"/>
  </rowBreaks>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showOutlineSymbols="0" zoomScaleNormal="100" zoomScaleSheetLayoutView="80" workbookViewId="0">
      <pane xSplit="1" ySplit="4" topLeftCell="B5" activePane="bottomRight" state="frozen"/>
      <selection pane="topRight"/>
      <selection pane="bottomLeft"/>
      <selection pane="bottomRight"/>
    </sheetView>
  </sheetViews>
  <sheetFormatPr defaultRowHeight="15"/>
  <cols>
    <col min="1" max="1" width="16.625" style="136" customWidth="1"/>
    <col min="2" max="2" width="10.125" style="136" customWidth="1"/>
    <col min="3" max="4" width="9.125" style="133" customWidth="1"/>
    <col min="5" max="5" width="9.125" style="135" customWidth="1"/>
    <col min="6" max="8" width="9.125" style="133" customWidth="1"/>
    <col min="9" max="9" width="9.125" style="134" customWidth="1"/>
    <col min="10" max="10" width="11.5" style="1" customWidth="1"/>
    <col min="11" max="16384" width="9" style="133"/>
  </cols>
  <sheetData>
    <row r="1" spans="1:13" s="201" customFormat="1" ht="18" customHeight="1">
      <c r="A1" s="204" t="s">
        <v>114</v>
      </c>
      <c r="B1" s="204"/>
      <c r="C1" s="204"/>
      <c r="D1" s="204"/>
      <c r="E1" s="203"/>
      <c r="F1" s="130"/>
      <c r="G1" s="130"/>
      <c r="H1" s="130"/>
      <c r="I1" s="202" t="s">
        <v>113</v>
      </c>
      <c r="J1" s="57"/>
    </row>
    <row r="2" spans="1:13" ht="15.75" customHeight="1">
      <c r="A2" s="200"/>
      <c r="B2" s="199" t="s">
        <v>112</v>
      </c>
      <c r="C2" s="198" t="s">
        <v>111</v>
      </c>
      <c r="D2" s="197" t="s">
        <v>110</v>
      </c>
      <c r="E2" s="196" t="s">
        <v>109</v>
      </c>
      <c r="F2" s="102" t="s">
        <v>108</v>
      </c>
      <c r="G2" s="195" t="s">
        <v>107</v>
      </c>
      <c r="H2" s="194"/>
      <c r="I2" s="193" t="s">
        <v>106</v>
      </c>
    </row>
    <row r="3" spans="1:13" ht="16.5" customHeight="1">
      <c r="A3" s="192"/>
      <c r="B3" s="125"/>
      <c r="C3" s="191"/>
      <c r="D3" s="190"/>
      <c r="E3" s="189" t="s">
        <v>105</v>
      </c>
      <c r="F3" s="100"/>
      <c r="G3" s="188" t="s">
        <v>104</v>
      </c>
      <c r="H3" s="187" t="s">
        <v>103</v>
      </c>
      <c r="I3" s="186" t="s">
        <v>102</v>
      </c>
    </row>
    <row r="4" spans="1:13" ht="33" customHeight="1">
      <c r="A4" s="185"/>
      <c r="B4" s="184" t="s">
        <v>101</v>
      </c>
      <c r="C4" s="181" t="s">
        <v>100</v>
      </c>
      <c r="D4" s="181" t="s">
        <v>99</v>
      </c>
      <c r="E4" s="183" t="s">
        <v>98</v>
      </c>
      <c r="F4" s="182"/>
      <c r="G4" s="181" t="s">
        <v>97</v>
      </c>
      <c r="H4" s="180"/>
      <c r="I4" s="179" t="s">
        <v>96</v>
      </c>
    </row>
    <row r="5" spans="1:13" s="159" customFormat="1" ht="16.5" customHeight="1">
      <c r="A5" s="178" t="s">
        <v>95</v>
      </c>
      <c r="B5" s="177">
        <v>1358263</v>
      </c>
      <c r="C5" s="174">
        <v>113308</v>
      </c>
      <c r="D5" s="174">
        <v>21303</v>
      </c>
      <c r="E5" s="176">
        <v>9.9105254284332265</v>
      </c>
      <c r="F5" s="175">
        <v>707</v>
      </c>
      <c r="G5" s="174">
        <v>1</v>
      </c>
      <c r="H5" s="174">
        <v>2</v>
      </c>
      <c r="I5" s="173">
        <v>0.74288133956363156</v>
      </c>
      <c r="J5" s="172"/>
      <c r="K5" s="118"/>
      <c r="L5" s="114"/>
      <c r="M5" s="114"/>
    </row>
    <row r="6" spans="1:13" s="159" customFormat="1" ht="33" customHeight="1">
      <c r="A6" s="44" t="s">
        <v>30</v>
      </c>
      <c r="B6" s="43">
        <f>IF(SUM(B7,B16)=0,"-",SUM(B7,B16))</f>
        <v>139788</v>
      </c>
      <c r="C6" s="43">
        <f>IF(SUM(C7,C16)=0,"-",SUM(C7,C16))</f>
        <v>20396</v>
      </c>
      <c r="D6" s="43">
        <f>IF(SUM(D7,D16)=0,"-",SUM(D7,D16))</f>
        <v>8449</v>
      </c>
      <c r="E6" s="170">
        <f>IF(SUM(C6:D6)=0,"-",(SUM(C6:D6)/B6)*100)</f>
        <v>20.634818439351015</v>
      </c>
      <c r="F6" s="43">
        <f>IF(SUM(F7,F16)=0,"-",SUM(F7,F16))</f>
        <v>94</v>
      </c>
      <c r="G6" s="43" t="str">
        <f>IF(SUM(G7,G16)=0,"-",SUM(G7,G16))</f>
        <v>-</v>
      </c>
      <c r="H6" s="43" t="str">
        <f>IF(SUM(H7,H16)=0,"-",SUM(H7,H16))</f>
        <v>-</v>
      </c>
      <c r="I6" s="170" t="str">
        <f>IF(G6="-","-",G6/(SUM(C6,D6))*100000)</f>
        <v>-</v>
      </c>
      <c r="J6" s="171"/>
      <c r="K6" s="118"/>
      <c r="L6" s="114"/>
      <c r="M6" s="114"/>
    </row>
    <row r="7" spans="1:13" s="159" customFormat="1" ht="16.5" customHeight="1">
      <c r="A7" s="28" t="s">
        <v>29</v>
      </c>
      <c r="B7" s="82">
        <f>IF(SUM(B8:B15)=0,"-",SUM(B8:B15))</f>
        <v>33473</v>
      </c>
      <c r="C7" s="82">
        <f>IF(SUM(C8:C15)=0,"-",SUM(C8:C15))</f>
        <v>3025</v>
      </c>
      <c r="D7" s="82">
        <f>IF(SUM(D8:D15)=0,"-",SUM(D8:D15))</f>
        <v>190</v>
      </c>
      <c r="E7" s="170">
        <f>IF(SUM(C7:D7)=0,"-",(SUM(C7:D7)/B7)*100)</f>
        <v>9.6047560720580769</v>
      </c>
      <c r="F7" s="82" t="str">
        <f>IF(SUM(F8:F15)=0,"-",SUM(F8:F15))</f>
        <v>-</v>
      </c>
      <c r="G7" s="82" t="str">
        <f>IF(SUM(G8:G15)=0,"-",SUM(G8:G15))</f>
        <v>-</v>
      </c>
      <c r="H7" s="82" t="str">
        <f>IF(SUM(H8:H15)=0,"-",SUM(H8:H15))</f>
        <v>-</v>
      </c>
      <c r="I7" s="151" t="str">
        <f>IF(G7="-","-",G7/(SUM(C7,D7))*100000)</f>
        <v>-</v>
      </c>
      <c r="J7" s="7"/>
      <c r="K7" s="114"/>
      <c r="L7" s="114"/>
      <c r="M7" s="114"/>
    </row>
    <row r="8" spans="1:13" s="159" customFormat="1" ht="16.5" customHeight="1">
      <c r="A8" s="23" t="s">
        <v>28</v>
      </c>
      <c r="B8" s="168">
        <v>11089</v>
      </c>
      <c r="C8" s="168">
        <v>784</v>
      </c>
      <c r="D8" s="168">
        <v>41</v>
      </c>
      <c r="E8" s="169">
        <f>IF(SUM(C8:D8)=0,"-",(SUM(C8:D8)/B8)*100)</f>
        <v>7.4398052123726215</v>
      </c>
      <c r="F8" s="168" t="s">
        <v>58</v>
      </c>
      <c r="G8" s="168" t="s">
        <v>58</v>
      </c>
      <c r="H8" s="168" t="s">
        <v>58</v>
      </c>
      <c r="I8" s="149" t="str">
        <f>IF(G8="-","-",G8/(SUM(C8,D8))*100000)</f>
        <v>-</v>
      </c>
      <c r="J8" s="7"/>
      <c r="K8" s="114"/>
      <c r="L8" s="114"/>
      <c r="M8" s="114"/>
    </row>
    <row r="9" spans="1:13" s="159" customFormat="1" ht="16.5" customHeight="1">
      <c r="A9" s="18" t="s">
        <v>27</v>
      </c>
      <c r="B9" s="168">
        <v>3406</v>
      </c>
      <c r="C9" s="168">
        <v>744</v>
      </c>
      <c r="D9" s="168" t="s">
        <v>58</v>
      </c>
      <c r="E9" s="167">
        <f>IF(SUM(C9:D9)=0,"-",(SUM(C9:D9)/B9)*100)</f>
        <v>21.843805049911921</v>
      </c>
      <c r="F9" s="168" t="s">
        <v>58</v>
      </c>
      <c r="G9" s="168" t="s">
        <v>58</v>
      </c>
      <c r="H9" s="168" t="s">
        <v>58</v>
      </c>
      <c r="I9" s="147" t="str">
        <f>IF(G9="-","-",G9/(SUM(C9,D9))*100000)</f>
        <v>-</v>
      </c>
      <c r="J9" s="7"/>
      <c r="K9" s="114"/>
      <c r="L9" s="114"/>
      <c r="M9" s="114"/>
    </row>
    <row r="10" spans="1:13" s="159" customFormat="1" ht="16.5" customHeight="1">
      <c r="A10" s="18" t="s">
        <v>26</v>
      </c>
      <c r="B10" s="168">
        <v>754</v>
      </c>
      <c r="C10" s="168">
        <v>208</v>
      </c>
      <c r="D10" s="168" t="s">
        <v>58</v>
      </c>
      <c r="E10" s="167">
        <f>IF(SUM(C10:D10)=0,"-",(SUM(C10:D10)/B10)*100)</f>
        <v>27.586206896551722</v>
      </c>
      <c r="F10" s="168" t="s">
        <v>58</v>
      </c>
      <c r="G10" s="168" t="s">
        <v>58</v>
      </c>
      <c r="H10" s="168" t="s">
        <v>58</v>
      </c>
      <c r="I10" s="147" t="str">
        <f>IF(G10="-","-",G10/(SUM(C10,D10))*100000)</f>
        <v>-</v>
      </c>
      <c r="J10" s="7"/>
      <c r="K10" s="114"/>
      <c r="L10" s="114"/>
      <c r="M10" s="114"/>
    </row>
    <row r="11" spans="1:13" s="159" customFormat="1" ht="16.5" customHeight="1">
      <c r="A11" s="18" t="s">
        <v>25</v>
      </c>
      <c r="B11" s="168">
        <v>1653</v>
      </c>
      <c r="C11" s="168">
        <v>313</v>
      </c>
      <c r="D11" s="168" t="s">
        <v>58</v>
      </c>
      <c r="E11" s="167">
        <f>IF(SUM(C11:D11)=0,"-",(SUM(C11:D11)/B11)*100)</f>
        <v>18.935269207501513</v>
      </c>
      <c r="F11" s="168" t="s">
        <v>58</v>
      </c>
      <c r="G11" s="168" t="s">
        <v>58</v>
      </c>
      <c r="H11" s="168" t="s">
        <v>58</v>
      </c>
      <c r="I11" s="147" t="str">
        <f>IF(G11="-","-",G11/(SUM(C11,D11))*100000)</f>
        <v>-</v>
      </c>
      <c r="J11" s="7"/>
      <c r="K11" s="114"/>
      <c r="L11" s="114"/>
      <c r="M11" s="114"/>
    </row>
    <row r="12" spans="1:13" s="159" customFormat="1" ht="16.5" customHeight="1">
      <c r="A12" s="18" t="s">
        <v>24</v>
      </c>
      <c r="B12" s="168">
        <v>2002</v>
      </c>
      <c r="C12" s="168">
        <v>186</v>
      </c>
      <c r="D12" s="168">
        <v>149</v>
      </c>
      <c r="E12" s="167">
        <f>IF(SUM(C12:D12)=0,"-",(SUM(C12:D12)/B12)*100)</f>
        <v>16.733266733266731</v>
      </c>
      <c r="F12" s="168" t="s">
        <v>58</v>
      </c>
      <c r="G12" s="168" t="s">
        <v>58</v>
      </c>
      <c r="H12" s="168" t="s">
        <v>58</v>
      </c>
      <c r="I12" s="147" t="str">
        <f>IF(G12="-","-",G12/(SUM(C12,D12))*100000)</f>
        <v>-</v>
      </c>
      <c r="J12" s="7"/>
      <c r="K12" s="114"/>
      <c r="L12" s="114"/>
      <c r="M12" s="114"/>
    </row>
    <row r="13" spans="1:13" s="159" customFormat="1" ht="16.5" customHeight="1">
      <c r="A13" s="18" t="s">
        <v>23</v>
      </c>
      <c r="B13" s="166">
        <v>7513</v>
      </c>
      <c r="C13" s="166">
        <v>140</v>
      </c>
      <c r="D13" s="166" t="s">
        <v>58</v>
      </c>
      <c r="E13" s="167">
        <f>IF(SUM(C13:D13)=0,"-",(SUM(C13:D13)/B13)*100)</f>
        <v>1.8634367097031812</v>
      </c>
      <c r="F13" s="166" t="s">
        <v>58</v>
      </c>
      <c r="G13" s="166" t="s">
        <v>58</v>
      </c>
      <c r="H13" s="166" t="s">
        <v>58</v>
      </c>
      <c r="I13" s="147" t="str">
        <f>IF(G13="-","-",G13/(SUM(C13,D13))*100000)</f>
        <v>-</v>
      </c>
      <c r="J13" s="7"/>
      <c r="K13" s="114"/>
      <c r="L13" s="114"/>
      <c r="M13" s="114"/>
    </row>
    <row r="14" spans="1:13" s="159" customFormat="1" ht="16.5" customHeight="1">
      <c r="A14" s="18" t="s">
        <v>22</v>
      </c>
      <c r="B14" s="166">
        <v>1319</v>
      </c>
      <c r="C14" s="166">
        <v>177</v>
      </c>
      <c r="D14" s="166" t="s">
        <v>58</v>
      </c>
      <c r="E14" s="167">
        <f>IF(SUM(C14:D14)=0,"-",(SUM(C14:D14)/B14)*100)</f>
        <v>13.419257012888552</v>
      </c>
      <c r="F14" s="166" t="s">
        <v>58</v>
      </c>
      <c r="G14" s="166" t="s">
        <v>58</v>
      </c>
      <c r="H14" s="166" t="s">
        <v>58</v>
      </c>
      <c r="I14" s="147" t="str">
        <f>IF(G14="-","-",G14/(SUM(C14,D14))*100000)</f>
        <v>-</v>
      </c>
      <c r="J14" s="7"/>
      <c r="K14" s="114"/>
      <c r="L14" s="114"/>
      <c r="M14" s="114"/>
    </row>
    <row r="15" spans="1:13" s="159" customFormat="1" ht="16.5" customHeight="1">
      <c r="A15" s="13" t="s">
        <v>21</v>
      </c>
      <c r="B15" s="11">
        <v>5737</v>
      </c>
      <c r="C15" s="164">
        <v>473</v>
      </c>
      <c r="D15" s="164" t="s">
        <v>58</v>
      </c>
      <c r="E15" s="165">
        <f>IF(SUM(C15:D15)=0,"-",(SUM(C15:D15)/B15)*100)</f>
        <v>8.2447272093428623</v>
      </c>
      <c r="F15" s="164" t="s">
        <v>58</v>
      </c>
      <c r="G15" s="164" t="s">
        <v>58</v>
      </c>
      <c r="H15" s="164" t="s">
        <v>58</v>
      </c>
      <c r="I15" s="145" t="str">
        <f>IF(G15="-","-",G15/(SUM(C15,D15))*100000)</f>
        <v>-</v>
      </c>
      <c r="J15" s="7"/>
      <c r="K15" s="114"/>
      <c r="L15" s="114"/>
      <c r="M15" s="114"/>
    </row>
    <row r="16" spans="1:13" s="159" customFormat="1" ht="16.5" customHeight="1">
      <c r="A16" s="163" t="s">
        <v>19</v>
      </c>
      <c r="B16" s="161">
        <v>106315</v>
      </c>
      <c r="C16" s="162">
        <v>17371</v>
      </c>
      <c r="D16" s="162">
        <v>8259</v>
      </c>
      <c r="E16" s="158">
        <v>24.107604759441283</v>
      </c>
      <c r="F16" s="162">
        <v>94</v>
      </c>
      <c r="G16" s="162" t="s">
        <v>20</v>
      </c>
      <c r="H16" s="161" t="s">
        <v>20</v>
      </c>
      <c r="I16" s="160" t="str">
        <f>IF(G16="-","-",G16/(SUM(C16,D16))*100000)</f>
        <v>-</v>
      </c>
      <c r="J16" s="7"/>
      <c r="K16" s="114"/>
      <c r="L16" s="114"/>
      <c r="M16" s="114"/>
    </row>
    <row r="17" spans="1:13" s="155" customFormat="1" ht="33" customHeight="1">
      <c r="A17" s="153" t="s">
        <v>18</v>
      </c>
      <c r="B17" s="31">
        <f>B18</f>
        <v>12159</v>
      </c>
      <c r="C17" s="31">
        <f>C18</f>
        <v>2059</v>
      </c>
      <c r="D17" s="31" t="str">
        <f>D18</f>
        <v>-</v>
      </c>
      <c r="E17" s="158">
        <f>E18</f>
        <v>16.933958384735586</v>
      </c>
      <c r="F17" s="31">
        <f>F18</f>
        <v>6</v>
      </c>
      <c r="G17" s="31" t="str">
        <f>G18</f>
        <v>-</v>
      </c>
      <c r="H17" s="31" t="str">
        <f>H18</f>
        <v>-</v>
      </c>
      <c r="I17" s="31" t="str">
        <f>I18</f>
        <v>-</v>
      </c>
      <c r="J17" s="157"/>
      <c r="K17" s="156"/>
      <c r="L17" s="156"/>
      <c r="M17" s="156"/>
    </row>
    <row r="18" spans="1:13" s="144" customFormat="1" ht="16.5" customHeight="1">
      <c r="A18" s="40" t="s">
        <v>17</v>
      </c>
      <c r="B18" s="82">
        <f>IF(SUM(B19:B22)=0,"-",SUM(B19:B22))</f>
        <v>12159</v>
      </c>
      <c r="C18" s="82">
        <f>IF(SUM(C19:C22)=0,"-",SUM(C19:C22))</f>
        <v>2059</v>
      </c>
      <c r="D18" s="82" t="str">
        <f>IF(SUM(D19:D22)=0,"-",SUM(D19:D22))</f>
        <v>-</v>
      </c>
      <c r="E18" s="154">
        <f>IF(SUM(C18:D18)=0,"-",(SUM(C18:D18)/B18)*100)</f>
        <v>16.933958384735586</v>
      </c>
      <c r="F18" s="82">
        <f>IF(SUM(F19:F22)=0,"-",SUM(F19:F22))</f>
        <v>6</v>
      </c>
      <c r="G18" s="82" t="str">
        <f>IF(SUM(G19:G22)=0,"-",SUM(G19:G22))</f>
        <v>-</v>
      </c>
      <c r="H18" s="82" t="str">
        <f>IF(SUM(H19:H22)=0,"-",SUM(H19:H22))</f>
        <v>-</v>
      </c>
      <c r="I18" s="151" t="str">
        <f>IF(G18="-","-",G18/(SUM(C18,D18))*100000)</f>
        <v>-</v>
      </c>
      <c r="J18" s="7"/>
      <c r="K18" s="7"/>
      <c r="L18" s="7"/>
      <c r="M18" s="7"/>
    </row>
    <row r="19" spans="1:13" s="144" customFormat="1" ht="16.5" customHeight="1">
      <c r="A19" s="23" t="s">
        <v>16</v>
      </c>
      <c r="B19" s="21">
        <v>5390</v>
      </c>
      <c r="C19" s="21">
        <v>1243</v>
      </c>
      <c r="D19" s="21" t="s">
        <v>58</v>
      </c>
      <c r="E19" s="150">
        <f>IF(SUM(C19:D19)=0,"-",(SUM(C19:D19)/B19)*100)</f>
        <v>23.061224489795919</v>
      </c>
      <c r="F19" s="21" t="s">
        <v>58</v>
      </c>
      <c r="G19" s="21" t="s">
        <v>20</v>
      </c>
      <c r="H19" s="21" t="s">
        <v>20</v>
      </c>
      <c r="I19" s="149" t="str">
        <f>IF(G19="-","-",G19/(SUM(C19,D19))*100000)</f>
        <v>-</v>
      </c>
      <c r="J19" s="7"/>
      <c r="K19" s="7"/>
      <c r="L19" s="7"/>
      <c r="M19" s="7"/>
    </row>
    <row r="20" spans="1:13" s="144" customFormat="1" ht="16.5" customHeight="1">
      <c r="A20" s="18" t="s">
        <v>15</v>
      </c>
      <c r="B20" s="16">
        <v>1139</v>
      </c>
      <c r="C20" s="16">
        <v>169</v>
      </c>
      <c r="D20" s="16" t="s">
        <v>58</v>
      </c>
      <c r="E20" s="148">
        <f>IF(SUM(C20:D20)=0,"-",(SUM(C20:D20)/B20)*100)</f>
        <v>14.837576821773485</v>
      </c>
      <c r="F20" s="16" t="s">
        <v>58</v>
      </c>
      <c r="G20" s="16" t="s">
        <v>20</v>
      </c>
      <c r="H20" s="16" t="s">
        <v>20</v>
      </c>
      <c r="I20" s="147" t="str">
        <f>IF(G20="-","-",G20/(SUM(C20,D20))*100000)</f>
        <v>-</v>
      </c>
      <c r="J20" s="7"/>
      <c r="K20" s="7"/>
      <c r="L20" s="7"/>
      <c r="M20" s="7"/>
    </row>
    <row r="21" spans="1:13" s="144" customFormat="1" ht="16.5" customHeight="1">
      <c r="A21" s="18" t="s">
        <v>14</v>
      </c>
      <c r="B21" s="16">
        <v>2050</v>
      </c>
      <c r="C21" s="16">
        <v>171</v>
      </c>
      <c r="D21" s="16" t="s">
        <v>58</v>
      </c>
      <c r="E21" s="148">
        <f>IF(SUM(C21:D21)=0,"-",(SUM(C21:D21)/B21)*100)</f>
        <v>8.3414634146341466</v>
      </c>
      <c r="F21" s="16">
        <v>6</v>
      </c>
      <c r="G21" s="16" t="s">
        <v>20</v>
      </c>
      <c r="H21" s="16" t="s">
        <v>20</v>
      </c>
      <c r="I21" s="147" t="str">
        <f>IF(G21="-","-",G21/(SUM(C21,D21))*100000)</f>
        <v>-</v>
      </c>
      <c r="J21" s="7"/>
      <c r="K21" s="7"/>
      <c r="L21" s="7"/>
      <c r="M21" s="7"/>
    </row>
    <row r="22" spans="1:13" s="144" customFormat="1" ht="16.5" customHeight="1">
      <c r="A22" s="13" t="s">
        <v>13</v>
      </c>
      <c r="B22" s="11">
        <v>3580</v>
      </c>
      <c r="C22" s="11">
        <v>476</v>
      </c>
      <c r="D22" s="11" t="s">
        <v>58</v>
      </c>
      <c r="E22" s="146">
        <f>IF(SUM(C22:D22)=0,"-",(SUM(C22:D22)/B22)*100)</f>
        <v>13.296089385474859</v>
      </c>
      <c r="F22" s="11" t="s">
        <v>58</v>
      </c>
      <c r="G22" s="11" t="s">
        <v>20</v>
      </c>
      <c r="H22" s="11" t="s">
        <v>20</v>
      </c>
      <c r="I22" s="145" t="str">
        <f>IF(G22="-","-",G22/(SUM(C22,D22))*100000)</f>
        <v>-</v>
      </c>
      <c r="J22" s="7"/>
      <c r="K22" s="7"/>
      <c r="L22" s="7"/>
      <c r="M22" s="7"/>
    </row>
    <row r="23" spans="1:13" s="144" customFormat="1" ht="33" customHeight="1">
      <c r="A23" s="153" t="s">
        <v>11</v>
      </c>
      <c r="B23" s="31">
        <f>B24</f>
        <v>7365</v>
      </c>
      <c r="C23" s="31">
        <f>C24</f>
        <v>1065</v>
      </c>
      <c r="D23" s="31">
        <f>D24</f>
        <v>3</v>
      </c>
      <c r="E23" s="152">
        <f>E24</f>
        <v>14.501018329938899</v>
      </c>
      <c r="F23" s="31" t="str">
        <f>F24</f>
        <v>-</v>
      </c>
      <c r="G23" s="31" t="str">
        <f>G24</f>
        <v>-</v>
      </c>
      <c r="H23" s="31" t="str">
        <f>H24</f>
        <v>-</v>
      </c>
      <c r="I23" s="31" t="str">
        <f>I24</f>
        <v>-</v>
      </c>
      <c r="J23" s="7"/>
      <c r="K23" s="7"/>
      <c r="L23" s="7"/>
      <c r="M23" s="7"/>
    </row>
    <row r="24" spans="1:13" s="144" customFormat="1" ht="16.5" customHeight="1">
      <c r="A24" s="40" t="s">
        <v>10</v>
      </c>
      <c r="B24" s="82">
        <f>IF(SUM(B25:B29)=0,"-",SUM(B25:B29))</f>
        <v>7365</v>
      </c>
      <c r="C24" s="82">
        <f>IF(SUM(C25:C29)=0,"-",SUM(C25:C29))</f>
        <v>1065</v>
      </c>
      <c r="D24" s="82">
        <f>IF(SUM(D25:D29)=0,"-",SUM(D25:D29))</f>
        <v>3</v>
      </c>
      <c r="E24" s="152">
        <f>IF(SUM(C24:D24)=0,"-",(SUM(C24:D24)/B24)*100)</f>
        <v>14.501018329938899</v>
      </c>
      <c r="F24" s="82" t="str">
        <f>IF(SUM(F25:F29)=0,"-",SUM(F25:F29))</f>
        <v>-</v>
      </c>
      <c r="G24" s="82" t="str">
        <f>IF(SUM(G25:G29)=0,"-",SUM(G25:G29))</f>
        <v>-</v>
      </c>
      <c r="H24" s="82" t="str">
        <f>IF(SUM(H25:H29)=0,"-",SUM(H25:H29))</f>
        <v>-</v>
      </c>
      <c r="I24" s="151" t="str">
        <f>IF(G24="-","-",G24/(SUM(C24,D24))*100000)</f>
        <v>-</v>
      </c>
      <c r="J24" s="7"/>
      <c r="K24" s="7"/>
      <c r="L24" s="7"/>
      <c r="M24" s="7"/>
    </row>
    <row r="25" spans="1:13" s="144" customFormat="1" ht="16.5" customHeight="1">
      <c r="A25" s="23" t="s">
        <v>9</v>
      </c>
      <c r="B25" s="21">
        <v>1673</v>
      </c>
      <c r="C25" s="21">
        <v>173</v>
      </c>
      <c r="D25" s="21" t="s">
        <v>12</v>
      </c>
      <c r="E25" s="150">
        <f>IF(SUM(C25:D25)=0,"-",(SUM(C25:D25)/B25)*100)</f>
        <v>10.340705319784819</v>
      </c>
      <c r="F25" s="21" t="s">
        <v>12</v>
      </c>
      <c r="G25" s="21" t="s">
        <v>20</v>
      </c>
      <c r="H25" s="21" t="s">
        <v>20</v>
      </c>
      <c r="I25" s="149" t="str">
        <f>IF(G25="-","-",G25/(SUM(C25,D25))*100000)</f>
        <v>-</v>
      </c>
      <c r="J25" s="7"/>
      <c r="K25" s="7"/>
      <c r="L25" s="7"/>
      <c r="M25" s="7"/>
    </row>
    <row r="26" spans="1:13" s="144" customFormat="1" ht="16.5" customHeight="1">
      <c r="A26" s="18" t="s">
        <v>7</v>
      </c>
      <c r="B26" s="16">
        <v>1921</v>
      </c>
      <c r="C26" s="16">
        <v>213</v>
      </c>
      <c r="D26" s="16" t="s">
        <v>12</v>
      </c>
      <c r="E26" s="148">
        <f>IF(SUM(C26:D26)=0,"-",(SUM(C26:D26)/B26)*100)</f>
        <v>11.087975013014056</v>
      </c>
      <c r="F26" s="16" t="s">
        <v>12</v>
      </c>
      <c r="G26" s="16" t="s">
        <v>20</v>
      </c>
      <c r="H26" s="16" t="s">
        <v>20</v>
      </c>
      <c r="I26" s="147" t="str">
        <f>IF(G26="-","-",G26/(SUM(C26,D26))*100000)</f>
        <v>-</v>
      </c>
      <c r="J26" s="7"/>
      <c r="K26" s="7"/>
      <c r="L26" s="7"/>
      <c r="M26" s="7"/>
    </row>
    <row r="27" spans="1:13" s="144" customFormat="1" ht="16.5" customHeight="1">
      <c r="A27" s="18" t="s">
        <v>6</v>
      </c>
      <c r="B27" s="16">
        <v>1394</v>
      </c>
      <c r="C27" s="16">
        <v>339</v>
      </c>
      <c r="D27" s="16" t="s">
        <v>12</v>
      </c>
      <c r="E27" s="148">
        <f>IF(SUM(C27:D27)=0,"-",(SUM(C27:D27)/B27)*100)</f>
        <v>24.318507890961264</v>
      </c>
      <c r="F27" s="16" t="s">
        <v>12</v>
      </c>
      <c r="G27" s="16" t="s">
        <v>20</v>
      </c>
      <c r="H27" s="16" t="s">
        <v>20</v>
      </c>
      <c r="I27" s="147" t="str">
        <f>IF(G27="-","-",G27/(SUM(C27,D27))*100000)</f>
        <v>-</v>
      </c>
      <c r="J27" s="7"/>
      <c r="K27" s="7"/>
      <c r="L27" s="7"/>
      <c r="M27" s="7"/>
    </row>
    <row r="28" spans="1:13" s="144" customFormat="1" ht="16.5" customHeight="1">
      <c r="A28" s="18" t="s">
        <v>5</v>
      </c>
      <c r="B28" s="16">
        <v>1476</v>
      </c>
      <c r="C28" s="16">
        <v>200</v>
      </c>
      <c r="D28" s="16">
        <v>3</v>
      </c>
      <c r="E28" s="148">
        <f>IF(SUM(C28:D28)=0,"-",(SUM(C28:D28)/B28)*100)</f>
        <v>13.753387533875339</v>
      </c>
      <c r="F28" s="16" t="s">
        <v>12</v>
      </c>
      <c r="G28" s="16" t="s">
        <v>20</v>
      </c>
      <c r="H28" s="16" t="s">
        <v>20</v>
      </c>
      <c r="I28" s="147" t="str">
        <f>IF(G28="-","-",G28/(SUM(C28,D28))*100000)</f>
        <v>-</v>
      </c>
      <c r="J28" s="7"/>
      <c r="K28" s="7"/>
      <c r="L28" s="7"/>
      <c r="M28" s="7"/>
    </row>
    <row r="29" spans="1:13" s="144" customFormat="1" ht="16.5" customHeight="1">
      <c r="A29" s="13" t="s">
        <v>3</v>
      </c>
      <c r="B29" s="11">
        <v>901</v>
      </c>
      <c r="C29" s="11">
        <v>140</v>
      </c>
      <c r="D29" s="11" t="s">
        <v>12</v>
      </c>
      <c r="E29" s="146">
        <f>IF(SUM(C29:D29)=0,"-",(SUM(C29:D29)/B29)*100)</f>
        <v>15.538290788013317</v>
      </c>
      <c r="F29" s="11" t="s">
        <v>12</v>
      </c>
      <c r="G29" s="11" t="s">
        <v>20</v>
      </c>
      <c r="H29" s="11" t="s">
        <v>20</v>
      </c>
      <c r="I29" s="145" t="str">
        <f>IF(G29="-","-",G29/(SUM(C29,D29))*100000)</f>
        <v>-</v>
      </c>
      <c r="J29" s="7"/>
      <c r="K29" s="7"/>
      <c r="L29" s="7"/>
      <c r="M29" s="7"/>
    </row>
    <row r="30" spans="1:13" ht="16.5" customHeight="1">
      <c r="A30" s="143" t="s">
        <v>94</v>
      </c>
      <c r="B30" s="143"/>
      <c r="C30" s="141"/>
      <c r="D30" s="141"/>
      <c r="E30" s="142"/>
      <c r="F30" s="141"/>
      <c r="G30" s="141"/>
      <c r="H30" s="141"/>
      <c r="I30" s="140"/>
    </row>
    <row r="31" spans="1:13" ht="16.5" customHeight="1">
      <c r="A31" s="110"/>
      <c r="B31" s="110"/>
      <c r="C31" s="138"/>
      <c r="D31" s="138"/>
      <c r="E31" s="139"/>
      <c r="F31" s="138"/>
      <c r="G31" s="138"/>
      <c r="H31" s="138"/>
      <c r="I31" s="137"/>
    </row>
    <row r="32" spans="1:13" ht="11.25" customHeight="1"/>
  </sheetData>
  <mergeCells count="6">
    <mergeCell ref="F2:F3"/>
    <mergeCell ref="G2:H2"/>
    <mergeCell ref="H3:H4"/>
    <mergeCell ref="B2:B3"/>
    <mergeCell ref="C2:C3"/>
    <mergeCell ref="D2:D3"/>
  </mergeCells>
  <phoneticPr fontId="3"/>
  <printOptions horizontalCentered="1"/>
  <pageMargins left="0.78740157480314965" right="0.78740157480314965" top="0.78740157480314965" bottom="0.78740157480314965" header="0" footer="0"/>
  <headerFooter alignWithMargins="0"/>
  <rowBreaks count="3" manualBreakCount="3">
    <brk id="16465" min="342" max="34161" man="1"/>
    <brk id="23447" min="338" max="42927" man="1"/>
    <brk id="30591" min="334" max="50137"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showOutlineSymbols="0" zoomScaleNormal="100" zoomScaleSheetLayoutView="80" workbookViewId="0"/>
  </sheetViews>
  <sheetFormatPr defaultRowHeight="15"/>
  <cols>
    <col min="1" max="1" width="16.625" style="2" customWidth="1"/>
    <col min="2" max="5" width="13.625" style="1" customWidth="1"/>
    <col min="6" max="6" width="13.625" style="205" customWidth="1"/>
    <col min="7" max="16384" width="9" style="1"/>
  </cols>
  <sheetData>
    <row r="1" spans="1:6" s="57" customFormat="1" ht="18" customHeight="1">
      <c r="A1" s="108" t="s">
        <v>122</v>
      </c>
      <c r="B1" s="108"/>
      <c r="C1" s="108"/>
      <c r="D1" s="108"/>
      <c r="E1" s="226" t="s">
        <v>113</v>
      </c>
      <c r="F1" s="226"/>
    </row>
    <row r="2" spans="1:6" ht="16.5" customHeight="1">
      <c r="A2" s="192"/>
      <c r="B2" s="225" t="s">
        <v>112</v>
      </c>
      <c r="C2" s="224" t="s">
        <v>121</v>
      </c>
      <c r="D2" s="223"/>
      <c r="E2" s="222" t="s">
        <v>120</v>
      </c>
      <c r="F2" s="221" t="s">
        <v>119</v>
      </c>
    </row>
    <row r="3" spans="1:6" ht="33" customHeight="1">
      <c r="A3" s="220"/>
      <c r="B3" s="219" t="s">
        <v>101</v>
      </c>
      <c r="C3" s="219" t="s">
        <v>100</v>
      </c>
      <c r="D3" s="52" t="s">
        <v>118</v>
      </c>
      <c r="E3" s="218"/>
      <c r="F3" s="217" t="s">
        <v>117</v>
      </c>
    </row>
    <row r="4" spans="1:6" s="7" customFormat="1" ht="16.5" customHeight="1">
      <c r="A4" s="178" t="s">
        <v>95</v>
      </c>
      <c r="B4" s="47">
        <v>36793</v>
      </c>
      <c r="C4" s="47">
        <v>35502</v>
      </c>
      <c r="D4" s="47">
        <v>6</v>
      </c>
      <c r="E4" s="47">
        <v>489</v>
      </c>
      <c r="F4" s="216">
        <v>96.491180387573721</v>
      </c>
    </row>
    <row r="5" spans="1:6" s="7" customFormat="1" ht="33" customHeight="1">
      <c r="A5" s="44" t="s">
        <v>30</v>
      </c>
      <c r="B5" s="43">
        <f>IF(SUM(B6,B15)=0,"-",SUM(B6,B15))</f>
        <v>2439</v>
      </c>
      <c r="C5" s="43">
        <f>IF(SUM(C6,C15)=0,"-",SUM(C6,C15))</f>
        <v>2316</v>
      </c>
      <c r="D5" s="43" t="str">
        <f>IF(SUM(D6,D15)=0,"-",SUM(D6,D15))</f>
        <v>-</v>
      </c>
      <c r="E5" s="43">
        <f>IF(SUM(E6,E15)=0,"-",SUM(E6,E15))</f>
        <v>38</v>
      </c>
      <c r="F5" s="213">
        <f>IF(C5="-","-",(C5/B5)*100)</f>
        <v>94.956949569495691</v>
      </c>
    </row>
    <row r="6" spans="1:6" s="7" customFormat="1" ht="16.5" customHeight="1">
      <c r="A6" s="28" t="s">
        <v>29</v>
      </c>
      <c r="B6" s="82">
        <f>IF(SUM(B7:B14)=0,"-",SUM(B7:B14))</f>
        <v>743</v>
      </c>
      <c r="C6" s="82">
        <f>IF(SUM(C7:C14)=0,"-",SUM(C7:C14))</f>
        <v>705</v>
      </c>
      <c r="D6" s="82" t="str">
        <f>IF(SUM(D7:D14)=0,"-",SUM(D7:D14))</f>
        <v>-</v>
      </c>
      <c r="E6" s="82">
        <f>IF(SUM(E7:E14)=0,"-",SUM(E7:E14))</f>
        <v>38</v>
      </c>
      <c r="F6" s="213">
        <f>IF(C6="-","-",(C6/B6)*100)</f>
        <v>94.885598923283993</v>
      </c>
    </row>
    <row r="7" spans="1:6" s="7" customFormat="1" ht="16.5" customHeight="1">
      <c r="A7" s="23" t="s">
        <v>28</v>
      </c>
      <c r="B7" s="89">
        <v>364</v>
      </c>
      <c r="C7" s="89">
        <v>329</v>
      </c>
      <c r="D7" s="89" t="s">
        <v>20</v>
      </c>
      <c r="E7" s="89">
        <v>35</v>
      </c>
      <c r="F7" s="211">
        <f>IF(C7="-","-",(C7/B7)*100)</f>
        <v>90.384615384615387</v>
      </c>
    </row>
    <row r="8" spans="1:6" s="7" customFormat="1" ht="16.5" customHeight="1">
      <c r="A8" s="18" t="s">
        <v>27</v>
      </c>
      <c r="B8" s="88">
        <v>27</v>
      </c>
      <c r="C8" s="88">
        <v>27</v>
      </c>
      <c r="D8" s="88" t="s">
        <v>20</v>
      </c>
      <c r="E8" s="88" t="s">
        <v>20</v>
      </c>
      <c r="F8" s="211">
        <f>IF(C8="-","-",(C8/B8)*100)</f>
        <v>100</v>
      </c>
    </row>
    <row r="9" spans="1:6" s="7" customFormat="1" ht="16.5" customHeight="1">
      <c r="A9" s="18" t="s">
        <v>26</v>
      </c>
      <c r="B9" s="88">
        <v>18</v>
      </c>
      <c r="C9" s="88">
        <v>18</v>
      </c>
      <c r="D9" s="88" t="s">
        <v>20</v>
      </c>
      <c r="E9" s="88" t="s">
        <v>20</v>
      </c>
      <c r="F9" s="211">
        <f>IF(C9="-","-",(C9/B9)*100)</f>
        <v>100</v>
      </c>
    </row>
    <row r="10" spans="1:6" s="7" customFormat="1" ht="16.5" customHeight="1">
      <c r="A10" s="18" t="s">
        <v>25</v>
      </c>
      <c r="B10" s="88">
        <v>27</v>
      </c>
      <c r="C10" s="88">
        <v>27</v>
      </c>
      <c r="D10" s="88" t="s">
        <v>20</v>
      </c>
      <c r="E10" s="88" t="s">
        <v>20</v>
      </c>
      <c r="F10" s="211">
        <f>IF(C10="-","-",(C10/B10)*100)</f>
        <v>100</v>
      </c>
    </row>
    <row r="11" spans="1:6" s="7" customFormat="1" ht="16.5" customHeight="1">
      <c r="A11" s="18" t="s">
        <v>24</v>
      </c>
      <c r="B11" s="88">
        <v>20</v>
      </c>
      <c r="C11" s="88">
        <v>20</v>
      </c>
      <c r="D11" s="88" t="s">
        <v>20</v>
      </c>
      <c r="E11" s="88" t="s">
        <v>20</v>
      </c>
      <c r="F11" s="211">
        <f>IF(C11="-","-",(C11/B11)*100)</f>
        <v>100</v>
      </c>
    </row>
    <row r="12" spans="1:6" s="7" customFormat="1" ht="16.5" customHeight="1">
      <c r="A12" s="18" t="s">
        <v>23</v>
      </c>
      <c r="B12" s="16">
        <v>171</v>
      </c>
      <c r="C12" s="16">
        <v>171</v>
      </c>
      <c r="D12" s="16" t="s">
        <v>20</v>
      </c>
      <c r="E12" s="16" t="s">
        <v>20</v>
      </c>
      <c r="F12" s="211">
        <f>IF(C12="-","-",(C12/B12)*100)</f>
        <v>100</v>
      </c>
    </row>
    <row r="13" spans="1:6" s="7" customFormat="1" ht="16.5" customHeight="1">
      <c r="A13" s="18" t="s">
        <v>22</v>
      </c>
      <c r="B13" s="16">
        <v>19</v>
      </c>
      <c r="C13" s="16">
        <v>19</v>
      </c>
      <c r="D13" s="16" t="s">
        <v>20</v>
      </c>
      <c r="E13" s="16" t="s">
        <v>20</v>
      </c>
      <c r="F13" s="211">
        <f>IF(C13="-","-",(C13/B13)*100)</f>
        <v>100</v>
      </c>
    </row>
    <row r="14" spans="1:6" s="7" customFormat="1" ht="16.5" customHeight="1">
      <c r="A14" s="13" t="s">
        <v>21</v>
      </c>
      <c r="B14" s="11">
        <v>97</v>
      </c>
      <c r="C14" s="11">
        <v>94</v>
      </c>
      <c r="D14" s="11" t="s">
        <v>20</v>
      </c>
      <c r="E14" s="11">
        <v>3</v>
      </c>
      <c r="F14" s="210">
        <f>IF(C14="-","-",(C14/B14)*100)</f>
        <v>96.907216494845358</v>
      </c>
    </row>
    <row r="15" spans="1:6" ht="16.5" customHeight="1">
      <c r="A15" s="163" t="s">
        <v>19</v>
      </c>
      <c r="B15" s="215">
        <v>1696</v>
      </c>
      <c r="C15" s="215">
        <v>1611</v>
      </c>
      <c r="D15" s="215" t="s">
        <v>20</v>
      </c>
      <c r="E15" s="215" t="s">
        <v>20</v>
      </c>
      <c r="F15" s="214">
        <v>94.988207547169807</v>
      </c>
    </row>
    <row r="16" spans="1:6" s="35" customFormat="1" ht="33" customHeight="1">
      <c r="A16" s="153" t="s">
        <v>18</v>
      </c>
      <c r="B16" s="31">
        <f>B17</f>
        <v>242</v>
      </c>
      <c r="C16" s="31">
        <f>C17</f>
        <v>238</v>
      </c>
      <c r="D16" s="31" t="str">
        <f>D17</f>
        <v>-</v>
      </c>
      <c r="E16" s="31">
        <f>E17</f>
        <v>2</v>
      </c>
      <c r="F16" s="158">
        <f>F17</f>
        <v>98.347107438016536</v>
      </c>
    </row>
    <row r="17" spans="1:6" s="7" customFormat="1" ht="16.5" customHeight="1">
      <c r="A17" s="40" t="s">
        <v>17</v>
      </c>
      <c r="B17" s="82">
        <f>IF(SUM(B18:B21)=0,"-",SUM(B18:B21))</f>
        <v>242</v>
      </c>
      <c r="C17" s="82">
        <f>IF(SUM(C18:C21)=0,"-",SUM(C18:C21))</f>
        <v>238</v>
      </c>
      <c r="D17" s="82" t="str">
        <f>IF(SUM(D18:D21)=0,"-",SUM(D18:D21))</f>
        <v>-</v>
      </c>
      <c r="E17" s="82">
        <f>IF(SUM(E18:E21)=0,"-",SUM(E18:E21))</f>
        <v>2</v>
      </c>
      <c r="F17" s="213">
        <f>IF(C17="-","-",(C17/B17)*100)</f>
        <v>98.347107438016536</v>
      </c>
    </row>
    <row r="18" spans="1:6" s="7" customFormat="1" ht="16.5" customHeight="1">
      <c r="A18" s="23" t="s">
        <v>16</v>
      </c>
      <c r="B18" s="21">
        <v>139</v>
      </c>
      <c r="C18" s="21">
        <v>138</v>
      </c>
      <c r="D18" s="21" t="s">
        <v>58</v>
      </c>
      <c r="E18" s="21">
        <v>1</v>
      </c>
      <c r="F18" s="212">
        <f>IF(C18="-","-",(C18/B18)*100)</f>
        <v>99.280575539568346</v>
      </c>
    </row>
    <row r="19" spans="1:6" s="7" customFormat="1" ht="16.5" customHeight="1">
      <c r="A19" s="18" t="s">
        <v>15</v>
      </c>
      <c r="B19" s="16">
        <v>40</v>
      </c>
      <c r="C19" s="16">
        <v>40</v>
      </c>
      <c r="D19" s="16" t="s">
        <v>58</v>
      </c>
      <c r="E19" s="16" t="s">
        <v>58</v>
      </c>
      <c r="F19" s="211">
        <f>IF(C19="-","-",(C19/B19)*100)</f>
        <v>100</v>
      </c>
    </row>
    <row r="20" spans="1:6" s="7" customFormat="1" ht="16.5" customHeight="1">
      <c r="A20" s="18" t="s">
        <v>14</v>
      </c>
      <c r="B20" s="16">
        <v>30</v>
      </c>
      <c r="C20" s="16">
        <v>27</v>
      </c>
      <c r="D20" s="16" t="s">
        <v>58</v>
      </c>
      <c r="E20" s="16">
        <v>1</v>
      </c>
      <c r="F20" s="211">
        <f>IF(C20="-","-",(C20/B20)*100)</f>
        <v>90</v>
      </c>
    </row>
    <row r="21" spans="1:6" s="7" customFormat="1" ht="16.5" customHeight="1">
      <c r="A21" s="13" t="s">
        <v>13</v>
      </c>
      <c r="B21" s="11">
        <v>33</v>
      </c>
      <c r="C21" s="11">
        <v>33</v>
      </c>
      <c r="D21" s="11" t="s">
        <v>58</v>
      </c>
      <c r="E21" s="11" t="s">
        <v>58</v>
      </c>
      <c r="F21" s="210">
        <f>IF(C21="-","-",(C21/B21)*100)</f>
        <v>100</v>
      </c>
    </row>
    <row r="22" spans="1:6" s="7" customFormat="1" ht="33" customHeight="1">
      <c r="A22" s="153" t="s">
        <v>11</v>
      </c>
      <c r="B22" s="31">
        <f>B23</f>
        <v>136</v>
      </c>
      <c r="C22" s="31">
        <f>C23</f>
        <v>130</v>
      </c>
      <c r="D22" s="31" t="str">
        <f>D23</f>
        <v>-</v>
      </c>
      <c r="E22" s="31">
        <f>E23</f>
        <v>4</v>
      </c>
      <c r="F22" s="158">
        <f>F23</f>
        <v>95.588235294117652</v>
      </c>
    </row>
    <row r="23" spans="1:6" s="7" customFormat="1" ht="16.5" customHeight="1">
      <c r="A23" s="40" t="s">
        <v>10</v>
      </c>
      <c r="B23" s="82">
        <f>IF(SUM(B24:B28)=0,"-",SUM(B24:B28))</f>
        <v>136</v>
      </c>
      <c r="C23" s="82">
        <f>IF(SUM(C24:C28)=0,"-",SUM(C24:C28))</f>
        <v>130</v>
      </c>
      <c r="D23" s="82" t="str">
        <f>IF(SUM(D24:D28)=0,"-",SUM(D24:D28))</f>
        <v>-</v>
      </c>
      <c r="E23" s="82">
        <f>IF(SUM(E24:E28)=0,"-",SUM(E24:E28))</f>
        <v>4</v>
      </c>
      <c r="F23" s="213">
        <f>IF(C23="-","-",(C23/B23)*100)</f>
        <v>95.588235294117652</v>
      </c>
    </row>
    <row r="24" spans="1:6" s="7" customFormat="1" ht="16.5" customHeight="1">
      <c r="A24" s="23" t="s">
        <v>9</v>
      </c>
      <c r="B24" s="21">
        <v>56</v>
      </c>
      <c r="C24" s="21">
        <v>55</v>
      </c>
      <c r="D24" s="21" t="s">
        <v>58</v>
      </c>
      <c r="E24" s="21">
        <v>1</v>
      </c>
      <c r="F24" s="212">
        <f>IF(C24="-","-",(C24/B24)*100)</f>
        <v>98.214285714285708</v>
      </c>
    </row>
    <row r="25" spans="1:6" s="7" customFormat="1" ht="16.5" customHeight="1">
      <c r="A25" s="18" t="s">
        <v>7</v>
      </c>
      <c r="B25" s="16">
        <v>24</v>
      </c>
      <c r="C25" s="16">
        <v>23</v>
      </c>
      <c r="D25" s="16" t="s">
        <v>58</v>
      </c>
      <c r="E25" s="16" t="s">
        <v>58</v>
      </c>
      <c r="F25" s="211">
        <f>IF(C25="-","-",(C25/B25)*100)</f>
        <v>95.833333333333343</v>
      </c>
    </row>
    <row r="26" spans="1:6" s="7" customFormat="1" ht="16.5" customHeight="1">
      <c r="A26" s="18" t="s">
        <v>6</v>
      </c>
      <c r="B26" s="16">
        <v>24</v>
      </c>
      <c r="C26" s="16">
        <v>24</v>
      </c>
      <c r="D26" s="16" t="s">
        <v>58</v>
      </c>
      <c r="E26" s="16" t="s">
        <v>58</v>
      </c>
      <c r="F26" s="211">
        <f>IF(C26="-","-",(C26/B26)*100)</f>
        <v>100</v>
      </c>
    </row>
    <row r="27" spans="1:6" s="7" customFormat="1" ht="16.5" customHeight="1">
      <c r="A27" s="18" t="s">
        <v>5</v>
      </c>
      <c r="B27" s="16">
        <v>23</v>
      </c>
      <c r="C27" s="16">
        <v>20</v>
      </c>
      <c r="D27" s="16" t="s">
        <v>58</v>
      </c>
      <c r="E27" s="16">
        <v>3</v>
      </c>
      <c r="F27" s="211">
        <f>IF(C27="-","-",(C27/B27)*100)</f>
        <v>86.956521739130437</v>
      </c>
    </row>
    <row r="28" spans="1:6" s="7" customFormat="1" ht="16.5" customHeight="1">
      <c r="A28" s="13" t="s">
        <v>3</v>
      </c>
      <c r="B28" s="11">
        <v>9</v>
      </c>
      <c r="C28" s="11">
        <v>8</v>
      </c>
      <c r="D28" s="11" t="s">
        <v>58</v>
      </c>
      <c r="E28" s="11" t="s">
        <v>58</v>
      </c>
      <c r="F28" s="210">
        <f>IF(C28="-","-",(C28/B28)*100)</f>
        <v>88.888888888888886</v>
      </c>
    </row>
    <row r="29" spans="1:6" ht="16.5" customHeight="1">
      <c r="A29" s="209" t="s">
        <v>116</v>
      </c>
      <c r="B29" s="208"/>
      <c r="C29" s="208"/>
      <c r="D29" s="208"/>
      <c r="E29" s="208"/>
      <c r="F29" s="207"/>
    </row>
    <row r="30" spans="1:6" ht="16.5" customHeight="1">
      <c r="A30" s="2" t="s">
        <v>115</v>
      </c>
    </row>
    <row r="31" spans="1:6" ht="16.5" customHeight="1"/>
    <row r="32" spans="1:6" ht="13.5" customHeight="1">
      <c r="A32" s="206"/>
      <c r="B32" s="206"/>
      <c r="F32" s="1"/>
    </row>
    <row r="33" spans="1:6">
      <c r="A33" s="1"/>
      <c r="F33" s="1"/>
    </row>
    <row r="34" spans="1:6">
      <c r="A34" s="1"/>
      <c r="F34" s="1"/>
    </row>
    <row r="35" spans="1:6">
      <c r="A35" s="1"/>
      <c r="F35" s="1"/>
    </row>
    <row r="36" spans="1:6">
      <c r="A36" s="1"/>
      <c r="F36" s="1"/>
    </row>
    <row r="37" spans="1:6" ht="12" customHeight="1">
      <c r="A37" s="1"/>
      <c r="F37" s="1"/>
    </row>
    <row r="38" spans="1:6" ht="12" customHeight="1">
      <c r="A38" s="1"/>
      <c r="F38" s="1"/>
    </row>
    <row r="39" spans="1:6">
      <c r="A39" s="1"/>
      <c r="F39" s="1"/>
    </row>
    <row r="40" spans="1:6">
      <c r="A40" s="1"/>
      <c r="F40" s="1"/>
    </row>
  </sheetData>
  <mergeCells count="2">
    <mergeCell ref="E1:F1"/>
    <mergeCell ref="E2:E3"/>
  </mergeCells>
  <phoneticPr fontId="4"/>
  <printOptions horizontalCentered="1"/>
  <pageMargins left="0.78740157480314965" right="0.78740157480314965" top="0.78740157480314965" bottom="0.78740157480314965" header="0" footer="0"/>
  <headerFooter alignWithMargins="0"/>
  <rowBreaks count="3" manualBreakCount="3">
    <brk id="31060" min="347" max="56352" man="1"/>
    <brk id="41348" min="351" max="1058" man="1"/>
    <brk id="51688" min="355" max="54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showOutlineSymbols="0" zoomScaleNormal="100" zoomScaleSheetLayoutView="80" workbookViewId="0"/>
  </sheetViews>
  <sheetFormatPr defaultRowHeight="15"/>
  <cols>
    <col min="1" max="1" width="16.625" style="2" customWidth="1"/>
    <col min="2" max="6" width="12.625" style="1" customWidth="1"/>
    <col min="7" max="7" width="12.625" style="205" customWidth="1"/>
    <col min="8" max="16384" width="9" style="1"/>
  </cols>
  <sheetData>
    <row r="1" spans="1:7" s="57" customFormat="1" ht="18" customHeight="1">
      <c r="A1" s="108" t="s">
        <v>135</v>
      </c>
      <c r="B1" s="108"/>
      <c r="C1" s="108"/>
      <c r="D1" s="108"/>
      <c r="E1" s="108"/>
      <c r="F1" s="226" t="s">
        <v>134</v>
      </c>
      <c r="G1" s="226"/>
    </row>
    <row r="2" spans="1:7" ht="16.5" customHeight="1">
      <c r="A2" s="249"/>
      <c r="B2" s="248" t="s">
        <v>133</v>
      </c>
      <c r="C2" s="246"/>
      <c r="D2" s="248" t="s">
        <v>132</v>
      </c>
      <c r="E2" s="247"/>
      <c r="F2" s="247"/>
      <c r="G2" s="246"/>
    </row>
    <row r="3" spans="1:7" ht="16.5" customHeight="1">
      <c r="A3" s="192"/>
      <c r="B3" s="55" t="s">
        <v>131</v>
      </c>
      <c r="C3" s="55" t="s">
        <v>130</v>
      </c>
      <c r="D3" s="245" t="s">
        <v>129</v>
      </c>
      <c r="E3" s="244"/>
      <c r="F3" s="243" t="s">
        <v>128</v>
      </c>
      <c r="G3" s="242"/>
    </row>
    <row r="4" spans="1:7" ht="33" customHeight="1">
      <c r="A4" s="220"/>
      <c r="B4" s="241" t="s">
        <v>128</v>
      </c>
      <c r="C4" s="241" t="s">
        <v>128</v>
      </c>
      <c r="D4" s="240"/>
      <c r="E4" s="238" t="s">
        <v>127</v>
      </c>
      <c r="F4" s="239"/>
      <c r="G4" s="238" t="s">
        <v>127</v>
      </c>
    </row>
    <row r="5" spans="1:7" s="7" customFormat="1" ht="16.5" customHeight="1">
      <c r="A5" s="178" t="s">
        <v>95</v>
      </c>
      <c r="B5" s="47">
        <v>3025</v>
      </c>
      <c r="C5" s="47">
        <v>795</v>
      </c>
      <c r="D5" s="47">
        <v>1236</v>
      </c>
      <c r="E5" s="47">
        <v>451</v>
      </c>
      <c r="F5" s="47">
        <v>3076</v>
      </c>
      <c r="G5" s="237">
        <v>1714</v>
      </c>
    </row>
    <row r="6" spans="1:7" s="7" customFormat="1" ht="33" customHeight="1">
      <c r="A6" s="232" t="s">
        <v>30</v>
      </c>
      <c r="B6" s="38">
        <f>IF(SUM(B7:B8)=0,"-",SUM(B7,B8))</f>
        <v>363</v>
      </c>
      <c r="C6" s="38">
        <f>IF(SUM(C7:C8)=0,"-",SUM(C7,C8))</f>
        <v>35</v>
      </c>
      <c r="D6" s="38">
        <f>IF(SUM(D7:D8)=0,"-",SUM(D7,D8))</f>
        <v>90</v>
      </c>
      <c r="E6" s="38">
        <f>IF(SUM(E7:E8)=0,"-",SUM(E7,E8))</f>
        <v>25</v>
      </c>
      <c r="F6" s="38">
        <f>IF(SUM(F7:F8)=0,"-",SUM(F7,F8))</f>
        <v>268</v>
      </c>
      <c r="G6" s="38">
        <f>IF(SUM(G7:G8)=0,"-",SUM(G7,G8))</f>
        <v>159</v>
      </c>
    </row>
    <row r="7" spans="1:7" s="7" customFormat="1" ht="16.5" customHeight="1">
      <c r="A7" s="236" t="s">
        <v>126</v>
      </c>
      <c r="B7" s="82">
        <v>6</v>
      </c>
      <c r="C7" s="82" t="s">
        <v>58</v>
      </c>
      <c r="D7" s="82">
        <v>16</v>
      </c>
      <c r="E7" s="82">
        <v>14</v>
      </c>
      <c r="F7" s="82">
        <v>70</v>
      </c>
      <c r="G7" s="231">
        <v>62</v>
      </c>
    </row>
    <row r="8" spans="1:7" s="7" customFormat="1" ht="16.5" customHeight="1">
      <c r="A8" s="235" t="s">
        <v>125</v>
      </c>
      <c r="B8" s="234">
        <v>357</v>
      </c>
      <c r="C8" s="234">
        <v>35</v>
      </c>
      <c r="D8" s="234">
        <v>74</v>
      </c>
      <c r="E8" s="234">
        <v>11</v>
      </c>
      <c r="F8" s="234">
        <v>198</v>
      </c>
      <c r="G8" s="233">
        <v>97</v>
      </c>
    </row>
    <row r="9" spans="1:7" s="7" customFormat="1" ht="33" customHeight="1">
      <c r="A9" s="232" t="s">
        <v>18</v>
      </c>
      <c r="B9" s="38">
        <f>B10</f>
        <v>1</v>
      </c>
      <c r="C9" s="38">
        <f>C10</f>
        <v>1</v>
      </c>
      <c r="D9" s="38">
        <f>D10</f>
        <v>3</v>
      </c>
      <c r="E9" s="38">
        <f>E10</f>
        <v>2</v>
      </c>
      <c r="F9" s="38">
        <f>F10</f>
        <v>11</v>
      </c>
      <c r="G9" s="38">
        <f>G10</f>
        <v>9</v>
      </c>
    </row>
    <row r="10" spans="1:7" s="7" customFormat="1" ht="16.5" customHeight="1">
      <c r="A10" s="40" t="s">
        <v>17</v>
      </c>
      <c r="B10" s="82">
        <v>1</v>
      </c>
      <c r="C10" s="82">
        <v>1</v>
      </c>
      <c r="D10" s="82">
        <v>3</v>
      </c>
      <c r="E10" s="82">
        <v>2</v>
      </c>
      <c r="F10" s="82">
        <v>11</v>
      </c>
      <c r="G10" s="231">
        <v>9</v>
      </c>
    </row>
    <row r="11" spans="1:7" s="7" customFormat="1" ht="33" customHeight="1">
      <c r="A11" s="44" t="s">
        <v>11</v>
      </c>
      <c r="B11" s="38">
        <f>B12</f>
        <v>5</v>
      </c>
      <c r="C11" s="38">
        <f>C12</f>
        <v>10</v>
      </c>
      <c r="D11" s="38">
        <f>D12</f>
        <v>13</v>
      </c>
      <c r="E11" s="38">
        <f>E12</f>
        <v>4</v>
      </c>
      <c r="F11" s="38">
        <f>F12</f>
        <v>36</v>
      </c>
      <c r="G11" s="38">
        <f>G12</f>
        <v>13</v>
      </c>
    </row>
    <row r="12" spans="1:7" s="7" customFormat="1" ht="16.5" customHeight="1">
      <c r="A12" s="40" t="s">
        <v>10</v>
      </c>
      <c r="B12" s="82">
        <v>5</v>
      </c>
      <c r="C12" s="82">
        <v>10</v>
      </c>
      <c r="D12" s="82">
        <v>13</v>
      </c>
      <c r="E12" s="82">
        <v>4</v>
      </c>
      <c r="F12" s="82">
        <v>36</v>
      </c>
      <c r="G12" s="231">
        <v>13</v>
      </c>
    </row>
    <row r="13" spans="1:7" ht="16.5" customHeight="1">
      <c r="A13" s="230" t="s">
        <v>124</v>
      </c>
      <c r="B13" s="230"/>
      <c r="C13" s="230"/>
      <c r="D13" s="230"/>
      <c r="E13" s="230"/>
      <c r="F13" s="230"/>
      <c r="G13" s="230"/>
    </row>
    <row r="14" spans="1:7" ht="16.5" customHeight="1">
      <c r="A14" s="229" t="s">
        <v>123</v>
      </c>
      <c r="B14" s="208"/>
      <c r="C14" s="208"/>
      <c r="D14" s="208"/>
    </row>
    <row r="15" spans="1:7" ht="16.5" customHeight="1">
      <c r="A15" s="229"/>
      <c r="B15" s="208"/>
      <c r="C15" s="208"/>
      <c r="D15" s="208"/>
    </row>
    <row r="16" spans="1:7" ht="13.5" customHeight="1">
      <c r="E16" s="228"/>
      <c r="F16" s="228"/>
    </row>
    <row r="17" spans="1:7" ht="17.25" customHeight="1">
      <c r="A17" s="227"/>
      <c r="B17" s="227"/>
      <c r="C17" s="227"/>
      <c r="D17" s="227"/>
      <c r="E17" s="227"/>
      <c r="F17" s="227"/>
      <c r="G17" s="227"/>
    </row>
    <row r="18" spans="1:7" ht="13.5" customHeight="1"/>
    <row r="19" spans="1:7" ht="13.5" customHeight="1">
      <c r="A19" s="206"/>
      <c r="B19" s="206"/>
      <c r="G19" s="1"/>
    </row>
    <row r="20" spans="1:7">
      <c r="A20" s="1"/>
      <c r="G20" s="1"/>
    </row>
    <row r="21" spans="1:7">
      <c r="A21" s="1"/>
      <c r="G21" s="1"/>
    </row>
    <row r="22" spans="1:7">
      <c r="A22" s="1"/>
      <c r="G22" s="1"/>
    </row>
    <row r="23" spans="1:7">
      <c r="A23" s="1"/>
      <c r="G23" s="1"/>
    </row>
    <row r="24" spans="1:7" ht="12" customHeight="1">
      <c r="A24" s="1"/>
      <c r="G24" s="1"/>
    </row>
    <row r="25" spans="1:7" ht="12" customHeight="1">
      <c r="A25" s="1"/>
      <c r="G25" s="1"/>
    </row>
    <row r="26" spans="1:7">
      <c r="A26" s="1"/>
      <c r="G26" s="1"/>
    </row>
    <row r="27" spans="1:7">
      <c r="A27" s="1"/>
      <c r="G27" s="1"/>
    </row>
  </sheetData>
  <mergeCells count="7">
    <mergeCell ref="A17:G17"/>
    <mergeCell ref="F1:G1"/>
    <mergeCell ref="B2:C2"/>
    <mergeCell ref="D2:G2"/>
    <mergeCell ref="D3:E3"/>
    <mergeCell ref="F3:G3"/>
    <mergeCell ref="A13:G13"/>
  </mergeCells>
  <phoneticPr fontId="4"/>
  <printOptions horizontalCentered="1"/>
  <pageMargins left="0.78740157480314965" right="0.78740157480314965" top="0.78740157480314965" bottom="0.78740157480314965" header="0" footer="0"/>
  <headerFooter alignWithMargins="0"/>
  <rowBreaks count="3" manualBreakCount="3">
    <brk id="31060" min="347" max="56352" man="1"/>
    <brk id="41348" min="351" max="1058" man="1"/>
    <brk id="51688" min="355" max="54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zoomScaleNormal="100" zoomScaleSheetLayoutView="80" workbookViewId="0"/>
  </sheetViews>
  <sheetFormatPr defaultRowHeight="15"/>
  <cols>
    <col min="1" max="1" width="16.625" style="110" customWidth="1"/>
    <col min="2" max="3" width="9.625" style="109" customWidth="1"/>
    <col min="4" max="4" width="9.625" style="134" customWidth="1"/>
    <col min="5" max="8" width="9.625" style="109" customWidth="1"/>
    <col min="9" max="16384" width="9" style="109"/>
  </cols>
  <sheetData>
    <row r="1" spans="1:16" s="130" customFormat="1" ht="18" customHeight="1">
      <c r="A1" s="289" t="s">
        <v>151</v>
      </c>
      <c r="B1" s="288"/>
      <c r="C1" s="287"/>
      <c r="D1" s="286"/>
      <c r="H1" s="202" t="s">
        <v>150</v>
      </c>
    </row>
    <row r="2" spans="1:16" ht="16.5" customHeight="1">
      <c r="A2" s="285"/>
      <c r="B2" s="284" t="s">
        <v>149</v>
      </c>
      <c r="C2" s="128" t="s">
        <v>148</v>
      </c>
      <c r="D2" s="283" t="s">
        <v>147</v>
      </c>
      <c r="E2" s="282" t="s">
        <v>146</v>
      </c>
      <c r="F2" s="281"/>
      <c r="G2" s="281"/>
      <c r="H2" s="280"/>
    </row>
    <row r="3" spans="1:16" ht="16.5" customHeight="1">
      <c r="A3" s="279"/>
      <c r="B3" s="278"/>
      <c r="C3" s="277"/>
      <c r="D3" s="186" t="s">
        <v>145</v>
      </c>
      <c r="E3" s="272" t="s">
        <v>144</v>
      </c>
      <c r="F3" s="128" t="s">
        <v>143</v>
      </c>
      <c r="G3" s="271" t="s">
        <v>142</v>
      </c>
      <c r="H3" s="271" t="s">
        <v>141</v>
      </c>
    </row>
    <row r="4" spans="1:16" ht="16.5" customHeight="1">
      <c r="A4" s="276"/>
      <c r="B4" s="275" t="s">
        <v>140</v>
      </c>
      <c r="C4" s="274" t="s">
        <v>139</v>
      </c>
      <c r="D4" s="273" t="s">
        <v>138</v>
      </c>
      <c r="E4" s="272"/>
      <c r="F4" s="122"/>
      <c r="G4" s="271"/>
      <c r="H4" s="271"/>
    </row>
    <row r="5" spans="1:16" ht="16.5" customHeight="1">
      <c r="A5" s="270" t="s">
        <v>95</v>
      </c>
      <c r="B5" s="268">
        <v>891</v>
      </c>
      <c r="C5" s="267">
        <v>823</v>
      </c>
      <c r="D5" s="269">
        <v>92.368125701459036</v>
      </c>
      <c r="E5" s="268" t="s">
        <v>20</v>
      </c>
      <c r="F5" s="268">
        <v>599</v>
      </c>
      <c r="G5" s="268">
        <v>224</v>
      </c>
      <c r="H5" s="267">
        <v>823</v>
      </c>
      <c r="I5" s="266"/>
    </row>
    <row r="6" spans="1:16" ht="33" customHeight="1">
      <c r="A6" s="44" t="s">
        <v>30</v>
      </c>
      <c r="B6" s="43">
        <f>IF(SUM(B7,B8)=0,"-",SUM(B7,B8))</f>
        <v>67</v>
      </c>
      <c r="C6" s="257">
        <f>H6</f>
        <v>64</v>
      </c>
      <c r="D6" s="259">
        <f>IF(C6="-","-",C6/B6*100)</f>
        <v>95.522388059701484</v>
      </c>
      <c r="E6" s="43" t="str">
        <f>IF(SUM(E7,E8)=0,"-",SUM(E7,E8))</f>
        <v>-</v>
      </c>
      <c r="F6" s="43">
        <f>IF(SUM(F7,F8)=0,"-",SUM(F7,F8))</f>
        <v>33</v>
      </c>
      <c r="G6" s="43">
        <f>IF(SUM(G7,G8)=0,"-",SUM(G7,G8))</f>
        <v>31</v>
      </c>
      <c r="H6" s="43">
        <f>IF(SUM(E6:G6)=0,"-",SUM(E6:G6))</f>
        <v>64</v>
      </c>
      <c r="I6" s="266"/>
    </row>
    <row r="7" spans="1:16" ht="16.5" customHeight="1">
      <c r="A7" s="258" t="s">
        <v>29</v>
      </c>
      <c r="B7" s="255">
        <v>4</v>
      </c>
      <c r="C7" s="257">
        <f>H7</f>
        <v>4</v>
      </c>
      <c r="D7" s="259">
        <f>IF(C7="-","-",C7/B7*100)</f>
        <v>100</v>
      </c>
      <c r="E7" s="255" t="s">
        <v>12</v>
      </c>
      <c r="F7" s="255">
        <v>3</v>
      </c>
      <c r="G7" s="255">
        <v>1</v>
      </c>
      <c r="H7" s="43">
        <f>IF(SUM(E7:G7)=0,"-",SUM(E7:G7))</f>
        <v>4</v>
      </c>
    </row>
    <row r="8" spans="1:16" ht="16.5" customHeight="1">
      <c r="A8" s="265" t="s">
        <v>125</v>
      </c>
      <c r="B8" s="262">
        <v>63</v>
      </c>
      <c r="C8" s="264">
        <v>60</v>
      </c>
      <c r="D8" s="263">
        <f>IF(C8="-","-",C8/B8*100)</f>
        <v>95.238095238095227</v>
      </c>
      <c r="E8" s="262" t="s">
        <v>12</v>
      </c>
      <c r="F8" s="262">
        <v>30</v>
      </c>
      <c r="G8" s="262">
        <v>30</v>
      </c>
      <c r="H8" s="261">
        <f>IF(SUM(E8:G8)=0,"-",SUM(E8:G8))</f>
        <v>60</v>
      </c>
    </row>
    <row r="9" spans="1:16" ht="33" customHeight="1">
      <c r="A9" s="260" t="s">
        <v>18</v>
      </c>
      <c r="B9" s="43">
        <f>B10</f>
        <v>7</v>
      </c>
      <c r="C9" s="257">
        <f>C10</f>
        <v>7</v>
      </c>
      <c r="D9" s="259">
        <f>D10</f>
        <v>100</v>
      </c>
      <c r="E9" s="43" t="str">
        <f>E10</f>
        <v>-</v>
      </c>
      <c r="F9" s="43">
        <f>F10</f>
        <v>7</v>
      </c>
      <c r="G9" s="43" t="str">
        <f>G10</f>
        <v>-</v>
      </c>
      <c r="H9" s="43">
        <f>H10</f>
        <v>7</v>
      </c>
    </row>
    <row r="10" spans="1:16" s="1" customFormat="1" ht="16.5" customHeight="1">
      <c r="A10" s="258" t="s">
        <v>17</v>
      </c>
      <c r="B10" s="255">
        <v>7</v>
      </c>
      <c r="C10" s="257">
        <v>7</v>
      </c>
      <c r="D10" s="256">
        <f>IF(C10="-","-",C10/B10*100)</f>
        <v>100</v>
      </c>
      <c r="E10" s="255" t="s">
        <v>58</v>
      </c>
      <c r="F10" s="255">
        <v>7</v>
      </c>
      <c r="G10" s="255" t="s">
        <v>58</v>
      </c>
      <c r="H10" s="254">
        <f>IF(SUM(E10:G10)=0,"-",SUM(E10:G10))</f>
        <v>7</v>
      </c>
    </row>
    <row r="11" spans="1:16" s="1" customFormat="1" ht="33" customHeight="1">
      <c r="A11" s="260" t="s">
        <v>11</v>
      </c>
      <c r="B11" s="43">
        <f>B12</f>
        <v>5</v>
      </c>
      <c r="C11" s="43">
        <f>C12</f>
        <v>5</v>
      </c>
      <c r="D11" s="259">
        <f>D12</f>
        <v>100</v>
      </c>
      <c r="E11" s="43" t="str">
        <f>E12</f>
        <v>-</v>
      </c>
      <c r="F11" s="43">
        <f>F12</f>
        <v>5</v>
      </c>
      <c r="G11" s="43" t="str">
        <f>G12</f>
        <v>-</v>
      </c>
      <c r="H11" s="43">
        <f>H12</f>
        <v>5</v>
      </c>
    </row>
    <row r="12" spans="1:16" s="1" customFormat="1" ht="16.5" customHeight="1">
      <c r="A12" s="258" t="s">
        <v>10</v>
      </c>
      <c r="B12" s="255">
        <v>5</v>
      </c>
      <c r="C12" s="257">
        <v>5</v>
      </c>
      <c r="D12" s="256">
        <f>IF(C12="-","-",C12/B12*100)</f>
        <v>100</v>
      </c>
      <c r="E12" s="255" t="s">
        <v>12</v>
      </c>
      <c r="F12" s="255">
        <v>5</v>
      </c>
      <c r="G12" s="255" t="s">
        <v>12</v>
      </c>
      <c r="H12" s="254">
        <f>IF(SUM(E12:G12)=0,"-",SUM(E12:G12))</f>
        <v>5</v>
      </c>
    </row>
    <row r="13" spans="1:16" ht="16.5" customHeight="1">
      <c r="A13" s="253" t="s">
        <v>137</v>
      </c>
      <c r="B13" s="252"/>
      <c r="C13" s="141"/>
      <c r="D13" s="140"/>
      <c r="E13" s="141"/>
      <c r="F13" s="141"/>
      <c r="G13" s="141"/>
      <c r="H13" s="141"/>
    </row>
    <row r="14" spans="1:16" ht="16.5" customHeight="1">
      <c r="A14" s="253"/>
      <c r="B14" s="252"/>
      <c r="C14" s="141"/>
      <c r="D14" s="140"/>
      <c r="E14" s="141"/>
      <c r="F14" s="141"/>
      <c r="G14" s="141"/>
      <c r="H14" s="141"/>
    </row>
    <row r="15" spans="1:16" s="133" customFormat="1" ht="16.5" customHeight="1">
      <c r="A15" s="2" t="s">
        <v>136</v>
      </c>
      <c r="B15" s="251"/>
      <c r="C15" s="251"/>
      <c r="D15" s="251"/>
      <c r="E15" s="251"/>
      <c r="P15" s="250"/>
    </row>
    <row r="16" spans="1:16" s="133" customFormat="1" ht="16.5" customHeight="1">
      <c r="A16" s="136"/>
      <c r="P16" s="250"/>
    </row>
  </sheetData>
  <mergeCells count="7">
    <mergeCell ref="B2:B3"/>
    <mergeCell ref="C2:C3"/>
    <mergeCell ref="E2:H2"/>
    <mergeCell ref="E3:E4"/>
    <mergeCell ref="F3:F4"/>
    <mergeCell ref="G3:G4"/>
    <mergeCell ref="H3:H4"/>
  </mergeCells>
  <phoneticPr fontId="4"/>
  <printOptions horizontalCentered="1"/>
  <pageMargins left="0.29527559055118113" right="0.29527559055118113" top="0.78740157480314965" bottom="0.78740157480314965" header="0" footer="0"/>
  <headerFooter alignWithMargins="0"/>
  <rowBreaks count="1" manualBreakCount="1">
    <brk id="33744" min="7" max="5224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showGridLines="0" zoomScaleNormal="100" zoomScaleSheetLayoutView="80" workbookViewId="0"/>
  </sheetViews>
  <sheetFormatPr defaultRowHeight="15"/>
  <cols>
    <col min="1" max="1" width="16.625" style="110" customWidth="1"/>
    <col min="2" max="2" width="7.625" style="109" customWidth="1"/>
    <col min="3" max="3" width="7.625" style="290" customWidth="1"/>
    <col min="4" max="8" width="7.625" style="134" customWidth="1"/>
    <col min="9" max="15" width="7.625" style="109" customWidth="1"/>
    <col min="16" max="16" width="9.625" style="109" customWidth="1"/>
    <col min="17" max="16384" width="9" style="109"/>
  </cols>
  <sheetData>
    <row r="1" spans="1:24" s="130" customFormat="1" ht="18" customHeight="1">
      <c r="A1" s="132" t="s">
        <v>170</v>
      </c>
      <c r="B1" s="132"/>
      <c r="C1" s="132"/>
      <c r="D1" s="132"/>
      <c r="E1" s="289"/>
      <c r="F1" s="289"/>
      <c r="G1" s="289"/>
      <c r="H1" s="289"/>
      <c r="I1" s="326"/>
      <c r="J1" s="326"/>
      <c r="L1" s="131"/>
      <c r="M1" s="131"/>
      <c r="N1" s="326"/>
      <c r="O1" s="326"/>
      <c r="P1" s="202" t="s">
        <v>150</v>
      </c>
    </row>
    <row r="2" spans="1:24" ht="16.5" customHeight="1">
      <c r="A2" s="325"/>
      <c r="B2" s="324" t="s">
        <v>149</v>
      </c>
      <c r="C2" s="323" t="s">
        <v>148</v>
      </c>
      <c r="D2" s="322" t="s">
        <v>169</v>
      </c>
      <c r="E2" s="321" t="s">
        <v>168</v>
      </c>
      <c r="F2" s="320"/>
      <c r="G2" s="320"/>
      <c r="H2" s="319"/>
      <c r="I2" s="96" t="s">
        <v>167</v>
      </c>
      <c r="J2" s="96" t="s">
        <v>166</v>
      </c>
      <c r="K2" s="96" t="s">
        <v>165</v>
      </c>
      <c r="L2" s="96" t="s">
        <v>164</v>
      </c>
      <c r="M2" s="96" t="s">
        <v>163</v>
      </c>
      <c r="N2" s="318" t="s">
        <v>107</v>
      </c>
      <c r="O2" s="318"/>
      <c r="P2" s="318"/>
    </row>
    <row r="3" spans="1:24" ht="33" customHeight="1">
      <c r="A3" s="317"/>
      <c r="B3" s="316"/>
      <c r="C3" s="315"/>
      <c r="D3" s="314"/>
      <c r="E3" s="313" t="s">
        <v>162</v>
      </c>
      <c r="F3" s="313" t="s">
        <v>161</v>
      </c>
      <c r="G3" s="313" t="s">
        <v>160</v>
      </c>
      <c r="H3" s="313" t="s">
        <v>159</v>
      </c>
      <c r="I3" s="96"/>
      <c r="J3" s="96"/>
      <c r="K3" s="96"/>
      <c r="L3" s="96"/>
      <c r="M3" s="96"/>
      <c r="N3" s="121" t="s">
        <v>158</v>
      </c>
      <c r="O3" s="312" t="s">
        <v>157</v>
      </c>
      <c r="P3" s="311" t="s">
        <v>156</v>
      </c>
    </row>
    <row r="4" spans="1:24" ht="15.75" customHeight="1">
      <c r="A4" s="310"/>
      <c r="B4" s="275" t="s">
        <v>101</v>
      </c>
      <c r="C4" s="309" t="s">
        <v>100</v>
      </c>
      <c r="D4" s="273" t="s">
        <v>155</v>
      </c>
      <c r="E4" s="308"/>
      <c r="F4" s="308"/>
      <c r="G4" s="308"/>
      <c r="H4" s="308"/>
      <c r="I4" s="96"/>
      <c r="J4" s="96"/>
      <c r="K4" s="96"/>
      <c r="L4" s="96"/>
      <c r="M4" s="96"/>
      <c r="N4" s="307"/>
      <c r="O4" s="306"/>
      <c r="P4" s="305"/>
    </row>
    <row r="5" spans="1:24" ht="16.5" customHeight="1">
      <c r="A5" s="270" t="s">
        <v>95</v>
      </c>
      <c r="B5" s="304">
        <v>11005</v>
      </c>
      <c r="C5" s="303">
        <v>9940</v>
      </c>
      <c r="D5" s="269">
        <v>90.322580645161281</v>
      </c>
      <c r="E5" s="268">
        <v>108</v>
      </c>
      <c r="F5" s="268">
        <v>108</v>
      </c>
      <c r="G5" s="268">
        <v>56</v>
      </c>
      <c r="H5" s="268">
        <v>52</v>
      </c>
      <c r="I5" s="268" t="s">
        <v>20</v>
      </c>
      <c r="J5" s="268">
        <v>88</v>
      </c>
      <c r="K5" s="268">
        <v>6477</v>
      </c>
      <c r="L5" s="268">
        <v>16</v>
      </c>
      <c r="M5" s="268">
        <v>3667</v>
      </c>
      <c r="N5" s="268">
        <v>10</v>
      </c>
      <c r="O5" s="268">
        <v>101</v>
      </c>
      <c r="P5" s="268">
        <v>96</v>
      </c>
      <c r="Q5" s="266"/>
    </row>
    <row r="6" spans="1:24" ht="33" customHeight="1">
      <c r="A6" s="44" t="s">
        <v>30</v>
      </c>
      <c r="B6" s="43">
        <f>IF(SUM(B7,B8)=0,"-",SUM(B7,B8))</f>
        <v>226</v>
      </c>
      <c r="C6" s="43">
        <f>IF(SUM(C7,C8)=0,"-",SUM(C7,C8))</f>
        <v>223</v>
      </c>
      <c r="D6" s="259">
        <f>IF(C6="-","-",C6/B6*100)</f>
        <v>98.672566371681413</v>
      </c>
      <c r="E6" s="43" t="str">
        <f>IF(SUM(E7,E8)=0,"-",SUM(E7,E8))</f>
        <v>-</v>
      </c>
      <c r="F6" s="43" t="str">
        <f>IF(SUM(F7,F8)=0,"-",SUM(F7,F8))</f>
        <v>-</v>
      </c>
      <c r="G6" s="43" t="str">
        <f>IF(SUM(G7,G8)=0,"-",SUM(G7,G8))</f>
        <v>-</v>
      </c>
      <c r="H6" s="43" t="str">
        <f>IF(SUM(H7,H8)=0,"-",SUM(H7,H8))</f>
        <v>-</v>
      </c>
      <c r="I6" s="43" t="str">
        <f>IF(SUM(I7,I8)=0,"-",SUM(I7,I8))</f>
        <v>-</v>
      </c>
      <c r="J6" s="43">
        <f>IF(SUM(J7,J8)=0,"-",SUM(J7,J8))</f>
        <v>2</v>
      </c>
      <c r="K6" s="43">
        <f>IF(SUM(K7,K8)=0,"-",SUM(K7,K8))</f>
        <v>142</v>
      </c>
      <c r="L6" s="43" t="str">
        <f>IF(SUM(L7,L8)=0,"-",SUM(L7,L8))</f>
        <v>-</v>
      </c>
      <c r="M6" s="43">
        <f>IF(SUM(M7,M8)=0,"-",SUM(M7,M8))</f>
        <v>92</v>
      </c>
      <c r="N6" s="43">
        <f>IF(SUM(N7,N8)=0,"-",SUM(N7,N8))</f>
        <v>1</v>
      </c>
      <c r="O6" s="43" t="str">
        <f>IF(SUM(O7,O8)=0,"-",SUM(O7,O8))</f>
        <v>-</v>
      </c>
      <c r="P6" s="43">
        <f>IF(SUM(P7,P8)=0,"-",SUM(P7,P8))</f>
        <v>82</v>
      </c>
      <c r="Q6" s="266"/>
    </row>
    <row r="7" spans="1:24" ht="16.5" customHeight="1">
      <c r="A7" s="258" t="s">
        <v>29</v>
      </c>
      <c r="B7" s="255">
        <v>76</v>
      </c>
      <c r="C7" s="257">
        <v>76</v>
      </c>
      <c r="D7" s="259">
        <f>IF(C7="-","-",C7/B7*100)</f>
        <v>100</v>
      </c>
      <c r="E7" s="302" t="s">
        <v>58</v>
      </c>
      <c r="F7" s="302" t="s">
        <v>58</v>
      </c>
      <c r="G7" s="302" t="s">
        <v>58</v>
      </c>
      <c r="H7" s="302" t="s">
        <v>58</v>
      </c>
      <c r="I7" s="255" t="s">
        <v>58</v>
      </c>
      <c r="J7" s="301" t="s">
        <v>58</v>
      </c>
      <c r="K7" s="255">
        <v>14</v>
      </c>
      <c r="L7" s="255" t="s">
        <v>58</v>
      </c>
      <c r="M7" s="255">
        <v>70</v>
      </c>
      <c r="N7" s="255" t="s">
        <v>58</v>
      </c>
      <c r="O7" s="301" t="s">
        <v>58</v>
      </c>
      <c r="P7" s="255" t="s">
        <v>58</v>
      </c>
      <c r="Q7" s="266"/>
    </row>
    <row r="8" spans="1:24" ht="16.5" customHeight="1">
      <c r="A8" s="265" t="s">
        <v>154</v>
      </c>
      <c r="B8" s="262">
        <v>150</v>
      </c>
      <c r="C8" s="264">
        <v>147</v>
      </c>
      <c r="D8" s="263">
        <f>IF(C8="-","-",C8/B8*100)</f>
        <v>98</v>
      </c>
      <c r="E8" s="300" t="s">
        <v>58</v>
      </c>
      <c r="F8" s="300" t="s">
        <v>58</v>
      </c>
      <c r="G8" s="300" t="s">
        <v>58</v>
      </c>
      <c r="H8" s="300" t="s">
        <v>58</v>
      </c>
      <c r="I8" s="299" t="s">
        <v>58</v>
      </c>
      <c r="J8" s="299">
        <v>2</v>
      </c>
      <c r="K8" s="299">
        <v>128</v>
      </c>
      <c r="L8" s="299" t="s">
        <v>58</v>
      </c>
      <c r="M8" s="299">
        <v>22</v>
      </c>
      <c r="N8" s="299">
        <v>1</v>
      </c>
      <c r="O8" s="299" t="s">
        <v>58</v>
      </c>
      <c r="P8" s="299">
        <v>82</v>
      </c>
    </row>
    <row r="9" spans="1:24" s="298" customFormat="1" ht="33" customHeight="1">
      <c r="A9" s="260" t="s">
        <v>18</v>
      </c>
      <c r="B9" s="43">
        <f>B10</f>
        <v>3</v>
      </c>
      <c r="C9" s="43">
        <f>C10</f>
        <v>3</v>
      </c>
      <c r="D9" s="259">
        <f>D10</f>
        <v>100</v>
      </c>
      <c r="E9" s="43" t="str">
        <f>E10</f>
        <v>-</v>
      </c>
      <c r="F9" s="43" t="str">
        <f>F10</f>
        <v>-</v>
      </c>
      <c r="G9" s="43" t="str">
        <f>G10</f>
        <v>-</v>
      </c>
      <c r="H9" s="43" t="str">
        <f>H10</f>
        <v>-</v>
      </c>
      <c r="I9" s="43" t="str">
        <f>I10</f>
        <v>-</v>
      </c>
      <c r="J9" s="43" t="str">
        <f>J10</f>
        <v>-</v>
      </c>
      <c r="K9" s="43">
        <f>K10</f>
        <v>3</v>
      </c>
      <c r="L9" s="43" t="str">
        <f>L10</f>
        <v>-</v>
      </c>
      <c r="M9" s="43" t="str">
        <f>M10</f>
        <v>-</v>
      </c>
      <c r="N9" s="43" t="str">
        <f>N10</f>
        <v>-</v>
      </c>
      <c r="O9" s="43" t="str">
        <f>O10</f>
        <v>-</v>
      </c>
      <c r="P9" s="43" t="str">
        <f>P10</f>
        <v>-</v>
      </c>
    </row>
    <row r="10" spans="1:24" s="1" customFormat="1" ht="16.5" customHeight="1">
      <c r="A10" s="258" t="s">
        <v>17</v>
      </c>
      <c r="B10" s="255">
        <v>3</v>
      </c>
      <c r="C10" s="257">
        <v>3</v>
      </c>
      <c r="D10" s="259">
        <f>IF(C10="-","-",C10/B10*100)</f>
        <v>100</v>
      </c>
      <c r="E10" s="296" t="s">
        <v>58</v>
      </c>
      <c r="F10" s="296" t="s">
        <v>58</v>
      </c>
      <c r="G10" s="296" t="s">
        <v>58</v>
      </c>
      <c r="H10" s="296" t="s">
        <v>58</v>
      </c>
      <c r="I10" s="255" t="s">
        <v>20</v>
      </c>
      <c r="J10" s="255" t="s">
        <v>58</v>
      </c>
      <c r="K10" s="255">
        <v>3</v>
      </c>
      <c r="L10" s="255" t="s">
        <v>20</v>
      </c>
      <c r="M10" s="255" t="s">
        <v>20</v>
      </c>
      <c r="N10" s="255" t="s">
        <v>20</v>
      </c>
      <c r="O10" s="255" t="s">
        <v>58</v>
      </c>
      <c r="P10" s="255" t="s">
        <v>20</v>
      </c>
    </row>
    <row r="11" spans="1:24" s="1" customFormat="1" ht="33" customHeight="1">
      <c r="A11" s="260" t="s">
        <v>11</v>
      </c>
      <c r="B11" s="43">
        <f>B12</f>
        <v>58</v>
      </c>
      <c r="C11" s="257">
        <f>C12</f>
        <v>58</v>
      </c>
      <c r="D11" s="259">
        <f>D12</f>
        <v>100</v>
      </c>
      <c r="E11" s="297" t="str">
        <f>E12</f>
        <v>-</v>
      </c>
      <c r="F11" s="297" t="str">
        <f>F12</f>
        <v>-</v>
      </c>
      <c r="G11" s="297" t="str">
        <f>G12</f>
        <v>-</v>
      </c>
      <c r="H11" s="297" t="str">
        <f>H12</f>
        <v>-</v>
      </c>
      <c r="I11" s="43" t="str">
        <f>I12</f>
        <v>-</v>
      </c>
      <c r="J11" s="43" t="str">
        <f>J12</f>
        <v>-</v>
      </c>
      <c r="K11" s="43">
        <f>K12</f>
        <v>37</v>
      </c>
      <c r="L11" s="43" t="str">
        <f>L12</f>
        <v>-</v>
      </c>
      <c r="M11" s="43">
        <f>M12</f>
        <v>21</v>
      </c>
      <c r="N11" s="43" t="str">
        <f>N12</f>
        <v>-</v>
      </c>
      <c r="O11" s="43">
        <f>O12</f>
        <v>2</v>
      </c>
      <c r="P11" s="43">
        <f>P12</f>
        <v>1</v>
      </c>
    </row>
    <row r="12" spans="1:24" s="1" customFormat="1" ht="16.5" customHeight="1">
      <c r="A12" s="258" t="s">
        <v>10</v>
      </c>
      <c r="B12" s="255">
        <v>58</v>
      </c>
      <c r="C12" s="257">
        <v>58</v>
      </c>
      <c r="D12" s="259">
        <f>IF(C12="-","-",C12/B12*100)</f>
        <v>100</v>
      </c>
      <c r="E12" s="296" t="s">
        <v>58</v>
      </c>
      <c r="F12" s="296" t="s">
        <v>58</v>
      </c>
      <c r="G12" s="296" t="s">
        <v>58</v>
      </c>
      <c r="H12" s="296" t="s">
        <v>58</v>
      </c>
      <c r="I12" s="255" t="s">
        <v>20</v>
      </c>
      <c r="J12" s="255" t="s">
        <v>58</v>
      </c>
      <c r="K12" s="255">
        <v>37</v>
      </c>
      <c r="L12" s="255" t="s">
        <v>58</v>
      </c>
      <c r="M12" s="255">
        <v>21</v>
      </c>
      <c r="N12" s="255" t="s">
        <v>58</v>
      </c>
      <c r="O12" s="255">
        <v>2</v>
      </c>
      <c r="P12" s="255">
        <v>1</v>
      </c>
    </row>
    <row r="13" spans="1:24" ht="16.5" customHeight="1">
      <c r="A13" s="292" t="s">
        <v>153</v>
      </c>
      <c r="B13" s="293"/>
      <c r="C13" s="295"/>
      <c r="D13" s="294"/>
      <c r="E13" s="294"/>
      <c r="F13" s="294"/>
      <c r="G13" s="294"/>
      <c r="H13" s="294"/>
      <c r="I13" s="293"/>
      <c r="J13" s="293"/>
      <c r="K13" s="293"/>
      <c r="L13" s="293"/>
      <c r="M13" s="293"/>
      <c r="N13" s="293"/>
      <c r="O13" s="293"/>
      <c r="P13" s="293"/>
    </row>
    <row r="14" spans="1:24" ht="16.5" customHeight="1">
      <c r="A14" s="292"/>
      <c r="B14" s="293"/>
      <c r="C14" s="295"/>
      <c r="D14" s="294"/>
      <c r="E14" s="294"/>
      <c r="F14" s="294"/>
      <c r="G14" s="294"/>
      <c r="H14" s="294"/>
      <c r="I14" s="293"/>
      <c r="J14" s="293"/>
      <c r="K14" s="293"/>
      <c r="L14" s="293"/>
      <c r="M14" s="293"/>
      <c r="N14" s="293"/>
      <c r="O14" s="293"/>
      <c r="P14" s="293"/>
    </row>
    <row r="15" spans="1:24" s="133" customFormat="1" ht="16.5" customHeight="1">
      <c r="A15" s="136" t="s">
        <v>152</v>
      </c>
      <c r="X15" s="250"/>
    </row>
    <row r="16" spans="1:24" s="133" customFormat="1" ht="16.5" customHeight="1">
      <c r="A16" s="136"/>
      <c r="X16" s="250"/>
    </row>
    <row r="17" spans="1:16">
      <c r="A17" s="292"/>
      <c r="B17" s="138"/>
      <c r="C17" s="291"/>
      <c r="D17" s="137"/>
      <c r="E17" s="137"/>
      <c r="F17" s="137"/>
      <c r="G17" s="137"/>
      <c r="H17" s="137"/>
      <c r="I17" s="138"/>
      <c r="J17" s="138"/>
      <c r="K17" s="138"/>
      <c r="L17" s="138"/>
      <c r="M17" s="138"/>
      <c r="N17" s="138"/>
      <c r="O17" s="138"/>
      <c r="P17" s="138"/>
    </row>
  </sheetData>
  <mergeCells count="17">
    <mergeCell ref="B2:B3"/>
    <mergeCell ref="C2:C3"/>
    <mergeCell ref="E2:H2"/>
    <mergeCell ref="E3:E4"/>
    <mergeCell ref="F3:F4"/>
    <mergeCell ref="G3:G4"/>
    <mergeCell ref="H3:H4"/>
    <mergeCell ref="D2:D3"/>
    <mergeCell ref="I2:I4"/>
    <mergeCell ref="J2:J4"/>
    <mergeCell ref="L2:L4"/>
    <mergeCell ref="K2:K4"/>
    <mergeCell ref="M2:M4"/>
    <mergeCell ref="P3:P4"/>
    <mergeCell ref="N2:P2"/>
    <mergeCell ref="N3:N4"/>
    <mergeCell ref="O3:O4"/>
  </mergeCells>
  <phoneticPr fontId="4"/>
  <printOptions horizontalCentered="1"/>
  <pageMargins left="0.29527559055118113" right="0.29527559055118113" top="0.78740157480314965" bottom="0.19685039370078741" header="0" footer="0"/>
  <headerFooter alignWithMargins="0"/>
  <rowBreaks count="3" manualBreakCount="3">
    <brk id="5103" min="24" max="22535" man="1"/>
    <brk id="15299" min="20" max="33747" man="1"/>
    <brk id="25487" min="16" max="43981" man="1"/>
  </rowBreaks>
</worksheet>
</file>