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66126\Desktop\"/>
    </mc:Choice>
  </mc:AlternateContent>
  <bookViews>
    <workbookView xWindow="0" yWindow="0" windowWidth="20430" windowHeight="3300"/>
  </bookViews>
  <sheets>
    <sheet name="42" sheetId="1" r:id="rId1"/>
    <sheet name="43-1" sheetId="2" r:id="rId2"/>
    <sheet name="43-2" sheetId="3" r:id="rId3"/>
    <sheet name="44" sheetId="4" r:id="rId4"/>
    <sheet name="45" sheetId="5" r:id="rId5"/>
    <sheet name="46-1" sheetId="6" r:id="rId6"/>
    <sheet name="46-2" sheetId="7" r:id="rId7"/>
    <sheet name="47" sheetId="8" r:id="rId8"/>
    <sheet name="48" sheetId="9" r:id="rId9"/>
    <sheet name="49-1" sheetId="10" r:id="rId10"/>
    <sheet name="49-2" sheetId="11" r:id="rId11"/>
    <sheet name="50-1" sheetId="12" r:id="rId12"/>
    <sheet name="50-2" sheetId="13" r:id="rId13"/>
    <sheet name="51-1" sheetId="14" r:id="rId14"/>
    <sheet name="51-2" sheetId="15" r:id="rId15"/>
    <sheet name="52-1" sheetId="16" r:id="rId16"/>
    <sheet name="52-2" sheetId="17" r:id="rId17"/>
    <sheet name="53-1" sheetId="18" r:id="rId18"/>
    <sheet name="53-2" sheetId="19" r:id="rId19"/>
    <sheet name="53-3" sheetId="20" r:id="rId20"/>
    <sheet name="54-1" sheetId="21" r:id="rId21"/>
    <sheet name="54-2" sheetId="22" r:id="rId22"/>
    <sheet name="55-1" sheetId="23" r:id="rId23"/>
    <sheet name="55-2" sheetId="24" r:id="rId24"/>
  </sheets>
  <externalReferences>
    <externalReference r:id="rId25"/>
  </externalReferences>
  <definedNames>
    <definedName name="_xlnm.Print_Area" localSheetId="0">'42'!$A$1:$G$32</definedName>
    <definedName name="_xlnm.Print_Area" localSheetId="1">'43-1'!$A$1:$O$34</definedName>
    <definedName name="_xlnm.Print_Area" localSheetId="2">'43-2'!$A$1:$K$32</definedName>
    <definedName name="_xlnm.Print_Area" localSheetId="3">'44'!$A$1:$Q$31</definedName>
    <definedName name="_xlnm.Print_Area" localSheetId="4">'45'!$A$1:$L$82</definedName>
    <definedName name="_xlnm.Print_Area" localSheetId="5">'46-1'!$A$1:$Q$83</definedName>
    <definedName name="_xlnm.Print_Area" localSheetId="6">'46-2'!$A$1:$K$80</definedName>
    <definedName name="_xlnm.Print_Area" localSheetId="7">'47'!$A$1:$K$31</definedName>
    <definedName name="_xlnm.Print_Area" localSheetId="8">'48'!$A$1:$L$30</definedName>
    <definedName name="_xlnm.Print_Area" localSheetId="9">'49-1'!$A$1:$S$31</definedName>
    <definedName name="_xlnm.Print_Area" localSheetId="10">'49-2'!$A$1:$H$31</definedName>
    <definedName name="_xlnm.Print_Area" localSheetId="11">'50-1'!$A$1:$G$81</definedName>
    <definedName name="_xlnm.Print_Area" localSheetId="12">'50-2'!$A$1:$M$84</definedName>
    <definedName name="_xlnm.Print_Area" localSheetId="13">'51-1'!$A$1:$J$82</definedName>
    <definedName name="_xlnm.Print_Area" localSheetId="14">'51-2'!$A$1:$L$84</definedName>
    <definedName name="_xlnm.Print_Area" localSheetId="15">'52-1'!$A$1:$G$81</definedName>
    <definedName name="_xlnm.Print_Area" localSheetId="16">'52-2'!$A$1:$M$84</definedName>
    <definedName name="_xlnm.Print_Area" localSheetId="17">'53-1'!$A$1:$K$34</definedName>
    <definedName name="_xlnm.Print_Area" localSheetId="18">'53-2'!$A$1:$S$34</definedName>
    <definedName name="_xlnm.Print_Area" localSheetId="19">'53-3'!$A$1:$J$34</definedName>
    <definedName name="_xlnm.Print_Area" localSheetId="20">'54-1'!$A$1:$Q$33</definedName>
    <definedName name="_xlnm.Print_Area" localSheetId="21">'54-2'!$A$1:$S$34</definedName>
    <definedName name="_xlnm.Print_Area" localSheetId="22">'55-1'!$A$1:$U$31</definedName>
    <definedName name="_xlnm.Print_Area" localSheetId="23">'55-2'!$A$1:$E$30</definedName>
    <definedName name="_xlnm.Print_Area">#REF!</definedName>
    <definedName name="_xlnm.Print_Titles" localSheetId="0">'42'!$1:$4</definedName>
    <definedName name="_xlnm.Print_Titles" localSheetId="1">'43-1'!$1:$4</definedName>
    <definedName name="_xlnm.Print_Titles" localSheetId="2">'43-2'!$1:$5</definedName>
    <definedName name="_xlnm.Print_Titles" localSheetId="3">'44'!$1:$4</definedName>
    <definedName name="_xlnm.Print_Titles" localSheetId="4">'45'!$1:$4</definedName>
    <definedName name="_xlnm.Print_Titles" localSheetId="5">'46-1'!$1:$7</definedName>
    <definedName name="_xlnm.Print_Titles" localSheetId="6">'46-2'!$1:$7</definedName>
    <definedName name="_xlnm.Print_Titles" localSheetId="7">'47'!$1:$4</definedName>
    <definedName name="_xlnm.Print_Titles" localSheetId="8">'48'!$1:$3</definedName>
    <definedName name="_xlnm.Print_Titles" localSheetId="9">'49-1'!$1:$3</definedName>
    <definedName name="_xlnm.Print_Titles" localSheetId="10">'49-2'!$1:$3</definedName>
    <definedName name="_xlnm.Print_Titles" localSheetId="11">'50-1'!$1:$7</definedName>
    <definedName name="_xlnm.Print_Titles" localSheetId="12">'50-2'!$1:$10</definedName>
    <definedName name="_xlnm.Print_Titles" localSheetId="13">'51-1'!$1:$8</definedName>
    <definedName name="_xlnm.Print_Titles" localSheetId="14">'51-2'!$1:$10</definedName>
    <definedName name="_xlnm.Print_Titles" localSheetId="15">'52-1'!$1:$7</definedName>
    <definedName name="_xlnm.Print_Titles" localSheetId="16">'52-2'!$1:$10</definedName>
    <definedName name="_xlnm.Print_Titles" localSheetId="17">'53-1'!$1:$6</definedName>
    <definedName name="_xlnm.Print_Titles" localSheetId="18">'53-2'!#REF!</definedName>
    <definedName name="_xlnm.Print_Titles" localSheetId="19">'53-3'!#REF!</definedName>
    <definedName name="_xlnm.Print_Titles" localSheetId="20">'54-1'!$1:$5</definedName>
    <definedName name="_xlnm.Print_Titles" localSheetId="21">'54-2'!#REF!</definedName>
    <definedName name="_xlnm.Print_Titles" localSheetId="22">'55-1'!$1:$4</definedName>
    <definedName name="_xlnm.Print_Titles" localSheetId="23">'55-2'!$1:$3</definedName>
    <definedName name="_xlnm.Print_Titles">#N/A</definedName>
    <definedName name="Z_26A1900F_5848_4061_AA0B_E0B8C2AC890B_.wvu.PrintArea" localSheetId="0" hidden="1">'42'!$A$1:$D$35</definedName>
    <definedName name="Z_26A1900F_5848_4061_AA0B_E0B8C2AC890B_.wvu.PrintArea" localSheetId="1" hidden="1">'43-1'!$A$1:$O$38</definedName>
    <definedName name="Z_26A1900F_5848_4061_AA0B_E0B8C2AC890B_.wvu.PrintArea" localSheetId="2" hidden="1">'43-2'!$A$1:$K$36</definedName>
    <definedName name="Z_26A1900F_5848_4061_AA0B_E0B8C2AC890B_.wvu.PrintArea" localSheetId="3" hidden="1">'44'!$A$1:$Q$34</definedName>
    <definedName name="Z_26A1900F_5848_4061_AA0B_E0B8C2AC890B_.wvu.PrintArea" localSheetId="4" hidden="1">'45'!$A$1:$J$37</definedName>
    <definedName name="Z_26A1900F_5848_4061_AA0B_E0B8C2AC890B_.wvu.PrintArea" localSheetId="5" hidden="1">'46-1'!$A$1:$Q$85</definedName>
    <definedName name="Z_26A1900F_5848_4061_AA0B_E0B8C2AC890B_.wvu.PrintArea" localSheetId="6" hidden="1">'46-2'!$A$1:$K$83</definedName>
    <definedName name="Z_26A1900F_5848_4061_AA0B_E0B8C2AC890B_.wvu.PrintArea" localSheetId="7" hidden="1">'47'!$A$1:$K$34</definedName>
    <definedName name="Z_26A1900F_5848_4061_AA0B_E0B8C2AC890B_.wvu.PrintArea" localSheetId="8" hidden="1">'48'!$A$1:$L$33</definedName>
    <definedName name="Z_26A1900F_5848_4061_AA0B_E0B8C2AC890B_.wvu.PrintArea" localSheetId="9" hidden="1">'49-1'!$A$1:$S$31</definedName>
    <definedName name="Z_26A1900F_5848_4061_AA0B_E0B8C2AC890B_.wvu.PrintArea" localSheetId="10" hidden="1">'49-2'!$A$1:$H$31</definedName>
    <definedName name="Z_26A1900F_5848_4061_AA0B_E0B8C2AC890B_.wvu.PrintArea" localSheetId="11" hidden="1">'50-1'!$A$1:$E$12</definedName>
    <definedName name="Z_26A1900F_5848_4061_AA0B_E0B8C2AC890B_.wvu.PrintArea" localSheetId="12" hidden="1">'50-2'!#REF!</definedName>
    <definedName name="Z_26A1900F_5848_4061_AA0B_E0B8C2AC890B_.wvu.PrintArea" localSheetId="13" hidden="1">'51-1'!$A$1:$O$7</definedName>
    <definedName name="Z_26A1900F_5848_4061_AA0B_E0B8C2AC890B_.wvu.PrintArea" localSheetId="14" hidden="1">'51-2'!#REF!</definedName>
    <definedName name="Z_26A1900F_5848_4061_AA0B_E0B8C2AC890B_.wvu.PrintArea" localSheetId="15" hidden="1">'52-1'!$A$1:$D$12</definedName>
    <definedName name="Z_26A1900F_5848_4061_AA0B_E0B8C2AC890B_.wvu.PrintArea" localSheetId="16" hidden="1">'52-2'!#REF!</definedName>
    <definedName name="Z_26A1900F_5848_4061_AA0B_E0B8C2AC890B_.wvu.PrintArea" localSheetId="17" hidden="1">'53-1'!$A$1:$E$10</definedName>
    <definedName name="Z_26A1900F_5848_4061_AA0B_E0B8C2AC890B_.wvu.PrintArea" localSheetId="18" hidden="1">'53-2'!#REF!</definedName>
    <definedName name="Z_26A1900F_5848_4061_AA0B_E0B8C2AC890B_.wvu.PrintArea" localSheetId="19" hidden="1">'53-3'!#REF!</definedName>
    <definedName name="Z_26A1900F_5848_4061_AA0B_E0B8C2AC890B_.wvu.PrintArea" localSheetId="20" hidden="1">'54-1'!$A$1:$E$17</definedName>
    <definedName name="Z_26A1900F_5848_4061_AA0B_E0B8C2AC890B_.wvu.PrintArea" localSheetId="21" hidden="1">'54-2'!#REF!</definedName>
    <definedName name="Z_26A1900F_5848_4061_AA0B_E0B8C2AC890B_.wvu.PrintArea" localSheetId="22" hidden="1">'55-1'!$A$1:$G$34</definedName>
    <definedName name="Z_26A1900F_5848_4061_AA0B_E0B8C2AC890B_.wvu.PrintArea" localSheetId="23" hidden="1">'55-2'!$A$1:$E$33</definedName>
    <definedName name="Z_26A1900F_5848_4061_AA0B_E0B8C2AC890B_.wvu.PrintTitles" localSheetId="0" hidden="1">'42'!$1:$4</definedName>
    <definedName name="Z_26A1900F_5848_4061_AA0B_E0B8C2AC890B_.wvu.PrintTitles" localSheetId="1" hidden="1">'43-1'!$1:$4</definedName>
    <definedName name="Z_26A1900F_5848_4061_AA0B_E0B8C2AC890B_.wvu.PrintTitles" localSheetId="2" hidden="1">'43-2'!$1:$5</definedName>
    <definedName name="Z_26A1900F_5848_4061_AA0B_E0B8C2AC890B_.wvu.PrintTitles" localSheetId="3" hidden="1">'44'!$1:$4</definedName>
    <definedName name="Z_26A1900F_5848_4061_AA0B_E0B8C2AC890B_.wvu.PrintTitles" localSheetId="4" hidden="1">'45'!$1:$4</definedName>
    <definedName name="Z_26A1900F_5848_4061_AA0B_E0B8C2AC890B_.wvu.PrintTitles" localSheetId="5" hidden="1">'46-1'!$1:$3</definedName>
    <definedName name="Z_26A1900F_5848_4061_AA0B_E0B8C2AC890B_.wvu.PrintTitles" localSheetId="6" hidden="1">'46-2'!$1:$3</definedName>
    <definedName name="Z_26A1900F_5848_4061_AA0B_E0B8C2AC890B_.wvu.PrintTitles" localSheetId="7" hidden="1">'47'!$1:$4</definedName>
    <definedName name="Z_26A1900F_5848_4061_AA0B_E0B8C2AC890B_.wvu.PrintTitles" localSheetId="8" hidden="1">'48'!$1:$3</definedName>
    <definedName name="Z_26A1900F_5848_4061_AA0B_E0B8C2AC890B_.wvu.PrintTitles" localSheetId="9" hidden="1">'49-1'!$1:$3</definedName>
    <definedName name="Z_26A1900F_5848_4061_AA0B_E0B8C2AC890B_.wvu.PrintTitles" localSheetId="10" hidden="1">'49-2'!$1:$3</definedName>
    <definedName name="Z_26A1900F_5848_4061_AA0B_E0B8C2AC890B_.wvu.PrintTitles" localSheetId="11" hidden="1">'50-1'!$1:$4</definedName>
    <definedName name="Z_26A1900F_5848_4061_AA0B_E0B8C2AC890B_.wvu.PrintTitles" localSheetId="12" hidden="1">'50-2'!#REF!</definedName>
    <definedName name="Z_26A1900F_5848_4061_AA0B_E0B8C2AC890B_.wvu.PrintTitles" localSheetId="13" hidden="1">'51-1'!$1:$4</definedName>
    <definedName name="Z_26A1900F_5848_4061_AA0B_E0B8C2AC890B_.wvu.PrintTitles" localSheetId="14" hidden="1">'51-2'!#REF!</definedName>
    <definedName name="Z_26A1900F_5848_4061_AA0B_E0B8C2AC890B_.wvu.PrintTitles" localSheetId="15" hidden="1">'52-1'!$1:$4</definedName>
    <definedName name="Z_26A1900F_5848_4061_AA0B_E0B8C2AC890B_.wvu.PrintTitles" localSheetId="16" hidden="1">'52-2'!#REF!</definedName>
    <definedName name="Z_26A1900F_5848_4061_AA0B_E0B8C2AC890B_.wvu.PrintTitles" localSheetId="17" hidden="1">'53-1'!$1:$6</definedName>
    <definedName name="Z_26A1900F_5848_4061_AA0B_E0B8C2AC890B_.wvu.PrintTitles" localSheetId="18" hidden="1">'53-2'!#REF!</definedName>
    <definedName name="Z_26A1900F_5848_4061_AA0B_E0B8C2AC890B_.wvu.PrintTitles" localSheetId="19" hidden="1">'53-3'!#REF!</definedName>
    <definedName name="Z_26A1900F_5848_4061_AA0B_E0B8C2AC890B_.wvu.PrintTitles" localSheetId="20" hidden="1">'54-1'!$1:$5</definedName>
    <definedName name="Z_26A1900F_5848_4061_AA0B_E0B8C2AC890B_.wvu.PrintTitles" localSheetId="21" hidden="1">'54-2'!#REF!</definedName>
    <definedName name="Z_26A1900F_5848_4061_AA0B_E0B8C2AC890B_.wvu.PrintTitles" localSheetId="22" hidden="1">'55-1'!$1:$4</definedName>
    <definedName name="Z_26A1900F_5848_4061_AA0B_E0B8C2AC890B_.wvu.PrintTitles" localSheetId="23" hidden="1">'55-2'!$1:$3</definedName>
    <definedName name="Z_B606BD3A_C42E_4EF1_8D52_58C00303D192_.wvu.PrintArea" localSheetId="0" hidden="1">'42'!$A$1:$D$35</definedName>
    <definedName name="Z_B606BD3A_C42E_4EF1_8D52_58C00303D192_.wvu.PrintArea" localSheetId="1" hidden="1">'43-1'!$A$1:$O$38</definedName>
    <definedName name="Z_B606BD3A_C42E_4EF1_8D52_58C00303D192_.wvu.PrintArea" localSheetId="2" hidden="1">'43-2'!$A$1:$K$36</definedName>
    <definedName name="Z_B606BD3A_C42E_4EF1_8D52_58C00303D192_.wvu.PrintArea" localSheetId="3" hidden="1">'44'!$A$1:$Q$34</definedName>
    <definedName name="Z_B606BD3A_C42E_4EF1_8D52_58C00303D192_.wvu.PrintArea" localSheetId="4" hidden="1">'45'!$A$1:$J$37</definedName>
    <definedName name="Z_B606BD3A_C42E_4EF1_8D52_58C00303D192_.wvu.PrintArea" localSheetId="5" hidden="1">'46-1'!$A$1:$Q$85</definedName>
    <definedName name="Z_B606BD3A_C42E_4EF1_8D52_58C00303D192_.wvu.PrintArea" localSheetId="6" hidden="1">'46-2'!$A$1:$K$83</definedName>
    <definedName name="Z_B606BD3A_C42E_4EF1_8D52_58C00303D192_.wvu.PrintArea" localSheetId="7" hidden="1">'47'!$A$1:$K$34</definedName>
    <definedName name="Z_B606BD3A_C42E_4EF1_8D52_58C00303D192_.wvu.PrintArea" localSheetId="8" hidden="1">'48'!$A$1:$L$33</definedName>
    <definedName name="Z_B606BD3A_C42E_4EF1_8D52_58C00303D192_.wvu.PrintArea" localSheetId="9" hidden="1">'49-1'!$A$1:$S$31</definedName>
    <definedName name="Z_B606BD3A_C42E_4EF1_8D52_58C00303D192_.wvu.PrintArea" localSheetId="10" hidden="1">'49-2'!$A$1:$H$31</definedName>
    <definedName name="Z_B606BD3A_C42E_4EF1_8D52_58C00303D192_.wvu.PrintArea" localSheetId="11" hidden="1">'50-1'!$A$1:$E$12</definedName>
    <definedName name="Z_B606BD3A_C42E_4EF1_8D52_58C00303D192_.wvu.PrintArea" localSheetId="12" hidden="1">'50-2'!#REF!</definedName>
    <definedName name="Z_B606BD3A_C42E_4EF1_8D52_58C00303D192_.wvu.PrintArea" localSheetId="13" hidden="1">'51-1'!$A$1:$O$7</definedName>
    <definedName name="Z_B606BD3A_C42E_4EF1_8D52_58C00303D192_.wvu.PrintArea" localSheetId="14" hidden="1">'51-2'!#REF!</definedName>
    <definedName name="Z_B606BD3A_C42E_4EF1_8D52_58C00303D192_.wvu.PrintArea" localSheetId="15" hidden="1">'52-1'!$A$1:$D$12</definedName>
    <definedName name="Z_B606BD3A_C42E_4EF1_8D52_58C00303D192_.wvu.PrintArea" localSheetId="16" hidden="1">'52-2'!#REF!</definedName>
    <definedName name="Z_B606BD3A_C42E_4EF1_8D52_58C00303D192_.wvu.PrintArea" localSheetId="17" hidden="1">'53-1'!$A$1:$E$10</definedName>
    <definedName name="Z_B606BD3A_C42E_4EF1_8D52_58C00303D192_.wvu.PrintArea" localSheetId="18" hidden="1">'53-2'!#REF!</definedName>
    <definedName name="Z_B606BD3A_C42E_4EF1_8D52_58C00303D192_.wvu.PrintArea" localSheetId="19" hidden="1">'53-3'!#REF!</definedName>
    <definedName name="Z_B606BD3A_C42E_4EF1_8D52_58C00303D192_.wvu.PrintArea" localSheetId="20" hidden="1">'54-1'!$A$1:$E$17</definedName>
    <definedName name="Z_B606BD3A_C42E_4EF1_8D52_58C00303D192_.wvu.PrintArea" localSheetId="21" hidden="1">'54-2'!#REF!</definedName>
    <definedName name="Z_B606BD3A_C42E_4EF1_8D52_58C00303D192_.wvu.PrintArea" localSheetId="22" hidden="1">'55-1'!$A$1:$G$34</definedName>
    <definedName name="Z_B606BD3A_C42E_4EF1_8D52_58C00303D192_.wvu.PrintArea" localSheetId="23" hidden="1">'55-2'!$A$1:$E$33</definedName>
    <definedName name="Z_B606BD3A_C42E_4EF1_8D52_58C00303D192_.wvu.PrintTitles" localSheetId="0" hidden="1">'42'!$1:$4</definedName>
    <definedName name="Z_B606BD3A_C42E_4EF1_8D52_58C00303D192_.wvu.PrintTitles" localSheetId="1" hidden="1">'43-1'!$1:$4</definedName>
    <definedName name="Z_B606BD3A_C42E_4EF1_8D52_58C00303D192_.wvu.PrintTitles" localSheetId="2" hidden="1">'43-2'!$1:$5</definedName>
    <definedName name="Z_B606BD3A_C42E_4EF1_8D52_58C00303D192_.wvu.PrintTitles" localSheetId="3" hidden="1">'44'!$1:$4</definedName>
    <definedName name="Z_B606BD3A_C42E_4EF1_8D52_58C00303D192_.wvu.PrintTitles" localSheetId="4" hidden="1">'45'!$1:$4</definedName>
    <definedName name="Z_B606BD3A_C42E_4EF1_8D52_58C00303D192_.wvu.PrintTitles" localSheetId="5" hidden="1">'46-1'!$1:$3</definedName>
    <definedName name="Z_B606BD3A_C42E_4EF1_8D52_58C00303D192_.wvu.PrintTitles" localSheetId="6" hidden="1">'46-2'!$1:$3</definedName>
    <definedName name="Z_B606BD3A_C42E_4EF1_8D52_58C00303D192_.wvu.PrintTitles" localSheetId="7" hidden="1">'47'!$1:$4</definedName>
    <definedName name="Z_B606BD3A_C42E_4EF1_8D52_58C00303D192_.wvu.PrintTitles" localSheetId="8" hidden="1">'48'!$1:$3</definedName>
    <definedName name="Z_B606BD3A_C42E_4EF1_8D52_58C00303D192_.wvu.PrintTitles" localSheetId="9" hidden="1">'49-1'!$1:$3</definedName>
    <definedName name="Z_B606BD3A_C42E_4EF1_8D52_58C00303D192_.wvu.PrintTitles" localSheetId="10" hidden="1">'49-2'!$1:$3</definedName>
    <definedName name="Z_B606BD3A_C42E_4EF1_8D52_58C00303D192_.wvu.PrintTitles" localSheetId="11" hidden="1">'50-1'!$1:$4</definedName>
    <definedName name="Z_B606BD3A_C42E_4EF1_8D52_58C00303D192_.wvu.PrintTitles" localSheetId="12" hidden="1">'50-2'!#REF!</definedName>
    <definedName name="Z_B606BD3A_C42E_4EF1_8D52_58C00303D192_.wvu.PrintTitles" localSheetId="13" hidden="1">'51-1'!$1:$4</definedName>
    <definedName name="Z_B606BD3A_C42E_4EF1_8D52_58C00303D192_.wvu.PrintTitles" localSheetId="14" hidden="1">'51-2'!#REF!</definedName>
    <definedName name="Z_B606BD3A_C42E_4EF1_8D52_58C00303D192_.wvu.PrintTitles" localSheetId="15" hidden="1">'52-1'!$1:$4</definedName>
    <definedName name="Z_B606BD3A_C42E_4EF1_8D52_58C00303D192_.wvu.PrintTitles" localSheetId="16" hidden="1">'52-2'!#REF!</definedName>
    <definedName name="Z_B606BD3A_C42E_4EF1_8D52_58C00303D192_.wvu.PrintTitles" localSheetId="17" hidden="1">'53-1'!$1:$6</definedName>
    <definedName name="Z_B606BD3A_C42E_4EF1_8D52_58C00303D192_.wvu.PrintTitles" localSheetId="18" hidden="1">'53-2'!#REF!</definedName>
    <definedName name="Z_B606BD3A_C42E_4EF1_8D52_58C00303D192_.wvu.PrintTitles" localSheetId="19" hidden="1">'53-3'!#REF!</definedName>
    <definedName name="Z_B606BD3A_C42E_4EF1_8D52_58C00303D192_.wvu.PrintTitles" localSheetId="20" hidden="1">'54-1'!$1:$5</definedName>
    <definedName name="Z_B606BD3A_C42E_4EF1_8D52_58C00303D192_.wvu.PrintTitles" localSheetId="21" hidden="1">'54-2'!#REF!</definedName>
    <definedName name="Z_B606BD3A_C42E_4EF1_8D52_58C00303D192_.wvu.PrintTitles" localSheetId="22" hidden="1">'55-1'!$1:$4</definedName>
    <definedName name="Z_B606BD3A_C42E_4EF1_8D52_58C00303D192_.wvu.PrintTitles" localSheetId="23" hidden="1">'55-2'!$1:$3</definedName>
    <definedName name="橋本">#REF!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24" l="1"/>
  <c r="B5" i="24" s="1"/>
  <c r="C6" i="24"/>
  <c r="C5" i="24" s="1"/>
  <c r="D6" i="24"/>
  <c r="D5" i="24" s="1"/>
  <c r="E6" i="24"/>
  <c r="E5" i="24" s="1"/>
  <c r="B17" i="24"/>
  <c r="B16" i="24" s="1"/>
  <c r="C17" i="24"/>
  <c r="C16" i="24" s="1"/>
  <c r="D17" i="24"/>
  <c r="D16" i="24" s="1"/>
  <c r="E17" i="24"/>
  <c r="E16" i="24" s="1"/>
  <c r="B23" i="24"/>
  <c r="B22" i="24" s="1"/>
  <c r="C23" i="24"/>
  <c r="C22" i="24" s="1"/>
  <c r="D23" i="24"/>
  <c r="D22" i="24" s="1"/>
  <c r="E23" i="24"/>
  <c r="E22" i="24" s="1"/>
  <c r="E6" i="23"/>
  <c r="L6" i="23"/>
  <c r="P6" i="23"/>
  <c r="T6" i="23"/>
  <c r="B7" i="23"/>
  <c r="B6" i="23" s="1"/>
  <c r="C7" i="23"/>
  <c r="C6" i="23" s="1"/>
  <c r="D7" i="23"/>
  <c r="D6" i="23" s="1"/>
  <c r="E7" i="23"/>
  <c r="F7" i="23"/>
  <c r="F6" i="23" s="1"/>
  <c r="G7" i="23"/>
  <c r="G6" i="23" s="1"/>
  <c r="H7" i="23"/>
  <c r="I7" i="23"/>
  <c r="I6" i="23" s="1"/>
  <c r="J7" i="23"/>
  <c r="J6" i="23" s="1"/>
  <c r="L7" i="23"/>
  <c r="M7" i="23"/>
  <c r="M6" i="23" s="1"/>
  <c r="N7" i="23"/>
  <c r="N6" i="23" s="1"/>
  <c r="O7" i="23"/>
  <c r="O6" i="23" s="1"/>
  <c r="P7" i="23"/>
  <c r="Q7" i="23"/>
  <c r="Q6" i="23" s="1"/>
  <c r="U6" i="23" s="1"/>
  <c r="R7" i="23"/>
  <c r="R6" i="23" s="1"/>
  <c r="S7" i="23"/>
  <c r="S6" i="23" s="1"/>
  <c r="T7" i="23"/>
  <c r="U7" i="23"/>
  <c r="K8" i="23"/>
  <c r="U8" i="23"/>
  <c r="K9" i="23"/>
  <c r="U9" i="23"/>
  <c r="K10" i="23"/>
  <c r="U10" i="23"/>
  <c r="K11" i="23"/>
  <c r="U11" i="23"/>
  <c r="K12" i="23"/>
  <c r="U12" i="23"/>
  <c r="K13" i="23"/>
  <c r="U13" i="23"/>
  <c r="K14" i="23"/>
  <c r="U14" i="23"/>
  <c r="K15" i="23"/>
  <c r="U15" i="23"/>
  <c r="K16" i="23"/>
  <c r="U16" i="23"/>
  <c r="C17" i="23"/>
  <c r="F17" i="23"/>
  <c r="K17" i="23" s="1"/>
  <c r="S17" i="23"/>
  <c r="B18" i="23"/>
  <c r="B17" i="23" s="1"/>
  <c r="C18" i="23"/>
  <c r="D18" i="23"/>
  <c r="D17" i="23" s="1"/>
  <c r="E18" i="23"/>
  <c r="E17" i="23" s="1"/>
  <c r="F18" i="23"/>
  <c r="G18" i="23"/>
  <c r="G17" i="23" s="1"/>
  <c r="H18" i="23"/>
  <c r="H17" i="23" s="1"/>
  <c r="I18" i="23"/>
  <c r="I17" i="23" s="1"/>
  <c r="J18" i="23"/>
  <c r="J17" i="23" s="1"/>
  <c r="L18" i="23"/>
  <c r="L17" i="23" s="1"/>
  <c r="M18" i="23"/>
  <c r="M17" i="23" s="1"/>
  <c r="N18" i="23"/>
  <c r="N17" i="23" s="1"/>
  <c r="O18" i="23"/>
  <c r="O17" i="23" s="1"/>
  <c r="P18" i="23"/>
  <c r="P17" i="23" s="1"/>
  <c r="Q18" i="23"/>
  <c r="Q17" i="23" s="1"/>
  <c r="R18" i="23"/>
  <c r="S18" i="23"/>
  <c r="T18" i="23"/>
  <c r="T17" i="23" s="1"/>
  <c r="K19" i="23"/>
  <c r="U19" i="23"/>
  <c r="K20" i="23"/>
  <c r="U20" i="23"/>
  <c r="K21" i="23"/>
  <c r="U21" i="23"/>
  <c r="K22" i="23"/>
  <c r="U22" i="23"/>
  <c r="B23" i="23"/>
  <c r="C23" i="23"/>
  <c r="J23" i="23"/>
  <c r="R23" i="23"/>
  <c r="S23" i="23"/>
  <c r="B24" i="23"/>
  <c r="C24" i="23"/>
  <c r="D24" i="23"/>
  <c r="D23" i="23" s="1"/>
  <c r="E24" i="23"/>
  <c r="E23" i="23" s="1"/>
  <c r="F24" i="23"/>
  <c r="F23" i="23" s="1"/>
  <c r="G24" i="23"/>
  <c r="G23" i="23" s="1"/>
  <c r="H24" i="23"/>
  <c r="H23" i="23" s="1"/>
  <c r="I24" i="23"/>
  <c r="I23" i="23" s="1"/>
  <c r="J24" i="23"/>
  <c r="L24" i="23"/>
  <c r="L23" i="23" s="1"/>
  <c r="M24" i="23"/>
  <c r="M23" i="23" s="1"/>
  <c r="N24" i="23"/>
  <c r="N23" i="23" s="1"/>
  <c r="O24" i="23"/>
  <c r="O23" i="23" s="1"/>
  <c r="P24" i="23"/>
  <c r="P23" i="23" s="1"/>
  <c r="Q24" i="23"/>
  <c r="Q23" i="23" s="1"/>
  <c r="R24" i="23"/>
  <c r="U24" i="23" s="1"/>
  <c r="S24" i="23"/>
  <c r="T24" i="23"/>
  <c r="T23" i="23" s="1"/>
  <c r="B9" i="22"/>
  <c r="C9" i="22"/>
  <c r="F9" i="22"/>
  <c r="G9" i="22"/>
  <c r="J9" i="22"/>
  <c r="K9" i="22"/>
  <c r="N9" i="22"/>
  <c r="O9" i="22"/>
  <c r="R9" i="22"/>
  <c r="S9" i="22"/>
  <c r="B10" i="22"/>
  <c r="C10" i="22"/>
  <c r="D10" i="22"/>
  <c r="D9" i="22" s="1"/>
  <c r="E10" i="22"/>
  <c r="E9" i="22" s="1"/>
  <c r="F10" i="22"/>
  <c r="G10" i="22"/>
  <c r="H10" i="22"/>
  <c r="H9" i="22" s="1"/>
  <c r="I10" i="22"/>
  <c r="I9" i="22" s="1"/>
  <c r="J10" i="22"/>
  <c r="K10" i="22"/>
  <c r="L10" i="22"/>
  <c r="L9" i="22" s="1"/>
  <c r="M10" i="22"/>
  <c r="M9" i="22" s="1"/>
  <c r="N10" i="22"/>
  <c r="O10" i="22"/>
  <c r="P10" i="22"/>
  <c r="P9" i="22" s="1"/>
  <c r="Q10" i="22"/>
  <c r="Q9" i="22" s="1"/>
  <c r="R10" i="22"/>
  <c r="S10" i="22"/>
  <c r="B20" i="22"/>
  <c r="C20" i="22"/>
  <c r="F20" i="22"/>
  <c r="G20" i="22"/>
  <c r="J20" i="22"/>
  <c r="K20" i="22"/>
  <c r="N20" i="22"/>
  <c r="O20" i="22"/>
  <c r="R20" i="22"/>
  <c r="S20" i="22"/>
  <c r="B21" i="22"/>
  <c r="C21" i="22"/>
  <c r="D21" i="22"/>
  <c r="D20" i="22" s="1"/>
  <c r="E21" i="22"/>
  <c r="E20" i="22" s="1"/>
  <c r="F21" i="22"/>
  <c r="G21" i="22"/>
  <c r="H21" i="22"/>
  <c r="H20" i="22" s="1"/>
  <c r="I21" i="22"/>
  <c r="I20" i="22" s="1"/>
  <c r="J21" i="22"/>
  <c r="K21" i="22"/>
  <c r="L21" i="22"/>
  <c r="L20" i="22" s="1"/>
  <c r="M21" i="22"/>
  <c r="M20" i="22" s="1"/>
  <c r="N21" i="22"/>
  <c r="O21" i="22"/>
  <c r="P21" i="22"/>
  <c r="P20" i="22" s="1"/>
  <c r="Q21" i="22"/>
  <c r="Q20" i="22" s="1"/>
  <c r="R21" i="22"/>
  <c r="S21" i="22"/>
  <c r="B26" i="22"/>
  <c r="C26" i="22"/>
  <c r="F26" i="22"/>
  <c r="G26" i="22"/>
  <c r="J26" i="22"/>
  <c r="K26" i="22"/>
  <c r="N26" i="22"/>
  <c r="O26" i="22"/>
  <c r="R26" i="22"/>
  <c r="S26" i="22"/>
  <c r="B27" i="22"/>
  <c r="C27" i="22"/>
  <c r="D27" i="22"/>
  <c r="D26" i="22" s="1"/>
  <c r="E27" i="22"/>
  <c r="E26" i="22" s="1"/>
  <c r="F27" i="22"/>
  <c r="G27" i="22"/>
  <c r="H27" i="22"/>
  <c r="H26" i="22" s="1"/>
  <c r="I27" i="22"/>
  <c r="I26" i="22" s="1"/>
  <c r="J27" i="22"/>
  <c r="K27" i="22"/>
  <c r="L27" i="22"/>
  <c r="L26" i="22" s="1"/>
  <c r="M27" i="22"/>
  <c r="M26" i="22" s="1"/>
  <c r="N27" i="22"/>
  <c r="O27" i="22"/>
  <c r="P27" i="22"/>
  <c r="P26" i="22" s="1"/>
  <c r="Q27" i="22"/>
  <c r="Q26" i="22" s="1"/>
  <c r="R27" i="22"/>
  <c r="S27" i="22"/>
  <c r="C8" i="21"/>
  <c r="G8" i="21"/>
  <c r="H8" i="21"/>
  <c r="K8" i="21"/>
  <c r="O8" i="21"/>
  <c r="P8" i="21"/>
  <c r="C9" i="21"/>
  <c r="D9" i="21"/>
  <c r="D8" i="21" s="1"/>
  <c r="E9" i="21"/>
  <c r="E8" i="21" s="1"/>
  <c r="F9" i="21"/>
  <c r="F8" i="21" s="1"/>
  <c r="G9" i="21"/>
  <c r="H9" i="21"/>
  <c r="I9" i="21"/>
  <c r="I8" i="21" s="1"/>
  <c r="J9" i="21"/>
  <c r="J8" i="21" s="1"/>
  <c r="L8" i="21" s="1"/>
  <c r="K9" i="21"/>
  <c r="L9" i="21"/>
  <c r="N9" i="21"/>
  <c r="N8" i="21" s="1"/>
  <c r="O9" i="21"/>
  <c r="P9" i="21"/>
  <c r="Q9" i="21"/>
  <c r="Q8" i="21" s="1"/>
  <c r="D19" i="21"/>
  <c r="E19" i="21"/>
  <c r="H19" i="21"/>
  <c r="I19" i="21"/>
  <c r="Q19" i="21"/>
  <c r="C20" i="21"/>
  <c r="C19" i="21" s="1"/>
  <c r="D20" i="21"/>
  <c r="E20" i="21"/>
  <c r="F20" i="21"/>
  <c r="F19" i="21" s="1"/>
  <c r="G20" i="21"/>
  <c r="G19" i="21" s="1"/>
  <c r="H20" i="21"/>
  <c r="I20" i="21"/>
  <c r="J20" i="21"/>
  <c r="K20" i="21"/>
  <c r="K19" i="21" s="1"/>
  <c r="N20" i="21"/>
  <c r="P20" i="21" s="1"/>
  <c r="O20" i="21"/>
  <c r="O19" i="21" s="1"/>
  <c r="Q20" i="21"/>
  <c r="C25" i="21"/>
  <c r="F25" i="21"/>
  <c r="G25" i="21"/>
  <c r="H25" i="21"/>
  <c r="J25" i="21"/>
  <c r="K25" i="21"/>
  <c r="L25" i="21"/>
  <c r="N25" i="21"/>
  <c r="O25" i="21"/>
  <c r="P25" i="21" s="1"/>
  <c r="C26" i="21"/>
  <c r="D26" i="21"/>
  <c r="D25" i="21" s="1"/>
  <c r="E26" i="21"/>
  <c r="E25" i="21" s="1"/>
  <c r="F26" i="21"/>
  <c r="G26" i="21"/>
  <c r="H26" i="21"/>
  <c r="I26" i="21"/>
  <c r="I25" i="21" s="1"/>
  <c r="J26" i="21"/>
  <c r="K26" i="21"/>
  <c r="L26" i="21"/>
  <c r="N26" i="21"/>
  <c r="O26" i="21"/>
  <c r="P26" i="21"/>
  <c r="Q26" i="21"/>
  <c r="Q25" i="21" s="1"/>
  <c r="E9" i="20"/>
  <c r="I9" i="20"/>
  <c r="B10" i="20"/>
  <c r="B9" i="20" s="1"/>
  <c r="C10" i="20"/>
  <c r="C9" i="20" s="1"/>
  <c r="D10" i="20"/>
  <c r="D9" i="20" s="1"/>
  <c r="E10" i="20"/>
  <c r="F10" i="20"/>
  <c r="F9" i="20" s="1"/>
  <c r="G10" i="20"/>
  <c r="G9" i="20" s="1"/>
  <c r="H10" i="20"/>
  <c r="H9" i="20" s="1"/>
  <c r="I10" i="20"/>
  <c r="J10" i="20"/>
  <c r="J9" i="20" s="1"/>
  <c r="B20" i="20"/>
  <c r="C20" i="20"/>
  <c r="G20" i="20"/>
  <c r="B21" i="20"/>
  <c r="C21" i="20"/>
  <c r="D21" i="20"/>
  <c r="D20" i="20" s="1"/>
  <c r="E21" i="20"/>
  <c r="E20" i="20" s="1"/>
  <c r="F21" i="20"/>
  <c r="F20" i="20" s="1"/>
  <c r="G21" i="20"/>
  <c r="H21" i="20"/>
  <c r="H20" i="20" s="1"/>
  <c r="I21" i="20"/>
  <c r="I20" i="20" s="1"/>
  <c r="J21" i="20"/>
  <c r="J20" i="20" s="1"/>
  <c r="E26" i="20"/>
  <c r="I26" i="20"/>
  <c r="B27" i="20"/>
  <c r="B26" i="20" s="1"/>
  <c r="C27" i="20"/>
  <c r="C26" i="20" s="1"/>
  <c r="D27" i="20"/>
  <c r="D26" i="20" s="1"/>
  <c r="E27" i="20"/>
  <c r="F27" i="20"/>
  <c r="F26" i="20" s="1"/>
  <c r="G27" i="20"/>
  <c r="G26" i="20" s="1"/>
  <c r="H27" i="20"/>
  <c r="H26" i="20" s="1"/>
  <c r="I27" i="20"/>
  <c r="J27" i="20"/>
  <c r="J26" i="20" s="1"/>
  <c r="B9" i="19"/>
  <c r="C9" i="19"/>
  <c r="F9" i="19"/>
  <c r="G9" i="19"/>
  <c r="J9" i="19"/>
  <c r="K9" i="19"/>
  <c r="N9" i="19"/>
  <c r="O9" i="19"/>
  <c r="R9" i="19"/>
  <c r="S9" i="19"/>
  <c r="B10" i="19"/>
  <c r="C10" i="19"/>
  <c r="D10" i="19"/>
  <c r="D9" i="19" s="1"/>
  <c r="E10" i="19"/>
  <c r="E9" i="19" s="1"/>
  <c r="F10" i="19"/>
  <c r="G10" i="19"/>
  <c r="H10" i="19"/>
  <c r="H9" i="19" s="1"/>
  <c r="I10" i="19"/>
  <c r="I9" i="19" s="1"/>
  <c r="J10" i="19"/>
  <c r="K10" i="19"/>
  <c r="L10" i="19"/>
  <c r="L9" i="19" s="1"/>
  <c r="M10" i="19"/>
  <c r="M9" i="19" s="1"/>
  <c r="N10" i="19"/>
  <c r="O10" i="19"/>
  <c r="P10" i="19"/>
  <c r="P9" i="19" s="1"/>
  <c r="Q10" i="19"/>
  <c r="Q9" i="19" s="1"/>
  <c r="R10" i="19"/>
  <c r="S10" i="19"/>
  <c r="B20" i="19"/>
  <c r="C20" i="19"/>
  <c r="F20" i="19"/>
  <c r="G20" i="19"/>
  <c r="J20" i="19"/>
  <c r="K20" i="19"/>
  <c r="N20" i="19"/>
  <c r="O20" i="19"/>
  <c r="R20" i="19"/>
  <c r="S20" i="19"/>
  <c r="B21" i="19"/>
  <c r="C21" i="19"/>
  <c r="D21" i="19"/>
  <c r="D20" i="19" s="1"/>
  <c r="E21" i="19"/>
  <c r="E20" i="19" s="1"/>
  <c r="F21" i="19"/>
  <c r="G21" i="19"/>
  <c r="H21" i="19"/>
  <c r="H20" i="19" s="1"/>
  <c r="I21" i="19"/>
  <c r="I20" i="19" s="1"/>
  <c r="J21" i="19"/>
  <c r="K21" i="19"/>
  <c r="L21" i="19"/>
  <c r="L20" i="19" s="1"/>
  <c r="M21" i="19"/>
  <c r="M20" i="19" s="1"/>
  <c r="N21" i="19"/>
  <c r="O21" i="19"/>
  <c r="P21" i="19"/>
  <c r="P20" i="19" s="1"/>
  <c r="Q21" i="19"/>
  <c r="Q20" i="19" s="1"/>
  <c r="R21" i="19"/>
  <c r="S21" i="19"/>
  <c r="B26" i="19"/>
  <c r="C26" i="19"/>
  <c r="F26" i="19"/>
  <c r="G26" i="19"/>
  <c r="J26" i="19"/>
  <c r="K26" i="19"/>
  <c r="N26" i="19"/>
  <c r="O26" i="19"/>
  <c r="R26" i="19"/>
  <c r="S26" i="19"/>
  <c r="B27" i="19"/>
  <c r="C27" i="19"/>
  <c r="D27" i="19"/>
  <c r="D26" i="19" s="1"/>
  <c r="E27" i="19"/>
  <c r="E26" i="19" s="1"/>
  <c r="F27" i="19"/>
  <c r="G27" i="19"/>
  <c r="H27" i="19"/>
  <c r="H26" i="19" s="1"/>
  <c r="I27" i="19"/>
  <c r="I26" i="19" s="1"/>
  <c r="J27" i="19"/>
  <c r="K27" i="19"/>
  <c r="L27" i="19"/>
  <c r="L26" i="19" s="1"/>
  <c r="M27" i="19"/>
  <c r="M26" i="19" s="1"/>
  <c r="N27" i="19"/>
  <c r="O27" i="19"/>
  <c r="P27" i="19"/>
  <c r="P26" i="19" s="1"/>
  <c r="Q27" i="19"/>
  <c r="Q26" i="19" s="1"/>
  <c r="R27" i="19"/>
  <c r="S27" i="19"/>
  <c r="D9" i="18"/>
  <c r="F9" i="18" s="1"/>
  <c r="H9" i="18"/>
  <c r="C10" i="18"/>
  <c r="C9" i="18" s="1"/>
  <c r="D10" i="18"/>
  <c r="E10" i="18"/>
  <c r="E9" i="18" s="1"/>
  <c r="F10" i="18"/>
  <c r="H10" i="18"/>
  <c r="I10" i="18"/>
  <c r="I9" i="18" s="1"/>
  <c r="J10" i="18"/>
  <c r="F11" i="18"/>
  <c r="K11" i="18"/>
  <c r="F12" i="18"/>
  <c r="K12" i="18"/>
  <c r="K10" i="18" s="1"/>
  <c r="F13" i="18"/>
  <c r="K13" i="18"/>
  <c r="F14" i="18"/>
  <c r="K14" i="18"/>
  <c r="F15" i="18"/>
  <c r="K15" i="18"/>
  <c r="F16" i="18"/>
  <c r="K16" i="18"/>
  <c r="F17" i="18"/>
  <c r="K17" i="18"/>
  <c r="F18" i="18"/>
  <c r="K18" i="18"/>
  <c r="F19" i="18"/>
  <c r="J19" i="18"/>
  <c r="K19" i="18"/>
  <c r="E20" i="18"/>
  <c r="J20" i="18"/>
  <c r="C21" i="18"/>
  <c r="C20" i="18" s="1"/>
  <c r="D21" i="18"/>
  <c r="D20" i="18" s="1"/>
  <c r="E21" i="18"/>
  <c r="H21" i="18"/>
  <c r="H20" i="18" s="1"/>
  <c r="I21" i="18"/>
  <c r="I20" i="18" s="1"/>
  <c r="J21" i="18"/>
  <c r="K21" i="18"/>
  <c r="K20" i="18" s="1"/>
  <c r="F22" i="18"/>
  <c r="F23" i="18"/>
  <c r="F24" i="18"/>
  <c r="F25" i="18"/>
  <c r="D26" i="18"/>
  <c r="H26" i="18"/>
  <c r="C27" i="18"/>
  <c r="C26" i="18" s="1"/>
  <c r="D27" i="18"/>
  <c r="E27" i="18"/>
  <c r="E26" i="18" s="1"/>
  <c r="F27" i="18"/>
  <c r="F26" i="18" s="1"/>
  <c r="H27" i="18"/>
  <c r="I27" i="18"/>
  <c r="I26" i="18" s="1"/>
  <c r="J27" i="18"/>
  <c r="J26" i="18" s="1"/>
  <c r="K27" i="18"/>
  <c r="K26" i="18" s="1"/>
  <c r="G26" i="18" s="1"/>
  <c r="C12" i="17"/>
  <c r="G12" i="17"/>
  <c r="J12" i="17"/>
  <c r="J11" i="17" s="1"/>
  <c r="K12" i="17"/>
  <c r="D13" i="17"/>
  <c r="G13" i="17"/>
  <c r="H13" i="17"/>
  <c r="L13" i="17"/>
  <c r="D14" i="17"/>
  <c r="H14" i="17"/>
  <c r="L14" i="17"/>
  <c r="C15" i="17"/>
  <c r="D15" i="17"/>
  <c r="D12" i="17" s="1"/>
  <c r="E15" i="17"/>
  <c r="F15" i="17"/>
  <c r="F12" i="17" s="1"/>
  <c r="F11" i="17" s="1"/>
  <c r="G15" i="17"/>
  <c r="H15" i="17"/>
  <c r="H12" i="17" s="1"/>
  <c r="H11" i="17" s="1"/>
  <c r="I15" i="17"/>
  <c r="I12" i="17" s="1"/>
  <c r="J15" i="17"/>
  <c r="K15" i="17"/>
  <c r="L15" i="17"/>
  <c r="L12" i="17" s="1"/>
  <c r="M15" i="17"/>
  <c r="C16" i="17"/>
  <c r="C14" i="17" s="1"/>
  <c r="D16" i="17"/>
  <c r="E16" i="17"/>
  <c r="E13" i="17" s="1"/>
  <c r="F16" i="17"/>
  <c r="F13" i="17" s="1"/>
  <c r="G16" i="17"/>
  <c r="G14" i="17" s="1"/>
  <c r="H16" i="17"/>
  <c r="I16" i="17"/>
  <c r="I13" i="17" s="1"/>
  <c r="J16" i="17"/>
  <c r="J13" i="17" s="1"/>
  <c r="K16" i="17"/>
  <c r="K13" i="17" s="1"/>
  <c r="L16" i="17"/>
  <c r="M16" i="17"/>
  <c r="M13" i="17" s="1"/>
  <c r="C17" i="17"/>
  <c r="D17" i="17"/>
  <c r="E17" i="17"/>
  <c r="F17" i="17"/>
  <c r="G17" i="17"/>
  <c r="H17" i="17"/>
  <c r="I17" i="17"/>
  <c r="J17" i="17"/>
  <c r="K17" i="17"/>
  <c r="L17" i="17"/>
  <c r="M17" i="17"/>
  <c r="C20" i="17"/>
  <c r="D20" i="17"/>
  <c r="E20" i="17"/>
  <c r="F20" i="17"/>
  <c r="G20" i="17"/>
  <c r="H20" i="17"/>
  <c r="I20" i="17"/>
  <c r="J20" i="17"/>
  <c r="K20" i="17"/>
  <c r="L20" i="17"/>
  <c r="M20" i="17"/>
  <c r="C23" i="17"/>
  <c r="D23" i="17"/>
  <c r="E23" i="17"/>
  <c r="F23" i="17"/>
  <c r="G23" i="17"/>
  <c r="H23" i="17"/>
  <c r="I23" i="17"/>
  <c r="J23" i="17"/>
  <c r="K23" i="17"/>
  <c r="L23" i="17"/>
  <c r="M23" i="17"/>
  <c r="C26" i="17"/>
  <c r="D26" i="17"/>
  <c r="E26" i="17"/>
  <c r="F26" i="17"/>
  <c r="G26" i="17"/>
  <c r="H26" i="17"/>
  <c r="I26" i="17"/>
  <c r="J26" i="17"/>
  <c r="K26" i="17"/>
  <c r="L26" i="17"/>
  <c r="M26" i="17"/>
  <c r="C29" i="17"/>
  <c r="D29" i="17"/>
  <c r="E29" i="17"/>
  <c r="F29" i="17"/>
  <c r="G29" i="17"/>
  <c r="H29" i="17"/>
  <c r="I29" i="17"/>
  <c r="J29" i="17"/>
  <c r="K29" i="17"/>
  <c r="L29" i="17"/>
  <c r="M29" i="17"/>
  <c r="C32" i="17"/>
  <c r="D32" i="17"/>
  <c r="E32" i="17"/>
  <c r="F32" i="17"/>
  <c r="G32" i="17"/>
  <c r="H32" i="17"/>
  <c r="I32" i="17"/>
  <c r="J32" i="17"/>
  <c r="K32" i="17"/>
  <c r="L32" i="17"/>
  <c r="M32" i="17"/>
  <c r="C35" i="17"/>
  <c r="D35" i="17"/>
  <c r="E35" i="17"/>
  <c r="F35" i="17"/>
  <c r="G35" i="17"/>
  <c r="H35" i="17"/>
  <c r="I35" i="17"/>
  <c r="J35" i="17"/>
  <c r="K35" i="17"/>
  <c r="L35" i="17"/>
  <c r="M35" i="17"/>
  <c r="C38" i="17"/>
  <c r="D38" i="17"/>
  <c r="E38" i="17"/>
  <c r="F38" i="17"/>
  <c r="G38" i="17"/>
  <c r="H38" i="17"/>
  <c r="I38" i="17"/>
  <c r="J38" i="17"/>
  <c r="K38" i="17"/>
  <c r="L38" i="17"/>
  <c r="M38" i="17"/>
  <c r="C41" i="17"/>
  <c r="D41" i="17"/>
  <c r="E41" i="17"/>
  <c r="F41" i="17"/>
  <c r="G41" i="17"/>
  <c r="H41" i="17"/>
  <c r="I41" i="17"/>
  <c r="J41" i="17"/>
  <c r="K41" i="17"/>
  <c r="L41" i="17"/>
  <c r="M41" i="17"/>
  <c r="H44" i="17"/>
  <c r="C45" i="17"/>
  <c r="D45" i="17"/>
  <c r="G45" i="17"/>
  <c r="H45" i="17"/>
  <c r="K45" i="17"/>
  <c r="L45" i="17"/>
  <c r="D46" i="17"/>
  <c r="D44" i="17" s="1"/>
  <c r="E46" i="17"/>
  <c r="H46" i="17"/>
  <c r="I46" i="17"/>
  <c r="K46" i="17"/>
  <c r="L46" i="17"/>
  <c r="M46" i="17"/>
  <c r="D47" i="17"/>
  <c r="E47" i="17"/>
  <c r="H47" i="17"/>
  <c r="L47" i="17"/>
  <c r="M47" i="17"/>
  <c r="C48" i="17"/>
  <c r="D48" i="17"/>
  <c r="E48" i="17"/>
  <c r="E45" i="17" s="1"/>
  <c r="E44" i="17" s="1"/>
  <c r="F48" i="17"/>
  <c r="G48" i="17"/>
  <c r="H48" i="17"/>
  <c r="I48" i="17"/>
  <c r="J48" i="17"/>
  <c r="K48" i="17"/>
  <c r="L48" i="17"/>
  <c r="M48" i="17"/>
  <c r="M45" i="17" s="1"/>
  <c r="M44" i="17" s="1"/>
  <c r="C49" i="17"/>
  <c r="C46" i="17" s="1"/>
  <c r="C44" i="17" s="1"/>
  <c r="D49" i="17"/>
  <c r="E49" i="17"/>
  <c r="F49" i="17"/>
  <c r="F46" i="17" s="1"/>
  <c r="G49" i="17"/>
  <c r="G46" i="17" s="1"/>
  <c r="H49" i="17"/>
  <c r="I49" i="17"/>
  <c r="J49" i="17"/>
  <c r="J46" i="17" s="1"/>
  <c r="K49" i="17"/>
  <c r="L49" i="17"/>
  <c r="M49" i="17"/>
  <c r="C62" i="17"/>
  <c r="K62" i="17"/>
  <c r="E63" i="17"/>
  <c r="F63" i="17"/>
  <c r="I63" i="17"/>
  <c r="J63" i="17"/>
  <c r="L63" i="17"/>
  <c r="M63" i="17"/>
  <c r="C64" i="17"/>
  <c r="F64" i="17"/>
  <c r="G64" i="17"/>
  <c r="K64" i="17"/>
  <c r="C65" i="17"/>
  <c r="F65" i="17"/>
  <c r="F62" i="17" s="1"/>
  <c r="G65" i="17"/>
  <c r="G62" i="17" s="1"/>
  <c r="K65" i="17"/>
  <c r="C66" i="17"/>
  <c r="C63" i="17" s="1"/>
  <c r="D66" i="17"/>
  <c r="E66" i="17"/>
  <c r="F66" i="17"/>
  <c r="G66" i="17"/>
  <c r="G63" i="17" s="1"/>
  <c r="H66" i="17"/>
  <c r="H65" i="17" s="1"/>
  <c r="H62" i="17" s="1"/>
  <c r="I66" i="17"/>
  <c r="J66" i="17"/>
  <c r="K66" i="17"/>
  <c r="K63" i="17" s="1"/>
  <c r="L66" i="17"/>
  <c r="L65" i="17" s="1"/>
  <c r="L62" i="17" s="1"/>
  <c r="M66" i="17"/>
  <c r="C67" i="17"/>
  <c r="D67" i="17"/>
  <c r="D64" i="17" s="1"/>
  <c r="E67" i="17"/>
  <c r="E64" i="17" s="1"/>
  <c r="F67" i="17"/>
  <c r="G67" i="17"/>
  <c r="H67" i="17"/>
  <c r="H64" i="17" s="1"/>
  <c r="I67" i="17"/>
  <c r="I64" i="17" s="1"/>
  <c r="J67" i="17"/>
  <c r="J64" i="17" s="1"/>
  <c r="K67" i="17"/>
  <c r="L67" i="17"/>
  <c r="L64" i="17" s="1"/>
  <c r="M67" i="17"/>
  <c r="M64" i="17" s="1"/>
  <c r="C68" i="17"/>
  <c r="D68" i="17"/>
  <c r="E68" i="17"/>
  <c r="F68" i="17"/>
  <c r="G68" i="17"/>
  <c r="H68" i="17"/>
  <c r="I68" i="17"/>
  <c r="J68" i="17"/>
  <c r="K68" i="17"/>
  <c r="L68" i="17"/>
  <c r="M68" i="17"/>
  <c r="C71" i="17"/>
  <c r="D71" i="17"/>
  <c r="E71" i="17"/>
  <c r="F71" i="17"/>
  <c r="G71" i="17"/>
  <c r="H71" i="17"/>
  <c r="I71" i="17"/>
  <c r="J71" i="17"/>
  <c r="K71" i="17"/>
  <c r="L71" i="17"/>
  <c r="M71" i="17"/>
  <c r="C74" i="17"/>
  <c r="D74" i="17"/>
  <c r="E74" i="17"/>
  <c r="F74" i="17"/>
  <c r="G74" i="17"/>
  <c r="H74" i="17"/>
  <c r="I74" i="17"/>
  <c r="J74" i="17"/>
  <c r="K74" i="17"/>
  <c r="L74" i="17"/>
  <c r="M74" i="17"/>
  <c r="C77" i="17"/>
  <c r="D77" i="17"/>
  <c r="E77" i="17"/>
  <c r="F77" i="17"/>
  <c r="G77" i="17"/>
  <c r="H77" i="17"/>
  <c r="I77" i="17"/>
  <c r="J77" i="17"/>
  <c r="K77" i="17"/>
  <c r="L77" i="17"/>
  <c r="M77" i="17"/>
  <c r="C80" i="17"/>
  <c r="D80" i="17"/>
  <c r="E80" i="17"/>
  <c r="F80" i="17"/>
  <c r="G80" i="17"/>
  <c r="H80" i="17"/>
  <c r="I80" i="17"/>
  <c r="J80" i="17"/>
  <c r="K80" i="17"/>
  <c r="L80" i="17"/>
  <c r="M80" i="17"/>
  <c r="C9" i="16"/>
  <c r="E9" i="16"/>
  <c r="E8" i="16" s="1"/>
  <c r="D10" i="16"/>
  <c r="F10" i="16" s="1"/>
  <c r="E10" i="16"/>
  <c r="E11" i="16"/>
  <c r="C12" i="16"/>
  <c r="D12" i="16"/>
  <c r="D11" i="16" s="1"/>
  <c r="E12" i="16"/>
  <c r="C13" i="16"/>
  <c r="C10" i="16" s="1"/>
  <c r="C8" i="16" s="1"/>
  <c r="D13" i="16"/>
  <c r="E13" i="16"/>
  <c r="F13" i="16" s="1"/>
  <c r="C14" i="16"/>
  <c r="D14" i="16"/>
  <c r="E14" i="16"/>
  <c r="F14" i="16"/>
  <c r="G14" i="16" s="1"/>
  <c r="F15" i="16"/>
  <c r="G15" i="16" s="1"/>
  <c r="F16" i="16"/>
  <c r="G16" i="16" s="1"/>
  <c r="C17" i="16"/>
  <c r="D17" i="16"/>
  <c r="F17" i="16" s="1"/>
  <c r="E17" i="16"/>
  <c r="F18" i="16"/>
  <c r="G18" i="16" s="1"/>
  <c r="F19" i="16"/>
  <c r="G19" i="16"/>
  <c r="C20" i="16"/>
  <c r="G20" i="16" s="1"/>
  <c r="D20" i="16"/>
  <c r="F20" i="16" s="1"/>
  <c r="E20" i="16"/>
  <c r="F21" i="16"/>
  <c r="G21" i="16" s="1"/>
  <c r="F22" i="16"/>
  <c r="G22" i="16" s="1"/>
  <c r="C23" i="16"/>
  <c r="D23" i="16"/>
  <c r="E23" i="16"/>
  <c r="F23" i="16" s="1"/>
  <c r="G23" i="16" s="1"/>
  <c r="F24" i="16"/>
  <c r="G24" i="16"/>
  <c r="F25" i="16"/>
  <c r="G25" i="16"/>
  <c r="C26" i="16"/>
  <c r="D26" i="16"/>
  <c r="E26" i="16"/>
  <c r="F26" i="16"/>
  <c r="G26" i="16" s="1"/>
  <c r="F27" i="16"/>
  <c r="G27" i="16" s="1"/>
  <c r="F28" i="16"/>
  <c r="G28" i="16" s="1"/>
  <c r="C29" i="16"/>
  <c r="D29" i="16"/>
  <c r="F29" i="16" s="1"/>
  <c r="E29" i="16"/>
  <c r="F30" i="16"/>
  <c r="G30" i="16"/>
  <c r="F31" i="16"/>
  <c r="G31" i="16"/>
  <c r="C32" i="16"/>
  <c r="D32" i="16"/>
  <c r="F32" i="16" s="1"/>
  <c r="G32" i="16" s="1"/>
  <c r="E32" i="16"/>
  <c r="F33" i="16"/>
  <c r="G33" i="16" s="1"/>
  <c r="F34" i="16"/>
  <c r="G34" i="16" s="1"/>
  <c r="C35" i="16"/>
  <c r="D35" i="16"/>
  <c r="E35" i="16"/>
  <c r="F35" i="16" s="1"/>
  <c r="G35" i="16" s="1"/>
  <c r="F36" i="16"/>
  <c r="G36" i="16"/>
  <c r="F37" i="16"/>
  <c r="G37" i="16"/>
  <c r="C38" i="16"/>
  <c r="D38" i="16"/>
  <c r="E38" i="16"/>
  <c r="F38" i="16"/>
  <c r="G38" i="16" s="1"/>
  <c r="F39" i="16"/>
  <c r="G39" i="16" s="1"/>
  <c r="F40" i="16"/>
  <c r="G40" i="16" s="1"/>
  <c r="C41" i="16"/>
  <c r="C42" i="16"/>
  <c r="C43" i="16"/>
  <c r="E43" i="16"/>
  <c r="C45" i="16"/>
  <c r="D45" i="16"/>
  <c r="E45" i="16"/>
  <c r="E42" i="16" s="1"/>
  <c r="C46" i="16"/>
  <c r="D46" i="16"/>
  <c r="E46" i="16"/>
  <c r="F47" i="16"/>
  <c r="G47" i="16" s="1"/>
  <c r="F48" i="16"/>
  <c r="G48" i="16" s="1"/>
  <c r="F49" i="16"/>
  <c r="G49" i="16" s="1"/>
  <c r="F50" i="16"/>
  <c r="G50" i="16" s="1"/>
  <c r="F51" i="16"/>
  <c r="G51" i="16" s="1"/>
  <c r="F52" i="16"/>
  <c r="G52" i="16"/>
  <c r="F53" i="16"/>
  <c r="G53" i="16" s="1"/>
  <c r="F54" i="16"/>
  <c r="G54" i="16"/>
  <c r="F55" i="16"/>
  <c r="G55" i="16" s="1"/>
  <c r="F56" i="16"/>
  <c r="G56" i="16" s="1"/>
  <c r="F57" i="16"/>
  <c r="G57" i="16" s="1"/>
  <c r="F58" i="16"/>
  <c r="G58" i="16" s="1"/>
  <c r="D60" i="16"/>
  <c r="F60" i="16"/>
  <c r="G60" i="16" s="1"/>
  <c r="C61" i="16"/>
  <c r="C62" i="16"/>
  <c r="C59" i="16" s="1"/>
  <c r="C63" i="16"/>
  <c r="C60" i="16" s="1"/>
  <c r="D63" i="16"/>
  <c r="E63" i="16"/>
  <c r="F63" i="16"/>
  <c r="C64" i="16"/>
  <c r="D64" i="16"/>
  <c r="D61" i="16" s="1"/>
  <c r="E64" i="16"/>
  <c r="E61" i="16" s="1"/>
  <c r="F64" i="16"/>
  <c r="C65" i="16"/>
  <c r="D65" i="16"/>
  <c r="E65" i="16"/>
  <c r="C68" i="16"/>
  <c r="D68" i="16"/>
  <c r="E68" i="16"/>
  <c r="F68" i="16"/>
  <c r="G68" i="16" s="1"/>
  <c r="C71" i="16"/>
  <c r="D71" i="16"/>
  <c r="E71" i="16"/>
  <c r="F71" i="16" s="1"/>
  <c r="G71" i="16" s="1"/>
  <c r="C74" i="16"/>
  <c r="D74" i="16"/>
  <c r="F74" i="16" s="1"/>
  <c r="G74" i="16" s="1"/>
  <c r="E74" i="16"/>
  <c r="C77" i="16"/>
  <c r="D77" i="16"/>
  <c r="F77" i="16" s="1"/>
  <c r="E77" i="16"/>
  <c r="C11" i="15"/>
  <c r="C12" i="15"/>
  <c r="F12" i="15"/>
  <c r="G12" i="15"/>
  <c r="J12" i="15"/>
  <c r="K12" i="15"/>
  <c r="K11" i="15" s="1"/>
  <c r="D13" i="15"/>
  <c r="E13" i="15"/>
  <c r="H13" i="15"/>
  <c r="I13" i="15"/>
  <c r="L13" i="15"/>
  <c r="F14" i="15"/>
  <c r="G14" i="15"/>
  <c r="C15" i="15"/>
  <c r="D15" i="15"/>
  <c r="E15" i="15"/>
  <c r="F15" i="15"/>
  <c r="G15" i="15"/>
  <c r="H15" i="15"/>
  <c r="I15" i="15"/>
  <c r="J15" i="15"/>
  <c r="K15" i="15"/>
  <c r="L15" i="15"/>
  <c r="C16" i="15"/>
  <c r="C13" i="15" s="1"/>
  <c r="D16" i="15"/>
  <c r="E16" i="15"/>
  <c r="F16" i="15"/>
  <c r="F13" i="15" s="1"/>
  <c r="G16" i="15"/>
  <c r="G13" i="15" s="1"/>
  <c r="H16" i="15"/>
  <c r="I16" i="15"/>
  <c r="J16" i="15"/>
  <c r="K16" i="15"/>
  <c r="K13" i="15" s="1"/>
  <c r="L16" i="15"/>
  <c r="C17" i="15"/>
  <c r="D17" i="15"/>
  <c r="E17" i="15"/>
  <c r="F17" i="15"/>
  <c r="G17" i="15"/>
  <c r="H17" i="15"/>
  <c r="I17" i="15"/>
  <c r="J17" i="15"/>
  <c r="K17" i="15"/>
  <c r="L17" i="15"/>
  <c r="C20" i="15"/>
  <c r="D20" i="15"/>
  <c r="E20" i="15"/>
  <c r="F20" i="15"/>
  <c r="G20" i="15"/>
  <c r="H20" i="15"/>
  <c r="I20" i="15"/>
  <c r="J20" i="15"/>
  <c r="K20" i="15"/>
  <c r="L20" i="15"/>
  <c r="C23" i="15"/>
  <c r="D23" i="15"/>
  <c r="E23" i="15"/>
  <c r="F23" i="15"/>
  <c r="G23" i="15"/>
  <c r="H23" i="15"/>
  <c r="I23" i="15"/>
  <c r="J23" i="15"/>
  <c r="K23" i="15"/>
  <c r="L23" i="15"/>
  <c r="C26" i="15"/>
  <c r="D26" i="15"/>
  <c r="E26" i="15"/>
  <c r="F26" i="15"/>
  <c r="G26" i="15"/>
  <c r="H26" i="15"/>
  <c r="I26" i="15"/>
  <c r="J26" i="15"/>
  <c r="K26" i="15"/>
  <c r="L26" i="15"/>
  <c r="C29" i="15"/>
  <c r="D29" i="15"/>
  <c r="E29" i="15"/>
  <c r="F29" i="15"/>
  <c r="G29" i="15"/>
  <c r="H29" i="15"/>
  <c r="I29" i="15"/>
  <c r="J29" i="15"/>
  <c r="K29" i="15"/>
  <c r="L29" i="15"/>
  <c r="C32" i="15"/>
  <c r="D32" i="15"/>
  <c r="E32" i="15"/>
  <c r="F32" i="15"/>
  <c r="G32" i="15"/>
  <c r="H32" i="15"/>
  <c r="I32" i="15"/>
  <c r="J32" i="15"/>
  <c r="K32" i="15"/>
  <c r="L32" i="15"/>
  <c r="C35" i="15"/>
  <c r="D35" i="15"/>
  <c r="E35" i="15"/>
  <c r="F35" i="15"/>
  <c r="G35" i="15"/>
  <c r="H35" i="15"/>
  <c r="I35" i="15"/>
  <c r="J35" i="15"/>
  <c r="K35" i="15"/>
  <c r="L35" i="15"/>
  <c r="C38" i="15"/>
  <c r="D38" i="15"/>
  <c r="E38" i="15"/>
  <c r="F38" i="15"/>
  <c r="G38" i="15"/>
  <c r="H38" i="15"/>
  <c r="I38" i="15"/>
  <c r="J38" i="15"/>
  <c r="K38" i="15"/>
  <c r="L38" i="15"/>
  <c r="C41" i="15"/>
  <c r="D41" i="15"/>
  <c r="E41" i="15"/>
  <c r="F41" i="15"/>
  <c r="G41" i="15"/>
  <c r="H41" i="15"/>
  <c r="I41" i="15"/>
  <c r="J41" i="15"/>
  <c r="K41" i="15"/>
  <c r="L41" i="15"/>
  <c r="D45" i="15"/>
  <c r="E45" i="15"/>
  <c r="H45" i="15"/>
  <c r="I45" i="15"/>
  <c r="L45" i="15"/>
  <c r="C46" i="15"/>
  <c r="F46" i="15"/>
  <c r="G46" i="15"/>
  <c r="J46" i="15"/>
  <c r="K46" i="15"/>
  <c r="D47" i="15"/>
  <c r="D44" i="15" s="1"/>
  <c r="I47" i="15"/>
  <c r="I44" i="15" s="1"/>
  <c r="C48" i="15"/>
  <c r="D48" i="15"/>
  <c r="E48" i="15"/>
  <c r="F48" i="15"/>
  <c r="G48" i="15"/>
  <c r="H48" i="15"/>
  <c r="I48" i="15"/>
  <c r="J48" i="15"/>
  <c r="K48" i="15"/>
  <c r="L48" i="15"/>
  <c r="C49" i="15"/>
  <c r="D49" i="15"/>
  <c r="D46" i="15" s="1"/>
  <c r="E49" i="15"/>
  <c r="E46" i="15" s="1"/>
  <c r="F49" i="15"/>
  <c r="G49" i="15"/>
  <c r="H49" i="15"/>
  <c r="I49" i="15"/>
  <c r="I46" i="15" s="1"/>
  <c r="J49" i="15"/>
  <c r="K49" i="15"/>
  <c r="L49" i="15"/>
  <c r="L46" i="15" s="1"/>
  <c r="D63" i="15"/>
  <c r="E63" i="15"/>
  <c r="H63" i="15"/>
  <c r="I63" i="15"/>
  <c r="L63" i="15"/>
  <c r="C64" i="15"/>
  <c r="F64" i="15"/>
  <c r="G64" i="15"/>
  <c r="J64" i="15"/>
  <c r="K64" i="15"/>
  <c r="D65" i="15"/>
  <c r="D62" i="15" s="1"/>
  <c r="I65" i="15"/>
  <c r="I62" i="15" s="1"/>
  <c r="C66" i="15"/>
  <c r="D66" i="15"/>
  <c r="E66" i="15"/>
  <c r="F66" i="15"/>
  <c r="G66" i="15"/>
  <c r="H66" i="15"/>
  <c r="I66" i="15"/>
  <c r="J66" i="15"/>
  <c r="K66" i="15"/>
  <c r="L66" i="15"/>
  <c r="C67" i="15"/>
  <c r="D67" i="15"/>
  <c r="D64" i="15" s="1"/>
  <c r="E67" i="15"/>
  <c r="E64" i="15" s="1"/>
  <c r="F67" i="15"/>
  <c r="G67" i="15"/>
  <c r="H67" i="15"/>
  <c r="I67" i="15"/>
  <c r="I64" i="15" s="1"/>
  <c r="J67" i="15"/>
  <c r="K67" i="15"/>
  <c r="L67" i="15"/>
  <c r="L64" i="15" s="1"/>
  <c r="C68" i="15"/>
  <c r="D68" i="15"/>
  <c r="E68" i="15"/>
  <c r="F68" i="15"/>
  <c r="G68" i="15"/>
  <c r="H68" i="15"/>
  <c r="I68" i="15"/>
  <c r="J68" i="15"/>
  <c r="K68" i="15"/>
  <c r="L68" i="15"/>
  <c r="C71" i="15"/>
  <c r="D71" i="15"/>
  <c r="E71" i="15"/>
  <c r="F71" i="15"/>
  <c r="G71" i="15"/>
  <c r="H71" i="15"/>
  <c r="I71" i="15"/>
  <c r="J71" i="15"/>
  <c r="K71" i="15"/>
  <c r="L71" i="15"/>
  <c r="C74" i="15"/>
  <c r="D74" i="15"/>
  <c r="E74" i="15"/>
  <c r="F74" i="15"/>
  <c r="G74" i="15"/>
  <c r="H74" i="15"/>
  <c r="I74" i="15"/>
  <c r="J74" i="15"/>
  <c r="K74" i="15"/>
  <c r="L74" i="15"/>
  <c r="C77" i="15"/>
  <c r="D77" i="15"/>
  <c r="E77" i="15"/>
  <c r="F77" i="15"/>
  <c r="G77" i="15"/>
  <c r="H77" i="15"/>
  <c r="I77" i="15"/>
  <c r="J77" i="15"/>
  <c r="K77" i="15"/>
  <c r="L77" i="15"/>
  <c r="C80" i="15"/>
  <c r="D80" i="15"/>
  <c r="E80" i="15"/>
  <c r="F80" i="15"/>
  <c r="G80" i="15"/>
  <c r="H80" i="15"/>
  <c r="I80" i="15"/>
  <c r="J80" i="15"/>
  <c r="K80" i="15"/>
  <c r="L80" i="15"/>
  <c r="E10" i="14"/>
  <c r="E9" i="14" s="1"/>
  <c r="H10" i="14"/>
  <c r="D11" i="14"/>
  <c r="E11" i="14"/>
  <c r="D12" i="14"/>
  <c r="E12" i="14"/>
  <c r="C13" i="14"/>
  <c r="C10" i="14" s="1"/>
  <c r="C9" i="14" s="1"/>
  <c r="D13" i="14"/>
  <c r="D10" i="14" s="1"/>
  <c r="D9" i="14" s="1"/>
  <c r="E13" i="14"/>
  <c r="H13" i="14"/>
  <c r="I13" i="14"/>
  <c r="J13" i="14"/>
  <c r="J10" i="14" s="1"/>
  <c r="J9" i="14" s="1"/>
  <c r="C14" i="14"/>
  <c r="C11" i="14" s="1"/>
  <c r="D14" i="14"/>
  <c r="E14" i="14"/>
  <c r="H14" i="14"/>
  <c r="I14" i="14"/>
  <c r="I11" i="14" s="1"/>
  <c r="J14" i="14"/>
  <c r="J11" i="14" s="1"/>
  <c r="C15" i="14"/>
  <c r="D15" i="14"/>
  <c r="E15" i="14"/>
  <c r="H15" i="14"/>
  <c r="I15" i="14"/>
  <c r="F16" i="14"/>
  <c r="F13" i="14" s="1"/>
  <c r="G16" i="14"/>
  <c r="F17" i="14"/>
  <c r="C18" i="14"/>
  <c r="D18" i="14"/>
  <c r="E18" i="14"/>
  <c r="H18" i="14"/>
  <c r="I18" i="14"/>
  <c r="F19" i="14"/>
  <c r="F18" i="14" s="1"/>
  <c r="G18" i="14" s="1"/>
  <c r="G19" i="14"/>
  <c r="F20" i="14"/>
  <c r="G20" i="14" s="1"/>
  <c r="C21" i="14"/>
  <c r="D21" i="14"/>
  <c r="E21" i="14"/>
  <c r="H21" i="14"/>
  <c r="I21" i="14"/>
  <c r="F22" i="14"/>
  <c r="F21" i="14" s="1"/>
  <c r="G21" i="14" s="1"/>
  <c r="G22" i="14"/>
  <c r="F23" i="14"/>
  <c r="G23" i="14" s="1"/>
  <c r="C24" i="14"/>
  <c r="D24" i="14"/>
  <c r="E24" i="14"/>
  <c r="H24" i="14"/>
  <c r="I24" i="14"/>
  <c r="F25" i="14"/>
  <c r="F24" i="14" s="1"/>
  <c r="G24" i="14" s="1"/>
  <c r="G25" i="14"/>
  <c r="F26" i="14"/>
  <c r="G26" i="14" s="1"/>
  <c r="C27" i="14"/>
  <c r="D27" i="14"/>
  <c r="E27" i="14"/>
  <c r="H27" i="14"/>
  <c r="I27" i="14"/>
  <c r="F28" i="14"/>
  <c r="F27" i="14" s="1"/>
  <c r="G27" i="14" s="1"/>
  <c r="G28" i="14"/>
  <c r="F29" i="14"/>
  <c r="G29" i="14" s="1"/>
  <c r="C30" i="14"/>
  <c r="D30" i="14"/>
  <c r="E30" i="14"/>
  <c r="H30" i="14"/>
  <c r="I30" i="14"/>
  <c r="F31" i="14"/>
  <c r="F30" i="14" s="1"/>
  <c r="G30" i="14" s="1"/>
  <c r="G31" i="14"/>
  <c r="F32" i="14"/>
  <c r="G32" i="14" s="1"/>
  <c r="C33" i="14"/>
  <c r="D33" i="14"/>
  <c r="E33" i="14"/>
  <c r="H33" i="14"/>
  <c r="I33" i="14"/>
  <c r="F34" i="14"/>
  <c r="F33" i="14" s="1"/>
  <c r="G33" i="14" s="1"/>
  <c r="G34" i="14"/>
  <c r="F35" i="14"/>
  <c r="G35" i="14" s="1"/>
  <c r="C36" i="14"/>
  <c r="D36" i="14"/>
  <c r="E36" i="14"/>
  <c r="H36" i="14"/>
  <c r="I36" i="14"/>
  <c r="F37" i="14"/>
  <c r="F36" i="14" s="1"/>
  <c r="G36" i="14" s="1"/>
  <c r="G37" i="14"/>
  <c r="F38" i="14"/>
  <c r="G38" i="14" s="1"/>
  <c r="C39" i="14"/>
  <c r="D39" i="14"/>
  <c r="F39" i="14" s="1"/>
  <c r="G39" i="14" s="1"/>
  <c r="E39" i="14"/>
  <c r="H39" i="14"/>
  <c r="I39" i="14"/>
  <c r="F40" i="14"/>
  <c r="G40" i="14"/>
  <c r="F41" i="14"/>
  <c r="G41" i="14" s="1"/>
  <c r="E42" i="14"/>
  <c r="E43" i="14"/>
  <c r="H43" i="14"/>
  <c r="D44" i="14"/>
  <c r="E44" i="14"/>
  <c r="D45" i="14"/>
  <c r="D42" i="14" s="1"/>
  <c r="E45" i="14"/>
  <c r="C46" i="14"/>
  <c r="C43" i="14" s="1"/>
  <c r="D46" i="14"/>
  <c r="D43" i="14" s="1"/>
  <c r="E46" i="14"/>
  <c r="H46" i="14"/>
  <c r="I46" i="14"/>
  <c r="C47" i="14"/>
  <c r="C44" i="14" s="1"/>
  <c r="D47" i="14"/>
  <c r="E47" i="14"/>
  <c r="H47" i="14"/>
  <c r="I47" i="14"/>
  <c r="I44" i="14" s="1"/>
  <c r="J48" i="14"/>
  <c r="F49" i="14"/>
  <c r="G49" i="14"/>
  <c r="J49" i="14"/>
  <c r="F50" i="14"/>
  <c r="J50" i="14"/>
  <c r="F51" i="14"/>
  <c r="G51" i="14" s="1"/>
  <c r="J51" i="14"/>
  <c r="F52" i="14"/>
  <c r="G52" i="14"/>
  <c r="J52" i="14"/>
  <c r="F53" i="14"/>
  <c r="G53" i="14"/>
  <c r="J53" i="14"/>
  <c r="J54" i="14"/>
  <c r="F55" i="14"/>
  <c r="F54" i="14" s="1"/>
  <c r="G54" i="14" s="1"/>
  <c r="G55" i="14"/>
  <c r="J55" i="14"/>
  <c r="F56" i="14"/>
  <c r="G56" i="14"/>
  <c r="J56" i="14"/>
  <c r="J57" i="14"/>
  <c r="F58" i="14"/>
  <c r="J58" i="14"/>
  <c r="F59" i="14"/>
  <c r="G59" i="14" s="1"/>
  <c r="J59" i="14"/>
  <c r="E60" i="14"/>
  <c r="D61" i="14"/>
  <c r="E61" i="14"/>
  <c r="E62" i="14"/>
  <c r="D63" i="14"/>
  <c r="D60" i="14" s="1"/>
  <c r="E63" i="14"/>
  <c r="C64" i="14"/>
  <c r="C61" i="14" s="1"/>
  <c r="D64" i="14"/>
  <c r="E64" i="14"/>
  <c r="F64" i="14"/>
  <c r="F61" i="14" s="1"/>
  <c r="G64" i="14"/>
  <c r="G61" i="14" s="1"/>
  <c r="H64" i="14"/>
  <c r="I64" i="14"/>
  <c r="I61" i="14" s="1"/>
  <c r="J64" i="14"/>
  <c r="J61" i="14" s="1"/>
  <c r="C65" i="14"/>
  <c r="C62" i="14" s="1"/>
  <c r="D65" i="14"/>
  <c r="D62" i="14" s="1"/>
  <c r="E65" i="14"/>
  <c r="F65" i="14"/>
  <c r="F62" i="14" s="1"/>
  <c r="G65" i="14"/>
  <c r="G62" i="14" s="1"/>
  <c r="H65" i="14"/>
  <c r="H62" i="14" s="1"/>
  <c r="I65" i="14"/>
  <c r="I62" i="14" s="1"/>
  <c r="J65" i="14"/>
  <c r="J62" i="14" s="1"/>
  <c r="C66" i="14"/>
  <c r="D66" i="14"/>
  <c r="E66" i="14"/>
  <c r="F66" i="14"/>
  <c r="G66" i="14" s="1"/>
  <c r="H66" i="14"/>
  <c r="I66" i="14"/>
  <c r="C69" i="14"/>
  <c r="D69" i="14"/>
  <c r="E69" i="14"/>
  <c r="F69" i="14"/>
  <c r="G69" i="14" s="1"/>
  <c r="H69" i="14"/>
  <c r="J69" i="14" s="1"/>
  <c r="I69" i="14"/>
  <c r="C72" i="14"/>
  <c r="D72" i="14"/>
  <c r="E72" i="14"/>
  <c r="F72" i="14"/>
  <c r="G72" i="14" s="1"/>
  <c r="H72" i="14"/>
  <c r="I72" i="14"/>
  <c r="C75" i="14"/>
  <c r="D75" i="14"/>
  <c r="E75" i="14"/>
  <c r="F75" i="14"/>
  <c r="G75" i="14" s="1"/>
  <c r="H75" i="14"/>
  <c r="J75" i="14" s="1"/>
  <c r="I75" i="14"/>
  <c r="C78" i="14"/>
  <c r="D78" i="14"/>
  <c r="E78" i="14"/>
  <c r="F78" i="14"/>
  <c r="G78" i="14" s="1"/>
  <c r="H78" i="14"/>
  <c r="I78" i="14"/>
  <c r="C8" i="13"/>
  <c r="D8" i="13"/>
  <c r="E8" i="13"/>
  <c r="F8" i="13"/>
  <c r="G8" i="13"/>
  <c r="H8" i="13"/>
  <c r="I8" i="13"/>
  <c r="J8" i="13"/>
  <c r="K8" i="13"/>
  <c r="L8" i="13"/>
  <c r="M8" i="13"/>
  <c r="J11" i="13"/>
  <c r="C12" i="13"/>
  <c r="G12" i="13"/>
  <c r="J12" i="13"/>
  <c r="K12" i="13"/>
  <c r="D13" i="13"/>
  <c r="G13" i="13"/>
  <c r="H13" i="13"/>
  <c r="L13" i="13"/>
  <c r="D14" i="13"/>
  <c r="H14" i="13"/>
  <c r="L14" i="13"/>
  <c r="C15" i="13"/>
  <c r="D15" i="13"/>
  <c r="D12" i="13" s="1"/>
  <c r="D11" i="13" s="1"/>
  <c r="E15" i="13"/>
  <c r="F15" i="13"/>
  <c r="F12" i="13" s="1"/>
  <c r="G15" i="13"/>
  <c r="H15" i="13"/>
  <c r="H12" i="13" s="1"/>
  <c r="H11" i="13" s="1"/>
  <c r="I15" i="13"/>
  <c r="I12" i="13" s="1"/>
  <c r="I11" i="13" s="1"/>
  <c r="J15" i="13"/>
  <c r="K15" i="13"/>
  <c r="L15" i="13"/>
  <c r="L12" i="13" s="1"/>
  <c r="L11" i="13" s="1"/>
  <c r="M15" i="13"/>
  <c r="C16" i="13"/>
  <c r="C13" i="13" s="1"/>
  <c r="D16" i="13"/>
  <c r="E16" i="13"/>
  <c r="E13" i="13" s="1"/>
  <c r="F16" i="13"/>
  <c r="F13" i="13" s="1"/>
  <c r="G16" i="13"/>
  <c r="H16" i="13"/>
  <c r="I16" i="13"/>
  <c r="I13" i="13" s="1"/>
  <c r="J16" i="13"/>
  <c r="J13" i="13" s="1"/>
  <c r="K16" i="13"/>
  <c r="K13" i="13" s="1"/>
  <c r="L16" i="13"/>
  <c r="M16" i="13"/>
  <c r="M13" i="13" s="1"/>
  <c r="C17" i="13"/>
  <c r="D17" i="13"/>
  <c r="E17" i="13"/>
  <c r="F17" i="13"/>
  <c r="G17" i="13"/>
  <c r="H17" i="13"/>
  <c r="I17" i="13"/>
  <c r="J17" i="13"/>
  <c r="K17" i="13"/>
  <c r="L17" i="13"/>
  <c r="M17" i="13"/>
  <c r="C20" i="13"/>
  <c r="D20" i="13"/>
  <c r="E20" i="13"/>
  <c r="F20" i="13"/>
  <c r="G20" i="13"/>
  <c r="H20" i="13"/>
  <c r="I20" i="13"/>
  <c r="J20" i="13"/>
  <c r="K20" i="13"/>
  <c r="L20" i="13"/>
  <c r="M20" i="13"/>
  <c r="C23" i="13"/>
  <c r="D23" i="13"/>
  <c r="E23" i="13"/>
  <c r="F23" i="13"/>
  <c r="G23" i="13"/>
  <c r="H23" i="13"/>
  <c r="I23" i="13"/>
  <c r="J23" i="13"/>
  <c r="K23" i="13"/>
  <c r="L23" i="13"/>
  <c r="M23" i="13"/>
  <c r="C26" i="13"/>
  <c r="D26" i="13"/>
  <c r="E26" i="13"/>
  <c r="F26" i="13"/>
  <c r="G26" i="13"/>
  <c r="H26" i="13"/>
  <c r="I26" i="13"/>
  <c r="J26" i="13"/>
  <c r="K26" i="13"/>
  <c r="L26" i="13"/>
  <c r="M26" i="13"/>
  <c r="C29" i="13"/>
  <c r="D29" i="13"/>
  <c r="E29" i="13"/>
  <c r="F29" i="13"/>
  <c r="G29" i="13"/>
  <c r="H29" i="13"/>
  <c r="I29" i="13"/>
  <c r="J29" i="13"/>
  <c r="K29" i="13"/>
  <c r="L29" i="13"/>
  <c r="M29" i="13"/>
  <c r="C32" i="13"/>
  <c r="D32" i="13"/>
  <c r="E32" i="13"/>
  <c r="F32" i="13"/>
  <c r="G32" i="13"/>
  <c r="H32" i="13"/>
  <c r="I32" i="13"/>
  <c r="J32" i="13"/>
  <c r="K32" i="13"/>
  <c r="L32" i="13"/>
  <c r="M32" i="13"/>
  <c r="C35" i="13"/>
  <c r="D35" i="13"/>
  <c r="E35" i="13"/>
  <c r="F35" i="13"/>
  <c r="G35" i="13"/>
  <c r="H35" i="13"/>
  <c r="I35" i="13"/>
  <c r="J35" i="13"/>
  <c r="K35" i="13"/>
  <c r="L35" i="13"/>
  <c r="M35" i="13"/>
  <c r="C38" i="13"/>
  <c r="D38" i="13"/>
  <c r="E38" i="13"/>
  <c r="F38" i="13"/>
  <c r="G38" i="13"/>
  <c r="H38" i="13"/>
  <c r="I38" i="13"/>
  <c r="J38" i="13"/>
  <c r="K38" i="13"/>
  <c r="L38" i="13"/>
  <c r="M38" i="13"/>
  <c r="C41" i="13"/>
  <c r="D41" i="13"/>
  <c r="E41" i="13"/>
  <c r="F41" i="13"/>
  <c r="G41" i="13"/>
  <c r="H41" i="13"/>
  <c r="I41" i="13"/>
  <c r="J41" i="13"/>
  <c r="K41" i="13"/>
  <c r="L41" i="13"/>
  <c r="M41" i="13"/>
  <c r="E45" i="13"/>
  <c r="E44" i="13" s="1"/>
  <c r="F45" i="13"/>
  <c r="I45" i="13"/>
  <c r="I44" i="13" s="1"/>
  <c r="J45" i="13"/>
  <c r="M45" i="13"/>
  <c r="M44" i="13" s="1"/>
  <c r="C46" i="13"/>
  <c r="F46" i="13"/>
  <c r="G46" i="13"/>
  <c r="J46" i="13"/>
  <c r="K46" i="13"/>
  <c r="C47" i="13"/>
  <c r="D47" i="13"/>
  <c r="G47" i="13"/>
  <c r="K47" i="13"/>
  <c r="L47" i="13"/>
  <c r="C48" i="13"/>
  <c r="C45" i="13" s="1"/>
  <c r="C44" i="13" s="1"/>
  <c r="D48" i="13"/>
  <c r="D45" i="13" s="1"/>
  <c r="E48" i="13"/>
  <c r="E47" i="13" s="1"/>
  <c r="F48" i="13"/>
  <c r="F47" i="13" s="1"/>
  <c r="G48" i="13"/>
  <c r="G45" i="13" s="1"/>
  <c r="G44" i="13" s="1"/>
  <c r="H48" i="13"/>
  <c r="H45" i="13" s="1"/>
  <c r="I48" i="13"/>
  <c r="I47" i="13" s="1"/>
  <c r="J48" i="13"/>
  <c r="J47" i="13" s="1"/>
  <c r="K48" i="13"/>
  <c r="K45" i="13" s="1"/>
  <c r="K44" i="13" s="1"/>
  <c r="L48" i="13"/>
  <c r="L45" i="13" s="1"/>
  <c r="M48" i="13"/>
  <c r="M47" i="13" s="1"/>
  <c r="C49" i="13"/>
  <c r="D49" i="13"/>
  <c r="D46" i="13" s="1"/>
  <c r="D44" i="13" s="1"/>
  <c r="E49" i="13"/>
  <c r="E46" i="13" s="1"/>
  <c r="F49" i="13"/>
  <c r="G49" i="13"/>
  <c r="H49" i="13"/>
  <c r="H46" i="13" s="1"/>
  <c r="H44" i="13" s="1"/>
  <c r="I49" i="13"/>
  <c r="I46" i="13" s="1"/>
  <c r="J49" i="13"/>
  <c r="K49" i="13"/>
  <c r="L49" i="13"/>
  <c r="L46" i="13" s="1"/>
  <c r="L44" i="13" s="1"/>
  <c r="M49" i="13"/>
  <c r="M46" i="13" s="1"/>
  <c r="K62" i="13"/>
  <c r="K63" i="13"/>
  <c r="H64" i="13"/>
  <c r="K65" i="13"/>
  <c r="C66" i="13"/>
  <c r="C65" i="13" s="1"/>
  <c r="C62" i="13" s="1"/>
  <c r="D66" i="13"/>
  <c r="E66" i="13"/>
  <c r="F66" i="13"/>
  <c r="F63" i="13" s="1"/>
  <c r="G66" i="13"/>
  <c r="G63" i="13" s="1"/>
  <c r="H66" i="13"/>
  <c r="I66" i="13"/>
  <c r="J66" i="13"/>
  <c r="J63" i="13" s="1"/>
  <c r="K66" i="13"/>
  <c r="L66" i="13"/>
  <c r="M66" i="13"/>
  <c r="C67" i="13"/>
  <c r="C64" i="13" s="1"/>
  <c r="D67" i="13"/>
  <c r="D64" i="13" s="1"/>
  <c r="E67" i="13"/>
  <c r="E64" i="13" s="1"/>
  <c r="F67" i="13"/>
  <c r="F64" i="13" s="1"/>
  <c r="G67" i="13"/>
  <c r="G64" i="13" s="1"/>
  <c r="H67" i="13"/>
  <c r="I67" i="13"/>
  <c r="I64" i="13" s="1"/>
  <c r="J67" i="13"/>
  <c r="K67" i="13"/>
  <c r="K64" i="13" s="1"/>
  <c r="L67" i="13"/>
  <c r="L64" i="13" s="1"/>
  <c r="M67" i="13"/>
  <c r="M64" i="13" s="1"/>
  <c r="C68" i="13"/>
  <c r="D68" i="13"/>
  <c r="E68" i="13"/>
  <c r="F68" i="13"/>
  <c r="G68" i="13"/>
  <c r="H68" i="13"/>
  <c r="I68" i="13"/>
  <c r="J68" i="13"/>
  <c r="K68" i="13"/>
  <c r="L68" i="13"/>
  <c r="M68" i="13"/>
  <c r="C71" i="13"/>
  <c r="D71" i="13"/>
  <c r="E71" i="13"/>
  <c r="F71" i="13"/>
  <c r="G71" i="13"/>
  <c r="H71" i="13"/>
  <c r="I71" i="13"/>
  <c r="J71" i="13"/>
  <c r="K71" i="13"/>
  <c r="L71" i="13"/>
  <c r="M71" i="13"/>
  <c r="C74" i="13"/>
  <c r="D74" i="13"/>
  <c r="E74" i="13"/>
  <c r="F74" i="13"/>
  <c r="G74" i="13"/>
  <c r="H74" i="13"/>
  <c r="I74" i="13"/>
  <c r="J74" i="13"/>
  <c r="K74" i="13"/>
  <c r="L74" i="13"/>
  <c r="M74" i="13"/>
  <c r="C77" i="13"/>
  <c r="D77" i="13"/>
  <c r="E77" i="13"/>
  <c r="F77" i="13"/>
  <c r="G77" i="13"/>
  <c r="H77" i="13"/>
  <c r="I77" i="13"/>
  <c r="J77" i="13"/>
  <c r="K77" i="13"/>
  <c r="L77" i="13"/>
  <c r="M77" i="13"/>
  <c r="C80" i="13"/>
  <c r="D80" i="13"/>
  <c r="E80" i="13"/>
  <c r="F80" i="13"/>
  <c r="G80" i="13"/>
  <c r="H80" i="13"/>
  <c r="I80" i="13"/>
  <c r="J80" i="13"/>
  <c r="K80" i="13"/>
  <c r="L80" i="13"/>
  <c r="M80" i="13"/>
  <c r="C5" i="12"/>
  <c r="D5" i="12"/>
  <c r="E5" i="12"/>
  <c r="F6" i="12"/>
  <c r="F7" i="12"/>
  <c r="G7" i="12"/>
  <c r="C8" i="12"/>
  <c r="D9" i="12"/>
  <c r="C10" i="12"/>
  <c r="E10" i="12"/>
  <c r="C12" i="12"/>
  <c r="C9" i="12" s="1"/>
  <c r="D12" i="12"/>
  <c r="E12" i="12"/>
  <c r="E11" i="12" s="1"/>
  <c r="C13" i="12"/>
  <c r="D13" i="12"/>
  <c r="D11" i="12" s="1"/>
  <c r="E13" i="12"/>
  <c r="C14" i="12"/>
  <c r="D14" i="12"/>
  <c r="E14" i="12"/>
  <c r="F15" i="12"/>
  <c r="F16" i="12"/>
  <c r="G16" i="12"/>
  <c r="C17" i="12"/>
  <c r="D17" i="12"/>
  <c r="E17" i="12"/>
  <c r="F18" i="12"/>
  <c r="F19" i="12"/>
  <c r="G19" i="12"/>
  <c r="C20" i="12"/>
  <c r="D20" i="12"/>
  <c r="E20" i="12"/>
  <c r="F21" i="12"/>
  <c r="G21" i="12"/>
  <c r="F22" i="12"/>
  <c r="F13" i="12" s="1"/>
  <c r="G22" i="12"/>
  <c r="C23" i="12"/>
  <c r="D23" i="12"/>
  <c r="E23" i="12"/>
  <c r="F24" i="12"/>
  <c r="G24" i="12" s="1"/>
  <c r="F25" i="12"/>
  <c r="G25" i="12" s="1"/>
  <c r="C26" i="12"/>
  <c r="D26" i="12"/>
  <c r="E26" i="12"/>
  <c r="F27" i="12"/>
  <c r="F26" i="12" s="1"/>
  <c r="G26" i="12" s="1"/>
  <c r="F28" i="12"/>
  <c r="G28" i="12"/>
  <c r="C29" i="12"/>
  <c r="D29" i="12"/>
  <c r="E29" i="12"/>
  <c r="F30" i="12"/>
  <c r="F31" i="12"/>
  <c r="G31" i="12"/>
  <c r="C32" i="12"/>
  <c r="G32" i="12" s="1"/>
  <c r="D32" i="12"/>
  <c r="E32" i="12"/>
  <c r="F33" i="12"/>
  <c r="G33" i="12"/>
  <c r="F34" i="12"/>
  <c r="F32" i="12" s="1"/>
  <c r="G34" i="12"/>
  <c r="C35" i="12"/>
  <c r="D35" i="12"/>
  <c r="E35" i="12"/>
  <c r="F36" i="12"/>
  <c r="G36" i="12" s="1"/>
  <c r="F37" i="12"/>
  <c r="G37" i="12" s="1"/>
  <c r="C38" i="12"/>
  <c r="D38" i="12"/>
  <c r="F38" i="12" s="1"/>
  <c r="G38" i="12" s="1"/>
  <c r="E38" i="12"/>
  <c r="G39" i="12"/>
  <c r="G40" i="12"/>
  <c r="C42" i="12"/>
  <c r="F43" i="12"/>
  <c r="C44" i="12"/>
  <c r="C41" i="12" s="1"/>
  <c r="C45" i="12"/>
  <c r="D45" i="12"/>
  <c r="E45" i="12"/>
  <c r="E44" i="12" s="1"/>
  <c r="E41" i="12" s="1"/>
  <c r="F45" i="12"/>
  <c r="C46" i="12"/>
  <c r="C43" i="12" s="1"/>
  <c r="G43" i="12" s="1"/>
  <c r="D46" i="12"/>
  <c r="D43" i="12" s="1"/>
  <c r="E46" i="12"/>
  <c r="E43" i="12" s="1"/>
  <c r="F46" i="12"/>
  <c r="G46" i="12"/>
  <c r="G47" i="12"/>
  <c r="G48" i="12"/>
  <c r="G49" i="12"/>
  <c r="G50" i="12"/>
  <c r="G51" i="12"/>
  <c r="G52" i="12"/>
  <c r="G53" i="12"/>
  <c r="G54" i="12"/>
  <c r="G55" i="12"/>
  <c r="G56" i="12"/>
  <c r="G57" i="12"/>
  <c r="G58" i="12"/>
  <c r="E60" i="12"/>
  <c r="D61" i="12"/>
  <c r="C63" i="12"/>
  <c r="C60" i="12" s="1"/>
  <c r="D63" i="12"/>
  <c r="D60" i="12" s="1"/>
  <c r="E63" i="12"/>
  <c r="F63" i="12"/>
  <c r="G63" i="12"/>
  <c r="C64" i="12"/>
  <c r="C61" i="12" s="1"/>
  <c r="D64" i="12"/>
  <c r="E64" i="12"/>
  <c r="F64" i="12"/>
  <c r="G64" i="12" s="1"/>
  <c r="C65" i="12"/>
  <c r="D65" i="12"/>
  <c r="E65" i="12"/>
  <c r="F65" i="12"/>
  <c r="G65" i="12" s="1"/>
  <c r="C68" i="12"/>
  <c r="D68" i="12"/>
  <c r="E68" i="12"/>
  <c r="F68" i="12"/>
  <c r="G68" i="12"/>
  <c r="C71" i="12"/>
  <c r="D71" i="12"/>
  <c r="E71" i="12"/>
  <c r="F71" i="12"/>
  <c r="G71" i="12"/>
  <c r="C74" i="12"/>
  <c r="D74" i="12"/>
  <c r="E74" i="12"/>
  <c r="F74" i="12"/>
  <c r="G74" i="12"/>
  <c r="C77" i="12"/>
  <c r="D77" i="12"/>
  <c r="E77" i="12"/>
  <c r="F77" i="12"/>
  <c r="G77" i="12" s="1"/>
  <c r="B5" i="11"/>
  <c r="E6" i="11"/>
  <c r="C7" i="11"/>
  <c r="C6" i="11" s="1"/>
  <c r="B6" i="11" s="1"/>
  <c r="D7" i="11"/>
  <c r="D6" i="11" s="1"/>
  <c r="E7" i="11"/>
  <c r="F7" i="11"/>
  <c r="F6" i="11" s="1"/>
  <c r="G7" i="11"/>
  <c r="G6" i="11" s="1"/>
  <c r="H7" i="11"/>
  <c r="H6" i="11" s="1"/>
  <c r="B8" i="11"/>
  <c r="B9" i="11"/>
  <c r="B10" i="11"/>
  <c r="B11" i="11"/>
  <c r="B12" i="11"/>
  <c r="B13" i="11"/>
  <c r="B14" i="11"/>
  <c r="B15" i="11"/>
  <c r="B16" i="11"/>
  <c r="C17" i="11"/>
  <c r="F17" i="11"/>
  <c r="G17" i="11"/>
  <c r="H17" i="11"/>
  <c r="C18" i="11"/>
  <c r="D18" i="11"/>
  <c r="D17" i="11" s="1"/>
  <c r="E18" i="11"/>
  <c r="E17" i="11" s="1"/>
  <c r="F18" i="11"/>
  <c r="G18" i="11"/>
  <c r="H18" i="11"/>
  <c r="B19" i="11"/>
  <c r="B20" i="11"/>
  <c r="B21" i="11"/>
  <c r="B22" i="11"/>
  <c r="D23" i="11"/>
  <c r="H23" i="11"/>
  <c r="C24" i="11"/>
  <c r="C23" i="11" s="1"/>
  <c r="D24" i="11"/>
  <c r="E24" i="11"/>
  <c r="E23" i="11" s="1"/>
  <c r="F24" i="11"/>
  <c r="F23" i="11" s="1"/>
  <c r="G24" i="11"/>
  <c r="G23" i="11" s="1"/>
  <c r="H24" i="11"/>
  <c r="B6" i="10"/>
  <c r="C6" i="10"/>
  <c r="F6" i="10"/>
  <c r="G6" i="10"/>
  <c r="H6" i="10"/>
  <c r="K6" i="10"/>
  <c r="L6" i="10"/>
  <c r="N6" i="10"/>
  <c r="O6" i="10"/>
  <c r="R6" i="10"/>
  <c r="S6" i="10"/>
  <c r="B7" i="10"/>
  <c r="C7" i="10"/>
  <c r="D7" i="10"/>
  <c r="D6" i="10" s="1"/>
  <c r="E7" i="10"/>
  <c r="E6" i="10" s="1"/>
  <c r="F7" i="10"/>
  <c r="G7" i="10"/>
  <c r="H7" i="10"/>
  <c r="I7" i="10"/>
  <c r="I6" i="10" s="1"/>
  <c r="J7" i="10"/>
  <c r="J6" i="10" s="1"/>
  <c r="K7" i="10"/>
  <c r="L7" i="10"/>
  <c r="M7" i="10"/>
  <c r="M6" i="10" s="1"/>
  <c r="N7" i="10"/>
  <c r="O7" i="10"/>
  <c r="P7" i="10"/>
  <c r="P6" i="10" s="1"/>
  <c r="Q7" i="10"/>
  <c r="Q6" i="10" s="1"/>
  <c r="R7" i="10"/>
  <c r="S7" i="10"/>
  <c r="B17" i="10"/>
  <c r="C17" i="10"/>
  <c r="F17" i="10"/>
  <c r="G17" i="10"/>
  <c r="K17" i="10"/>
  <c r="L17" i="10"/>
  <c r="N17" i="10"/>
  <c r="O17" i="10"/>
  <c r="R17" i="10"/>
  <c r="S17" i="10"/>
  <c r="B18" i="10"/>
  <c r="C18" i="10"/>
  <c r="D18" i="10"/>
  <c r="D17" i="10" s="1"/>
  <c r="E18" i="10"/>
  <c r="E17" i="10" s="1"/>
  <c r="F18" i="10"/>
  <c r="G18" i="10"/>
  <c r="H18" i="10"/>
  <c r="H17" i="10" s="1"/>
  <c r="I18" i="10"/>
  <c r="I17" i="10" s="1"/>
  <c r="J18" i="10"/>
  <c r="J17" i="10" s="1"/>
  <c r="K18" i="10"/>
  <c r="L18" i="10"/>
  <c r="M18" i="10"/>
  <c r="M17" i="10" s="1"/>
  <c r="N18" i="10"/>
  <c r="O18" i="10"/>
  <c r="P18" i="10"/>
  <c r="P17" i="10" s="1"/>
  <c r="Q18" i="10"/>
  <c r="Q17" i="10" s="1"/>
  <c r="R18" i="10"/>
  <c r="S18" i="10"/>
  <c r="B23" i="10"/>
  <c r="C23" i="10"/>
  <c r="F23" i="10"/>
  <c r="G23" i="10"/>
  <c r="K23" i="10"/>
  <c r="L23" i="10"/>
  <c r="N23" i="10"/>
  <c r="O23" i="10"/>
  <c r="R23" i="10"/>
  <c r="S23" i="10"/>
  <c r="B24" i="10"/>
  <c r="C24" i="10"/>
  <c r="D24" i="10"/>
  <c r="D23" i="10" s="1"/>
  <c r="E24" i="10"/>
  <c r="E23" i="10" s="1"/>
  <c r="F24" i="10"/>
  <c r="G24" i="10"/>
  <c r="H24" i="10"/>
  <c r="H23" i="10" s="1"/>
  <c r="I24" i="10"/>
  <c r="I23" i="10" s="1"/>
  <c r="J24" i="10"/>
  <c r="J23" i="10" s="1"/>
  <c r="K24" i="10"/>
  <c r="L24" i="10"/>
  <c r="M24" i="10"/>
  <c r="M23" i="10" s="1"/>
  <c r="N24" i="10"/>
  <c r="O24" i="10"/>
  <c r="P24" i="10"/>
  <c r="P23" i="10" s="1"/>
  <c r="Q24" i="10"/>
  <c r="Q23" i="10" s="1"/>
  <c r="R24" i="10"/>
  <c r="S24" i="10"/>
  <c r="B5" i="9"/>
  <c r="C5" i="9"/>
  <c r="H5" i="9"/>
  <c r="J5" i="9"/>
  <c r="L5" i="9"/>
  <c r="B6" i="9"/>
  <c r="C6" i="9"/>
  <c r="D6" i="9"/>
  <c r="D5" i="9" s="1"/>
  <c r="E6" i="9"/>
  <c r="E5" i="9" s="1"/>
  <c r="G6" i="9"/>
  <c r="H6" i="9"/>
  <c r="I6" i="9"/>
  <c r="I5" i="9" s="1"/>
  <c r="J6" i="9"/>
  <c r="K6" i="9"/>
  <c r="K5" i="9" s="1"/>
  <c r="L6" i="9"/>
  <c r="F7" i="9"/>
  <c r="F8" i="9"/>
  <c r="F9" i="9"/>
  <c r="F10" i="9"/>
  <c r="F11" i="9"/>
  <c r="F12" i="9"/>
  <c r="F13" i="9"/>
  <c r="F14" i="9"/>
  <c r="D16" i="9"/>
  <c r="E16" i="9"/>
  <c r="H16" i="9"/>
  <c r="I16" i="9"/>
  <c r="J16" i="9"/>
  <c r="L16" i="9"/>
  <c r="B17" i="9"/>
  <c r="B16" i="9" s="1"/>
  <c r="C17" i="9"/>
  <c r="C16" i="9" s="1"/>
  <c r="D17" i="9"/>
  <c r="E17" i="9"/>
  <c r="G17" i="9"/>
  <c r="H17" i="9"/>
  <c r="I17" i="9"/>
  <c r="J17" i="9"/>
  <c r="K17" i="9"/>
  <c r="K16" i="9" s="1"/>
  <c r="L17" i="9"/>
  <c r="B22" i="9"/>
  <c r="D22" i="9"/>
  <c r="J22" i="9"/>
  <c r="K22" i="9"/>
  <c r="B23" i="9"/>
  <c r="C23" i="9"/>
  <c r="C22" i="9" s="1"/>
  <c r="D23" i="9"/>
  <c r="E23" i="9"/>
  <c r="E22" i="9" s="1"/>
  <c r="G23" i="9"/>
  <c r="H23" i="9"/>
  <c r="H22" i="9" s="1"/>
  <c r="I23" i="9"/>
  <c r="I22" i="9" s="1"/>
  <c r="J23" i="9"/>
  <c r="K23" i="9"/>
  <c r="L23" i="9"/>
  <c r="L22" i="9" s="1"/>
  <c r="C6" i="8"/>
  <c r="G6" i="8"/>
  <c r="I6" i="8"/>
  <c r="K6" i="8"/>
  <c r="C7" i="8"/>
  <c r="D7" i="8"/>
  <c r="D6" i="8" s="1"/>
  <c r="E7" i="8"/>
  <c r="E6" i="8" s="1"/>
  <c r="F7" i="8"/>
  <c r="F6" i="8" s="1"/>
  <c r="G7" i="8"/>
  <c r="H7" i="8"/>
  <c r="H6" i="8" s="1"/>
  <c r="I7" i="8"/>
  <c r="J7" i="8"/>
  <c r="J6" i="8" s="1"/>
  <c r="K7" i="8"/>
  <c r="E17" i="8"/>
  <c r="H17" i="8"/>
  <c r="I17" i="8"/>
  <c r="C18" i="8"/>
  <c r="C17" i="8" s="1"/>
  <c r="D18" i="8"/>
  <c r="D17" i="8" s="1"/>
  <c r="E18" i="8"/>
  <c r="F18" i="8"/>
  <c r="F17" i="8" s="1"/>
  <c r="G18" i="8"/>
  <c r="G17" i="8" s="1"/>
  <c r="H18" i="8"/>
  <c r="I18" i="8"/>
  <c r="J18" i="8"/>
  <c r="J17" i="8" s="1"/>
  <c r="K18" i="8"/>
  <c r="K17" i="8" s="1"/>
  <c r="C23" i="8"/>
  <c r="G23" i="8"/>
  <c r="I23" i="8"/>
  <c r="K23" i="8"/>
  <c r="C24" i="8"/>
  <c r="D24" i="8"/>
  <c r="D23" i="8" s="1"/>
  <c r="E24" i="8"/>
  <c r="E23" i="8" s="1"/>
  <c r="F24" i="8"/>
  <c r="F23" i="8" s="1"/>
  <c r="G24" i="8"/>
  <c r="H24" i="8"/>
  <c r="H23" i="8" s="1"/>
  <c r="I24" i="8"/>
  <c r="J24" i="8"/>
  <c r="J23" i="8" s="1"/>
  <c r="K24" i="8"/>
  <c r="C5" i="7"/>
  <c r="D5" i="7"/>
  <c r="E5" i="7"/>
  <c r="F5" i="7"/>
  <c r="G5" i="7"/>
  <c r="H5" i="7"/>
  <c r="I5" i="7"/>
  <c r="J5" i="7"/>
  <c r="K5" i="7"/>
  <c r="E9" i="7"/>
  <c r="G9" i="7"/>
  <c r="G8" i="7" s="1"/>
  <c r="I9" i="7"/>
  <c r="D10" i="7"/>
  <c r="D8" i="7" s="1"/>
  <c r="E10" i="7"/>
  <c r="H10" i="7"/>
  <c r="D11" i="7"/>
  <c r="E11" i="7"/>
  <c r="C12" i="7"/>
  <c r="C11" i="7" s="1"/>
  <c r="D12" i="7"/>
  <c r="D9" i="7" s="1"/>
  <c r="E12" i="7"/>
  <c r="F12" i="7"/>
  <c r="G12" i="7"/>
  <c r="G11" i="7" s="1"/>
  <c r="H12" i="7"/>
  <c r="H9" i="7" s="1"/>
  <c r="H8" i="7" s="1"/>
  <c r="I12" i="7"/>
  <c r="J12" i="7"/>
  <c r="K12" i="7"/>
  <c r="K9" i="7" s="1"/>
  <c r="K8" i="7" s="1"/>
  <c r="C13" i="7"/>
  <c r="C10" i="7" s="1"/>
  <c r="D13" i="7"/>
  <c r="E13" i="7"/>
  <c r="F13" i="7"/>
  <c r="F10" i="7" s="1"/>
  <c r="G13" i="7"/>
  <c r="G10" i="7" s="1"/>
  <c r="H13" i="7"/>
  <c r="I13" i="7"/>
  <c r="I11" i="7" s="1"/>
  <c r="J13" i="7"/>
  <c r="J10" i="7" s="1"/>
  <c r="K13" i="7"/>
  <c r="K10" i="7" s="1"/>
  <c r="C14" i="7"/>
  <c r="D14" i="7"/>
  <c r="E14" i="7"/>
  <c r="F14" i="7"/>
  <c r="G14" i="7"/>
  <c r="H14" i="7"/>
  <c r="I14" i="7"/>
  <c r="J14" i="7"/>
  <c r="K14" i="7"/>
  <c r="C17" i="7"/>
  <c r="D17" i="7"/>
  <c r="E17" i="7"/>
  <c r="F17" i="7"/>
  <c r="G17" i="7"/>
  <c r="H17" i="7"/>
  <c r="I17" i="7"/>
  <c r="J17" i="7"/>
  <c r="K17" i="7"/>
  <c r="C20" i="7"/>
  <c r="D20" i="7"/>
  <c r="E20" i="7"/>
  <c r="F20" i="7"/>
  <c r="G20" i="7"/>
  <c r="H20" i="7"/>
  <c r="I20" i="7"/>
  <c r="J20" i="7"/>
  <c r="K20" i="7"/>
  <c r="C23" i="7"/>
  <c r="D23" i="7"/>
  <c r="E23" i="7"/>
  <c r="F23" i="7"/>
  <c r="G23" i="7"/>
  <c r="H23" i="7"/>
  <c r="I23" i="7"/>
  <c r="J23" i="7"/>
  <c r="K23" i="7"/>
  <c r="C26" i="7"/>
  <c r="D26" i="7"/>
  <c r="E26" i="7"/>
  <c r="F26" i="7"/>
  <c r="G26" i="7"/>
  <c r="H26" i="7"/>
  <c r="I26" i="7"/>
  <c r="J26" i="7"/>
  <c r="K26" i="7"/>
  <c r="C29" i="7"/>
  <c r="D29" i="7"/>
  <c r="E29" i="7"/>
  <c r="F29" i="7"/>
  <c r="G29" i="7"/>
  <c r="H29" i="7"/>
  <c r="I29" i="7"/>
  <c r="J29" i="7"/>
  <c r="K29" i="7"/>
  <c r="C32" i="7"/>
  <c r="D32" i="7"/>
  <c r="E32" i="7"/>
  <c r="F32" i="7"/>
  <c r="G32" i="7"/>
  <c r="H32" i="7"/>
  <c r="I32" i="7"/>
  <c r="J32" i="7"/>
  <c r="K32" i="7"/>
  <c r="C35" i="7"/>
  <c r="D35" i="7"/>
  <c r="E35" i="7"/>
  <c r="F35" i="7"/>
  <c r="G35" i="7"/>
  <c r="H35" i="7"/>
  <c r="I35" i="7"/>
  <c r="J35" i="7"/>
  <c r="K35" i="7"/>
  <c r="C38" i="7"/>
  <c r="D38" i="7"/>
  <c r="E38" i="7"/>
  <c r="F38" i="7"/>
  <c r="G38" i="7"/>
  <c r="H38" i="7"/>
  <c r="I38" i="7"/>
  <c r="J38" i="7"/>
  <c r="K38" i="7"/>
  <c r="F42" i="7"/>
  <c r="J42" i="7"/>
  <c r="K42" i="7"/>
  <c r="E43" i="7"/>
  <c r="F43" i="7"/>
  <c r="G43" i="7"/>
  <c r="I43" i="7"/>
  <c r="C45" i="7"/>
  <c r="D45" i="7"/>
  <c r="D42" i="7" s="1"/>
  <c r="D41" i="7" s="1"/>
  <c r="E45" i="7"/>
  <c r="F45" i="7"/>
  <c r="G45" i="7"/>
  <c r="H45" i="7"/>
  <c r="H42" i="7" s="1"/>
  <c r="I45" i="7"/>
  <c r="I42" i="7" s="1"/>
  <c r="I41" i="7" s="1"/>
  <c r="J45" i="7"/>
  <c r="K45" i="7"/>
  <c r="C46" i="7"/>
  <c r="C43" i="7" s="1"/>
  <c r="D46" i="7"/>
  <c r="D43" i="7" s="1"/>
  <c r="E46" i="7"/>
  <c r="F46" i="7"/>
  <c r="F44" i="7" s="1"/>
  <c r="G46" i="7"/>
  <c r="H46" i="7"/>
  <c r="H43" i="7" s="1"/>
  <c r="H41" i="7" s="1"/>
  <c r="I46" i="7"/>
  <c r="J46" i="7"/>
  <c r="J44" i="7" s="1"/>
  <c r="K46" i="7"/>
  <c r="K43" i="7" s="1"/>
  <c r="D60" i="7"/>
  <c r="D59" i="7" s="1"/>
  <c r="E60" i="7"/>
  <c r="E59" i="7" s="1"/>
  <c r="H60" i="7"/>
  <c r="I60" i="7"/>
  <c r="I59" i="7" s="1"/>
  <c r="J60" i="7"/>
  <c r="C61" i="7"/>
  <c r="D61" i="7"/>
  <c r="E61" i="7"/>
  <c r="G61" i="7"/>
  <c r="K61" i="7"/>
  <c r="H62" i="7"/>
  <c r="C63" i="7"/>
  <c r="C60" i="7" s="1"/>
  <c r="C59" i="7" s="1"/>
  <c r="D63" i="7"/>
  <c r="E63" i="7"/>
  <c r="F63" i="7"/>
  <c r="F60" i="7" s="1"/>
  <c r="G63" i="7"/>
  <c r="G60" i="7" s="1"/>
  <c r="G59" i="7" s="1"/>
  <c r="H63" i="7"/>
  <c r="I63" i="7"/>
  <c r="J63" i="7"/>
  <c r="K63" i="7"/>
  <c r="C64" i="7"/>
  <c r="D64" i="7"/>
  <c r="D62" i="7" s="1"/>
  <c r="E64" i="7"/>
  <c r="F64" i="7"/>
  <c r="F61" i="7" s="1"/>
  <c r="G64" i="7"/>
  <c r="H64" i="7"/>
  <c r="H61" i="7" s="1"/>
  <c r="I64" i="7"/>
  <c r="I61" i="7" s="1"/>
  <c r="J64" i="7"/>
  <c r="J61" i="7" s="1"/>
  <c r="K64" i="7"/>
  <c r="C65" i="7"/>
  <c r="D65" i="7"/>
  <c r="E65" i="7"/>
  <c r="F65" i="7"/>
  <c r="G65" i="7"/>
  <c r="H65" i="7"/>
  <c r="I65" i="7"/>
  <c r="J65" i="7"/>
  <c r="K65" i="7"/>
  <c r="C68" i="7"/>
  <c r="D68" i="7"/>
  <c r="E68" i="7"/>
  <c r="F68" i="7"/>
  <c r="G68" i="7"/>
  <c r="H68" i="7"/>
  <c r="I68" i="7"/>
  <c r="J68" i="7"/>
  <c r="K68" i="7"/>
  <c r="C71" i="7"/>
  <c r="D71" i="7"/>
  <c r="E71" i="7"/>
  <c r="F71" i="7"/>
  <c r="G71" i="7"/>
  <c r="H71" i="7"/>
  <c r="I71" i="7"/>
  <c r="J71" i="7"/>
  <c r="K71" i="7"/>
  <c r="C74" i="7"/>
  <c r="D74" i="7"/>
  <c r="E74" i="7"/>
  <c r="F74" i="7"/>
  <c r="G74" i="7"/>
  <c r="H74" i="7"/>
  <c r="I74" i="7"/>
  <c r="J74" i="7"/>
  <c r="K74" i="7"/>
  <c r="C77" i="7"/>
  <c r="D77" i="7"/>
  <c r="E77" i="7"/>
  <c r="F77" i="7"/>
  <c r="G77" i="7"/>
  <c r="H77" i="7"/>
  <c r="I77" i="7"/>
  <c r="J77" i="7"/>
  <c r="K77" i="7"/>
  <c r="C5" i="6"/>
  <c r="D5" i="6"/>
  <c r="E5" i="6"/>
  <c r="F5" i="6"/>
  <c r="G5" i="6"/>
  <c r="H5" i="6"/>
  <c r="I5" i="6"/>
  <c r="J5" i="6"/>
  <c r="K5" i="6"/>
  <c r="L5" i="6"/>
  <c r="M5" i="6"/>
  <c r="N5" i="6"/>
  <c r="O5" i="6"/>
  <c r="P5" i="6"/>
  <c r="Q5" i="6"/>
  <c r="K8" i="6"/>
  <c r="F9" i="6"/>
  <c r="J9" i="6"/>
  <c r="L9" i="6"/>
  <c r="L8" i="6" s="1"/>
  <c r="M9" i="6"/>
  <c r="M8" i="6" s="1"/>
  <c r="N9" i="6"/>
  <c r="C10" i="6"/>
  <c r="G10" i="6"/>
  <c r="G8" i="6" s="1"/>
  <c r="K10" i="6"/>
  <c r="M10" i="6"/>
  <c r="N10" i="6"/>
  <c r="O10" i="6"/>
  <c r="C11" i="6"/>
  <c r="D11" i="6"/>
  <c r="H11" i="6"/>
  <c r="O11" i="6"/>
  <c r="C12" i="6"/>
  <c r="C9" i="6" s="1"/>
  <c r="C8" i="6" s="1"/>
  <c r="D12" i="6"/>
  <c r="D9" i="6" s="1"/>
  <c r="D8" i="6" s="1"/>
  <c r="E12" i="6"/>
  <c r="F12" i="6"/>
  <c r="G12" i="6"/>
  <c r="G9" i="6" s="1"/>
  <c r="H12" i="6"/>
  <c r="H9" i="6" s="1"/>
  <c r="H8" i="6" s="1"/>
  <c r="I12" i="6"/>
  <c r="J12" i="6"/>
  <c r="K12" i="6"/>
  <c r="K9" i="6" s="1"/>
  <c r="L12" i="6"/>
  <c r="L11" i="6" s="1"/>
  <c r="M12" i="6"/>
  <c r="M11" i="6" s="1"/>
  <c r="N12" i="6"/>
  <c r="O12" i="6"/>
  <c r="O9" i="6" s="1"/>
  <c r="O8" i="6" s="1"/>
  <c r="P12" i="6"/>
  <c r="Q12" i="6"/>
  <c r="Q11" i="6" s="1"/>
  <c r="C13" i="6"/>
  <c r="D13" i="6"/>
  <c r="D10" i="6" s="1"/>
  <c r="E13" i="6"/>
  <c r="E10" i="6" s="1"/>
  <c r="F13" i="6"/>
  <c r="G13" i="6"/>
  <c r="H13" i="6"/>
  <c r="H10" i="6" s="1"/>
  <c r="I13" i="6"/>
  <c r="I10" i="6" s="1"/>
  <c r="J13" i="6"/>
  <c r="J10" i="6" s="1"/>
  <c r="K13" i="6"/>
  <c r="L13" i="6"/>
  <c r="L10" i="6" s="1"/>
  <c r="M13" i="6"/>
  <c r="N13" i="6"/>
  <c r="N11" i="6" s="1"/>
  <c r="O13" i="6"/>
  <c r="P13" i="6"/>
  <c r="P10" i="6" s="1"/>
  <c r="Q13" i="6"/>
  <c r="Q10" i="6" s="1"/>
  <c r="C14" i="6"/>
  <c r="D14" i="6"/>
  <c r="E14" i="6"/>
  <c r="F14" i="6"/>
  <c r="G14" i="6"/>
  <c r="H14" i="6"/>
  <c r="I14" i="6"/>
  <c r="J14" i="6"/>
  <c r="K14" i="6"/>
  <c r="L14" i="6"/>
  <c r="M14" i="6"/>
  <c r="N14" i="6"/>
  <c r="O14" i="6"/>
  <c r="P14" i="6"/>
  <c r="Q14" i="6"/>
  <c r="C17" i="6"/>
  <c r="D17" i="6"/>
  <c r="E17" i="6"/>
  <c r="F17" i="6"/>
  <c r="G17" i="6"/>
  <c r="H17" i="6"/>
  <c r="I17" i="6"/>
  <c r="J17" i="6"/>
  <c r="K17" i="6"/>
  <c r="L17" i="6"/>
  <c r="M17" i="6"/>
  <c r="N17" i="6"/>
  <c r="O17" i="6"/>
  <c r="P17" i="6"/>
  <c r="Q17" i="6"/>
  <c r="C20" i="6"/>
  <c r="D20" i="6"/>
  <c r="E20" i="6"/>
  <c r="F20" i="6"/>
  <c r="G20" i="6"/>
  <c r="H20" i="6"/>
  <c r="I20" i="6"/>
  <c r="J20" i="6"/>
  <c r="K20" i="6"/>
  <c r="L20" i="6"/>
  <c r="M20" i="6"/>
  <c r="N20" i="6"/>
  <c r="O20" i="6"/>
  <c r="P20" i="6"/>
  <c r="Q20" i="6"/>
  <c r="C23" i="6"/>
  <c r="D23" i="6"/>
  <c r="E23" i="6"/>
  <c r="F23" i="6"/>
  <c r="G23" i="6"/>
  <c r="H23" i="6"/>
  <c r="I23" i="6"/>
  <c r="J23" i="6"/>
  <c r="K23" i="6"/>
  <c r="L23" i="6"/>
  <c r="M23" i="6"/>
  <c r="N23" i="6"/>
  <c r="O23" i="6"/>
  <c r="P23" i="6"/>
  <c r="Q23" i="6"/>
  <c r="C26" i="6"/>
  <c r="D26" i="6"/>
  <c r="E26" i="6"/>
  <c r="F26" i="6"/>
  <c r="G26" i="6"/>
  <c r="H26" i="6"/>
  <c r="I26" i="6"/>
  <c r="J26" i="6"/>
  <c r="K26" i="6"/>
  <c r="L26" i="6"/>
  <c r="M26" i="6"/>
  <c r="N26" i="6"/>
  <c r="O26" i="6"/>
  <c r="P26" i="6"/>
  <c r="Q26" i="6"/>
  <c r="C29" i="6"/>
  <c r="D29" i="6"/>
  <c r="E29" i="6"/>
  <c r="F29" i="6"/>
  <c r="G29" i="6"/>
  <c r="H29" i="6"/>
  <c r="I29" i="6"/>
  <c r="J29" i="6"/>
  <c r="K29" i="6"/>
  <c r="L29" i="6"/>
  <c r="M29" i="6"/>
  <c r="N29" i="6"/>
  <c r="O29" i="6"/>
  <c r="P29" i="6"/>
  <c r="Q29" i="6"/>
  <c r="C32" i="6"/>
  <c r="D32" i="6"/>
  <c r="E32" i="6"/>
  <c r="F32" i="6"/>
  <c r="G32" i="6"/>
  <c r="H32" i="6"/>
  <c r="I32" i="6"/>
  <c r="J32" i="6"/>
  <c r="K32" i="6"/>
  <c r="L32" i="6"/>
  <c r="M32" i="6"/>
  <c r="N32" i="6"/>
  <c r="O32" i="6"/>
  <c r="P32" i="6"/>
  <c r="Q32" i="6"/>
  <c r="C35" i="6"/>
  <c r="D35" i="6"/>
  <c r="E35" i="6"/>
  <c r="F35" i="6"/>
  <c r="G35" i="6"/>
  <c r="H35" i="6"/>
  <c r="I35" i="6"/>
  <c r="J35" i="6"/>
  <c r="K35" i="6"/>
  <c r="L35" i="6"/>
  <c r="M35" i="6"/>
  <c r="N35" i="6"/>
  <c r="O35" i="6"/>
  <c r="P35" i="6"/>
  <c r="Q35" i="6"/>
  <c r="C38" i="6"/>
  <c r="D38" i="6"/>
  <c r="E38" i="6"/>
  <c r="F38" i="6"/>
  <c r="G38" i="6"/>
  <c r="H38" i="6"/>
  <c r="I38" i="6"/>
  <c r="J38" i="6"/>
  <c r="K38" i="6"/>
  <c r="L38" i="6"/>
  <c r="M38" i="6"/>
  <c r="N38" i="6"/>
  <c r="O38" i="6"/>
  <c r="P38" i="6"/>
  <c r="Q38" i="6"/>
  <c r="C41" i="6"/>
  <c r="D41" i="6"/>
  <c r="E41" i="6"/>
  <c r="F41" i="6"/>
  <c r="G41" i="6"/>
  <c r="H41" i="6"/>
  <c r="I41" i="6"/>
  <c r="J41" i="6"/>
  <c r="K41" i="6"/>
  <c r="L41" i="6"/>
  <c r="M41" i="6"/>
  <c r="N41" i="6"/>
  <c r="O41" i="6"/>
  <c r="P41" i="6"/>
  <c r="Q41" i="6"/>
  <c r="C42" i="6"/>
  <c r="D42" i="6"/>
  <c r="E42" i="6"/>
  <c r="F42" i="6"/>
  <c r="G42" i="6"/>
  <c r="H42" i="6"/>
  <c r="I42" i="6"/>
  <c r="J42" i="6"/>
  <c r="K42" i="6"/>
  <c r="L42" i="6"/>
  <c r="M42" i="6"/>
  <c r="N42" i="6"/>
  <c r="O42" i="6"/>
  <c r="P42" i="6"/>
  <c r="Q42" i="6"/>
  <c r="C43" i="6"/>
  <c r="D43" i="6"/>
  <c r="E43" i="6"/>
  <c r="F43" i="6"/>
  <c r="G43" i="6"/>
  <c r="H43" i="6"/>
  <c r="I43" i="6"/>
  <c r="J43" i="6"/>
  <c r="K43" i="6"/>
  <c r="L43" i="6"/>
  <c r="M43" i="6"/>
  <c r="N43" i="6"/>
  <c r="O43" i="6"/>
  <c r="P43" i="6"/>
  <c r="Q43" i="6"/>
  <c r="C60" i="6"/>
  <c r="D60" i="6"/>
  <c r="H60" i="6"/>
  <c r="L60" i="6"/>
  <c r="D61" i="6"/>
  <c r="E61" i="6"/>
  <c r="H61" i="6"/>
  <c r="I61" i="6"/>
  <c r="L61" i="6"/>
  <c r="M61" i="6"/>
  <c r="P61" i="6"/>
  <c r="Q61" i="6"/>
  <c r="E62" i="6"/>
  <c r="E59" i="6" s="1"/>
  <c r="I62" i="6"/>
  <c r="I59" i="6" s="1"/>
  <c r="M62" i="6"/>
  <c r="M59" i="6" s="1"/>
  <c r="Q62" i="6"/>
  <c r="Q59" i="6" s="1"/>
  <c r="C63" i="6"/>
  <c r="D63" i="6"/>
  <c r="E63" i="6"/>
  <c r="E60" i="6" s="1"/>
  <c r="F63" i="6"/>
  <c r="F60" i="6" s="1"/>
  <c r="G63" i="6"/>
  <c r="H63" i="6"/>
  <c r="I63" i="6"/>
  <c r="I60" i="6" s="1"/>
  <c r="J63" i="6"/>
  <c r="J62" i="6" s="1"/>
  <c r="J59" i="6" s="1"/>
  <c r="K63" i="6"/>
  <c r="L63" i="6"/>
  <c r="M63" i="6"/>
  <c r="M60" i="6" s="1"/>
  <c r="N63" i="6"/>
  <c r="N62" i="6" s="1"/>
  <c r="N59" i="6" s="1"/>
  <c r="O63" i="6"/>
  <c r="P63" i="6"/>
  <c r="P60" i="6" s="1"/>
  <c r="Q63" i="6"/>
  <c r="Q60" i="6" s="1"/>
  <c r="C64" i="6"/>
  <c r="C61" i="6" s="1"/>
  <c r="D64" i="6"/>
  <c r="D62" i="6" s="1"/>
  <c r="D59" i="6" s="1"/>
  <c r="E64" i="6"/>
  <c r="F64" i="6"/>
  <c r="F61" i="6" s="1"/>
  <c r="G64" i="6"/>
  <c r="G61" i="6" s="1"/>
  <c r="H64" i="6"/>
  <c r="H62" i="6" s="1"/>
  <c r="H59" i="6" s="1"/>
  <c r="I64" i="6"/>
  <c r="J64" i="6"/>
  <c r="J61" i="6" s="1"/>
  <c r="K64" i="6"/>
  <c r="K61" i="6" s="1"/>
  <c r="L64" i="6"/>
  <c r="L62" i="6" s="1"/>
  <c r="L59" i="6" s="1"/>
  <c r="M64" i="6"/>
  <c r="N64" i="6"/>
  <c r="N61" i="6" s="1"/>
  <c r="O64" i="6"/>
  <c r="O61" i="6" s="1"/>
  <c r="P64" i="6"/>
  <c r="P62" i="6" s="1"/>
  <c r="P59" i="6" s="1"/>
  <c r="Q64" i="6"/>
  <c r="C65" i="6"/>
  <c r="D65" i="6"/>
  <c r="E65" i="6"/>
  <c r="F65" i="6"/>
  <c r="G65" i="6"/>
  <c r="H65" i="6"/>
  <c r="I65" i="6"/>
  <c r="J65" i="6"/>
  <c r="K65" i="6"/>
  <c r="L65" i="6"/>
  <c r="M65" i="6"/>
  <c r="N65" i="6"/>
  <c r="O65" i="6"/>
  <c r="P65" i="6"/>
  <c r="Q65" i="6"/>
  <c r="C68" i="6"/>
  <c r="D68" i="6"/>
  <c r="E68" i="6"/>
  <c r="F68" i="6"/>
  <c r="G68" i="6"/>
  <c r="H68" i="6"/>
  <c r="I68" i="6"/>
  <c r="J68" i="6"/>
  <c r="K68" i="6"/>
  <c r="L68" i="6"/>
  <c r="M68" i="6"/>
  <c r="N68" i="6"/>
  <c r="O68" i="6"/>
  <c r="P68" i="6"/>
  <c r="Q68" i="6"/>
  <c r="C71" i="6"/>
  <c r="D71" i="6"/>
  <c r="E71" i="6"/>
  <c r="F71" i="6"/>
  <c r="G71" i="6"/>
  <c r="H71" i="6"/>
  <c r="I71" i="6"/>
  <c r="J71" i="6"/>
  <c r="K71" i="6"/>
  <c r="L71" i="6"/>
  <c r="M71" i="6"/>
  <c r="N71" i="6"/>
  <c r="O71" i="6"/>
  <c r="P71" i="6"/>
  <c r="Q71" i="6"/>
  <c r="C74" i="6"/>
  <c r="D74" i="6"/>
  <c r="E74" i="6"/>
  <c r="F74" i="6"/>
  <c r="G74" i="6"/>
  <c r="H74" i="6"/>
  <c r="I74" i="6"/>
  <c r="J74" i="6"/>
  <c r="K74" i="6"/>
  <c r="L74" i="6"/>
  <c r="M74" i="6"/>
  <c r="N74" i="6"/>
  <c r="O74" i="6"/>
  <c r="P74" i="6"/>
  <c r="Q74" i="6"/>
  <c r="C77" i="6"/>
  <c r="D77" i="6"/>
  <c r="E77" i="6"/>
  <c r="F77" i="6"/>
  <c r="G77" i="6"/>
  <c r="H77" i="6"/>
  <c r="I77" i="6"/>
  <c r="J77" i="6"/>
  <c r="K77" i="6"/>
  <c r="L77" i="6"/>
  <c r="M77" i="6"/>
  <c r="N77" i="6"/>
  <c r="O77" i="6"/>
  <c r="P77" i="6"/>
  <c r="Q77" i="6"/>
  <c r="C5" i="5"/>
  <c r="D5" i="5"/>
  <c r="E5" i="5"/>
  <c r="F5" i="5"/>
  <c r="G5" i="5"/>
  <c r="H5" i="5"/>
  <c r="I5" i="5"/>
  <c r="J5" i="5"/>
  <c r="K5" i="5"/>
  <c r="L5" i="5"/>
  <c r="E9" i="5"/>
  <c r="F9" i="5"/>
  <c r="F8" i="5" s="1"/>
  <c r="I9" i="5"/>
  <c r="J9" i="5"/>
  <c r="C10" i="5"/>
  <c r="D10" i="5"/>
  <c r="G10" i="5"/>
  <c r="H10" i="5"/>
  <c r="K10" i="5"/>
  <c r="L10" i="5"/>
  <c r="J11" i="5"/>
  <c r="C12" i="5"/>
  <c r="D12" i="5"/>
  <c r="E12" i="5"/>
  <c r="F12" i="5"/>
  <c r="G12" i="5"/>
  <c r="H12" i="5"/>
  <c r="I12" i="5"/>
  <c r="J12" i="5"/>
  <c r="K12" i="5"/>
  <c r="L12" i="5"/>
  <c r="C13" i="5"/>
  <c r="D13" i="5"/>
  <c r="E13" i="5"/>
  <c r="E10" i="5" s="1"/>
  <c r="F13" i="5"/>
  <c r="F10" i="5" s="1"/>
  <c r="G13" i="5"/>
  <c r="H13" i="5"/>
  <c r="I13" i="5"/>
  <c r="I10" i="5" s="1"/>
  <c r="J13" i="5"/>
  <c r="J10" i="5" s="1"/>
  <c r="K13" i="5"/>
  <c r="L13" i="5"/>
  <c r="C14" i="5"/>
  <c r="D14" i="5"/>
  <c r="E14" i="5"/>
  <c r="F14" i="5"/>
  <c r="G14" i="5"/>
  <c r="H14" i="5"/>
  <c r="I14" i="5"/>
  <c r="J14" i="5"/>
  <c r="K14" i="5"/>
  <c r="L14" i="5"/>
  <c r="C17" i="5"/>
  <c r="D17" i="5"/>
  <c r="E17" i="5"/>
  <c r="F17" i="5"/>
  <c r="G17" i="5"/>
  <c r="H17" i="5"/>
  <c r="I17" i="5"/>
  <c r="J17" i="5"/>
  <c r="K17" i="5"/>
  <c r="L17" i="5"/>
  <c r="C20" i="5"/>
  <c r="D20" i="5"/>
  <c r="E20" i="5"/>
  <c r="F20" i="5"/>
  <c r="G20" i="5"/>
  <c r="H20" i="5"/>
  <c r="I20" i="5"/>
  <c r="J20" i="5"/>
  <c r="K20" i="5"/>
  <c r="L20" i="5"/>
  <c r="C23" i="5"/>
  <c r="D23" i="5"/>
  <c r="E23" i="5"/>
  <c r="F23" i="5"/>
  <c r="G23" i="5"/>
  <c r="H23" i="5"/>
  <c r="I23" i="5"/>
  <c r="J23" i="5"/>
  <c r="K23" i="5"/>
  <c r="L23" i="5"/>
  <c r="C26" i="5"/>
  <c r="D26" i="5"/>
  <c r="E26" i="5"/>
  <c r="F26" i="5"/>
  <c r="G26" i="5"/>
  <c r="H26" i="5"/>
  <c r="I26" i="5"/>
  <c r="J26" i="5"/>
  <c r="K26" i="5"/>
  <c r="L26" i="5"/>
  <c r="C29" i="5"/>
  <c r="D29" i="5"/>
  <c r="E29" i="5"/>
  <c r="F29" i="5"/>
  <c r="G29" i="5"/>
  <c r="H29" i="5"/>
  <c r="I29" i="5"/>
  <c r="J29" i="5"/>
  <c r="K29" i="5"/>
  <c r="L29" i="5"/>
  <c r="C32" i="5"/>
  <c r="D32" i="5"/>
  <c r="E32" i="5"/>
  <c r="F32" i="5"/>
  <c r="G32" i="5"/>
  <c r="H32" i="5"/>
  <c r="I32" i="5"/>
  <c r="J32" i="5"/>
  <c r="K32" i="5"/>
  <c r="L32" i="5"/>
  <c r="C35" i="5"/>
  <c r="D35" i="5"/>
  <c r="E35" i="5"/>
  <c r="F35" i="5"/>
  <c r="G35" i="5"/>
  <c r="H35" i="5"/>
  <c r="I35" i="5"/>
  <c r="J35" i="5"/>
  <c r="K35" i="5"/>
  <c r="L35" i="5"/>
  <c r="C38" i="5"/>
  <c r="D38" i="5"/>
  <c r="E38" i="5"/>
  <c r="F38" i="5"/>
  <c r="G38" i="5"/>
  <c r="H38" i="5"/>
  <c r="I38" i="5"/>
  <c r="J38" i="5"/>
  <c r="K38" i="5"/>
  <c r="L38" i="5"/>
  <c r="C41" i="5"/>
  <c r="D41" i="5"/>
  <c r="E41" i="5"/>
  <c r="F41" i="5"/>
  <c r="G41" i="5"/>
  <c r="H41" i="5"/>
  <c r="I41" i="5"/>
  <c r="J41" i="5"/>
  <c r="K41" i="5"/>
  <c r="L41" i="5"/>
  <c r="E60" i="5"/>
  <c r="F60" i="5"/>
  <c r="I60" i="5"/>
  <c r="J60" i="5"/>
  <c r="C61" i="5"/>
  <c r="D61" i="5"/>
  <c r="G61" i="5"/>
  <c r="H61" i="5"/>
  <c r="K61" i="5"/>
  <c r="L61" i="5"/>
  <c r="J62" i="5"/>
  <c r="J59" i="5" s="1"/>
  <c r="C63" i="5"/>
  <c r="D63" i="5"/>
  <c r="E63" i="5"/>
  <c r="F63" i="5"/>
  <c r="G63" i="5"/>
  <c r="H63" i="5"/>
  <c r="I63" i="5"/>
  <c r="J63" i="5"/>
  <c r="K63" i="5"/>
  <c r="L63" i="5"/>
  <c r="C64" i="5"/>
  <c r="D64" i="5"/>
  <c r="E64" i="5"/>
  <c r="E61" i="5" s="1"/>
  <c r="F64" i="5"/>
  <c r="F61" i="5" s="1"/>
  <c r="G64" i="5"/>
  <c r="H64" i="5"/>
  <c r="I64" i="5"/>
  <c r="I61" i="5" s="1"/>
  <c r="J64" i="5"/>
  <c r="J61" i="5" s="1"/>
  <c r="K64" i="5"/>
  <c r="L64" i="5"/>
  <c r="C65" i="5"/>
  <c r="D65" i="5"/>
  <c r="E65" i="5"/>
  <c r="F65" i="5"/>
  <c r="G65" i="5"/>
  <c r="H65" i="5"/>
  <c r="I65" i="5"/>
  <c r="J65" i="5"/>
  <c r="K65" i="5"/>
  <c r="L65" i="5"/>
  <c r="C68" i="5"/>
  <c r="D68" i="5"/>
  <c r="E68" i="5"/>
  <c r="F68" i="5"/>
  <c r="G68" i="5"/>
  <c r="H68" i="5"/>
  <c r="I68" i="5"/>
  <c r="J68" i="5"/>
  <c r="K68" i="5"/>
  <c r="L68" i="5"/>
  <c r="C71" i="5"/>
  <c r="D71" i="5"/>
  <c r="E71" i="5"/>
  <c r="F71" i="5"/>
  <c r="G71" i="5"/>
  <c r="H71" i="5"/>
  <c r="I71" i="5"/>
  <c r="J71" i="5"/>
  <c r="K71" i="5"/>
  <c r="L71" i="5"/>
  <c r="C74" i="5"/>
  <c r="D74" i="5"/>
  <c r="E74" i="5"/>
  <c r="F74" i="5"/>
  <c r="G74" i="5"/>
  <c r="H74" i="5"/>
  <c r="I74" i="5"/>
  <c r="J74" i="5"/>
  <c r="K74" i="5"/>
  <c r="L74" i="5"/>
  <c r="C77" i="5"/>
  <c r="D77" i="5"/>
  <c r="E77" i="5"/>
  <c r="F77" i="5"/>
  <c r="G77" i="5"/>
  <c r="H77" i="5"/>
  <c r="I77" i="5"/>
  <c r="J77" i="5"/>
  <c r="K77" i="5"/>
  <c r="L77" i="5"/>
  <c r="E6" i="4"/>
  <c r="M6" i="4"/>
  <c r="B7" i="4"/>
  <c r="B6" i="4" s="1"/>
  <c r="C7" i="4"/>
  <c r="C6" i="4" s="1"/>
  <c r="D7" i="4"/>
  <c r="D6" i="4" s="1"/>
  <c r="E7" i="4"/>
  <c r="F7" i="4"/>
  <c r="F6" i="4" s="1"/>
  <c r="G7" i="4"/>
  <c r="G6" i="4" s="1"/>
  <c r="H7" i="4"/>
  <c r="H6" i="4" s="1"/>
  <c r="I7" i="4"/>
  <c r="I6" i="4" s="1"/>
  <c r="J7" i="4"/>
  <c r="J6" i="4" s="1"/>
  <c r="K7" i="4"/>
  <c r="K6" i="4" s="1"/>
  <c r="L7" i="4"/>
  <c r="L6" i="4" s="1"/>
  <c r="M7" i="4"/>
  <c r="N7" i="4"/>
  <c r="N6" i="4" s="1"/>
  <c r="O7" i="4"/>
  <c r="O6" i="4" s="1"/>
  <c r="P7" i="4"/>
  <c r="P6" i="4" s="1"/>
  <c r="Q7" i="4"/>
  <c r="Q6" i="4" s="1"/>
  <c r="E17" i="4"/>
  <c r="M17" i="4"/>
  <c r="B18" i="4"/>
  <c r="B17" i="4" s="1"/>
  <c r="C18" i="4"/>
  <c r="C17" i="4" s="1"/>
  <c r="D18" i="4"/>
  <c r="D17" i="4" s="1"/>
  <c r="E18" i="4"/>
  <c r="F18" i="4"/>
  <c r="F17" i="4" s="1"/>
  <c r="G18" i="4"/>
  <c r="G17" i="4" s="1"/>
  <c r="H18" i="4"/>
  <c r="H17" i="4" s="1"/>
  <c r="I18" i="4"/>
  <c r="I17" i="4" s="1"/>
  <c r="J18" i="4"/>
  <c r="J17" i="4" s="1"/>
  <c r="K18" i="4"/>
  <c r="K17" i="4" s="1"/>
  <c r="L18" i="4"/>
  <c r="L17" i="4" s="1"/>
  <c r="M18" i="4"/>
  <c r="N18" i="4"/>
  <c r="N17" i="4" s="1"/>
  <c r="O18" i="4"/>
  <c r="O17" i="4" s="1"/>
  <c r="P18" i="4"/>
  <c r="P17" i="4" s="1"/>
  <c r="Q18" i="4"/>
  <c r="Q17" i="4" s="1"/>
  <c r="E23" i="4"/>
  <c r="M23" i="4"/>
  <c r="B24" i="4"/>
  <c r="B23" i="4" s="1"/>
  <c r="C24" i="4"/>
  <c r="C23" i="4" s="1"/>
  <c r="D24" i="4"/>
  <c r="D23" i="4" s="1"/>
  <c r="E24" i="4"/>
  <c r="F24" i="4"/>
  <c r="F23" i="4" s="1"/>
  <c r="G24" i="4"/>
  <c r="G23" i="4" s="1"/>
  <c r="H24" i="4"/>
  <c r="H23" i="4" s="1"/>
  <c r="I24" i="4"/>
  <c r="I23" i="4" s="1"/>
  <c r="J24" i="4"/>
  <c r="J23" i="4" s="1"/>
  <c r="K24" i="4"/>
  <c r="K23" i="4" s="1"/>
  <c r="L24" i="4"/>
  <c r="L23" i="4" s="1"/>
  <c r="M24" i="4"/>
  <c r="N24" i="4"/>
  <c r="N23" i="4" s="1"/>
  <c r="O24" i="4"/>
  <c r="O23" i="4" s="1"/>
  <c r="P24" i="4"/>
  <c r="P23" i="4" s="1"/>
  <c r="Q24" i="4"/>
  <c r="Q23" i="4" s="1"/>
  <c r="D7" i="3"/>
  <c r="E7" i="3"/>
  <c r="H7" i="3"/>
  <c r="I7" i="3"/>
  <c r="B8" i="3"/>
  <c r="B7" i="3" s="1"/>
  <c r="C8" i="3"/>
  <c r="C7" i="3" s="1"/>
  <c r="D8" i="3"/>
  <c r="E8" i="3"/>
  <c r="F8" i="3"/>
  <c r="F7" i="3" s="1"/>
  <c r="G8" i="3"/>
  <c r="G7" i="3" s="1"/>
  <c r="H8" i="3"/>
  <c r="I8" i="3"/>
  <c r="J8" i="3"/>
  <c r="J7" i="3" s="1"/>
  <c r="K8" i="3"/>
  <c r="K7" i="3" s="1"/>
  <c r="D18" i="3"/>
  <c r="E18" i="3"/>
  <c r="H18" i="3"/>
  <c r="I18" i="3"/>
  <c r="B19" i="3"/>
  <c r="B18" i="3" s="1"/>
  <c r="C19" i="3"/>
  <c r="C18" i="3" s="1"/>
  <c r="D19" i="3"/>
  <c r="E19" i="3"/>
  <c r="F19" i="3"/>
  <c r="F18" i="3" s="1"/>
  <c r="G19" i="3"/>
  <c r="G18" i="3" s="1"/>
  <c r="H19" i="3"/>
  <c r="I19" i="3"/>
  <c r="J19" i="3"/>
  <c r="J18" i="3" s="1"/>
  <c r="K19" i="3"/>
  <c r="K18" i="3" s="1"/>
  <c r="D24" i="3"/>
  <c r="E24" i="3"/>
  <c r="H24" i="3"/>
  <c r="I24" i="3"/>
  <c r="B25" i="3"/>
  <c r="B24" i="3" s="1"/>
  <c r="C25" i="3"/>
  <c r="C24" i="3" s="1"/>
  <c r="D25" i="3"/>
  <c r="E25" i="3"/>
  <c r="F25" i="3"/>
  <c r="F24" i="3" s="1"/>
  <c r="G25" i="3"/>
  <c r="G24" i="3" s="1"/>
  <c r="H25" i="3"/>
  <c r="I25" i="3"/>
  <c r="J25" i="3"/>
  <c r="J24" i="3" s="1"/>
  <c r="K25" i="3"/>
  <c r="K24" i="3" s="1"/>
  <c r="D6" i="2"/>
  <c r="E6" i="2"/>
  <c r="H6" i="2"/>
  <c r="I6" i="2"/>
  <c r="L6" i="2"/>
  <c r="M6" i="2"/>
  <c r="B7" i="2"/>
  <c r="B6" i="2" s="1"/>
  <c r="C7" i="2"/>
  <c r="C6" i="2" s="1"/>
  <c r="D7" i="2"/>
  <c r="E7" i="2"/>
  <c r="F7" i="2"/>
  <c r="F6" i="2" s="1"/>
  <c r="G7" i="2"/>
  <c r="G6" i="2" s="1"/>
  <c r="H7" i="2"/>
  <c r="I7" i="2"/>
  <c r="J7" i="2"/>
  <c r="J6" i="2" s="1"/>
  <c r="K7" i="2"/>
  <c r="K6" i="2" s="1"/>
  <c r="L7" i="2"/>
  <c r="M7" i="2"/>
  <c r="N7" i="2"/>
  <c r="N6" i="2" s="1"/>
  <c r="O7" i="2"/>
  <c r="O6" i="2" s="1"/>
  <c r="D17" i="2"/>
  <c r="E17" i="2"/>
  <c r="H17" i="2"/>
  <c r="I17" i="2"/>
  <c r="L17" i="2"/>
  <c r="M17" i="2"/>
  <c r="B18" i="2"/>
  <c r="B17" i="2" s="1"/>
  <c r="C18" i="2"/>
  <c r="C17" i="2" s="1"/>
  <c r="D18" i="2"/>
  <c r="E18" i="2"/>
  <c r="F18" i="2"/>
  <c r="F17" i="2" s="1"/>
  <c r="G18" i="2"/>
  <c r="G17" i="2" s="1"/>
  <c r="H18" i="2"/>
  <c r="I18" i="2"/>
  <c r="J18" i="2"/>
  <c r="J17" i="2" s="1"/>
  <c r="K18" i="2"/>
  <c r="K17" i="2" s="1"/>
  <c r="L18" i="2"/>
  <c r="M18" i="2"/>
  <c r="N18" i="2"/>
  <c r="N17" i="2" s="1"/>
  <c r="O18" i="2"/>
  <c r="O17" i="2" s="1"/>
  <c r="D23" i="2"/>
  <c r="E23" i="2"/>
  <c r="H23" i="2"/>
  <c r="I23" i="2"/>
  <c r="L23" i="2"/>
  <c r="M23" i="2"/>
  <c r="B24" i="2"/>
  <c r="B23" i="2" s="1"/>
  <c r="C24" i="2"/>
  <c r="C23" i="2" s="1"/>
  <c r="D24" i="2"/>
  <c r="E24" i="2"/>
  <c r="F24" i="2"/>
  <c r="F23" i="2" s="1"/>
  <c r="G24" i="2"/>
  <c r="G23" i="2" s="1"/>
  <c r="H24" i="2"/>
  <c r="I24" i="2"/>
  <c r="J24" i="2"/>
  <c r="J23" i="2" s="1"/>
  <c r="K24" i="2"/>
  <c r="K23" i="2" s="1"/>
  <c r="L24" i="2"/>
  <c r="M24" i="2"/>
  <c r="N24" i="2"/>
  <c r="N23" i="2" s="1"/>
  <c r="O24" i="2"/>
  <c r="O23" i="2" s="1"/>
  <c r="D6" i="1"/>
  <c r="E6" i="1"/>
  <c r="B7" i="1"/>
  <c r="B6" i="1" s="1"/>
  <c r="C7" i="1"/>
  <c r="C6" i="1" s="1"/>
  <c r="D7" i="1"/>
  <c r="E7" i="1"/>
  <c r="F7" i="1"/>
  <c r="F6" i="1" s="1"/>
  <c r="G7" i="1"/>
  <c r="G6" i="1" s="1"/>
  <c r="D17" i="1"/>
  <c r="E17" i="1"/>
  <c r="B18" i="1"/>
  <c r="B17" i="1" s="1"/>
  <c r="C18" i="1"/>
  <c r="C17" i="1" s="1"/>
  <c r="D18" i="1"/>
  <c r="E18" i="1"/>
  <c r="F18" i="1"/>
  <c r="F17" i="1" s="1"/>
  <c r="G18" i="1"/>
  <c r="G17" i="1" s="1"/>
  <c r="D23" i="1"/>
  <c r="E23" i="1"/>
  <c r="B24" i="1"/>
  <c r="B23" i="1" s="1"/>
  <c r="C24" i="1"/>
  <c r="C23" i="1" s="1"/>
  <c r="D24" i="1"/>
  <c r="E24" i="1"/>
  <c r="F24" i="1"/>
  <c r="F23" i="1" s="1"/>
  <c r="G24" i="1"/>
  <c r="G23" i="1" s="1"/>
  <c r="K60" i="5" l="1"/>
  <c r="K62" i="5"/>
  <c r="K59" i="5" s="1"/>
  <c r="G60" i="5"/>
  <c r="G62" i="5"/>
  <c r="G59" i="5" s="1"/>
  <c r="C60" i="5"/>
  <c r="C62" i="5"/>
  <c r="C59" i="5" s="1"/>
  <c r="E62" i="5"/>
  <c r="E59" i="5" s="1"/>
  <c r="K9" i="5"/>
  <c r="K8" i="5" s="1"/>
  <c r="K11" i="5"/>
  <c r="G9" i="5"/>
  <c r="G8" i="5" s="1"/>
  <c r="G11" i="5"/>
  <c r="C9" i="5"/>
  <c r="C8" i="5" s="1"/>
  <c r="C11" i="5"/>
  <c r="E11" i="5"/>
  <c r="I8" i="5"/>
  <c r="N60" i="6"/>
  <c r="K60" i="7"/>
  <c r="K59" i="7" s="1"/>
  <c r="K62" i="7"/>
  <c r="E42" i="7"/>
  <c r="E41" i="7" s="1"/>
  <c r="E44" i="7"/>
  <c r="H44" i="7"/>
  <c r="J41" i="7"/>
  <c r="G30" i="12"/>
  <c r="F29" i="12"/>
  <c r="G29" i="12" s="1"/>
  <c r="G18" i="12"/>
  <c r="F17" i="12"/>
  <c r="G17" i="12" s="1"/>
  <c r="F14" i="12"/>
  <c r="G14" i="12" s="1"/>
  <c r="F12" i="12"/>
  <c r="J64" i="13"/>
  <c r="J65" i="13"/>
  <c r="J62" i="13" s="1"/>
  <c r="M63" i="13"/>
  <c r="M65" i="13"/>
  <c r="M62" i="13" s="1"/>
  <c r="I63" i="13"/>
  <c r="I65" i="13"/>
  <c r="I62" i="13" s="1"/>
  <c r="E63" i="13"/>
  <c r="E65" i="13"/>
  <c r="E62" i="13" s="1"/>
  <c r="F65" i="13"/>
  <c r="F62" i="13" s="1"/>
  <c r="K9" i="18"/>
  <c r="G9" i="18" s="1"/>
  <c r="G10" i="18"/>
  <c r="F62" i="6"/>
  <c r="F59" i="6" s="1"/>
  <c r="J62" i="7"/>
  <c r="F59" i="7"/>
  <c r="J59" i="7"/>
  <c r="D44" i="7"/>
  <c r="F41" i="7"/>
  <c r="B7" i="11"/>
  <c r="E61" i="12"/>
  <c r="E62" i="12"/>
  <c r="E59" i="12" s="1"/>
  <c r="F62" i="12"/>
  <c r="D10" i="12"/>
  <c r="D8" i="12" s="1"/>
  <c r="G6" i="12"/>
  <c r="F5" i="12"/>
  <c r="G5" i="12" s="1"/>
  <c r="L63" i="13"/>
  <c r="L65" i="13"/>
  <c r="L62" i="13" s="1"/>
  <c r="H65" i="13"/>
  <c r="H62" i="13" s="1"/>
  <c r="H63" i="13"/>
  <c r="D63" i="13"/>
  <c r="D65" i="13"/>
  <c r="D62" i="13" s="1"/>
  <c r="M12" i="13"/>
  <c r="M11" i="13" s="1"/>
  <c r="M14" i="13"/>
  <c r="E12" i="13"/>
  <c r="E11" i="13" s="1"/>
  <c r="E14" i="13"/>
  <c r="I14" i="13"/>
  <c r="I62" i="5"/>
  <c r="I59" i="5" s="1"/>
  <c r="I11" i="5"/>
  <c r="E8" i="5"/>
  <c r="J60" i="6"/>
  <c r="F11" i="6"/>
  <c r="F10" i="6"/>
  <c r="F8" i="6" s="1"/>
  <c r="I11" i="6"/>
  <c r="I9" i="6"/>
  <c r="I8" i="6" s="1"/>
  <c r="E11" i="6"/>
  <c r="E9" i="6"/>
  <c r="E8" i="6" s="1"/>
  <c r="Q9" i="6"/>
  <c r="Q8" i="6" s="1"/>
  <c r="G62" i="7"/>
  <c r="J11" i="7"/>
  <c r="J9" i="7"/>
  <c r="J8" i="7" s="1"/>
  <c r="F11" i="7"/>
  <c r="F9" i="7"/>
  <c r="F8" i="7" s="1"/>
  <c r="K11" i="7"/>
  <c r="C9" i="7"/>
  <c r="C8" i="7" s="1"/>
  <c r="C62" i="12"/>
  <c r="C59" i="12" s="1"/>
  <c r="F60" i="12"/>
  <c r="G60" i="12" s="1"/>
  <c r="F35" i="12"/>
  <c r="G35" i="12" s="1"/>
  <c r="F23" i="12"/>
  <c r="G23" i="12" s="1"/>
  <c r="L60" i="5"/>
  <c r="L62" i="5"/>
  <c r="L59" i="5" s="1"/>
  <c r="H60" i="5"/>
  <c r="H62" i="5"/>
  <c r="H59" i="5" s="1"/>
  <c r="D60" i="5"/>
  <c r="D62" i="5"/>
  <c r="D59" i="5" s="1"/>
  <c r="F62" i="5"/>
  <c r="F59" i="5" s="1"/>
  <c r="L9" i="5"/>
  <c r="L8" i="5" s="1"/>
  <c r="L11" i="5"/>
  <c r="H9" i="5"/>
  <c r="H8" i="5" s="1"/>
  <c r="H11" i="5"/>
  <c r="D9" i="5"/>
  <c r="D8" i="5" s="1"/>
  <c r="D11" i="5"/>
  <c r="F11" i="5"/>
  <c r="J8" i="5"/>
  <c r="O62" i="6"/>
  <c r="O59" i="6" s="1"/>
  <c r="K60" i="6"/>
  <c r="K62" i="6"/>
  <c r="K59" i="6" s="1"/>
  <c r="G62" i="6"/>
  <c r="G59" i="6" s="1"/>
  <c r="G60" i="6"/>
  <c r="C62" i="6"/>
  <c r="C59" i="6" s="1"/>
  <c r="O60" i="6"/>
  <c r="P11" i="6"/>
  <c r="P9" i="6"/>
  <c r="P8" i="6" s="1"/>
  <c r="J11" i="6"/>
  <c r="C62" i="7"/>
  <c r="I44" i="7"/>
  <c r="K41" i="7"/>
  <c r="I10" i="7"/>
  <c r="I8" i="7" s="1"/>
  <c r="G16" i="9"/>
  <c r="F17" i="9"/>
  <c r="F16" i="9" s="1"/>
  <c r="F6" i="9"/>
  <c r="F5" i="9" s="1"/>
  <c r="G5" i="9"/>
  <c r="B24" i="11"/>
  <c r="B23" i="11" s="1"/>
  <c r="F61" i="12"/>
  <c r="G61" i="12" s="1"/>
  <c r="F42" i="12"/>
  <c r="G42" i="12" s="1"/>
  <c r="G45" i="12"/>
  <c r="F44" i="12"/>
  <c r="G27" i="12"/>
  <c r="F10" i="12"/>
  <c r="G10" i="12" s="1"/>
  <c r="G13" i="12"/>
  <c r="G15" i="12"/>
  <c r="E9" i="12"/>
  <c r="E8" i="12" s="1"/>
  <c r="H9" i="14"/>
  <c r="J44" i="13"/>
  <c r="G11" i="13"/>
  <c r="H61" i="14"/>
  <c r="H63" i="14"/>
  <c r="H60" i="14" s="1"/>
  <c r="J13" i="15"/>
  <c r="J14" i="15"/>
  <c r="L12" i="15"/>
  <c r="L11" i="15" s="1"/>
  <c r="L14" i="15"/>
  <c r="H12" i="15"/>
  <c r="H11" i="15" s="1"/>
  <c r="H14" i="15"/>
  <c r="D12" i="15"/>
  <c r="D11" i="15" s="1"/>
  <c r="D14" i="15"/>
  <c r="D65" i="17"/>
  <c r="D62" i="17" s="1"/>
  <c r="D63" i="17"/>
  <c r="G11" i="6"/>
  <c r="J8" i="6"/>
  <c r="F62" i="7"/>
  <c r="H59" i="7"/>
  <c r="K44" i="7"/>
  <c r="G44" i="7"/>
  <c r="C44" i="7"/>
  <c r="J43" i="7"/>
  <c r="C42" i="7"/>
  <c r="C41" i="7" s="1"/>
  <c r="F23" i="9"/>
  <c r="F22" i="9" s="1"/>
  <c r="E42" i="12"/>
  <c r="F20" i="12"/>
  <c r="G20" i="12" s="1"/>
  <c r="C11" i="12"/>
  <c r="J78" i="14"/>
  <c r="J72" i="14"/>
  <c r="J66" i="14"/>
  <c r="H44" i="14"/>
  <c r="H45" i="14"/>
  <c r="H42" i="14" s="1"/>
  <c r="I43" i="14"/>
  <c r="I45" i="14"/>
  <c r="I42" i="14" s="1"/>
  <c r="F10" i="14"/>
  <c r="G13" i="14"/>
  <c r="H11" i="14"/>
  <c r="H12" i="14"/>
  <c r="H46" i="15"/>
  <c r="H47" i="15"/>
  <c r="H44" i="15" s="1"/>
  <c r="J45" i="15"/>
  <c r="J47" i="15"/>
  <c r="J44" i="15" s="1"/>
  <c r="F45" i="15"/>
  <c r="F47" i="15"/>
  <c r="F44" i="15" s="1"/>
  <c r="L47" i="15"/>
  <c r="L44" i="15" s="1"/>
  <c r="F62" i="16"/>
  <c r="G63" i="16"/>
  <c r="F45" i="16"/>
  <c r="G45" i="16" s="1"/>
  <c r="D44" i="16"/>
  <c r="D42" i="16"/>
  <c r="G13" i="16"/>
  <c r="F11" i="16"/>
  <c r="G10" i="16"/>
  <c r="K7" i="23"/>
  <c r="H6" i="23"/>
  <c r="K6" i="23" s="1"/>
  <c r="K11" i="6"/>
  <c r="N8" i="6"/>
  <c r="I62" i="7"/>
  <c r="E62" i="7"/>
  <c r="G42" i="7"/>
  <c r="G41" i="7" s="1"/>
  <c r="H11" i="7"/>
  <c r="E8" i="7"/>
  <c r="G22" i="9"/>
  <c r="B18" i="11"/>
  <c r="B17" i="11" s="1"/>
  <c r="D62" i="12"/>
  <c r="D59" i="12" s="1"/>
  <c r="D44" i="12"/>
  <c r="D41" i="12" s="1"/>
  <c r="D42" i="12"/>
  <c r="G65" i="13"/>
  <c r="G62" i="13" s="1"/>
  <c r="C63" i="13"/>
  <c r="F11" i="13"/>
  <c r="J47" i="14"/>
  <c r="J44" i="14" s="1"/>
  <c r="F46" i="14"/>
  <c r="I10" i="14"/>
  <c r="I9" i="14" s="1"/>
  <c r="I12" i="14"/>
  <c r="H64" i="15"/>
  <c r="H65" i="15"/>
  <c r="H62" i="15" s="1"/>
  <c r="J63" i="15"/>
  <c r="J65" i="15"/>
  <c r="J62" i="15" s="1"/>
  <c r="F63" i="15"/>
  <c r="F65" i="15"/>
  <c r="F62" i="15" s="1"/>
  <c r="L65" i="15"/>
  <c r="L62" i="15" s="1"/>
  <c r="J11" i="15"/>
  <c r="D43" i="16"/>
  <c r="F43" i="16" s="1"/>
  <c r="G43" i="16" s="1"/>
  <c r="F46" i="16"/>
  <c r="G46" i="16" s="1"/>
  <c r="C11" i="16"/>
  <c r="H63" i="17"/>
  <c r="J47" i="17"/>
  <c r="J45" i="17"/>
  <c r="J44" i="17" s="1"/>
  <c r="F47" i="17"/>
  <c r="F45" i="17"/>
  <c r="F44" i="17" s="1"/>
  <c r="G27" i="18"/>
  <c r="L20" i="21"/>
  <c r="M20" i="21" s="1"/>
  <c r="J19" i="21"/>
  <c r="L19" i="21" s="1"/>
  <c r="M19" i="21"/>
  <c r="H47" i="13"/>
  <c r="F44" i="13"/>
  <c r="K14" i="13"/>
  <c r="G14" i="13"/>
  <c r="C14" i="13"/>
  <c r="I63" i="14"/>
  <c r="I60" i="14" s="1"/>
  <c r="F57" i="14"/>
  <c r="G57" i="14" s="1"/>
  <c r="G58" i="14"/>
  <c r="F47" i="14"/>
  <c r="G50" i="14"/>
  <c r="F48" i="14"/>
  <c r="G48" i="14" s="1"/>
  <c r="J39" i="14"/>
  <c r="J36" i="14"/>
  <c r="J33" i="14"/>
  <c r="J30" i="14"/>
  <c r="J27" i="14"/>
  <c r="J24" i="14"/>
  <c r="J21" i="14"/>
  <c r="J18" i="14"/>
  <c r="F14" i="14"/>
  <c r="G17" i="14"/>
  <c r="J15" i="14"/>
  <c r="K14" i="15"/>
  <c r="C14" i="15"/>
  <c r="G11" i="15"/>
  <c r="E44" i="16"/>
  <c r="G17" i="16"/>
  <c r="I45" i="17"/>
  <c r="I44" i="17" s="1"/>
  <c r="I47" i="17"/>
  <c r="K44" i="17"/>
  <c r="K18" i="23"/>
  <c r="J14" i="13"/>
  <c r="F14" i="13"/>
  <c r="K11" i="13"/>
  <c r="C11" i="13"/>
  <c r="J46" i="14"/>
  <c r="K63" i="15"/>
  <c r="K65" i="15"/>
  <c r="K62" i="15" s="1"/>
  <c r="G63" i="15"/>
  <c r="G65" i="15"/>
  <c r="G62" i="15" s="1"/>
  <c r="C63" i="15"/>
  <c r="C65" i="15"/>
  <c r="C62" i="15" s="1"/>
  <c r="E65" i="15"/>
  <c r="E62" i="15" s="1"/>
  <c r="K45" i="15"/>
  <c r="K47" i="15"/>
  <c r="K44" i="15" s="1"/>
  <c r="G45" i="15"/>
  <c r="G47" i="15"/>
  <c r="G44" i="15" s="1"/>
  <c r="C45" i="15"/>
  <c r="C47" i="15"/>
  <c r="C44" i="15" s="1"/>
  <c r="E47" i="15"/>
  <c r="E44" i="15" s="1"/>
  <c r="I12" i="15"/>
  <c r="I11" i="15" s="1"/>
  <c r="I14" i="15"/>
  <c r="E12" i="15"/>
  <c r="E11" i="15" s="1"/>
  <c r="E14" i="15"/>
  <c r="F11" i="15"/>
  <c r="G77" i="16"/>
  <c r="F61" i="16"/>
  <c r="G61" i="16" s="1"/>
  <c r="G64" i="16"/>
  <c r="E41" i="16"/>
  <c r="G29" i="16"/>
  <c r="D9" i="16"/>
  <c r="F12" i="16"/>
  <c r="G12" i="16" s="1"/>
  <c r="M65" i="17"/>
  <c r="M62" i="17" s="1"/>
  <c r="I65" i="17"/>
  <c r="I62" i="17" s="1"/>
  <c r="E65" i="17"/>
  <c r="E62" i="17" s="1"/>
  <c r="J65" i="17"/>
  <c r="J62" i="17" s="1"/>
  <c r="K23" i="23"/>
  <c r="U18" i="23"/>
  <c r="R17" i="23"/>
  <c r="C63" i="14"/>
  <c r="C60" i="14" s="1"/>
  <c r="C45" i="14"/>
  <c r="C42" i="14" s="1"/>
  <c r="C12" i="14"/>
  <c r="F65" i="16"/>
  <c r="G65" i="16" s="1"/>
  <c r="E62" i="16"/>
  <c r="E59" i="16" s="1"/>
  <c r="E60" i="16"/>
  <c r="C44" i="16"/>
  <c r="M12" i="17"/>
  <c r="M11" i="17" s="1"/>
  <c r="M14" i="17"/>
  <c r="I11" i="17"/>
  <c r="E12" i="17"/>
  <c r="E11" i="17" s="1"/>
  <c r="E14" i="17"/>
  <c r="I14" i="17"/>
  <c r="J63" i="14"/>
  <c r="J60" i="14" s="1"/>
  <c r="F63" i="14"/>
  <c r="F15" i="14"/>
  <c r="G15" i="14" s="1"/>
  <c r="J12" i="14"/>
  <c r="D62" i="16"/>
  <c r="D59" i="16" s="1"/>
  <c r="K47" i="17"/>
  <c r="G47" i="17"/>
  <c r="C47" i="17"/>
  <c r="L44" i="17"/>
  <c r="G44" i="17"/>
  <c r="L11" i="17"/>
  <c r="D11" i="17"/>
  <c r="G11" i="17"/>
  <c r="U23" i="23"/>
  <c r="K14" i="17"/>
  <c r="C13" i="17"/>
  <c r="C11" i="17" s="1"/>
  <c r="F21" i="18"/>
  <c r="F20" i="18" s="1"/>
  <c r="G20" i="18" s="1"/>
  <c r="G19" i="18"/>
  <c r="N19" i="21"/>
  <c r="P19" i="21" s="1"/>
  <c r="M8" i="21"/>
  <c r="M9" i="21"/>
  <c r="K24" i="23"/>
  <c r="U17" i="23"/>
  <c r="J14" i="17"/>
  <c r="F14" i="17"/>
  <c r="K11" i="17"/>
  <c r="J9" i="18"/>
  <c r="M25" i="21"/>
  <c r="M26" i="21"/>
  <c r="G21" i="18"/>
  <c r="F60" i="14" l="1"/>
  <c r="G63" i="14"/>
  <c r="G60" i="14" s="1"/>
  <c r="J43" i="14"/>
  <c r="J45" i="14"/>
  <c r="J42" i="14" s="1"/>
  <c r="F11" i="14"/>
  <c r="G11" i="14" s="1"/>
  <c r="G14" i="14"/>
  <c r="F12" i="14"/>
  <c r="G12" i="14" s="1"/>
  <c r="F42" i="16"/>
  <c r="G42" i="16" s="1"/>
  <c r="D41" i="16"/>
  <c r="F41" i="16" s="1"/>
  <c r="G41" i="16" s="1"/>
  <c r="F59" i="16"/>
  <c r="G59" i="16" s="1"/>
  <c r="G62" i="16"/>
  <c r="F9" i="14"/>
  <c r="G9" i="14" s="1"/>
  <c r="G10" i="14"/>
  <c r="F59" i="12"/>
  <c r="G59" i="12" s="1"/>
  <c r="G62" i="12"/>
  <c r="F44" i="16"/>
  <c r="G44" i="16" s="1"/>
  <c r="G44" i="12"/>
  <c r="F41" i="12"/>
  <c r="G41" i="12" s="1"/>
  <c r="F9" i="16"/>
  <c r="G9" i="16" s="1"/>
  <c r="D8" i="16"/>
  <c r="F8" i="16" s="1"/>
  <c r="G8" i="16" s="1"/>
  <c r="F44" i="14"/>
  <c r="G47" i="14"/>
  <c r="G44" i="14" s="1"/>
  <c r="F43" i="14"/>
  <c r="F45" i="14"/>
  <c r="G46" i="14"/>
  <c r="G43" i="14" s="1"/>
  <c r="G11" i="16"/>
  <c r="F9" i="12"/>
  <c r="G12" i="12"/>
  <c r="F11" i="12"/>
  <c r="G11" i="12" s="1"/>
  <c r="F42" i="14" l="1"/>
  <c r="G45" i="14"/>
  <c r="G42" i="14" s="1"/>
  <c r="G9" i="12"/>
  <c r="F8" i="12"/>
  <c r="G8" i="12" s="1"/>
</calcChain>
</file>

<file path=xl/comments1.xml><?xml version="1.0" encoding="utf-8"?>
<comments xmlns="http://schemas.openxmlformats.org/spreadsheetml/2006/main">
  <authors>
    <author>高橋＿一貴</author>
  </authors>
  <commentList>
    <comment ref="B14" authorId="0" shapeId="0">
      <text>
        <r>
          <rPr>
            <b/>
            <sz val="9"/>
            <color indexed="81"/>
            <rFont val="ＭＳ Ｐゴシック"/>
            <family val="3"/>
            <charset val="128"/>
          </rPr>
          <t>マンモグラフィ
個別検診の判定別人数不詳</t>
        </r>
      </text>
    </comment>
  </commentList>
</comments>
</file>

<file path=xl/sharedStrings.xml><?xml version="1.0" encoding="utf-8"?>
<sst xmlns="http://schemas.openxmlformats.org/spreadsheetml/2006/main" count="5432" uniqueCount="281">
  <si>
    <t>※　　健康増進法第１７条第１項該当者</t>
    <rPh sb="3" eb="5">
      <t>ケンコウ</t>
    </rPh>
    <rPh sb="5" eb="8">
      <t>ゾウシンホウ</t>
    </rPh>
    <phoneticPr fontId="5"/>
  </si>
  <si>
    <t>資料　地域保健・健康増進事業報告　</t>
    <rPh sb="3" eb="5">
      <t>チイキ</t>
    </rPh>
    <rPh sb="5" eb="7">
      <t>ホケン</t>
    </rPh>
    <rPh sb="8" eb="10">
      <t>ケンコウ</t>
    </rPh>
    <rPh sb="10" eb="12">
      <t>ゾウシン</t>
    </rPh>
    <rPh sb="12" eb="14">
      <t>ジギョウ</t>
    </rPh>
    <phoneticPr fontId="5"/>
  </si>
  <si>
    <t>-</t>
  </si>
  <si>
    <t>奥尻町</t>
    <rPh sb="0" eb="3">
      <t>オクシリチョウ</t>
    </rPh>
    <phoneticPr fontId="5"/>
  </si>
  <si>
    <t>乙部町</t>
    <rPh sb="0" eb="3">
      <t>オトベチョウ</t>
    </rPh>
    <phoneticPr fontId="5"/>
  </si>
  <si>
    <t>厚沢部町</t>
    <rPh sb="0" eb="4">
      <t>アッサブチョウ</t>
    </rPh>
    <phoneticPr fontId="5"/>
  </si>
  <si>
    <t>上ノ国町</t>
    <rPh sb="0" eb="1">
      <t>カミ</t>
    </rPh>
    <rPh sb="2" eb="4">
      <t>クニチョウ</t>
    </rPh>
    <phoneticPr fontId="5"/>
  </si>
  <si>
    <t>江差町</t>
    <rPh sb="0" eb="3">
      <t>エサシチョウ</t>
    </rPh>
    <phoneticPr fontId="5"/>
  </si>
  <si>
    <t>江差保健所</t>
    <rPh sb="0" eb="2">
      <t>エサシ</t>
    </rPh>
    <rPh sb="2" eb="5">
      <t>ホケンジョ</t>
    </rPh>
    <phoneticPr fontId="5"/>
  </si>
  <si>
    <t>南檜山
第2次保健医療福祉圏</t>
    <rPh sb="0" eb="1">
      <t>ミナミ</t>
    </rPh>
    <rPh sb="1" eb="3">
      <t>ヒヤマ</t>
    </rPh>
    <rPh sb="4" eb="5">
      <t>ダイ</t>
    </rPh>
    <rPh sb="6" eb="7">
      <t>ジ</t>
    </rPh>
    <rPh sb="7" eb="9">
      <t>ホケン</t>
    </rPh>
    <rPh sb="9" eb="11">
      <t>イリョウ</t>
    </rPh>
    <rPh sb="11" eb="13">
      <t>フクシ</t>
    </rPh>
    <rPh sb="13" eb="14">
      <t>ケン</t>
    </rPh>
    <phoneticPr fontId="5"/>
  </si>
  <si>
    <t>-</t>
    <phoneticPr fontId="5"/>
  </si>
  <si>
    <t>せたな町</t>
    <rPh sb="3" eb="4">
      <t>チョウ</t>
    </rPh>
    <phoneticPr fontId="5"/>
  </si>
  <si>
    <t>今金町</t>
    <rPh sb="0" eb="3">
      <t>イマカネチョウ</t>
    </rPh>
    <phoneticPr fontId="5"/>
  </si>
  <si>
    <t>長万部町</t>
    <rPh sb="0" eb="4">
      <t>オシャマンベチョウ</t>
    </rPh>
    <phoneticPr fontId="5"/>
  </si>
  <si>
    <t>八雲町</t>
    <rPh sb="0" eb="3">
      <t>ヤクモチョウ</t>
    </rPh>
    <phoneticPr fontId="5"/>
  </si>
  <si>
    <t>八雲保健所</t>
    <rPh sb="0" eb="2">
      <t>ヤクモ</t>
    </rPh>
    <rPh sb="2" eb="5">
      <t>ホケンショ</t>
    </rPh>
    <phoneticPr fontId="5"/>
  </si>
  <si>
    <t>北渡島檜山
第2次保健医療福祉圏</t>
    <rPh sb="0" eb="1">
      <t>キタ</t>
    </rPh>
    <rPh sb="1" eb="3">
      <t>オシマ</t>
    </rPh>
    <rPh sb="3" eb="5">
      <t>ヒヤマ</t>
    </rPh>
    <rPh sb="6" eb="7">
      <t>ダイ</t>
    </rPh>
    <rPh sb="8" eb="9">
      <t>ジ</t>
    </rPh>
    <rPh sb="9" eb="11">
      <t>ホケン</t>
    </rPh>
    <rPh sb="11" eb="13">
      <t>イリョウ</t>
    </rPh>
    <rPh sb="13" eb="15">
      <t>フクシ</t>
    </rPh>
    <rPh sb="15" eb="16">
      <t>ケン</t>
    </rPh>
    <phoneticPr fontId="5"/>
  </si>
  <si>
    <t>函館市</t>
    <rPh sb="0" eb="3">
      <t>ハコダテシ</t>
    </rPh>
    <phoneticPr fontId="5"/>
  </si>
  <si>
    <t>-</t>
    <phoneticPr fontId="5"/>
  </si>
  <si>
    <t>森町</t>
    <rPh sb="0" eb="2">
      <t>モリマチ</t>
    </rPh>
    <phoneticPr fontId="5"/>
  </si>
  <si>
    <t>鹿部町</t>
    <rPh sb="0" eb="3">
      <t>シカベチョウ</t>
    </rPh>
    <phoneticPr fontId="5"/>
  </si>
  <si>
    <t>七飯町</t>
    <rPh sb="0" eb="2">
      <t>ナナエ</t>
    </rPh>
    <rPh sb="2" eb="3">
      <t>チョウ</t>
    </rPh>
    <phoneticPr fontId="5"/>
  </si>
  <si>
    <t>木古内町</t>
    <rPh sb="0" eb="4">
      <t>キコナイチョウ</t>
    </rPh>
    <phoneticPr fontId="5"/>
  </si>
  <si>
    <t>知内町</t>
    <rPh sb="0" eb="1">
      <t>シ</t>
    </rPh>
    <rPh sb="1" eb="2">
      <t>ウチ</t>
    </rPh>
    <rPh sb="2" eb="3">
      <t>チョウ</t>
    </rPh>
    <phoneticPr fontId="5"/>
  </si>
  <si>
    <t>福島町</t>
    <rPh sb="0" eb="3">
      <t>フクシマチョウ</t>
    </rPh>
    <phoneticPr fontId="5"/>
  </si>
  <si>
    <t>松前町</t>
    <rPh sb="0" eb="3">
      <t>マツマエチョウ</t>
    </rPh>
    <phoneticPr fontId="5"/>
  </si>
  <si>
    <t>北斗市</t>
    <rPh sb="0" eb="3">
      <t>ホクトシ</t>
    </rPh>
    <phoneticPr fontId="5"/>
  </si>
  <si>
    <t>渡島保健所</t>
    <rPh sb="0" eb="2">
      <t>オシマ</t>
    </rPh>
    <rPh sb="2" eb="5">
      <t>ホケンジョ</t>
    </rPh>
    <phoneticPr fontId="5"/>
  </si>
  <si>
    <t>南渡島
第2次保健医療福祉圏</t>
    <rPh sb="0" eb="1">
      <t>ミナミ</t>
    </rPh>
    <rPh sb="1" eb="3">
      <t>オシマ</t>
    </rPh>
    <rPh sb="4" eb="5">
      <t>ダイ</t>
    </rPh>
    <rPh sb="6" eb="7">
      <t>ジ</t>
    </rPh>
    <rPh sb="7" eb="9">
      <t>ホケン</t>
    </rPh>
    <rPh sb="9" eb="11">
      <t>イリョウ</t>
    </rPh>
    <rPh sb="11" eb="13">
      <t>フクシ</t>
    </rPh>
    <rPh sb="13" eb="14">
      <t>ケン</t>
    </rPh>
    <phoneticPr fontId="5"/>
  </si>
  <si>
    <t>全道</t>
  </si>
  <si>
    <t>75歳以上</t>
    <rPh sb="2" eb="3">
      <t>サイ</t>
    </rPh>
    <rPh sb="3" eb="5">
      <t>イジョウ</t>
    </rPh>
    <phoneticPr fontId="5"/>
  </si>
  <si>
    <t>40歳～74歳</t>
    <rPh sb="2" eb="3">
      <t>サイ</t>
    </rPh>
    <rPh sb="6" eb="7">
      <t>サイ</t>
    </rPh>
    <phoneticPr fontId="5"/>
  </si>
  <si>
    <t>女</t>
    <rPh sb="0" eb="1">
      <t>オンナ</t>
    </rPh>
    <phoneticPr fontId="5"/>
  </si>
  <si>
    <t>男</t>
    <rPh sb="0" eb="1">
      <t>オトコ</t>
    </rPh>
    <phoneticPr fontId="5"/>
  </si>
  <si>
    <t>計</t>
    <rPh sb="0" eb="1">
      <t>ケイ</t>
    </rPh>
    <phoneticPr fontId="5"/>
  </si>
  <si>
    <t>交付数（年度中）</t>
    <rPh sb="0" eb="2">
      <t>コウフ</t>
    </rPh>
    <rPh sb="2" eb="3">
      <t>スウ</t>
    </rPh>
    <rPh sb="4" eb="6">
      <t>ネンド</t>
    </rPh>
    <rPh sb="6" eb="7">
      <t>チュウ</t>
    </rPh>
    <phoneticPr fontId="5"/>
  </si>
  <si>
    <t>平成２５年度</t>
    <rPh sb="0" eb="2">
      <t>ヘイセイ</t>
    </rPh>
    <rPh sb="4" eb="6">
      <t>ネンド</t>
    </rPh>
    <phoneticPr fontId="5"/>
  </si>
  <si>
    <t>第４２表　健康増進事業（健康手帳の交付）</t>
    <rPh sb="5" eb="7">
      <t>ケンコウ</t>
    </rPh>
    <rPh sb="7" eb="9">
      <t>ゾウシン</t>
    </rPh>
    <phoneticPr fontId="5"/>
  </si>
  <si>
    <t>　　　（イ）：特定健康診査及び健康増進法に基づく健康診査受診者のうち、検査結果から生活習慣病の発症予防
　　　　　　　等のため個別健康教育等による指導が有効であると医師が認めた者で本年度中に指導を開始した実人員を教育内容別に計上すること。</t>
    <phoneticPr fontId="5"/>
  </si>
  <si>
    <t>注　　（ア）：特定健康診査及び健康増進法に基づく健康診査受診者のうち、検査結果から生活習慣病の発症予防
　　　　　　　等のため指導が必要な者で本年度中に指導を開始した実人員を教育内容別に計上すること。　　　　　　　　　　</t>
    <rPh sb="0" eb="1">
      <t>チュウ</t>
    </rPh>
    <phoneticPr fontId="5"/>
  </si>
  <si>
    <t>資料　地域保健・健康増進事業報告　</t>
    <rPh sb="3" eb="5">
      <t>チイキ</t>
    </rPh>
    <rPh sb="5" eb="7">
      <t>ホケン</t>
    </rPh>
    <rPh sb="8" eb="10">
      <t>ケンコウ</t>
    </rPh>
    <rPh sb="10" eb="12">
      <t>ゾウシン</t>
    </rPh>
    <phoneticPr fontId="5"/>
  </si>
  <si>
    <t>-</t>
    <phoneticPr fontId="5"/>
  </si>
  <si>
    <t>森町</t>
    <rPh sb="0" eb="1">
      <t>モリ</t>
    </rPh>
    <rPh sb="1" eb="2">
      <t>マチ</t>
    </rPh>
    <phoneticPr fontId="5"/>
  </si>
  <si>
    <t>福島町</t>
    <rPh sb="0" eb="2">
      <t>フクシマ</t>
    </rPh>
    <rPh sb="2" eb="3">
      <t>チョウ</t>
    </rPh>
    <phoneticPr fontId="5"/>
  </si>
  <si>
    <t>松前町</t>
    <rPh sb="0" eb="2">
      <t>マツマエ</t>
    </rPh>
    <phoneticPr fontId="5"/>
  </si>
  <si>
    <t>教育を終了した者</t>
    <rPh sb="0" eb="2">
      <t>キョウイク</t>
    </rPh>
    <rPh sb="3" eb="5">
      <t>シュウリョウ</t>
    </rPh>
    <rPh sb="7" eb="8">
      <t>モノ</t>
    </rPh>
    <phoneticPr fontId="5"/>
  </si>
  <si>
    <t>教育を開始した者</t>
    <rPh sb="0" eb="2">
      <t>キョウイク</t>
    </rPh>
    <rPh sb="3" eb="5">
      <t>カイシ</t>
    </rPh>
    <rPh sb="7" eb="8">
      <t>モノ</t>
    </rPh>
    <phoneticPr fontId="5"/>
  </si>
  <si>
    <t>糖尿病</t>
    <rPh sb="0" eb="3">
      <t>トウニョウビョウ</t>
    </rPh>
    <phoneticPr fontId="5"/>
  </si>
  <si>
    <t>脂質異常症</t>
    <rPh sb="0" eb="2">
      <t>シシツ</t>
    </rPh>
    <rPh sb="2" eb="5">
      <t>イジョウショウ</t>
    </rPh>
    <phoneticPr fontId="5"/>
  </si>
  <si>
    <t>高血圧</t>
    <rPh sb="0" eb="3">
      <t>コウケツアツ</t>
    </rPh>
    <phoneticPr fontId="5"/>
  </si>
  <si>
    <t>喫煙</t>
    <rPh sb="0" eb="2">
      <t>キツエン</t>
    </rPh>
    <phoneticPr fontId="5"/>
  </si>
  <si>
    <t>脂質異常症</t>
    <rPh sb="0" eb="2">
      <t>シシツ</t>
    </rPh>
    <rPh sb="2" eb="4">
      <t>イジョウ</t>
    </rPh>
    <rPh sb="4" eb="5">
      <t>ショウ</t>
    </rPh>
    <phoneticPr fontId="5"/>
  </si>
  <si>
    <t>個別健康教育対象者（イ）</t>
    <rPh sb="0" eb="2">
      <t>コベツ</t>
    </rPh>
    <rPh sb="2" eb="4">
      <t>ケンコウ</t>
    </rPh>
    <rPh sb="4" eb="6">
      <t>キョウイク</t>
    </rPh>
    <rPh sb="6" eb="9">
      <t>タイショウシャ</t>
    </rPh>
    <phoneticPr fontId="5"/>
  </si>
  <si>
    <t>個別健康教育対象者（ア）</t>
    <rPh sb="0" eb="2">
      <t>コベツ</t>
    </rPh>
    <rPh sb="2" eb="4">
      <t>ケンコウ</t>
    </rPh>
    <rPh sb="4" eb="6">
      <t>キョウイク</t>
    </rPh>
    <rPh sb="6" eb="9">
      <t>タイショウシャ</t>
    </rPh>
    <phoneticPr fontId="5"/>
  </si>
  <si>
    <t>平成２5年度</t>
    <phoneticPr fontId="5"/>
  </si>
  <si>
    <t>第４３表－１　健康増進事業（個別健康教育）</t>
    <rPh sb="7" eb="9">
      <t>ケンコウ</t>
    </rPh>
    <rPh sb="9" eb="11">
      <t>ゾウシン</t>
    </rPh>
    <rPh sb="14" eb="16">
      <t>コベツ</t>
    </rPh>
    <rPh sb="16" eb="18">
      <t>ケンコウ</t>
    </rPh>
    <rPh sb="18" eb="20">
      <t>キョウイク</t>
    </rPh>
    <phoneticPr fontId="5"/>
  </si>
  <si>
    <t>厚沢部町</t>
    <rPh sb="0" eb="3">
      <t>アッサブ</t>
    </rPh>
    <rPh sb="3" eb="4">
      <t>チョウ</t>
    </rPh>
    <phoneticPr fontId="5"/>
  </si>
  <si>
    <t>七飯町</t>
    <rPh sb="0" eb="3">
      <t>ナナエチョウ</t>
    </rPh>
    <phoneticPr fontId="5"/>
  </si>
  <si>
    <t>木古内町</t>
    <rPh sb="0" eb="3">
      <t>キコナイ</t>
    </rPh>
    <rPh sb="3" eb="4">
      <t>チョウ</t>
    </rPh>
    <phoneticPr fontId="5"/>
  </si>
  <si>
    <t>北斗町</t>
    <rPh sb="0" eb="3">
      <t>ホクトチョウ</t>
    </rPh>
    <phoneticPr fontId="5"/>
  </si>
  <si>
    <t>参加延人員</t>
    <rPh sb="0" eb="2">
      <t>サンカ</t>
    </rPh>
    <rPh sb="2" eb="3">
      <t>ノ</t>
    </rPh>
    <rPh sb="3" eb="5">
      <t>ジンイン</t>
    </rPh>
    <phoneticPr fontId="5"/>
  </si>
  <si>
    <t>開催回数</t>
    <rPh sb="0" eb="2">
      <t>カイサイ</t>
    </rPh>
    <rPh sb="2" eb="4">
      <t>カイスウ</t>
    </rPh>
    <phoneticPr fontId="5"/>
  </si>
  <si>
    <t>薬</t>
    <rPh sb="0" eb="1">
      <t>クスリ</t>
    </rPh>
    <phoneticPr fontId="5"/>
  </si>
  <si>
    <t>病態別</t>
    <rPh sb="0" eb="3">
      <t>ビョウタイベツ</t>
    </rPh>
    <phoneticPr fontId="5"/>
  </si>
  <si>
    <t>骨粗鬆症</t>
    <rPh sb="0" eb="4">
      <t>コツソショウショウ</t>
    </rPh>
    <phoneticPr fontId="5"/>
  </si>
  <si>
    <t>歯周疾患</t>
    <rPh sb="0" eb="2">
      <t>シシュウ</t>
    </rPh>
    <rPh sb="2" eb="4">
      <t>シッカン</t>
    </rPh>
    <phoneticPr fontId="5"/>
  </si>
  <si>
    <t>一般</t>
    <rPh sb="0" eb="2">
      <t>イッパン</t>
    </rPh>
    <phoneticPr fontId="5"/>
  </si>
  <si>
    <t>集団健康教育</t>
    <rPh sb="0" eb="2">
      <t>シュウダン</t>
    </rPh>
    <rPh sb="2" eb="4">
      <t>ケンコウ</t>
    </rPh>
    <rPh sb="4" eb="6">
      <t>キョウイク</t>
    </rPh>
    <phoneticPr fontId="5"/>
  </si>
  <si>
    <t>第４３表－２　健康増進事業（集団健康教育）</t>
    <rPh sb="7" eb="9">
      <t>ケンコウ</t>
    </rPh>
    <rPh sb="9" eb="11">
      <t>ゾウシン</t>
    </rPh>
    <rPh sb="14" eb="16">
      <t>シュウダン</t>
    </rPh>
    <rPh sb="16" eb="18">
      <t>ケンコウ</t>
    </rPh>
    <rPh sb="18" eb="20">
      <t>キョウイク</t>
    </rPh>
    <phoneticPr fontId="5"/>
  </si>
  <si>
    <t>南檜山
第2次保健医療福祉圏</t>
    <rPh sb="0" eb="1">
      <t>ミナミ</t>
    </rPh>
    <rPh sb="1" eb="3">
      <t>ヒヤマ</t>
    </rPh>
    <rPh sb="4" eb="5">
      <t>ダイ</t>
    </rPh>
    <rPh sb="6" eb="7">
      <t>ジ</t>
    </rPh>
    <rPh sb="7" eb="14">
      <t>ホケンイリョウフクシケン</t>
    </rPh>
    <phoneticPr fontId="5"/>
  </si>
  <si>
    <t>-</t>
    <phoneticPr fontId="5"/>
  </si>
  <si>
    <t>松前町</t>
    <rPh sb="0" eb="2">
      <t>マツマエ</t>
    </rPh>
    <rPh sb="2" eb="3">
      <t>チョウ</t>
    </rPh>
    <phoneticPr fontId="5"/>
  </si>
  <si>
    <t>被指導
延人員</t>
    <rPh sb="0" eb="1">
      <t>ヒ</t>
    </rPh>
    <rPh sb="1" eb="3">
      <t>シドウ</t>
    </rPh>
    <rPh sb="4" eb="5">
      <t>ノ</t>
    </rPh>
    <rPh sb="5" eb="7">
      <t>ジンイン</t>
    </rPh>
    <phoneticPr fontId="5"/>
  </si>
  <si>
    <t>女性の健康</t>
    <rPh sb="0" eb="2">
      <t>ジョセイ</t>
    </rPh>
    <rPh sb="3" eb="5">
      <t>ケンコウ</t>
    </rPh>
    <phoneticPr fontId="5"/>
  </si>
  <si>
    <t>歯周疾患</t>
    <rPh sb="0" eb="1">
      <t>ハ</t>
    </rPh>
    <rPh sb="1" eb="2">
      <t>シュウ</t>
    </rPh>
    <rPh sb="2" eb="4">
      <t>シッカン</t>
    </rPh>
    <phoneticPr fontId="5"/>
  </si>
  <si>
    <t>総合健康
相　　談</t>
    <rPh sb="0" eb="2">
      <t>ソウゴウ</t>
    </rPh>
    <rPh sb="2" eb="4">
      <t>ケンコウ</t>
    </rPh>
    <rPh sb="5" eb="6">
      <t>ソウ</t>
    </rPh>
    <rPh sb="8" eb="9">
      <t>ダン</t>
    </rPh>
    <phoneticPr fontId="5"/>
  </si>
  <si>
    <t>重点健康相談</t>
    <rPh sb="0" eb="2">
      <t>ジュウテン</t>
    </rPh>
    <rPh sb="2" eb="4">
      <t>ケンコウ</t>
    </rPh>
    <rPh sb="4" eb="6">
      <t>ソウダン</t>
    </rPh>
    <phoneticPr fontId="5"/>
  </si>
  <si>
    <t>第４４表  健康増進事業（健康相談）</t>
    <rPh sb="6" eb="8">
      <t>ケンコウ</t>
    </rPh>
    <rPh sb="8" eb="10">
      <t>ゾウシン</t>
    </rPh>
    <rPh sb="13" eb="15">
      <t>ケンコウ</t>
    </rPh>
    <rPh sb="15" eb="17">
      <t>ソウダン</t>
    </rPh>
    <phoneticPr fontId="5"/>
  </si>
  <si>
    <t>注　   本表は、健康増進法施行規則第4条の２に基づく健康診査</t>
    <rPh sb="0" eb="1">
      <t>チュウ</t>
    </rPh>
    <phoneticPr fontId="5"/>
  </si>
  <si>
    <t>資料　地域保健・健康増進事業報告</t>
    <rPh sb="0" eb="2">
      <t>シリョウ</t>
    </rPh>
    <rPh sb="3" eb="5">
      <t>チイキ</t>
    </rPh>
    <rPh sb="5" eb="7">
      <t>ホケン</t>
    </rPh>
    <rPh sb="8" eb="10">
      <t>ケンコウ</t>
    </rPh>
    <rPh sb="10" eb="12">
      <t>ゾウシン</t>
    </rPh>
    <rPh sb="12" eb="14">
      <t>ジギョウ</t>
    </rPh>
    <rPh sb="14" eb="16">
      <t>ホウコク</t>
    </rPh>
    <phoneticPr fontId="5"/>
  </si>
  <si>
    <t>総数</t>
    <rPh sb="0" eb="2">
      <t>ソウスウ</t>
    </rPh>
    <phoneticPr fontId="5"/>
  </si>
  <si>
    <t>-</t>
    <phoneticPr fontId="5"/>
  </si>
  <si>
    <t>積極的支援</t>
    <rPh sb="0" eb="3">
      <t>セッキョクテキ</t>
    </rPh>
    <rPh sb="3" eb="5">
      <t>シエン</t>
    </rPh>
    <phoneticPr fontId="5"/>
  </si>
  <si>
    <t>動機付け支援</t>
    <rPh sb="0" eb="2">
      <t>ドウキ</t>
    </rPh>
    <rPh sb="2" eb="3">
      <t>ヅ</t>
    </rPh>
    <rPh sb="4" eb="6">
      <t>シエン</t>
    </rPh>
    <phoneticPr fontId="5"/>
  </si>
  <si>
    <t>詳細な項目実施(再掲）</t>
    <rPh sb="0" eb="2">
      <t>ショウサイ</t>
    </rPh>
    <rPh sb="3" eb="5">
      <t>コウモク</t>
    </rPh>
    <rPh sb="5" eb="7">
      <t>ジッシ</t>
    </rPh>
    <rPh sb="8" eb="10">
      <t>サイケイ</t>
    </rPh>
    <phoneticPr fontId="5"/>
  </si>
  <si>
    <t>該当者</t>
    <rPh sb="0" eb="3">
      <t>ガイトウシャ</t>
    </rPh>
    <phoneticPr fontId="5"/>
  </si>
  <si>
    <t>予備軍</t>
    <rPh sb="0" eb="3">
      <t>ヨビグン</t>
    </rPh>
    <phoneticPr fontId="5"/>
  </si>
  <si>
    <t>保健指導対象者</t>
    <rPh sb="0" eb="2">
      <t>ホケン</t>
    </rPh>
    <rPh sb="2" eb="4">
      <t>シドウ</t>
    </rPh>
    <rPh sb="4" eb="7">
      <t>タイショウシャ</t>
    </rPh>
    <phoneticPr fontId="5"/>
  </si>
  <si>
    <t>服務中のため
保健指導の対象から
除外した者</t>
    <rPh sb="0" eb="2">
      <t>フクム</t>
    </rPh>
    <rPh sb="2" eb="3">
      <t>チュウ</t>
    </rPh>
    <rPh sb="7" eb="9">
      <t>ホケン</t>
    </rPh>
    <rPh sb="9" eb="11">
      <t>シドウ</t>
    </rPh>
    <rPh sb="12" eb="14">
      <t>タイショウ</t>
    </rPh>
    <rPh sb="17" eb="19">
      <t>ジョガイ</t>
    </rPh>
    <rPh sb="21" eb="22">
      <t>モノ</t>
    </rPh>
    <phoneticPr fontId="5"/>
  </si>
  <si>
    <t>保健指導
非対象者</t>
    <rPh sb="0" eb="2">
      <t>ホケン</t>
    </rPh>
    <rPh sb="2" eb="4">
      <t>シドウ</t>
    </rPh>
    <rPh sb="5" eb="9">
      <t>ヒタイショウシャ</t>
    </rPh>
    <phoneticPr fontId="5"/>
  </si>
  <si>
    <t>介護家族訪問
健康診査</t>
    <rPh sb="0" eb="2">
      <t>カイゴ</t>
    </rPh>
    <rPh sb="2" eb="4">
      <t>カゾク</t>
    </rPh>
    <rPh sb="4" eb="6">
      <t>ホウモン</t>
    </rPh>
    <rPh sb="7" eb="9">
      <t>ケンコウ</t>
    </rPh>
    <rPh sb="9" eb="11">
      <t>シンサ</t>
    </rPh>
    <phoneticPr fontId="5"/>
  </si>
  <si>
    <t>訪問健康診査</t>
    <rPh sb="0" eb="2">
      <t>ホウモン</t>
    </rPh>
    <rPh sb="2" eb="4">
      <t>ケンコウ</t>
    </rPh>
    <rPh sb="4" eb="6">
      <t>シンサ</t>
    </rPh>
    <phoneticPr fontId="5"/>
  </si>
  <si>
    <t>健康診査</t>
    <rPh sb="0" eb="2">
      <t>ケンコウ</t>
    </rPh>
    <rPh sb="2" eb="4">
      <t>シンサ</t>
    </rPh>
    <phoneticPr fontId="5"/>
  </si>
  <si>
    <t>内臓脂肪症候群</t>
    <rPh sb="0" eb="2">
      <t>ナイゾウ</t>
    </rPh>
    <rPh sb="2" eb="4">
      <t>シボウ</t>
    </rPh>
    <rPh sb="4" eb="7">
      <t>ショウコウグン</t>
    </rPh>
    <phoneticPr fontId="5"/>
  </si>
  <si>
    <t>保健指導区分別実人員</t>
    <rPh sb="0" eb="2">
      <t>ホケン</t>
    </rPh>
    <rPh sb="2" eb="4">
      <t>シドウ</t>
    </rPh>
    <rPh sb="4" eb="6">
      <t>クブン</t>
    </rPh>
    <rPh sb="6" eb="7">
      <t>ベツ</t>
    </rPh>
    <rPh sb="7" eb="8">
      <t>ジツ</t>
    </rPh>
    <rPh sb="8" eb="10">
      <t>ジンイン</t>
    </rPh>
    <phoneticPr fontId="5"/>
  </si>
  <si>
    <t>受診者数(年度中）</t>
    <rPh sb="5" eb="7">
      <t>ネンド</t>
    </rPh>
    <rPh sb="7" eb="8">
      <t>チュウ</t>
    </rPh>
    <phoneticPr fontId="5"/>
  </si>
  <si>
    <t>第４５表　健康増進事業（健康診査）</t>
    <rPh sb="0" eb="1">
      <t>ダイ</t>
    </rPh>
    <rPh sb="3" eb="4">
      <t>ヒョウ</t>
    </rPh>
    <rPh sb="5" eb="7">
      <t>ケンコウ</t>
    </rPh>
    <rPh sb="7" eb="9">
      <t>ゾウシン</t>
    </rPh>
    <rPh sb="9" eb="11">
      <t>ジギョウ</t>
    </rPh>
    <rPh sb="12" eb="14">
      <t>ケンコウ</t>
    </rPh>
    <rPh sb="14" eb="16">
      <t>シンサ</t>
    </rPh>
    <phoneticPr fontId="5"/>
  </si>
  <si>
    <t>南檜山
第2次保健医療福祉圏</t>
    <rPh sb="0" eb="1">
      <t>ミナミ</t>
    </rPh>
    <rPh sb="1" eb="3">
      <t>ヒヤマ</t>
    </rPh>
    <rPh sb="4" eb="5">
      <t>ダイ</t>
    </rPh>
    <rPh sb="6" eb="14">
      <t>ジホケンイリョウフクシケン</t>
    </rPh>
    <phoneticPr fontId="5"/>
  </si>
  <si>
    <t>北渡島檜山
第2次保健医療福祉圏</t>
    <rPh sb="0" eb="1">
      <t>キタ</t>
    </rPh>
    <rPh sb="1" eb="3">
      <t>オシマ</t>
    </rPh>
    <rPh sb="3" eb="4">
      <t>ヒ</t>
    </rPh>
    <rPh sb="4" eb="5">
      <t>ヤマ</t>
    </rPh>
    <rPh sb="6" eb="7">
      <t>ダイ</t>
    </rPh>
    <rPh sb="8" eb="9">
      <t>ジ</t>
    </rPh>
    <rPh sb="9" eb="11">
      <t>ホケン</t>
    </rPh>
    <rPh sb="11" eb="13">
      <t>イリョウ</t>
    </rPh>
    <rPh sb="13" eb="15">
      <t>フクシ</t>
    </rPh>
    <rPh sb="15" eb="16">
      <t>ケン</t>
    </rPh>
    <phoneticPr fontId="5"/>
  </si>
  <si>
    <t>全道</t>
    <rPh sb="0" eb="1">
      <t>ゼン</t>
    </rPh>
    <rPh sb="1" eb="2">
      <t>ミチ</t>
    </rPh>
    <phoneticPr fontId="5"/>
  </si>
  <si>
    <t>糖尿病個別健康教育
対象者（イ）</t>
    <rPh sb="0" eb="3">
      <t>トウニョウビョウ</t>
    </rPh>
    <rPh sb="3" eb="5">
      <t>コベツ</t>
    </rPh>
    <rPh sb="5" eb="7">
      <t>ケンコウ</t>
    </rPh>
    <rPh sb="7" eb="9">
      <t>キョウイク</t>
    </rPh>
    <rPh sb="10" eb="12">
      <t>タイショウ</t>
    </rPh>
    <rPh sb="12" eb="13">
      <t>シャ</t>
    </rPh>
    <phoneticPr fontId="5"/>
  </si>
  <si>
    <t>糖尿病個別健康教育
対象者（ア）</t>
    <rPh sb="0" eb="3">
      <t>トウニョウビョウ</t>
    </rPh>
    <rPh sb="3" eb="5">
      <t>コベツ</t>
    </rPh>
    <rPh sb="5" eb="7">
      <t>ケンコウ</t>
    </rPh>
    <rPh sb="7" eb="9">
      <t>キョウイク</t>
    </rPh>
    <rPh sb="10" eb="12">
      <t>タイショウ</t>
    </rPh>
    <rPh sb="12" eb="13">
      <t>シャ</t>
    </rPh>
    <phoneticPr fontId="5"/>
  </si>
  <si>
    <t>脂質異常個別健康教育対象者（イ）</t>
    <rPh sb="0" eb="2">
      <t>シシツ</t>
    </rPh>
    <rPh sb="2" eb="4">
      <t>イジョウ</t>
    </rPh>
    <rPh sb="4" eb="6">
      <t>コベツ</t>
    </rPh>
    <rPh sb="6" eb="8">
      <t>ケンコウ</t>
    </rPh>
    <rPh sb="8" eb="10">
      <t>キョウイク</t>
    </rPh>
    <rPh sb="10" eb="12">
      <t>タイショウ</t>
    </rPh>
    <rPh sb="12" eb="13">
      <t>シャ</t>
    </rPh>
    <phoneticPr fontId="5"/>
  </si>
  <si>
    <t>脂質異常個別健康教育対象者（ア）</t>
    <rPh sb="0" eb="2">
      <t>シシツ</t>
    </rPh>
    <rPh sb="2" eb="4">
      <t>イジョウ</t>
    </rPh>
    <rPh sb="4" eb="6">
      <t>コベツ</t>
    </rPh>
    <rPh sb="6" eb="8">
      <t>ケンコウ</t>
    </rPh>
    <rPh sb="8" eb="10">
      <t>キョウイク</t>
    </rPh>
    <rPh sb="10" eb="12">
      <t>タイショウ</t>
    </rPh>
    <rPh sb="12" eb="13">
      <t>シャ</t>
    </rPh>
    <phoneticPr fontId="5"/>
  </si>
  <si>
    <t>高血圧症個別健康教育対象者（イ）</t>
    <rPh sb="0" eb="4">
      <t>コウケツアツショウ</t>
    </rPh>
    <rPh sb="4" eb="6">
      <t>コベツ</t>
    </rPh>
    <rPh sb="6" eb="8">
      <t>ケンコウ</t>
    </rPh>
    <rPh sb="8" eb="10">
      <t>キョウイク</t>
    </rPh>
    <rPh sb="10" eb="12">
      <t>タイショウ</t>
    </rPh>
    <rPh sb="12" eb="13">
      <t>シャ</t>
    </rPh>
    <phoneticPr fontId="5"/>
  </si>
  <si>
    <t>高血圧症個別健康教育対象者（ア）</t>
    <rPh sb="0" eb="4">
      <t>コウケツアツショウ</t>
    </rPh>
    <rPh sb="4" eb="6">
      <t>コベツ</t>
    </rPh>
    <rPh sb="6" eb="8">
      <t>ケンコウ</t>
    </rPh>
    <rPh sb="8" eb="10">
      <t>キョウイク</t>
    </rPh>
    <rPh sb="10" eb="12">
      <t>タイショウ</t>
    </rPh>
    <rPh sb="12" eb="13">
      <t>シャ</t>
    </rPh>
    <phoneticPr fontId="5"/>
  </si>
  <si>
    <t>習慣的に
吸っている</t>
    <rPh sb="0" eb="3">
      <t>シュウカンテキ</t>
    </rPh>
    <rPh sb="5" eb="6">
      <t>ス</t>
    </rPh>
    <phoneticPr fontId="5"/>
  </si>
  <si>
    <t>習慣的に
吸っていない</t>
    <rPh sb="0" eb="3">
      <t>シュウカンテキ</t>
    </rPh>
    <rPh sb="5" eb="6">
      <t>ス</t>
    </rPh>
    <phoneticPr fontId="5"/>
  </si>
  <si>
    <t>うちアルコール性
(疑いを含む)
（再掲）</t>
    <rPh sb="7" eb="8">
      <t>セイ</t>
    </rPh>
    <rPh sb="10" eb="11">
      <t>ウタガ</t>
    </rPh>
    <rPh sb="13" eb="14">
      <t>フク</t>
    </rPh>
    <rPh sb="18" eb="20">
      <t>サイケイ</t>
    </rPh>
    <phoneticPr fontId="5"/>
  </si>
  <si>
    <t>（再掲）</t>
    <phoneticPr fontId="5"/>
  </si>
  <si>
    <t>（再掲）</t>
    <rPh sb="1" eb="3">
      <t>サイケイ</t>
    </rPh>
    <phoneticPr fontId="5"/>
  </si>
  <si>
    <t>たばこ</t>
    <phoneticPr fontId="5"/>
  </si>
  <si>
    <t>腎機能障害
(疑いを含む)</t>
    <rPh sb="0" eb="3">
      <t>ジンキノウ</t>
    </rPh>
    <rPh sb="3" eb="5">
      <t>ショウガイ</t>
    </rPh>
    <rPh sb="7" eb="8">
      <t>ウタガ</t>
    </rPh>
    <rPh sb="10" eb="11">
      <t>フク</t>
    </rPh>
    <phoneticPr fontId="5"/>
  </si>
  <si>
    <t>肝疾患
(疑いを含む)</t>
    <rPh sb="0" eb="1">
      <t>キモ</t>
    </rPh>
    <rPh sb="1" eb="3">
      <t>シッカン</t>
    </rPh>
    <rPh sb="5" eb="6">
      <t>ウタガ</t>
    </rPh>
    <rPh sb="8" eb="9">
      <t>フク</t>
    </rPh>
    <phoneticPr fontId="5"/>
  </si>
  <si>
    <t>貧血
(疑いを含む)</t>
    <rPh sb="0" eb="2">
      <t>ヒンケツ</t>
    </rPh>
    <rPh sb="4" eb="5">
      <t>ウタガ</t>
    </rPh>
    <rPh sb="7" eb="8">
      <t>フク</t>
    </rPh>
    <phoneticPr fontId="5"/>
  </si>
  <si>
    <t>脂質異常</t>
    <rPh sb="0" eb="2">
      <t>シシツ</t>
    </rPh>
    <rPh sb="2" eb="4">
      <t>イジョウ</t>
    </rPh>
    <phoneticPr fontId="5"/>
  </si>
  <si>
    <t>血圧</t>
    <rPh sb="0" eb="2">
      <t>ケツアツ</t>
    </rPh>
    <phoneticPr fontId="5"/>
  </si>
  <si>
    <t>第４６－１表　健康増進事業（主な検査項目別の受診者数及び検査結果別人員）</t>
    <rPh sb="0" eb="1">
      <t>ダイ</t>
    </rPh>
    <rPh sb="5" eb="6">
      <t>ヒョウ</t>
    </rPh>
    <rPh sb="7" eb="9">
      <t>ケンコウ</t>
    </rPh>
    <rPh sb="9" eb="11">
      <t>ゾウシン</t>
    </rPh>
    <rPh sb="11" eb="13">
      <t>ジギョウ</t>
    </rPh>
    <rPh sb="14" eb="15">
      <t>オモ</t>
    </rPh>
    <rPh sb="16" eb="18">
      <t>ケンサ</t>
    </rPh>
    <rPh sb="18" eb="21">
      <t>コウモクベツ</t>
    </rPh>
    <rPh sb="22" eb="26">
      <t>ジュシンシャスウ</t>
    </rPh>
    <rPh sb="26" eb="27">
      <t>オヨ</t>
    </rPh>
    <rPh sb="28" eb="30">
      <t>ケンサ</t>
    </rPh>
    <rPh sb="30" eb="32">
      <t>ケッカ</t>
    </rPh>
    <rPh sb="32" eb="34">
      <t>ベツジン</t>
    </rPh>
    <rPh sb="34" eb="35">
      <t>イン</t>
    </rPh>
    <phoneticPr fontId="5"/>
  </si>
  <si>
    <t>南渡島
第2次保健医療福祉圏</t>
    <rPh sb="0" eb="1">
      <t>ミナミ</t>
    </rPh>
    <rPh sb="1" eb="3">
      <t>オシマ</t>
    </rPh>
    <rPh sb="4" eb="5">
      <t>ダイ</t>
    </rPh>
    <rPh sb="6" eb="14">
      <t>ジホケンイリョウフクシケン</t>
    </rPh>
    <phoneticPr fontId="5"/>
  </si>
  <si>
    <t>実績評価</t>
    <rPh sb="0" eb="2">
      <t>ジッセキ</t>
    </rPh>
    <rPh sb="2" eb="4">
      <t>ヒョウカ</t>
    </rPh>
    <phoneticPr fontId="5"/>
  </si>
  <si>
    <t>継続的支援</t>
    <rPh sb="0" eb="3">
      <t>ケイゾクテキ</t>
    </rPh>
    <rPh sb="3" eb="5">
      <t>シエン</t>
    </rPh>
    <phoneticPr fontId="5"/>
  </si>
  <si>
    <t>初回面談</t>
    <rPh sb="0" eb="2">
      <t>ショカイ</t>
    </rPh>
    <rPh sb="2" eb="4">
      <t>メンダン</t>
    </rPh>
    <phoneticPr fontId="5"/>
  </si>
  <si>
    <t>実績評価</t>
    <rPh sb="0" eb="4">
      <t>ジッセキヒョウカ</t>
    </rPh>
    <phoneticPr fontId="5"/>
  </si>
  <si>
    <t>利用実人員</t>
    <rPh sb="0" eb="2">
      <t>リヨウ</t>
    </rPh>
    <rPh sb="2" eb="5">
      <t>ジツジンイン</t>
    </rPh>
    <phoneticPr fontId="5"/>
  </si>
  <si>
    <t>年度を越えて保健指導を行う
場合</t>
    <rPh sb="0" eb="2">
      <t>ネンド</t>
    </rPh>
    <rPh sb="3" eb="4">
      <t>コ</t>
    </rPh>
    <rPh sb="6" eb="8">
      <t>ホケン</t>
    </rPh>
    <rPh sb="8" eb="10">
      <t>シドウ</t>
    </rPh>
    <rPh sb="11" eb="12">
      <t>オコナ</t>
    </rPh>
    <rPh sb="14" eb="16">
      <t>バアイ</t>
    </rPh>
    <phoneticPr fontId="5"/>
  </si>
  <si>
    <t>年度内に
全て終了</t>
    <rPh sb="0" eb="3">
      <t>ネンドナイ</t>
    </rPh>
    <rPh sb="5" eb="6">
      <t>スベ</t>
    </rPh>
    <rPh sb="7" eb="9">
      <t>シュウリョウ</t>
    </rPh>
    <phoneticPr fontId="5"/>
  </si>
  <si>
    <t>年度を越えて保健指導を行う場合</t>
    <rPh sb="0" eb="2">
      <t>ネンド</t>
    </rPh>
    <rPh sb="3" eb="4">
      <t>コ</t>
    </rPh>
    <rPh sb="6" eb="8">
      <t>ホケン</t>
    </rPh>
    <rPh sb="8" eb="10">
      <t>シドウ</t>
    </rPh>
    <rPh sb="11" eb="12">
      <t>オコナ</t>
    </rPh>
    <rPh sb="13" eb="15">
      <t>バアイ</t>
    </rPh>
    <phoneticPr fontId="5"/>
  </si>
  <si>
    <t>第４６－２表　健康増進事業（保健指導利用区分別延人員・利用実人員）</t>
    <rPh sb="0" eb="1">
      <t>ダイ</t>
    </rPh>
    <rPh sb="5" eb="6">
      <t>ヒョウ</t>
    </rPh>
    <rPh sb="7" eb="9">
      <t>ケンコウ</t>
    </rPh>
    <rPh sb="9" eb="11">
      <t>ゾウシン</t>
    </rPh>
    <rPh sb="11" eb="13">
      <t>ジギョウ</t>
    </rPh>
    <rPh sb="14" eb="16">
      <t>ホケン</t>
    </rPh>
    <rPh sb="16" eb="18">
      <t>シドウ</t>
    </rPh>
    <rPh sb="18" eb="20">
      <t>リヨウ</t>
    </rPh>
    <rPh sb="20" eb="22">
      <t>クブン</t>
    </rPh>
    <rPh sb="22" eb="23">
      <t>ベツ</t>
    </rPh>
    <rPh sb="23" eb="26">
      <t>ノベジンイン</t>
    </rPh>
    <rPh sb="27" eb="29">
      <t>リヨウ</t>
    </rPh>
    <rPh sb="29" eb="30">
      <t>ジツ</t>
    </rPh>
    <rPh sb="30" eb="32">
      <t>ジンイン</t>
    </rPh>
    <phoneticPr fontId="5"/>
  </si>
  <si>
    <t>資料　地域保健・健康増進事業報告</t>
    <rPh sb="3" eb="5">
      <t>チイキ</t>
    </rPh>
    <rPh sb="5" eb="7">
      <t>ホケン</t>
    </rPh>
    <rPh sb="8" eb="10">
      <t>ケンコウ</t>
    </rPh>
    <rPh sb="10" eb="12">
      <t>ゾウシン</t>
    </rPh>
    <phoneticPr fontId="5"/>
  </si>
  <si>
    <t>鹿部町</t>
    <rPh sb="0" eb="2">
      <t>シカベ</t>
    </rPh>
    <rPh sb="2" eb="3">
      <t>チョウ</t>
    </rPh>
    <phoneticPr fontId="5"/>
  </si>
  <si>
    <t>異常を認めず</t>
  </si>
  <si>
    <t>要指導者</t>
    <phoneticPr fontId="5"/>
  </si>
  <si>
    <t>要精検者</t>
    <phoneticPr fontId="5"/>
  </si>
  <si>
    <t>指導区分別実人員</t>
    <phoneticPr fontId="5"/>
  </si>
  <si>
    <t>受診者</t>
    <rPh sb="0" eb="1">
      <t>ウケ</t>
    </rPh>
    <rPh sb="1" eb="2">
      <t>ミ</t>
    </rPh>
    <rPh sb="2" eb="3">
      <t>モノ</t>
    </rPh>
    <phoneticPr fontId="5"/>
  </si>
  <si>
    <t>指導区分別実人員</t>
    <rPh sb="0" eb="2">
      <t>シドウ</t>
    </rPh>
    <rPh sb="2" eb="4">
      <t>クブン</t>
    </rPh>
    <rPh sb="4" eb="5">
      <t>ベツ</t>
    </rPh>
    <rPh sb="5" eb="8">
      <t>ジツジンイン</t>
    </rPh>
    <phoneticPr fontId="5"/>
  </si>
  <si>
    <t>骨粗鬆症検診</t>
    <rPh sb="0" eb="4">
      <t>コツソショウショウ</t>
    </rPh>
    <rPh sb="4" eb="6">
      <t>ケンシン</t>
    </rPh>
    <phoneticPr fontId="5"/>
  </si>
  <si>
    <t>歯周疾患検診</t>
    <rPh sb="0" eb="2">
      <t>シシュウ</t>
    </rPh>
    <rPh sb="2" eb="4">
      <t>シッカン</t>
    </rPh>
    <rPh sb="4" eb="6">
      <t>ケンシン</t>
    </rPh>
    <phoneticPr fontId="5"/>
  </si>
  <si>
    <t>第４７表　健康増進事業（歯周疾患検診・骨粗鬆症検診）</t>
    <rPh sb="5" eb="7">
      <t>ケンコウ</t>
    </rPh>
    <rPh sb="7" eb="9">
      <t>ゾウシン</t>
    </rPh>
    <rPh sb="12" eb="13">
      <t>ハ</t>
    </rPh>
    <rPh sb="13" eb="14">
      <t>シュウ</t>
    </rPh>
    <rPh sb="14" eb="16">
      <t>シッカン</t>
    </rPh>
    <rPh sb="16" eb="18">
      <t>ケンシン</t>
    </rPh>
    <rPh sb="19" eb="23">
      <t>コツソショウショウ</t>
    </rPh>
    <rPh sb="23" eb="25">
      <t>ケンシン</t>
    </rPh>
    <phoneticPr fontId="5"/>
  </si>
  <si>
    <t>その他</t>
    <rPh sb="2" eb="3">
      <t>タ</t>
    </rPh>
    <phoneticPr fontId="5"/>
  </si>
  <si>
    <t>看護師</t>
    <rPh sb="0" eb="2">
      <t>カンゴ</t>
    </rPh>
    <rPh sb="2" eb="3">
      <t>シ</t>
    </rPh>
    <phoneticPr fontId="5"/>
  </si>
  <si>
    <t>保健師</t>
    <rPh sb="0" eb="2">
      <t>ホケン</t>
    </rPh>
    <rPh sb="2" eb="3">
      <t>シ</t>
    </rPh>
    <phoneticPr fontId="5"/>
  </si>
  <si>
    <t>作業療法士</t>
    <rPh sb="0" eb="2">
      <t>サギョウ</t>
    </rPh>
    <rPh sb="2" eb="5">
      <t>リョウホウシ</t>
    </rPh>
    <phoneticPr fontId="5"/>
  </si>
  <si>
    <t>理学療法士</t>
    <rPh sb="0" eb="2">
      <t>リガク</t>
    </rPh>
    <rPh sb="2" eb="5">
      <t>リョウホウシ</t>
    </rPh>
    <phoneticPr fontId="5"/>
  </si>
  <si>
    <t>医師</t>
    <rPh sb="0" eb="2">
      <t>イシ</t>
    </rPh>
    <phoneticPr fontId="5"/>
  </si>
  <si>
    <t>従事者延人員</t>
    <rPh sb="0" eb="2">
      <t>ジュウジ</t>
    </rPh>
    <rPh sb="2" eb="3">
      <t>シャ</t>
    </rPh>
    <rPh sb="3" eb="4">
      <t>ノ</t>
    </rPh>
    <rPh sb="4" eb="6">
      <t>ジンイン</t>
    </rPh>
    <phoneticPr fontId="5"/>
  </si>
  <si>
    <t>被指導延人員</t>
    <phoneticPr fontId="5"/>
  </si>
  <si>
    <t>被指導実人員</t>
    <rPh sb="0" eb="1">
      <t>ヒ</t>
    </rPh>
    <rPh sb="1" eb="3">
      <t>シドウ</t>
    </rPh>
    <rPh sb="3" eb="6">
      <t>ジツジンイン</t>
    </rPh>
    <phoneticPr fontId="5"/>
  </si>
  <si>
    <t>実施回数</t>
    <phoneticPr fontId="5"/>
  </si>
  <si>
    <t>実施施設数</t>
    <phoneticPr fontId="5"/>
  </si>
  <si>
    <t>第４８表　健康増進事業（機能訓練）</t>
    <rPh sb="5" eb="7">
      <t>ケンコウ</t>
    </rPh>
    <rPh sb="7" eb="9">
      <t>ゾウシン</t>
    </rPh>
    <phoneticPr fontId="5"/>
  </si>
  <si>
    <t>延人員</t>
    <phoneticPr fontId="5"/>
  </si>
  <si>
    <t>実人員</t>
    <phoneticPr fontId="5"/>
  </si>
  <si>
    <t>栄養指導(再掲)</t>
    <rPh sb="0" eb="2">
      <t>エイヨウ</t>
    </rPh>
    <rPh sb="2" eb="4">
      <t>シドウ</t>
    </rPh>
    <rPh sb="5" eb="7">
      <t>サイケイ</t>
    </rPh>
    <phoneticPr fontId="5"/>
  </si>
  <si>
    <t>口腔衛生指導(再掲)</t>
    <rPh sb="0" eb="2">
      <t>コウクウ</t>
    </rPh>
    <rPh sb="2" eb="4">
      <t>エイセイ</t>
    </rPh>
    <rPh sb="4" eb="6">
      <t>シドウ</t>
    </rPh>
    <rPh sb="7" eb="9">
      <t>サイケイ</t>
    </rPh>
    <phoneticPr fontId="5"/>
  </si>
  <si>
    <t>延人員</t>
    <phoneticPr fontId="5"/>
  </si>
  <si>
    <t>実人員</t>
    <phoneticPr fontId="5"/>
  </si>
  <si>
    <t>実人員</t>
    <rPh sb="0" eb="3">
      <t>ジツジンイン</t>
    </rPh>
    <phoneticPr fontId="5"/>
  </si>
  <si>
    <t>認知症の者</t>
    <rPh sb="0" eb="2">
      <t>ニンチ</t>
    </rPh>
    <rPh sb="2" eb="3">
      <t>ショウ</t>
    </rPh>
    <rPh sb="4" eb="5">
      <t>モノ</t>
    </rPh>
    <phoneticPr fontId="5"/>
  </si>
  <si>
    <t>寝たきり者</t>
    <rPh sb="0" eb="1">
      <t>ネ</t>
    </rPh>
    <rPh sb="4" eb="5">
      <t>シャ</t>
    </rPh>
    <phoneticPr fontId="5"/>
  </si>
  <si>
    <t>介護
家族者</t>
    <rPh sb="0" eb="2">
      <t>カイゴ</t>
    </rPh>
    <rPh sb="3" eb="5">
      <t>カゾク</t>
    </rPh>
    <rPh sb="5" eb="6">
      <t>シャ</t>
    </rPh>
    <phoneticPr fontId="5"/>
  </si>
  <si>
    <t>閉じこもり
予防</t>
    <rPh sb="0" eb="1">
      <t>ト</t>
    </rPh>
    <rPh sb="6" eb="8">
      <t>ヨボウ</t>
    </rPh>
    <phoneticPr fontId="5"/>
  </si>
  <si>
    <t>個別健康教育
対象者</t>
    <rPh sb="0" eb="2">
      <t>コベツ</t>
    </rPh>
    <rPh sb="2" eb="4">
      <t>ケンコウ</t>
    </rPh>
    <rPh sb="4" eb="6">
      <t>キョウイク</t>
    </rPh>
    <rPh sb="7" eb="10">
      <t>タイショウシャ</t>
    </rPh>
    <phoneticPr fontId="5"/>
  </si>
  <si>
    <t>要指導者等</t>
    <rPh sb="0" eb="1">
      <t>ヨウ</t>
    </rPh>
    <rPh sb="1" eb="4">
      <t>シドウシャ</t>
    </rPh>
    <rPh sb="4" eb="5">
      <t>トウ</t>
    </rPh>
    <phoneticPr fontId="5"/>
  </si>
  <si>
    <t>第４９－１表　健康増進事業（訪問指導）</t>
    <rPh sb="5" eb="6">
      <t>ヒョウ</t>
    </rPh>
    <rPh sb="7" eb="9">
      <t>ケンコウ</t>
    </rPh>
    <rPh sb="9" eb="11">
      <t>ゾウシン</t>
    </rPh>
    <rPh sb="14" eb="16">
      <t>ホウモン</t>
    </rPh>
    <rPh sb="16" eb="18">
      <t>シドウ</t>
    </rPh>
    <phoneticPr fontId="5"/>
  </si>
  <si>
    <t>知内町</t>
    <rPh sb="0" eb="1">
      <t>シ</t>
    </rPh>
    <rPh sb="1" eb="2">
      <t>ナイ</t>
    </rPh>
    <rPh sb="2" eb="3">
      <t>チョウ</t>
    </rPh>
    <phoneticPr fontId="5"/>
  </si>
  <si>
    <t>歯科衛生士</t>
    <rPh sb="0" eb="2">
      <t>シカ</t>
    </rPh>
    <rPh sb="2" eb="5">
      <t>エイセイシ</t>
    </rPh>
    <phoneticPr fontId="5"/>
  </si>
  <si>
    <t>管理栄養士及び栄養士</t>
    <rPh sb="0" eb="2">
      <t>カンリ</t>
    </rPh>
    <rPh sb="2" eb="5">
      <t>エイヨウシ</t>
    </rPh>
    <rPh sb="5" eb="6">
      <t>オヨ</t>
    </rPh>
    <rPh sb="7" eb="10">
      <t>エイヨウシ</t>
    </rPh>
    <phoneticPr fontId="5"/>
  </si>
  <si>
    <t>保健師</t>
    <rPh sb="0" eb="3">
      <t>ホケンシ</t>
    </rPh>
    <phoneticPr fontId="5"/>
  </si>
  <si>
    <t>従事者延人員</t>
    <rPh sb="0" eb="3">
      <t>ジュウジシャ</t>
    </rPh>
    <rPh sb="3" eb="4">
      <t>ノ</t>
    </rPh>
    <rPh sb="4" eb="6">
      <t>ジンイン</t>
    </rPh>
    <phoneticPr fontId="5"/>
  </si>
  <si>
    <t>第４９－２表　健康増進事業（訪問指導従事者）</t>
    <rPh sb="5" eb="6">
      <t>ヒョウ</t>
    </rPh>
    <rPh sb="7" eb="9">
      <t>ケンコウ</t>
    </rPh>
    <rPh sb="9" eb="11">
      <t>ゾウシン</t>
    </rPh>
    <rPh sb="14" eb="16">
      <t>ホウモン</t>
    </rPh>
    <rPh sb="16" eb="18">
      <t>シドウ</t>
    </rPh>
    <rPh sb="18" eb="21">
      <t>ジュウジシャ</t>
    </rPh>
    <phoneticPr fontId="5"/>
  </si>
  <si>
    <t>資料　地域保健・健康増進事業報告</t>
    <rPh sb="0" eb="2">
      <t>シリョウ</t>
    </rPh>
    <rPh sb="3" eb="5">
      <t>チイキ</t>
    </rPh>
    <rPh sb="5" eb="7">
      <t>ホケン</t>
    </rPh>
    <rPh sb="8" eb="10">
      <t>ケンコウ</t>
    </rPh>
    <rPh sb="10" eb="12">
      <t>ゾウシン</t>
    </rPh>
    <rPh sb="12" eb="14">
      <t>ジギョウ</t>
    </rPh>
    <phoneticPr fontId="5"/>
  </si>
  <si>
    <t>知内町</t>
    <rPh sb="0" eb="3">
      <t>シリウチチョウ</t>
    </rPh>
    <phoneticPr fontId="5"/>
  </si>
  <si>
    <t>b/a</t>
    <phoneticPr fontId="5"/>
  </si>
  <si>
    <t>b</t>
    <phoneticPr fontId="5"/>
  </si>
  <si>
    <t>a</t>
    <phoneticPr fontId="5"/>
  </si>
  <si>
    <t>受診率(％)</t>
    <rPh sb="0" eb="3">
      <t>ジュシンリツ</t>
    </rPh>
    <phoneticPr fontId="5"/>
  </si>
  <si>
    <t>個別検診</t>
    <rPh sb="0" eb="2">
      <t>コベツ</t>
    </rPh>
    <rPh sb="2" eb="4">
      <t>ケンシン</t>
    </rPh>
    <phoneticPr fontId="5"/>
  </si>
  <si>
    <t>集団検診</t>
    <rPh sb="0" eb="2">
      <t>シュウダン</t>
    </rPh>
    <rPh sb="2" eb="4">
      <t>ケンシン</t>
    </rPh>
    <phoneticPr fontId="5"/>
  </si>
  <si>
    <t>受診者数（年度中）</t>
    <rPh sb="0" eb="3">
      <t>ジュシンシャ</t>
    </rPh>
    <rPh sb="3" eb="4">
      <t>スウ</t>
    </rPh>
    <rPh sb="5" eb="7">
      <t>ネンド</t>
    </rPh>
    <rPh sb="7" eb="8">
      <t>チュウ</t>
    </rPh>
    <phoneticPr fontId="5"/>
  </si>
  <si>
    <t>対象者数</t>
    <rPh sb="0" eb="3">
      <t>タイショウシャ</t>
    </rPh>
    <rPh sb="3" eb="4">
      <t>スウ</t>
    </rPh>
    <phoneticPr fontId="5"/>
  </si>
  <si>
    <t>第５０－１表　健康増進事業（胃がん検診平成２５年度受診状況）</t>
    <rPh sb="19" eb="21">
      <t>ヘイセイ</t>
    </rPh>
    <rPh sb="23" eb="25">
      <t>ネンド</t>
    </rPh>
    <rPh sb="25" eb="27">
      <t>ジュシン</t>
    </rPh>
    <rPh sb="27" eb="29">
      <t>ジョウキョウ</t>
    </rPh>
    <phoneticPr fontId="5"/>
  </si>
  <si>
    <t>早期がんのうち粘膜内がん</t>
    <rPh sb="0" eb="2">
      <t>ソウキ</t>
    </rPh>
    <rPh sb="7" eb="9">
      <t>ネンマク</t>
    </rPh>
    <rPh sb="9" eb="10">
      <t>ナイ</t>
    </rPh>
    <phoneticPr fontId="5"/>
  </si>
  <si>
    <t>原発性のがんのうち早期がん</t>
    <rPh sb="0" eb="3">
      <t>ゲンパツセイ</t>
    </rPh>
    <rPh sb="9" eb="11">
      <t>ソウキ</t>
    </rPh>
    <phoneticPr fontId="5"/>
  </si>
  <si>
    <t>がんであった者のうち原発性のがん</t>
    <rPh sb="6" eb="7">
      <t>モノ</t>
    </rPh>
    <rPh sb="10" eb="13">
      <t>ゲンパツセイ</t>
    </rPh>
    <phoneticPr fontId="5"/>
  </si>
  <si>
    <t>がん以外の疾患であった者</t>
    <rPh sb="2" eb="4">
      <t>イガイ</t>
    </rPh>
    <rPh sb="5" eb="7">
      <t>シッカン</t>
    </rPh>
    <rPh sb="11" eb="12">
      <t>モノ</t>
    </rPh>
    <phoneticPr fontId="5"/>
  </si>
  <si>
    <t>がんの疑いのある者または未確定</t>
    <rPh sb="3" eb="4">
      <t>ウタガ</t>
    </rPh>
    <rPh sb="8" eb="9">
      <t>モノ</t>
    </rPh>
    <rPh sb="12" eb="15">
      <t>ミカクテイ</t>
    </rPh>
    <phoneticPr fontId="5"/>
  </si>
  <si>
    <t>がんであった者</t>
    <rPh sb="6" eb="7">
      <t>モノ</t>
    </rPh>
    <phoneticPr fontId="5"/>
  </si>
  <si>
    <t>異常認めず</t>
    <rPh sb="0" eb="2">
      <t>イジョウ</t>
    </rPh>
    <rPh sb="2" eb="3">
      <t>ミト</t>
    </rPh>
    <phoneticPr fontId="5"/>
  </si>
  <si>
    <t>未把握</t>
    <rPh sb="0" eb="1">
      <t>ミ</t>
    </rPh>
    <rPh sb="1" eb="3">
      <t>ハアク</t>
    </rPh>
    <phoneticPr fontId="5"/>
  </si>
  <si>
    <t>未受診</t>
    <rPh sb="0" eb="1">
      <t>ミ</t>
    </rPh>
    <rPh sb="1" eb="3">
      <t>ジュシン</t>
    </rPh>
    <phoneticPr fontId="5"/>
  </si>
  <si>
    <t>精密検査受診者</t>
    <rPh sb="0" eb="2">
      <t>セイミツ</t>
    </rPh>
    <rPh sb="2" eb="4">
      <t>ケンサ</t>
    </rPh>
    <rPh sb="4" eb="7">
      <t>ジュシンシャ</t>
    </rPh>
    <phoneticPr fontId="5"/>
  </si>
  <si>
    <t>精密検査受診の有無別人員</t>
    <rPh sb="2" eb="4">
      <t>ケンサ</t>
    </rPh>
    <rPh sb="4" eb="6">
      <t>ジュシン</t>
    </rPh>
    <phoneticPr fontId="5"/>
  </si>
  <si>
    <t>要精密検査者数（年度中）</t>
    <rPh sb="0" eb="1">
      <t>ヨウ</t>
    </rPh>
    <rPh sb="1" eb="3">
      <t>セイミツ</t>
    </rPh>
    <rPh sb="3" eb="6">
      <t>ケンサシャ</t>
    </rPh>
    <rPh sb="6" eb="7">
      <t>スウ</t>
    </rPh>
    <rPh sb="8" eb="10">
      <t>ネンド</t>
    </rPh>
    <rPh sb="10" eb="11">
      <t>チュウ</t>
    </rPh>
    <phoneticPr fontId="5"/>
  </si>
  <si>
    <t>受診者数
（年度中）</t>
    <rPh sb="0" eb="4">
      <t>ジュシンシャスウ</t>
    </rPh>
    <rPh sb="6" eb="8">
      <t>ネンド</t>
    </rPh>
    <rPh sb="8" eb="9">
      <t>チュウ</t>
    </rPh>
    <phoneticPr fontId="5"/>
  </si>
  <si>
    <t>第５０－２表　健康増進事業（胃がん検診　平成２４年度精密検査の結果）</t>
    <rPh sb="20" eb="22">
      <t>ヘイセイ</t>
    </rPh>
    <rPh sb="24" eb="26">
      <t>ネンド</t>
    </rPh>
    <rPh sb="26" eb="28">
      <t>セイミツ</t>
    </rPh>
    <rPh sb="28" eb="30">
      <t>ケンサ</t>
    </rPh>
    <rPh sb="31" eb="33">
      <t>ケッカ</t>
    </rPh>
    <phoneticPr fontId="5"/>
  </si>
  <si>
    <t>-</t>
    <phoneticPr fontId="5"/>
  </si>
  <si>
    <t>全道</t>
    <rPh sb="0" eb="2">
      <t>ゼンドウ</t>
    </rPh>
    <phoneticPr fontId="5"/>
  </si>
  <si>
    <t>ｂ</t>
    <phoneticPr fontId="5"/>
  </si>
  <si>
    <t>左のうち喀痰細胞診受診者</t>
    <rPh sb="0" eb="1">
      <t>ヒダリ</t>
    </rPh>
    <rPh sb="9" eb="12">
      <t>ジュシンシャ</t>
    </rPh>
    <phoneticPr fontId="5"/>
  </si>
  <si>
    <t>胸部Ｘ線検査受診者</t>
    <rPh sb="0" eb="2">
      <t>キョウブ</t>
    </rPh>
    <rPh sb="3" eb="4">
      <t>セン</t>
    </rPh>
    <rPh sb="4" eb="6">
      <t>ケンサ</t>
    </rPh>
    <rPh sb="6" eb="9">
      <t>ジュシンシャ</t>
    </rPh>
    <phoneticPr fontId="5"/>
  </si>
  <si>
    <t>第５１－１表　健康増進事業（肺がん検診　平成２５年度受診状況）</t>
    <rPh sb="7" eb="9">
      <t>ケンコウ</t>
    </rPh>
    <rPh sb="9" eb="11">
      <t>ゾウシン</t>
    </rPh>
    <rPh sb="14" eb="15">
      <t>ハイ</t>
    </rPh>
    <rPh sb="28" eb="30">
      <t>ジョウキョウ</t>
    </rPh>
    <phoneticPr fontId="5"/>
  </si>
  <si>
    <t>-</t>
    <phoneticPr fontId="5"/>
  </si>
  <si>
    <t>原発性がんのうちうち臨床病期Ⅰ期</t>
    <rPh sb="0" eb="3">
      <t>ゲンパツセイ</t>
    </rPh>
    <rPh sb="10" eb="12">
      <t>リンショウ</t>
    </rPh>
    <rPh sb="12" eb="13">
      <t>ビョウ</t>
    </rPh>
    <rPh sb="13" eb="14">
      <t>キ</t>
    </rPh>
    <rPh sb="15" eb="16">
      <t>キ</t>
    </rPh>
    <phoneticPr fontId="5"/>
  </si>
  <si>
    <t>精密受診者</t>
    <rPh sb="0" eb="2">
      <t>セイミツ</t>
    </rPh>
    <rPh sb="2" eb="5">
      <t>ジュシンシャ</t>
    </rPh>
    <phoneticPr fontId="5"/>
  </si>
  <si>
    <t>平成２5年度</t>
    <rPh sb="0" eb="2">
      <t>ヘイセイ</t>
    </rPh>
    <rPh sb="4" eb="6">
      <t>ネンド</t>
    </rPh>
    <phoneticPr fontId="5"/>
  </si>
  <si>
    <t>第５１－２表　健康増進事業（肺がん（全て）検診　平成２４年度精密検査の結果）</t>
    <rPh sb="18" eb="19">
      <t>スベ</t>
    </rPh>
    <rPh sb="24" eb="26">
      <t>ヘイセイ</t>
    </rPh>
    <rPh sb="28" eb="30">
      <t>ネンド</t>
    </rPh>
    <rPh sb="30" eb="32">
      <t>セイミツ</t>
    </rPh>
    <rPh sb="32" eb="34">
      <t>ケンサ</t>
    </rPh>
    <rPh sb="35" eb="37">
      <t>ケッカ</t>
    </rPh>
    <phoneticPr fontId="5"/>
  </si>
  <si>
    <t>受診率（％）</t>
    <rPh sb="0" eb="3">
      <t>ジュシンリツ</t>
    </rPh>
    <phoneticPr fontId="5"/>
  </si>
  <si>
    <t>受診者数（年度中）</t>
    <rPh sb="3" eb="4">
      <t>スウ</t>
    </rPh>
    <rPh sb="5" eb="7">
      <t>ネンド</t>
    </rPh>
    <rPh sb="7" eb="8">
      <t>チュウ</t>
    </rPh>
    <phoneticPr fontId="5"/>
  </si>
  <si>
    <t>第５２－１表　健康増進事業（大腸がん検診　平成２５年度受診状況）　　</t>
    <rPh sb="7" eb="9">
      <t>ケンコウ</t>
    </rPh>
    <rPh sb="9" eb="11">
      <t>ゾウシン</t>
    </rPh>
    <rPh sb="14" eb="16">
      <t>ダイチョウ</t>
    </rPh>
    <rPh sb="21" eb="23">
      <t>ヘイセイ</t>
    </rPh>
    <rPh sb="25" eb="27">
      <t>ネンド</t>
    </rPh>
    <rPh sb="27" eb="29">
      <t>ジュシン</t>
    </rPh>
    <rPh sb="29" eb="31">
      <t>ジョウキョウ</t>
    </rPh>
    <phoneticPr fontId="5"/>
  </si>
  <si>
    <t>精密検査受診の有無別人員</t>
    <rPh sb="0" eb="2">
      <t>セイミツ</t>
    </rPh>
    <rPh sb="2" eb="4">
      <t>ケンサ</t>
    </rPh>
    <rPh sb="4" eb="6">
      <t>ジュシン</t>
    </rPh>
    <rPh sb="7" eb="9">
      <t>ウム</t>
    </rPh>
    <rPh sb="9" eb="10">
      <t>ベツ</t>
    </rPh>
    <rPh sb="10" eb="12">
      <t>ジンイン</t>
    </rPh>
    <phoneticPr fontId="5"/>
  </si>
  <si>
    <t>第５２－２表　健康増進事業（大腸がん検診　平成２４年度精密検査の結果）</t>
    <rPh sb="21" eb="23">
      <t>ヘイセイ</t>
    </rPh>
    <rPh sb="25" eb="27">
      <t>ネンド</t>
    </rPh>
    <rPh sb="29" eb="31">
      <t>ケンサ</t>
    </rPh>
    <rPh sb="32" eb="34">
      <t>ケッカ</t>
    </rPh>
    <phoneticPr fontId="5"/>
  </si>
  <si>
    <t>北斗市</t>
    <rPh sb="0" eb="2">
      <t>ホクト</t>
    </rPh>
    <rPh sb="2" eb="3">
      <t>シ</t>
    </rPh>
    <phoneticPr fontId="5"/>
  </si>
  <si>
    <t>d</t>
    <phoneticPr fontId="5"/>
  </si>
  <si>
    <t>c</t>
    <phoneticPr fontId="5"/>
  </si>
  <si>
    <t>(d+b-c)/a</t>
    <phoneticPr fontId="5"/>
  </si>
  <si>
    <t>b</t>
    <phoneticPr fontId="5"/>
  </si>
  <si>
    <t>a</t>
    <phoneticPr fontId="5"/>
  </si>
  <si>
    <t>平成24年度
受診者数</t>
    <rPh sb="0" eb="2">
      <t>ヘイセイ</t>
    </rPh>
    <rPh sb="4" eb="6">
      <t>ネンド</t>
    </rPh>
    <rPh sb="7" eb="11">
      <t>ジュシンシャスウ</t>
    </rPh>
    <phoneticPr fontId="5"/>
  </si>
  <si>
    <t>左のうち2年連続受診者数</t>
    <rPh sb="0" eb="1">
      <t>ヒダリ</t>
    </rPh>
    <rPh sb="5" eb="6">
      <t>ネン</t>
    </rPh>
    <rPh sb="6" eb="8">
      <t>レンゾク</t>
    </rPh>
    <rPh sb="11" eb="12">
      <t>スウ</t>
    </rPh>
    <phoneticPr fontId="5"/>
  </si>
  <si>
    <t>受診者数</t>
    <rPh sb="3" eb="4">
      <t>スウ</t>
    </rPh>
    <phoneticPr fontId="5"/>
  </si>
  <si>
    <t>子宮頸部</t>
    <rPh sb="0" eb="2">
      <t>シキュウ</t>
    </rPh>
    <rPh sb="2" eb="4">
      <t>ケイブ</t>
    </rPh>
    <phoneticPr fontId="5"/>
  </si>
  <si>
    <t>第５３－１表　健康増進事業（子宮がん検診　平成２５年度受診状況）</t>
    <rPh sb="7" eb="9">
      <t>ケンコウ</t>
    </rPh>
    <rPh sb="9" eb="11">
      <t>ゾウシン</t>
    </rPh>
    <rPh sb="21" eb="23">
      <t>ヘイセイ</t>
    </rPh>
    <rPh sb="25" eb="27">
      <t>ネンド</t>
    </rPh>
    <rPh sb="27" eb="29">
      <t>ジュシン</t>
    </rPh>
    <rPh sb="29" eb="31">
      <t>ジョウキョウ</t>
    </rPh>
    <phoneticPr fontId="5"/>
  </si>
  <si>
    <t>原発性がんのうちうち微小浸潤がん</t>
    <rPh sb="0" eb="3">
      <t>ゲンパツセイ</t>
    </rPh>
    <rPh sb="10" eb="12">
      <t>ビショウ</t>
    </rPh>
    <rPh sb="12" eb="14">
      <t>シンジュン</t>
    </rPh>
    <phoneticPr fontId="5"/>
  </si>
  <si>
    <t>原発性のがんのうちうち上皮内がん</t>
    <rPh sb="0" eb="3">
      <t>ゲンパツセイ</t>
    </rPh>
    <rPh sb="11" eb="13">
      <t>ジョウヒ</t>
    </rPh>
    <rPh sb="13" eb="14">
      <t>ナイ</t>
    </rPh>
    <phoneticPr fontId="5"/>
  </si>
  <si>
    <t>がんであった者のうち原発性のがん</t>
    <rPh sb="6" eb="7">
      <t>モノ</t>
    </rPh>
    <rPh sb="10" eb="12">
      <t>ゲンパツ</t>
    </rPh>
    <rPh sb="12" eb="13">
      <t>セイ</t>
    </rPh>
    <phoneticPr fontId="5"/>
  </si>
  <si>
    <t>がん及び異形成以外の疾患であった者</t>
    <rPh sb="2" eb="3">
      <t>オヨ</t>
    </rPh>
    <rPh sb="4" eb="5">
      <t>イ</t>
    </rPh>
    <rPh sb="5" eb="7">
      <t>ケイセイ</t>
    </rPh>
    <rPh sb="7" eb="9">
      <t>イガイ</t>
    </rPh>
    <rPh sb="10" eb="12">
      <t>シッカン</t>
    </rPh>
    <rPh sb="16" eb="17">
      <t>モノ</t>
    </rPh>
    <phoneticPr fontId="5"/>
  </si>
  <si>
    <t>異形成であった者</t>
    <rPh sb="0" eb="1">
      <t>イ</t>
    </rPh>
    <rPh sb="1" eb="3">
      <t>ケイセイ</t>
    </rPh>
    <rPh sb="7" eb="8">
      <t>モノ</t>
    </rPh>
    <phoneticPr fontId="5"/>
  </si>
  <si>
    <t>判定不能</t>
    <rPh sb="0" eb="2">
      <t>ハンテイ</t>
    </rPh>
    <rPh sb="2" eb="4">
      <t>フノウ</t>
    </rPh>
    <phoneticPr fontId="5"/>
  </si>
  <si>
    <t>要精検
（２）</t>
    <rPh sb="0" eb="1">
      <t>ヨウ</t>
    </rPh>
    <rPh sb="1" eb="3">
      <t>セイケン</t>
    </rPh>
    <phoneticPr fontId="5"/>
  </si>
  <si>
    <t>要精検
（１）</t>
    <rPh sb="0" eb="1">
      <t>ヨウ</t>
    </rPh>
    <rPh sb="1" eb="3">
      <t>セイケン</t>
    </rPh>
    <phoneticPr fontId="5"/>
  </si>
  <si>
    <t>精検不要</t>
    <rPh sb="0" eb="2">
      <t>セイケン</t>
    </rPh>
    <rPh sb="2" eb="4">
      <t>フヨウ</t>
    </rPh>
    <phoneticPr fontId="5"/>
  </si>
  <si>
    <t>不適正
（判定不可能）</t>
    <rPh sb="0" eb="3">
      <t>フテキセイ</t>
    </rPh>
    <rPh sb="5" eb="7">
      <t>ハンテイ</t>
    </rPh>
    <rPh sb="7" eb="10">
      <t>フカノウ</t>
    </rPh>
    <phoneticPr fontId="5"/>
  </si>
  <si>
    <t>適正
（判定可能）</t>
    <rPh sb="0" eb="2">
      <t>テキセイ</t>
    </rPh>
    <rPh sb="4" eb="6">
      <t>ハンテイ</t>
    </rPh>
    <rPh sb="6" eb="8">
      <t>カノウ</t>
    </rPh>
    <phoneticPr fontId="5"/>
  </si>
  <si>
    <t>細胞診の判定人数</t>
    <rPh sb="0" eb="2">
      <t>サイボウ</t>
    </rPh>
    <rPh sb="2" eb="3">
      <t>シン</t>
    </rPh>
    <rPh sb="4" eb="6">
      <t>ハンテイ</t>
    </rPh>
    <rPh sb="6" eb="8">
      <t>ニンズウ</t>
    </rPh>
    <phoneticPr fontId="5"/>
  </si>
  <si>
    <t>初回検体の適正・不適正</t>
    <rPh sb="0" eb="2">
      <t>ショカイ</t>
    </rPh>
    <rPh sb="2" eb="4">
      <t>ケンタイ</t>
    </rPh>
    <rPh sb="5" eb="7">
      <t>テキセイ</t>
    </rPh>
    <rPh sb="8" eb="11">
      <t>フテキセイ</t>
    </rPh>
    <phoneticPr fontId="5"/>
  </si>
  <si>
    <t>第５３－２表　健康増進事業（子宮がん検診　頸部・平成２４年度精密検査の結果）</t>
    <rPh sb="7" eb="9">
      <t>ケンコウ</t>
    </rPh>
    <rPh sb="9" eb="11">
      <t>ゾウシン</t>
    </rPh>
    <rPh sb="21" eb="23">
      <t>ケイブ</t>
    </rPh>
    <rPh sb="24" eb="26">
      <t>ヘイセイ</t>
    </rPh>
    <rPh sb="28" eb="30">
      <t>ネンド</t>
    </rPh>
    <rPh sb="30" eb="32">
      <t>セイミツ</t>
    </rPh>
    <rPh sb="32" eb="34">
      <t>ケンサ</t>
    </rPh>
    <rPh sb="35" eb="37">
      <t>ケッカ</t>
    </rPh>
    <phoneticPr fontId="5"/>
  </si>
  <si>
    <t>第５３－３表　健康増進事業（子宮がん検診　体部・平成２４年度精密検査の結果）</t>
    <rPh sb="7" eb="9">
      <t>ケンコウ</t>
    </rPh>
    <rPh sb="9" eb="11">
      <t>ゾウシン</t>
    </rPh>
    <rPh sb="21" eb="22">
      <t>カラダ</t>
    </rPh>
    <rPh sb="22" eb="23">
      <t>ブ</t>
    </rPh>
    <rPh sb="24" eb="26">
      <t>ヘイセイ</t>
    </rPh>
    <rPh sb="28" eb="30">
      <t>ネンド</t>
    </rPh>
    <rPh sb="30" eb="32">
      <t>セイミツ</t>
    </rPh>
    <rPh sb="32" eb="34">
      <t>ケンサ</t>
    </rPh>
    <rPh sb="35" eb="37">
      <t>ケッカ</t>
    </rPh>
    <phoneticPr fontId="5"/>
  </si>
  <si>
    <t>ｄ</t>
    <phoneticPr fontId="5"/>
  </si>
  <si>
    <t>ｃ</t>
    <phoneticPr fontId="5"/>
  </si>
  <si>
    <t>（d＋b－ｃ）/ a</t>
    <phoneticPr fontId="5"/>
  </si>
  <si>
    <t>ｂ</t>
    <phoneticPr fontId="5"/>
  </si>
  <si>
    <t>受診率(％)</t>
    <phoneticPr fontId="5"/>
  </si>
  <si>
    <t>（a）</t>
  </si>
  <si>
    <t>視触診及びマンモグラフィ</t>
    <rPh sb="0" eb="1">
      <t>シ</t>
    </rPh>
    <rPh sb="1" eb="3">
      <t>ショクシン</t>
    </rPh>
    <rPh sb="3" eb="4">
      <t>オヨ</t>
    </rPh>
    <phoneticPr fontId="5"/>
  </si>
  <si>
    <t>マンモグラフィのみ</t>
    <phoneticPr fontId="5"/>
  </si>
  <si>
    <t>対象者数　　　　　　</t>
    <rPh sb="0" eb="3">
      <t>タイショウシャ</t>
    </rPh>
    <rPh sb="3" eb="4">
      <t>スウ</t>
    </rPh>
    <phoneticPr fontId="5"/>
  </si>
  <si>
    <t>第５４－１表　健康増進事業（乳がん検診　平成２５年度受診状況）</t>
    <rPh sb="7" eb="9">
      <t>ケンコウ</t>
    </rPh>
    <rPh sb="9" eb="11">
      <t>ゾウシン</t>
    </rPh>
    <rPh sb="14" eb="15">
      <t>ニュウ</t>
    </rPh>
    <rPh sb="20" eb="22">
      <t>ヘイセイ</t>
    </rPh>
    <rPh sb="24" eb="26">
      <t>ネンド</t>
    </rPh>
    <rPh sb="26" eb="28">
      <t>ジュシン</t>
    </rPh>
    <rPh sb="28" eb="30">
      <t>ジョウキョウ</t>
    </rPh>
    <phoneticPr fontId="5"/>
  </si>
  <si>
    <t>早期がんのうち非浸潤がん</t>
    <rPh sb="0" eb="2">
      <t>ソウキ</t>
    </rPh>
    <rPh sb="7" eb="8">
      <t>ヒ</t>
    </rPh>
    <rPh sb="8" eb="10">
      <t>シンジュン</t>
    </rPh>
    <phoneticPr fontId="5"/>
  </si>
  <si>
    <t>原発性がんのうち早期がん</t>
    <rPh sb="0" eb="3">
      <t>ゲンパツセイ</t>
    </rPh>
    <rPh sb="8" eb="10">
      <t>ソウキ</t>
    </rPh>
    <phoneticPr fontId="5"/>
  </si>
  <si>
    <t>がんであった者のうち
原発性のがん</t>
    <rPh sb="6" eb="7">
      <t>モノ</t>
    </rPh>
    <rPh sb="11" eb="13">
      <t>ゲンパツ</t>
    </rPh>
    <rPh sb="13" eb="14">
      <t>セイ</t>
    </rPh>
    <phoneticPr fontId="5"/>
  </si>
  <si>
    <t>要精密
検査者数
（年度中）</t>
    <rPh sb="0" eb="1">
      <t>ヨウ</t>
    </rPh>
    <rPh sb="1" eb="3">
      <t>セイミツ</t>
    </rPh>
    <rPh sb="4" eb="7">
      <t>ケンサシャ</t>
    </rPh>
    <rPh sb="7" eb="8">
      <t>スウ</t>
    </rPh>
    <rPh sb="10" eb="12">
      <t>ネンド</t>
    </rPh>
    <rPh sb="12" eb="13">
      <t>チュウ</t>
    </rPh>
    <phoneticPr fontId="5"/>
  </si>
  <si>
    <t>カテゴリー５</t>
  </si>
  <si>
    <t>カテゴリー４</t>
  </si>
  <si>
    <t>カテゴリー３</t>
  </si>
  <si>
    <t>カテゴリー２</t>
  </si>
  <si>
    <t>カテゴリー１</t>
    <phoneticPr fontId="5"/>
  </si>
  <si>
    <t>カテゴリーＮ－２</t>
    <phoneticPr fontId="5"/>
  </si>
  <si>
    <t>カテゴリーＮ－１</t>
    <phoneticPr fontId="5"/>
  </si>
  <si>
    <t>精密検査受診の有無別人数</t>
    <rPh sb="0" eb="2">
      <t>セイミツ</t>
    </rPh>
    <rPh sb="2" eb="4">
      <t>ケンサ</t>
    </rPh>
    <rPh sb="4" eb="6">
      <t>ジュシン</t>
    </rPh>
    <rPh sb="7" eb="9">
      <t>ウム</t>
    </rPh>
    <rPh sb="9" eb="10">
      <t>ベツ</t>
    </rPh>
    <rPh sb="10" eb="12">
      <t>ニンズウ</t>
    </rPh>
    <phoneticPr fontId="5"/>
  </si>
  <si>
    <t>マンモグラフィの判定別人数</t>
    <rPh sb="8" eb="10">
      <t>ハンテイ</t>
    </rPh>
    <rPh sb="10" eb="12">
      <t>ベツジン</t>
    </rPh>
    <rPh sb="12" eb="13">
      <t>スウ</t>
    </rPh>
    <phoneticPr fontId="5"/>
  </si>
  <si>
    <t>第５４－２表　健康増進事業（乳がん検診　平成２４年度精密検査の結果）</t>
    <rPh sb="20" eb="22">
      <t>ヘイセイ</t>
    </rPh>
    <rPh sb="24" eb="26">
      <t>ネンド</t>
    </rPh>
    <rPh sb="28" eb="30">
      <t>ケンサ</t>
    </rPh>
    <rPh sb="31" eb="33">
      <t>ケッカ</t>
    </rPh>
    <phoneticPr fontId="5"/>
  </si>
  <si>
    <t>判定⑤</t>
    <rPh sb="0" eb="2">
      <t>ハンテイ</t>
    </rPh>
    <phoneticPr fontId="5"/>
  </si>
  <si>
    <t>判定④</t>
    <rPh sb="0" eb="2">
      <t>ハンテイ</t>
    </rPh>
    <phoneticPr fontId="5"/>
  </si>
  <si>
    <t>判定③</t>
    <rPh sb="0" eb="2">
      <t>ハンテイ</t>
    </rPh>
    <phoneticPr fontId="5"/>
  </si>
  <si>
    <t>判定②</t>
    <rPh sb="0" eb="2">
      <t>ハンテイ</t>
    </rPh>
    <phoneticPr fontId="5"/>
  </si>
  <si>
    <t>判定①</t>
    <rPh sb="0" eb="2">
      <t>ハンテイ</t>
    </rPh>
    <phoneticPr fontId="5"/>
  </si>
  <si>
    <t>陰性</t>
    <rPh sb="0" eb="2">
      <t>インセイ</t>
    </rPh>
    <phoneticPr fontId="5"/>
  </si>
  <si>
    <t>陽性</t>
    <rPh sb="0" eb="2">
      <t>ヨウセイ</t>
    </rPh>
    <phoneticPr fontId="5"/>
  </si>
  <si>
    <t>Ｃ型</t>
    <rPh sb="1" eb="2">
      <t>ガタ</t>
    </rPh>
    <phoneticPr fontId="5"/>
  </si>
  <si>
    <t>Ｂ型</t>
    <rPh sb="1" eb="2">
      <t>ガタ</t>
    </rPh>
    <phoneticPr fontId="5"/>
  </si>
  <si>
    <t>Ｃ型肝炎ウイルス検診</t>
    <rPh sb="1" eb="2">
      <t>ガタ</t>
    </rPh>
    <rPh sb="2" eb="4">
      <t>カンエン</t>
    </rPh>
    <rPh sb="8" eb="10">
      <t>ケンシン</t>
    </rPh>
    <phoneticPr fontId="5"/>
  </si>
  <si>
    <t>Ｂ型肝炎ウイルス検診</t>
    <rPh sb="1" eb="2">
      <t>ガタ</t>
    </rPh>
    <rPh sb="2" eb="4">
      <t>カンエン</t>
    </rPh>
    <rPh sb="8" eb="10">
      <t>ケンシン</t>
    </rPh>
    <phoneticPr fontId="5"/>
  </si>
  <si>
    <t>40歳検診以外の対象者への検診</t>
    <rPh sb="2" eb="3">
      <t>サイ</t>
    </rPh>
    <rPh sb="3" eb="5">
      <t>ケンシン</t>
    </rPh>
    <rPh sb="5" eb="7">
      <t>イガイ</t>
    </rPh>
    <rPh sb="8" eb="11">
      <t>タイショウシャ</t>
    </rPh>
    <rPh sb="13" eb="15">
      <t>ケンシン</t>
    </rPh>
    <phoneticPr fontId="5"/>
  </si>
  <si>
    <t>40歳検診</t>
    <rPh sb="2" eb="3">
      <t>サイ</t>
    </rPh>
    <rPh sb="3" eb="5">
      <t>ケンシン</t>
    </rPh>
    <phoneticPr fontId="5"/>
  </si>
  <si>
    <t>第５５－１表　健康増進事業（肝炎ウイルス検診）</t>
    <rPh sb="7" eb="9">
      <t>ケンコウ</t>
    </rPh>
    <rPh sb="9" eb="11">
      <t>ゾウシン</t>
    </rPh>
    <rPh sb="14" eb="16">
      <t>カンエン</t>
    </rPh>
    <phoneticPr fontId="5"/>
  </si>
  <si>
    <t>参加延人数</t>
    <rPh sb="0" eb="2">
      <t>サンカ</t>
    </rPh>
    <rPh sb="2" eb="3">
      <t>ノ</t>
    </rPh>
    <rPh sb="3" eb="5">
      <t>ニンズウ</t>
    </rPh>
    <phoneticPr fontId="5"/>
  </si>
  <si>
    <t>健康相談</t>
    <rPh sb="0" eb="2">
      <t>ケンコウ</t>
    </rPh>
    <rPh sb="2" eb="4">
      <t>ソウダン</t>
    </rPh>
    <phoneticPr fontId="5"/>
  </si>
  <si>
    <t>健康教育</t>
    <rPh sb="0" eb="2">
      <t>ケンコウ</t>
    </rPh>
    <rPh sb="2" eb="4">
      <t>キョウイク</t>
    </rPh>
    <phoneticPr fontId="5"/>
  </si>
  <si>
    <t>平成２５年度</t>
    <phoneticPr fontId="5"/>
  </si>
  <si>
    <t>第５５－２表　健康増進事業（肝炎ウィルスに関する健康教育及び健康相談の実施）</t>
    <rPh sb="7" eb="9">
      <t>ケンコウ</t>
    </rPh>
    <rPh sb="9" eb="11">
      <t>ゾウシン</t>
    </rPh>
    <rPh sb="14" eb="16">
      <t>カンエン</t>
    </rPh>
    <rPh sb="21" eb="22">
      <t>カン</t>
    </rPh>
    <rPh sb="24" eb="26">
      <t>ケンコウ</t>
    </rPh>
    <rPh sb="26" eb="28">
      <t>キョウイク</t>
    </rPh>
    <rPh sb="28" eb="29">
      <t>オヨ</t>
    </rPh>
    <rPh sb="30" eb="32">
      <t>ケンコウ</t>
    </rPh>
    <rPh sb="32" eb="34">
      <t>ソウダン</t>
    </rPh>
    <rPh sb="35" eb="37">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</si>
</sst>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10">
    <font>
      <sz val="11"/>
      <name val="ＭＳ Ｐゴシック"/>
      <family val="3"/>
      <charset val="128"/>
    </font>
    <font>
      <sz val="11"/>
      <name val="ＭＳ Ｐゴシック"/>
      <family val="3"/>
      <charset val="128"/>
    </font>
    <font>
      <sz val="9"/>
      <name val="メイリオ"/>
      <family val="3"/>
      <charset val="128"/>
    </font>
    <font>
      <sz val="6"/>
      <name val="ＭＳ Ｐゴシック"/>
      <family val="2"/>
      <charset val="128"/>
      <scheme val="minor"/>
    </font>
    <font>
      <sz val="12"/>
      <name val="Arial"/>
      <family val="2"/>
    </font>
    <font>
      <sz val="6"/>
      <name val="ＭＳ Ｐゴシック"/>
      <family val="3"/>
      <charset val="128"/>
    </font>
    <font>
      <sz val="11"/>
      <name val="メイリオ"/>
      <family val="3"/>
      <charset val="128"/>
    </font>
    <font>
      <sz val="8"/>
      <name val="メイリオ"/>
      <family val="3"/>
      <charset val="128"/>
    </font>
    <font>
      <sz val="9"/>
      <color rgb="FFFF0000"/>
      <name val="メイリオ"/>
      <family val="3"/>
      <charset val="128"/>
    </font>
    <font>
      <b/>
      <sz val="9"/>
      <color indexed="81"/>
      <name val="ＭＳ Ｐゴシック"/>
      <family val="3"/>
      <charset val="128"/>
    </font>
  </fonts>
  <fills count="9">
    <fill>
      <patternFill patternType="none"/>
    </fill>
    <fill>
      <patternFill patternType="gray125"/>
    </fill>
    <fill>
      <patternFill patternType="solid">
        <fgColor indexed="6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59999389629810485"/>
        <bgColor indexed="64"/>
      </patternFill>
    </fill>
  </fills>
  <borders count="41">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8"/>
      </top>
      <bottom/>
      <diagonal/>
    </border>
    <border>
      <left style="thin">
        <color indexed="64"/>
      </left>
      <right style="thin">
        <color indexed="8"/>
      </right>
      <top style="thin">
        <color indexed="8"/>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top style="thin">
        <color indexed="8"/>
      </top>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top style="thin">
        <color indexed="8"/>
      </top>
      <bottom/>
      <diagonal/>
    </border>
    <border>
      <left/>
      <right style="thin">
        <color indexed="64"/>
      </right>
      <top/>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style="thin">
        <color indexed="8"/>
      </left>
      <right style="thin">
        <color indexed="64"/>
      </right>
      <top style="thin">
        <color indexed="64"/>
      </top>
      <bottom/>
      <diagonal/>
    </border>
    <border>
      <left style="thin">
        <color indexed="8"/>
      </left>
      <right/>
      <top/>
      <bottom/>
      <diagonal/>
    </border>
    <border>
      <left style="thin">
        <color indexed="8"/>
      </left>
      <right style="thin">
        <color indexed="64"/>
      </right>
      <top style="thin">
        <color indexed="64"/>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4" fillId="0" borderId="0"/>
  </cellStyleXfs>
  <cellXfs count="575">
    <xf numFmtId="0" fontId="0" fillId="0" borderId="0" xfId="0">
      <alignment vertical="center"/>
    </xf>
    <xf numFmtId="38" fontId="2" fillId="2" borderId="0" xfId="2" applyFont="1" applyFill="1"/>
    <xf numFmtId="38" fontId="2" fillId="2" borderId="0" xfId="2" applyFont="1" applyFill="1" applyAlignment="1">
      <alignment horizontal="left"/>
    </xf>
    <xf numFmtId="38" fontId="2" fillId="2" borderId="0" xfId="2" applyFont="1" applyFill="1" applyAlignment="1"/>
    <xf numFmtId="0" fontId="2" fillId="2" borderId="0" xfId="3" applyFont="1" applyFill="1" applyBorder="1" applyAlignment="1">
      <alignment horizontal="left"/>
    </xf>
    <xf numFmtId="38" fontId="2" fillId="2" borderId="0" xfId="2" applyFont="1" applyFill="1" applyBorder="1" applyAlignment="1">
      <alignment horizontal="left"/>
    </xf>
    <xf numFmtId="38" fontId="2" fillId="3" borderId="1" xfId="2" applyFont="1" applyFill="1" applyBorder="1" applyAlignment="1">
      <alignment horizontal="right"/>
    </xf>
    <xf numFmtId="38" fontId="2" fillId="4" borderId="1" xfId="2" applyFont="1" applyFill="1" applyBorder="1" applyAlignment="1">
      <alignment horizontal="right"/>
    </xf>
    <xf numFmtId="38" fontId="2" fillId="3" borderId="1" xfId="2" applyFont="1" applyFill="1" applyBorder="1" applyAlignment="1">
      <alignment horizontal="left" vertical="center"/>
    </xf>
    <xf numFmtId="38" fontId="2" fillId="3" borderId="2" xfId="2" applyFont="1" applyFill="1" applyBorder="1" applyAlignment="1">
      <alignment horizontal="right"/>
    </xf>
    <xf numFmtId="38" fontId="2" fillId="4" borderId="2" xfId="2" applyFont="1" applyFill="1" applyBorder="1" applyAlignment="1">
      <alignment horizontal="right"/>
    </xf>
    <xf numFmtId="38" fontId="2" fillId="3" borderId="2" xfId="2" applyFont="1" applyFill="1" applyBorder="1" applyAlignment="1">
      <alignment horizontal="left" vertical="center"/>
    </xf>
    <xf numFmtId="38" fontId="2" fillId="3" borderId="3" xfId="2" applyFont="1" applyFill="1" applyBorder="1" applyAlignment="1">
      <alignment horizontal="right"/>
    </xf>
    <xf numFmtId="38" fontId="2" fillId="4" borderId="3" xfId="2" applyFont="1" applyFill="1" applyBorder="1" applyAlignment="1">
      <alignment horizontal="right"/>
    </xf>
    <xf numFmtId="38" fontId="2" fillId="3" borderId="3" xfId="2" applyFont="1" applyFill="1" applyBorder="1" applyAlignment="1">
      <alignment horizontal="left" vertical="center"/>
    </xf>
    <xf numFmtId="38" fontId="2" fillId="0" borderId="0" xfId="2" applyFont="1" applyFill="1"/>
    <xf numFmtId="38" fontId="2" fillId="0" borderId="0" xfId="2" applyFont="1" applyFill="1" applyAlignment="1"/>
    <xf numFmtId="38" fontId="2" fillId="5" borderId="4" xfId="2" applyFont="1" applyFill="1" applyBorder="1" applyAlignment="1">
      <alignment horizontal="right"/>
    </xf>
    <xf numFmtId="38" fontId="2" fillId="6" borderId="4" xfId="2" applyFont="1" applyFill="1" applyBorder="1" applyAlignment="1">
      <alignment horizontal="right"/>
    </xf>
    <xf numFmtId="38" fontId="2" fillId="5" borderId="4" xfId="2" applyFont="1" applyFill="1" applyBorder="1" applyAlignment="1">
      <alignment horizontal="left" vertical="center"/>
    </xf>
    <xf numFmtId="38" fontId="2" fillId="6" borderId="4" xfId="2" applyFont="1" applyFill="1" applyBorder="1" applyAlignment="1">
      <alignment horizontal="right" vertical="center"/>
    </xf>
    <xf numFmtId="38" fontId="2" fillId="6" borderId="4" xfId="2" applyFont="1" applyFill="1" applyBorder="1" applyAlignment="1">
      <alignment horizontal="left" vertical="center" wrapText="1"/>
    </xf>
    <xf numFmtId="38" fontId="2" fillId="7" borderId="4" xfId="2" applyFont="1" applyFill="1" applyBorder="1" applyAlignment="1">
      <alignment horizontal="right" vertical="center"/>
    </xf>
    <xf numFmtId="38" fontId="2" fillId="8" borderId="4" xfId="2" applyFont="1" applyFill="1" applyBorder="1" applyAlignment="1">
      <alignment horizontal="right" vertical="center"/>
    </xf>
    <xf numFmtId="38" fontId="2" fillId="7" borderId="4" xfId="2" applyFont="1" applyFill="1" applyBorder="1" applyAlignment="1">
      <alignment horizontal="left" vertical="center"/>
    </xf>
    <xf numFmtId="38" fontId="2" fillId="2" borderId="0" xfId="2" applyFont="1" applyFill="1" applyAlignment="1">
      <alignment wrapText="1"/>
    </xf>
    <xf numFmtId="38" fontId="2" fillId="2" borderId="4" xfId="2" applyFont="1" applyFill="1" applyBorder="1" applyAlignment="1">
      <alignment horizontal="center" vertical="center" wrapText="1"/>
    </xf>
    <xf numFmtId="38" fontId="2" fillId="2" borderId="2" xfId="2" applyFont="1" applyFill="1" applyBorder="1" applyAlignment="1">
      <alignment horizontal="left" wrapText="1"/>
    </xf>
    <xf numFmtId="38" fontId="2" fillId="2" borderId="5" xfId="2" applyFont="1" applyFill="1" applyBorder="1" applyAlignment="1">
      <alignment horizontal="center" vertical="center" wrapText="1"/>
    </xf>
    <xf numFmtId="38" fontId="2" fillId="2" borderId="6" xfId="2" applyFont="1" applyFill="1" applyBorder="1" applyAlignment="1">
      <alignment horizontal="center" vertical="center" wrapText="1"/>
    </xf>
    <xf numFmtId="38" fontId="2" fillId="2" borderId="4" xfId="2" applyFont="1" applyFill="1" applyBorder="1" applyAlignment="1">
      <alignment horizontal="center" vertical="center" wrapText="1"/>
    </xf>
    <xf numFmtId="38" fontId="2" fillId="2" borderId="7" xfId="2" applyFont="1" applyFill="1" applyBorder="1" applyAlignment="1">
      <alignment horizontal="center" vertical="center" wrapText="1"/>
    </xf>
    <xf numFmtId="38" fontId="2" fillId="2" borderId="2" xfId="2" applyFont="1" applyFill="1" applyBorder="1" applyAlignment="1">
      <alignment horizontal="left" vertical="center" wrapText="1"/>
    </xf>
    <xf numFmtId="38" fontId="2" fillId="2" borderId="8" xfId="2" applyFont="1" applyFill="1" applyBorder="1" applyAlignment="1">
      <alignment horizontal="center" vertical="center" wrapText="1"/>
    </xf>
    <xf numFmtId="38" fontId="2" fillId="2" borderId="9" xfId="2" applyFont="1" applyFill="1" applyBorder="1" applyAlignment="1">
      <alignment horizontal="center" vertical="center" wrapText="1"/>
    </xf>
    <xf numFmtId="38" fontId="2" fillId="2" borderId="10" xfId="2" applyFont="1" applyFill="1" applyBorder="1" applyAlignment="1">
      <alignment horizontal="center" vertical="center" wrapText="1"/>
    </xf>
    <xf numFmtId="38" fontId="2" fillId="2" borderId="3" xfId="2" applyFont="1" applyFill="1" applyBorder="1" applyAlignment="1">
      <alignment horizontal="left" vertical="center" wrapText="1"/>
    </xf>
    <xf numFmtId="38" fontId="6" fillId="2" borderId="0" xfId="2" applyFont="1" applyFill="1" applyAlignment="1">
      <alignment vertical="top"/>
    </xf>
    <xf numFmtId="38" fontId="6" fillId="2" borderId="11" xfId="2" applyFont="1" applyFill="1" applyBorder="1" applyAlignment="1">
      <alignment horizontal="right" vertical="top"/>
    </xf>
    <xf numFmtId="38" fontId="6" fillId="2" borderId="11" xfId="2" applyFont="1" applyFill="1" applyBorder="1" applyAlignment="1">
      <alignment horizontal="left" vertical="top"/>
    </xf>
    <xf numFmtId="38" fontId="6" fillId="2" borderId="0" xfId="2" applyFont="1" applyFill="1" applyBorder="1" applyAlignment="1">
      <alignment horizontal="left" vertical="top"/>
    </xf>
    <xf numFmtId="38" fontId="2" fillId="0" borderId="0" xfId="2" applyFont="1" applyFill="1" applyAlignment="1">
      <alignment horizontal="left"/>
    </xf>
    <xf numFmtId="0" fontId="2" fillId="0" borderId="0" xfId="3" applyFont="1" applyFill="1" applyBorder="1" applyAlignment="1">
      <alignment horizontal="left" vertical="top" wrapText="1"/>
    </xf>
    <xf numFmtId="0" fontId="2" fillId="0" borderId="0" xfId="3" applyFont="1" applyFill="1" applyBorder="1" applyAlignment="1">
      <alignment horizontal="left" vertical="top" wrapText="1"/>
    </xf>
    <xf numFmtId="0" fontId="2" fillId="0" borderId="0" xfId="3" applyFont="1" applyFill="1" applyBorder="1" applyAlignment="1">
      <alignment vertical="top" wrapText="1"/>
    </xf>
    <xf numFmtId="38" fontId="2" fillId="0" borderId="0" xfId="2" applyFont="1" applyFill="1" applyBorder="1" applyAlignment="1"/>
    <xf numFmtId="38" fontId="2" fillId="0" borderId="0" xfId="2" applyFont="1" applyFill="1" applyBorder="1"/>
    <xf numFmtId="38" fontId="2" fillId="0" borderId="0" xfId="2" applyFont="1" applyFill="1" applyBorder="1" applyAlignment="1">
      <alignment horizontal="left"/>
    </xf>
    <xf numFmtId="38" fontId="2" fillId="0" borderId="0" xfId="2" applyFont="1" applyFill="1" applyBorder="1" applyAlignment="1">
      <alignment horizontal="right"/>
    </xf>
    <xf numFmtId="38" fontId="2" fillId="0" borderId="0" xfId="2" applyFont="1" applyFill="1" applyBorder="1" applyAlignment="1">
      <alignment horizontal="right" vertical="center"/>
    </xf>
    <xf numFmtId="38" fontId="2" fillId="7" borderId="5" xfId="2" applyFont="1" applyFill="1" applyBorder="1" applyAlignment="1">
      <alignment horizontal="right" vertical="center"/>
    </xf>
    <xf numFmtId="38" fontId="2" fillId="7" borderId="6" xfId="2" applyFont="1" applyFill="1" applyBorder="1" applyAlignment="1">
      <alignment horizontal="right" vertical="center"/>
    </xf>
    <xf numFmtId="38" fontId="2" fillId="0" borderId="0" xfId="2" applyFont="1" applyFill="1" applyBorder="1" applyAlignment="1">
      <alignment horizontal="center" vertical="center" wrapText="1"/>
    </xf>
    <xf numFmtId="38" fontId="2" fillId="0" borderId="4" xfId="2" applyFont="1" applyFill="1" applyBorder="1" applyAlignment="1">
      <alignment horizontal="center" wrapText="1"/>
    </xf>
    <xf numFmtId="38" fontId="2" fillId="0" borderId="5" xfId="2" applyFont="1" applyFill="1" applyBorder="1" applyAlignment="1">
      <alignment horizontal="center" wrapText="1"/>
    </xf>
    <xf numFmtId="38" fontId="2" fillId="0" borderId="1" xfId="2" applyFont="1" applyFill="1" applyBorder="1" applyAlignment="1">
      <alignment horizontal="left" wrapText="1"/>
    </xf>
    <xf numFmtId="0" fontId="2" fillId="0" borderId="0" xfId="3" applyFont="1" applyFill="1" applyBorder="1" applyAlignment="1">
      <alignment horizontal="center" vertical="center"/>
    </xf>
    <xf numFmtId="38" fontId="2" fillId="0" borderId="5" xfId="2" applyFont="1" applyFill="1" applyBorder="1" applyAlignment="1">
      <alignment horizontal="center" vertical="center"/>
    </xf>
    <xf numFmtId="38" fontId="2" fillId="0" borderId="6" xfId="2" applyFont="1" applyFill="1" applyBorder="1" applyAlignment="1">
      <alignment horizontal="center" vertical="center"/>
    </xf>
    <xf numFmtId="38" fontId="2" fillId="0" borderId="7" xfId="2" applyFont="1" applyFill="1" applyBorder="1" applyAlignment="1">
      <alignment horizontal="center" vertical="center"/>
    </xf>
    <xf numFmtId="38" fontId="2" fillId="0" borderId="2" xfId="2" applyFont="1" applyFill="1" applyBorder="1" applyAlignment="1">
      <alignment horizontal="left" wrapText="1"/>
    </xf>
    <xf numFmtId="0" fontId="2" fillId="0" borderId="5" xfId="3" applyFont="1" applyFill="1" applyBorder="1" applyAlignment="1">
      <alignment horizontal="center"/>
    </xf>
    <xf numFmtId="0" fontId="2" fillId="0" borderId="7" xfId="3" applyFont="1" applyFill="1" applyBorder="1" applyAlignment="1">
      <alignment horizontal="center"/>
    </xf>
    <xf numFmtId="38" fontId="2" fillId="0" borderId="3" xfId="2" applyFont="1" applyFill="1" applyBorder="1" applyAlignment="1">
      <alignment horizontal="left" vertical="center"/>
    </xf>
    <xf numFmtId="38" fontId="6" fillId="0" borderId="0" xfId="2" applyFont="1" applyFill="1" applyAlignment="1">
      <alignment vertical="top"/>
    </xf>
    <xf numFmtId="38" fontId="6" fillId="0" borderId="0" xfId="2" applyFont="1" applyFill="1" applyBorder="1" applyAlignment="1">
      <alignment vertical="top"/>
    </xf>
    <xf numFmtId="38" fontId="6" fillId="0" borderId="0" xfId="2" applyFont="1" applyFill="1" applyBorder="1" applyAlignment="1">
      <alignment horizontal="right" vertical="top"/>
    </xf>
    <xf numFmtId="38" fontId="6" fillId="0" borderId="0" xfId="2" applyFont="1" applyFill="1" applyBorder="1" applyAlignment="1">
      <alignment vertical="top" wrapText="1"/>
    </xf>
    <xf numFmtId="38" fontId="6" fillId="0" borderId="11" xfId="2" applyFont="1" applyFill="1" applyBorder="1" applyAlignment="1">
      <alignment horizontal="left" vertical="top"/>
    </xf>
    <xf numFmtId="38" fontId="6" fillId="0" borderId="0" xfId="2" applyFont="1" applyFill="1" applyBorder="1" applyAlignment="1">
      <alignment horizontal="left" vertical="top"/>
    </xf>
    <xf numFmtId="0" fontId="2" fillId="0" borderId="0" xfId="3" applyFont="1" applyFill="1" applyBorder="1" applyAlignment="1">
      <alignment horizontal="left"/>
    </xf>
    <xf numFmtId="38" fontId="2" fillId="0" borderId="12" xfId="2" applyFont="1" applyFill="1" applyBorder="1" applyAlignment="1">
      <alignment horizontal="right"/>
    </xf>
    <xf numFmtId="38" fontId="2" fillId="0" borderId="12" xfId="2" applyFont="1" applyFill="1" applyBorder="1" applyAlignment="1">
      <alignment horizontal="right" vertical="center"/>
    </xf>
    <xf numFmtId="38" fontId="2" fillId="0" borderId="12" xfId="2" applyFont="1" applyFill="1" applyBorder="1" applyAlignment="1">
      <alignment horizontal="center" vertical="center" wrapText="1"/>
    </xf>
    <xf numFmtId="38" fontId="2" fillId="0" borderId="4" xfId="2" applyFont="1" applyFill="1" applyBorder="1" applyAlignment="1">
      <alignment horizontal="center" vertical="center" wrapText="1"/>
    </xf>
    <xf numFmtId="38" fontId="2" fillId="0" borderId="5" xfId="2" applyFont="1" applyFill="1" applyBorder="1" applyAlignment="1">
      <alignment horizontal="center" vertical="center" wrapText="1"/>
    </xf>
    <xf numFmtId="0" fontId="2" fillId="0" borderId="0" xfId="3" applyFont="1" applyFill="1" applyBorder="1" applyAlignment="1">
      <alignment horizontal="center" vertical="center"/>
    </xf>
    <xf numFmtId="0" fontId="2" fillId="0" borderId="12" xfId="3"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3" applyFont="1" applyFill="1" applyBorder="1" applyAlignment="1">
      <alignment horizontal="center" vertical="center"/>
    </xf>
    <xf numFmtId="38" fontId="2" fillId="0" borderId="8" xfId="2" applyFont="1" applyFill="1" applyBorder="1" applyAlignment="1">
      <alignment horizontal="center" vertical="center"/>
    </xf>
    <xf numFmtId="38" fontId="2" fillId="0" borderId="9" xfId="2" applyFont="1" applyFill="1" applyBorder="1" applyAlignment="1">
      <alignment horizontal="center" vertical="center"/>
    </xf>
    <xf numFmtId="38" fontId="2" fillId="0" borderId="10" xfId="2" applyFont="1" applyFill="1" applyBorder="1" applyAlignment="1">
      <alignment horizontal="center" vertical="center"/>
    </xf>
    <xf numFmtId="38" fontId="2" fillId="0" borderId="12" xfId="2"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3" applyFont="1" applyFill="1" applyBorder="1" applyAlignment="1">
      <alignment horizontal="center" vertical="center"/>
    </xf>
    <xf numFmtId="0" fontId="6" fillId="0" borderId="11" xfId="0" applyFont="1" applyFill="1" applyBorder="1" applyAlignment="1">
      <alignment horizontal="right" vertical="top"/>
    </xf>
    <xf numFmtId="38" fontId="6" fillId="0" borderId="11" xfId="2" applyFont="1" applyFill="1" applyBorder="1" applyAlignment="1">
      <alignment horizontal="right" vertical="top"/>
    </xf>
    <xf numFmtId="38" fontId="2" fillId="6" borderId="1" xfId="2" applyFont="1" applyFill="1" applyBorder="1" applyAlignment="1">
      <alignment horizontal="left" vertical="center" wrapText="1"/>
    </xf>
    <xf numFmtId="38" fontId="2" fillId="7" borderId="1" xfId="2" applyFont="1" applyFill="1" applyBorder="1" applyAlignment="1">
      <alignment horizontal="left" vertical="center"/>
    </xf>
    <xf numFmtId="38" fontId="2" fillId="0" borderId="1" xfId="2" applyFont="1" applyFill="1" applyBorder="1" applyAlignment="1">
      <alignment horizontal="left" vertical="center"/>
    </xf>
    <xf numFmtId="0" fontId="2" fillId="0" borderId="13" xfId="3" applyFont="1" applyFill="1" applyBorder="1" applyAlignment="1">
      <alignment horizontal="center" vertical="center"/>
    </xf>
    <xf numFmtId="0" fontId="2" fillId="0" borderId="14" xfId="3" applyFont="1" applyFill="1" applyBorder="1" applyAlignment="1">
      <alignment horizontal="center" vertical="center"/>
    </xf>
    <xf numFmtId="0" fontId="2" fillId="0" borderId="4" xfId="3" applyFont="1" applyFill="1" applyBorder="1" applyAlignment="1">
      <alignment horizontal="center" vertical="center"/>
    </xf>
    <xf numFmtId="38" fontId="2" fillId="0" borderId="4" xfId="2" applyFont="1" applyFill="1" applyBorder="1" applyAlignment="1">
      <alignment horizontal="center" vertical="center"/>
    </xf>
    <xf numFmtId="38" fontId="2" fillId="0" borderId="15" xfId="2" applyFont="1" applyFill="1" applyBorder="1" applyAlignment="1">
      <alignment horizontal="center" vertical="center"/>
    </xf>
    <xf numFmtId="38" fontId="2" fillId="0" borderId="16" xfId="2" applyFont="1" applyFill="1" applyBorder="1" applyAlignment="1">
      <alignment horizontal="center" vertical="center"/>
    </xf>
    <xf numFmtId="38" fontId="2" fillId="0" borderId="2" xfId="2" applyFont="1" applyFill="1" applyBorder="1" applyAlignment="1">
      <alignment horizontal="left" vertical="center"/>
    </xf>
    <xf numFmtId="0" fontId="2" fillId="0" borderId="8" xfId="3" applyFont="1" applyFill="1" applyBorder="1" applyAlignment="1">
      <alignment horizontal="center" vertical="center"/>
    </xf>
    <xf numFmtId="38" fontId="2" fillId="0" borderId="10" xfId="2" applyFont="1" applyFill="1" applyBorder="1" applyAlignment="1">
      <alignment horizontal="center" vertical="center" wrapText="1"/>
    </xf>
    <xf numFmtId="38" fontId="2" fillId="0" borderId="5" xfId="2" applyFont="1" applyFill="1" applyBorder="1" applyAlignment="1">
      <alignment horizontal="distributed" vertical="center" indent="18"/>
    </xf>
    <xf numFmtId="38" fontId="2" fillId="0" borderId="7" xfId="2" applyFont="1" applyFill="1" applyBorder="1" applyAlignment="1">
      <alignment horizontal="distributed" vertical="center" indent="18"/>
    </xf>
    <xf numFmtId="38" fontId="2" fillId="0" borderId="6" xfId="2" applyFont="1" applyFill="1" applyBorder="1" applyAlignment="1">
      <alignment horizontal="distributed" vertical="center" indent="18"/>
    </xf>
    <xf numFmtId="38" fontId="2" fillId="0" borderId="0" xfId="2" applyFont="1"/>
    <xf numFmtId="38" fontId="2" fillId="0" borderId="0" xfId="2" applyFont="1" applyAlignment="1">
      <alignment wrapText="1"/>
    </xf>
    <xf numFmtId="38" fontId="2" fillId="0" borderId="0" xfId="2" applyFont="1" applyAlignment="1">
      <alignment horizontal="left"/>
    </xf>
    <xf numFmtId="0" fontId="2" fillId="0" borderId="0" xfId="3" applyFont="1" applyBorder="1" applyAlignment="1">
      <alignment horizontal="left"/>
    </xf>
    <xf numFmtId="38" fontId="2" fillId="0" borderId="0" xfId="2" applyFont="1" applyBorder="1"/>
    <xf numFmtId="176" fontId="2" fillId="0" borderId="0" xfId="2" applyNumberFormat="1" applyFont="1" applyFill="1" applyBorder="1" applyAlignment="1">
      <alignment horizontal="right" vertical="center"/>
    </xf>
    <xf numFmtId="38" fontId="2" fillId="3" borderId="4" xfId="2" applyNumberFormat="1" applyFont="1" applyFill="1" applyBorder="1" applyAlignment="1">
      <alignment horizontal="right" vertical="center"/>
    </xf>
    <xf numFmtId="38" fontId="2" fillId="3" borderId="6" xfId="2" applyNumberFormat="1" applyFont="1" applyFill="1" applyBorder="1" applyAlignment="1">
      <alignment horizontal="right" vertical="center"/>
    </xf>
    <xf numFmtId="38" fontId="2" fillId="3" borderId="4" xfId="2" applyFont="1" applyFill="1" applyBorder="1" applyAlignment="1">
      <alignment horizontal="center"/>
    </xf>
    <xf numFmtId="38" fontId="2" fillId="4" borderId="1" xfId="2" applyFont="1" applyFill="1" applyBorder="1" applyAlignment="1">
      <alignment horizontal="left" vertical="center"/>
    </xf>
    <xf numFmtId="38" fontId="2" fillId="4" borderId="2" xfId="2" applyFont="1" applyFill="1" applyBorder="1" applyAlignment="1">
      <alignment horizontal="left" vertical="center"/>
    </xf>
    <xf numFmtId="38" fontId="2" fillId="4" borderId="4" xfId="2" applyNumberFormat="1" applyFont="1" applyFill="1" applyBorder="1" applyAlignment="1">
      <alignment horizontal="right" vertical="center"/>
    </xf>
    <xf numFmtId="38" fontId="2" fillId="4" borderId="4" xfId="2" applyFont="1" applyFill="1" applyBorder="1" applyAlignment="1">
      <alignment horizontal="center"/>
    </xf>
    <xf numFmtId="38" fontId="2" fillId="4" borderId="3" xfId="2" applyFont="1" applyFill="1" applyBorder="1" applyAlignment="1">
      <alignment horizontal="left" vertical="center"/>
    </xf>
    <xf numFmtId="38" fontId="2" fillId="3" borderId="4" xfId="2" applyNumberFormat="1" applyFont="1" applyFill="1" applyBorder="1" applyAlignment="1">
      <alignment horizontal="right" vertical="center" wrapText="1"/>
    </xf>
    <xf numFmtId="38" fontId="2" fillId="4" borderId="6" xfId="2" applyNumberFormat="1" applyFont="1" applyFill="1" applyBorder="1" applyAlignment="1">
      <alignment horizontal="right" vertical="center"/>
    </xf>
    <xf numFmtId="38" fontId="2" fillId="4" borderId="4" xfId="2" applyNumberFormat="1" applyFont="1" applyFill="1" applyBorder="1" applyAlignment="1">
      <alignment horizontal="right" vertical="center" wrapText="1"/>
    </xf>
    <xf numFmtId="38" fontId="2" fillId="0" borderId="12" xfId="2" applyFont="1" applyFill="1" applyBorder="1" applyAlignment="1"/>
    <xf numFmtId="38" fontId="2" fillId="5" borderId="4" xfId="2" applyNumberFormat="1" applyFont="1" applyFill="1" applyBorder="1" applyAlignment="1">
      <alignment horizontal="right" vertical="center"/>
    </xf>
    <xf numFmtId="38" fontId="2" fillId="5" borderId="4" xfId="2" applyFont="1" applyFill="1" applyBorder="1" applyAlignment="1">
      <alignment horizontal="center" vertical="center"/>
    </xf>
    <xf numFmtId="0" fontId="2" fillId="6" borderId="1" xfId="0" applyFont="1" applyFill="1" applyBorder="1" applyAlignment="1">
      <alignment horizontal="left" vertical="center"/>
    </xf>
    <xf numFmtId="0" fontId="2" fillId="6" borderId="2" xfId="0" applyFont="1" applyFill="1" applyBorder="1" applyAlignment="1">
      <alignment horizontal="left" vertical="center"/>
    </xf>
    <xf numFmtId="38" fontId="2" fillId="6" borderId="4" xfId="2" applyNumberFormat="1" applyFont="1" applyFill="1" applyBorder="1" applyAlignment="1">
      <alignment horizontal="right" vertical="center"/>
    </xf>
    <xf numFmtId="38" fontId="2" fillId="6" borderId="4" xfId="2" applyFont="1" applyFill="1" applyBorder="1" applyAlignment="1">
      <alignment horizontal="center" vertical="center"/>
    </xf>
    <xf numFmtId="38" fontId="2" fillId="6" borderId="3" xfId="2"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2" xfId="0" applyFont="1" applyFill="1" applyBorder="1" applyAlignment="1">
      <alignment horizontal="left" vertical="center" wrapText="1"/>
    </xf>
    <xf numFmtId="38" fontId="2" fillId="6" borderId="3" xfId="2" applyFont="1" applyFill="1" applyBorder="1" applyAlignment="1">
      <alignment horizontal="left" vertical="center" wrapText="1"/>
    </xf>
    <xf numFmtId="38" fontId="2" fillId="6" borderId="4" xfId="2" applyNumberFormat="1" applyFont="1" applyFill="1" applyBorder="1" applyAlignment="1">
      <alignment horizontal="right" vertical="center" wrapText="1"/>
    </xf>
    <xf numFmtId="38" fontId="2" fillId="5" borderId="6" xfId="2" applyNumberFormat="1" applyFont="1" applyFill="1" applyBorder="1" applyAlignment="1">
      <alignment horizontal="right" vertical="center"/>
    </xf>
    <xf numFmtId="38" fontId="2" fillId="5" borderId="4" xfId="2" applyNumberFormat="1" applyFont="1" applyFill="1" applyBorder="1" applyAlignment="1">
      <alignment horizontal="right" vertical="center" wrapText="1"/>
    </xf>
    <xf numFmtId="38" fontId="2" fillId="5" borderId="4" xfId="2" applyFont="1" applyFill="1" applyBorder="1" applyAlignment="1">
      <alignment horizontal="center"/>
    </xf>
    <xf numFmtId="38" fontId="2" fillId="6" borderId="1" xfId="2" applyFont="1" applyFill="1" applyBorder="1" applyAlignment="1">
      <alignment horizontal="left" vertical="center"/>
    </xf>
    <xf numFmtId="38" fontId="2" fillId="6" borderId="2" xfId="2" applyFont="1" applyFill="1" applyBorder="1" applyAlignment="1">
      <alignment horizontal="left" vertical="center"/>
    </xf>
    <xf numFmtId="38" fontId="2" fillId="6" borderId="4" xfId="2" applyFont="1" applyFill="1" applyBorder="1" applyAlignment="1">
      <alignment horizontal="center"/>
    </xf>
    <xf numFmtId="38" fontId="2" fillId="0" borderId="0" xfId="2" applyFont="1" applyAlignment="1"/>
    <xf numFmtId="38" fontId="2" fillId="7" borderId="4" xfId="2" applyNumberFormat="1" applyFont="1" applyFill="1" applyBorder="1" applyAlignment="1">
      <alignment horizontal="right" vertical="center"/>
    </xf>
    <xf numFmtId="38" fontId="2" fillId="7" borderId="4" xfId="2" applyNumberFormat="1" applyFont="1" applyFill="1" applyBorder="1" applyAlignment="1">
      <alignment horizontal="right" vertical="center" wrapText="1"/>
    </xf>
    <xf numFmtId="38" fontId="2" fillId="7" borderId="4" xfId="2" applyFont="1" applyFill="1" applyBorder="1" applyAlignment="1">
      <alignment horizontal="center" vertical="center"/>
    </xf>
    <xf numFmtId="0" fontId="2" fillId="8" borderId="1" xfId="0" applyFont="1" applyFill="1" applyBorder="1" applyAlignment="1">
      <alignment horizontal="left" vertical="center"/>
    </xf>
    <xf numFmtId="0" fontId="2" fillId="8" borderId="2" xfId="0" applyFont="1" applyFill="1" applyBorder="1" applyAlignment="1">
      <alignment horizontal="left" vertical="center"/>
    </xf>
    <xf numFmtId="38" fontId="2" fillId="8" borderId="4" xfId="2" applyNumberFormat="1" applyFont="1" applyFill="1" applyBorder="1" applyAlignment="1">
      <alignment horizontal="right" vertical="center"/>
    </xf>
    <xf numFmtId="38" fontId="2" fillId="8" borderId="4" xfId="2" applyNumberFormat="1" applyFont="1" applyFill="1" applyBorder="1" applyAlignment="1">
      <alignment horizontal="right" vertical="center" wrapText="1"/>
    </xf>
    <xf numFmtId="38" fontId="2" fillId="8" borderId="4" xfId="2" applyFont="1" applyFill="1" applyBorder="1" applyAlignment="1">
      <alignment horizontal="center" vertical="center"/>
    </xf>
    <xf numFmtId="38" fontId="2" fillId="8" borderId="3" xfId="2" applyFont="1" applyFill="1" applyBorder="1" applyAlignment="1">
      <alignment horizontal="left" vertical="center"/>
    </xf>
    <xf numFmtId="38" fontId="2" fillId="0" borderId="17" xfId="2" applyFont="1" applyFill="1" applyBorder="1" applyAlignment="1">
      <alignment horizontal="center" vertical="center"/>
    </xf>
    <xf numFmtId="38" fontId="2" fillId="0" borderId="18" xfId="2" applyFont="1" applyFill="1" applyBorder="1" applyAlignment="1">
      <alignment horizontal="center" vertical="center"/>
    </xf>
    <xf numFmtId="38" fontId="2" fillId="0" borderId="19" xfId="2" applyFont="1" applyFill="1" applyBorder="1" applyAlignment="1">
      <alignment horizontal="center" vertical="center" wrapText="1"/>
    </xf>
    <xf numFmtId="38" fontId="2" fillId="0" borderId="20" xfId="2" applyFont="1" applyFill="1" applyBorder="1" applyAlignment="1">
      <alignment horizontal="center" vertical="center" wrapText="1"/>
    </xf>
    <xf numFmtId="38" fontId="2" fillId="0" borderId="1" xfId="2" applyFont="1" applyFill="1" applyBorder="1" applyAlignment="1">
      <alignment horizontal="center" vertical="center" wrapText="1"/>
    </xf>
    <xf numFmtId="38" fontId="2" fillId="0" borderId="21" xfId="2" applyFont="1" applyFill="1" applyBorder="1" applyAlignment="1">
      <alignment horizontal="center" vertical="center" wrapText="1"/>
    </xf>
    <xf numFmtId="38" fontId="2" fillId="0" borderId="20" xfId="2" applyFont="1" applyFill="1" applyBorder="1" applyAlignment="1">
      <alignment horizontal="center" vertical="center" wrapText="1"/>
    </xf>
    <xf numFmtId="38" fontId="2" fillId="0" borderId="13" xfId="2" applyFont="1" applyFill="1" applyBorder="1" applyAlignment="1">
      <alignment horizontal="center" vertical="center" wrapText="1"/>
    </xf>
    <xf numFmtId="38" fontId="2" fillId="0" borderId="14" xfId="2" applyFont="1" applyBorder="1" applyAlignment="1">
      <alignment horizontal="left" wrapText="1"/>
    </xf>
    <xf numFmtId="38" fontId="2" fillId="0" borderId="22" xfId="2" applyFont="1" applyFill="1" applyBorder="1" applyAlignment="1">
      <alignment horizontal="center" vertical="center"/>
    </xf>
    <xf numFmtId="38" fontId="2" fillId="0" borderId="23" xfId="2" applyFont="1" applyFill="1" applyBorder="1" applyAlignment="1">
      <alignment horizontal="center" vertical="center"/>
    </xf>
    <xf numFmtId="38" fontId="2" fillId="0" borderId="17" xfId="2" applyFont="1" applyFill="1" applyBorder="1" applyAlignment="1">
      <alignment horizontal="center" vertical="center" wrapText="1"/>
    </xf>
    <xf numFmtId="38" fontId="2" fillId="0" borderId="24" xfId="2" applyFont="1" applyFill="1" applyBorder="1" applyAlignment="1">
      <alignment horizontal="center" vertical="center" wrapText="1"/>
    </xf>
    <xf numFmtId="38" fontId="2" fillId="0" borderId="3" xfId="2" applyFont="1" applyFill="1" applyBorder="1" applyAlignment="1">
      <alignment horizontal="center" vertical="center" wrapText="1"/>
    </xf>
    <xf numFmtId="38" fontId="2" fillId="0" borderId="22" xfId="2" applyFont="1" applyFill="1" applyBorder="1" applyAlignment="1">
      <alignment horizontal="center" vertical="center" wrapText="1"/>
    </xf>
    <xf numFmtId="38" fontId="2" fillId="0" borderId="25" xfId="2" applyFont="1" applyFill="1" applyBorder="1" applyAlignment="1">
      <alignment horizontal="center" vertical="center" wrapText="1"/>
    </xf>
    <xf numFmtId="38" fontId="2" fillId="0" borderId="26" xfId="2" applyFont="1" applyFill="1" applyBorder="1" applyAlignment="1">
      <alignment horizontal="center" vertical="center" wrapText="1"/>
    </xf>
    <xf numFmtId="38" fontId="2" fillId="0" borderId="12" xfId="2" applyFont="1" applyBorder="1" applyAlignment="1">
      <alignment horizontal="left" wrapText="1"/>
    </xf>
    <xf numFmtId="38" fontId="2" fillId="0" borderId="27" xfId="2" applyFont="1" applyFill="1" applyBorder="1" applyAlignment="1">
      <alignment horizontal="center" vertical="center"/>
    </xf>
    <xf numFmtId="38" fontId="2" fillId="0" borderId="28" xfId="2" applyFont="1" applyFill="1" applyBorder="1" applyAlignment="1">
      <alignment horizontal="center" vertical="center"/>
    </xf>
    <xf numFmtId="38" fontId="2" fillId="0" borderId="29" xfId="2"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38" fontId="2" fillId="0" borderId="8" xfId="2" applyFont="1" applyFill="1" applyBorder="1" applyAlignment="1">
      <alignment horizontal="center" vertical="center"/>
    </xf>
    <xf numFmtId="38" fontId="2" fillId="0" borderId="10" xfId="2" applyFont="1" applyFill="1" applyBorder="1" applyAlignment="1">
      <alignment horizontal="left"/>
    </xf>
    <xf numFmtId="38" fontId="6" fillId="0" borderId="0" xfId="2" applyFont="1" applyFill="1" applyAlignment="1">
      <alignment horizontal="right" vertical="top"/>
    </xf>
    <xf numFmtId="38" fontId="2" fillId="0" borderId="0" xfId="2" applyFont="1" applyFill="1" applyAlignment="1">
      <alignment vertical="center"/>
    </xf>
    <xf numFmtId="38" fontId="2" fillId="0" borderId="0" xfId="2" applyFont="1" applyFill="1" applyAlignment="1">
      <alignment horizontal="center"/>
    </xf>
    <xf numFmtId="38" fontId="2" fillId="0" borderId="0" xfId="2" applyFont="1" applyFill="1" applyBorder="1" applyAlignment="1">
      <alignment horizontal="center" vertical="center"/>
    </xf>
    <xf numFmtId="38" fontId="2" fillId="3" borderId="4" xfId="2" applyFont="1" applyFill="1" applyBorder="1" applyAlignment="1">
      <alignment horizontal="right"/>
    </xf>
    <xf numFmtId="38" fontId="2" fillId="4" borderId="4" xfId="2" applyFont="1" applyFill="1" applyBorder="1" applyAlignment="1">
      <alignment horizontal="right"/>
    </xf>
    <xf numFmtId="38" fontId="2" fillId="3" borderId="4" xfId="2" quotePrefix="1" applyFont="1" applyFill="1" applyBorder="1" applyAlignment="1">
      <alignment horizontal="right"/>
    </xf>
    <xf numFmtId="38" fontId="2" fillId="7" borderId="4" xfId="2" applyFont="1" applyFill="1" applyBorder="1" applyAlignment="1">
      <alignment horizontal="right"/>
    </xf>
    <xf numFmtId="38" fontId="2" fillId="7" borderId="4" xfId="2" applyFont="1" applyFill="1" applyBorder="1" applyAlignment="1">
      <alignment horizontal="center"/>
    </xf>
    <xf numFmtId="38" fontId="2" fillId="8" borderId="4" xfId="2" applyFont="1" applyFill="1" applyBorder="1" applyAlignment="1">
      <alignment horizontal="right"/>
    </xf>
    <xf numFmtId="38" fontId="2" fillId="8" borderId="4" xfId="2" applyFont="1" applyFill="1" applyBorder="1" applyAlignment="1">
      <alignment horizontal="center"/>
    </xf>
    <xf numFmtId="38" fontId="2" fillId="0" borderId="0" xfId="2" applyFont="1" applyFill="1" applyBorder="1" applyAlignment="1">
      <alignment vertical="top" wrapText="1"/>
    </xf>
    <xf numFmtId="38" fontId="2" fillId="0" borderId="2" xfId="2" applyFont="1" applyFill="1" applyBorder="1" applyAlignment="1">
      <alignment horizontal="center" vertical="center" wrapText="1"/>
    </xf>
    <xf numFmtId="38" fontId="2" fillId="0" borderId="14" xfId="2" applyFont="1" applyFill="1" applyBorder="1" applyAlignment="1">
      <alignment horizontal="center" vertical="center" wrapText="1"/>
    </xf>
    <xf numFmtId="38" fontId="2" fillId="0" borderId="3" xfId="2" applyFont="1" applyFill="1" applyBorder="1" applyAlignment="1">
      <alignment horizontal="center" vertical="center" wrapText="1"/>
    </xf>
    <xf numFmtId="0" fontId="2" fillId="0" borderId="14" xfId="3" applyFont="1" applyFill="1" applyBorder="1" applyAlignment="1">
      <alignment vertical="center" wrapText="1"/>
    </xf>
    <xf numFmtId="0" fontId="2" fillId="0" borderId="12" xfId="3" applyFont="1" applyFill="1" applyBorder="1" applyAlignment="1">
      <alignment vertical="center" wrapText="1"/>
    </xf>
    <xf numFmtId="0" fontId="2" fillId="0" borderId="0" xfId="3" applyFont="1" applyFill="1" applyBorder="1" applyAlignment="1">
      <alignment horizontal="center" vertical="center" wrapText="1"/>
    </xf>
    <xf numFmtId="38" fontId="2" fillId="0" borderId="14" xfId="2" applyFont="1" applyFill="1" applyBorder="1" applyAlignment="1">
      <alignment horizontal="left" wrapText="1"/>
    </xf>
    <xf numFmtId="38" fontId="2" fillId="0" borderId="5" xfId="2" applyFont="1" applyFill="1" applyBorder="1" applyAlignment="1">
      <alignment horizontal="center" vertical="center" wrapText="1"/>
    </xf>
    <xf numFmtId="38" fontId="2" fillId="0" borderId="6" xfId="2" applyFont="1" applyFill="1" applyBorder="1" applyAlignment="1">
      <alignment horizontal="center" vertical="center" wrapText="1"/>
    </xf>
    <xf numFmtId="0" fontId="2" fillId="0" borderId="12" xfId="3" applyFont="1" applyFill="1" applyBorder="1" applyAlignment="1">
      <alignment vertical="center" wrapText="1"/>
    </xf>
    <xf numFmtId="38" fontId="2" fillId="0" borderId="7" xfId="2" applyFont="1" applyFill="1" applyBorder="1" applyAlignment="1">
      <alignment horizontal="center" vertical="center" wrapText="1"/>
    </xf>
    <xf numFmtId="0" fontId="2" fillId="0" borderId="26" xfId="3" applyFont="1" applyFill="1" applyBorder="1" applyAlignment="1">
      <alignment horizontal="center" vertical="center" wrapText="1"/>
    </xf>
    <xf numFmtId="38" fontId="2" fillId="0" borderId="12" xfId="2" applyFont="1" applyFill="1" applyBorder="1" applyAlignment="1">
      <alignment horizontal="left" wrapText="1"/>
    </xf>
    <xf numFmtId="38" fontId="2" fillId="0" borderId="0" xfId="2" applyFont="1" applyFill="1" applyBorder="1" applyAlignment="1">
      <alignment wrapText="1"/>
    </xf>
    <xf numFmtId="38" fontId="2" fillId="0" borderId="9" xfId="2" applyFont="1" applyFill="1" applyBorder="1" applyAlignment="1">
      <alignment horizontal="center" vertical="center" wrapText="1"/>
    </xf>
    <xf numFmtId="38" fontId="2" fillId="0" borderId="8" xfId="2" applyFont="1" applyFill="1" applyBorder="1" applyAlignment="1">
      <alignment horizontal="center" vertical="center" wrapText="1"/>
    </xf>
    <xf numFmtId="38" fontId="2" fillId="0" borderId="10" xfId="2" applyFont="1" applyFill="1" applyBorder="1" applyAlignment="1">
      <alignment horizontal="left" wrapText="1"/>
    </xf>
    <xf numFmtId="38" fontId="6" fillId="0" borderId="0" xfId="2" applyFont="1" applyFill="1" applyBorder="1" applyAlignment="1">
      <alignment horizontal="right" vertical="top"/>
    </xf>
    <xf numFmtId="38" fontId="6" fillId="0" borderId="0" xfId="2" applyFont="1" applyFill="1" applyAlignment="1">
      <alignment horizontal="center" vertical="top"/>
    </xf>
    <xf numFmtId="38" fontId="2" fillId="7" borderId="6" xfId="2" applyFont="1" applyFill="1" applyBorder="1" applyAlignment="1">
      <alignment horizontal="right"/>
    </xf>
    <xf numFmtId="38" fontId="2" fillId="8" borderId="6" xfId="2" applyFont="1" applyFill="1" applyBorder="1" applyAlignment="1">
      <alignment horizontal="right"/>
    </xf>
    <xf numFmtId="0" fontId="2" fillId="0" borderId="1" xfId="3" applyFont="1" applyFill="1" applyBorder="1" applyAlignment="1">
      <alignment horizontal="center" vertical="center" wrapText="1"/>
    </xf>
    <xf numFmtId="38" fontId="2" fillId="0" borderId="9" xfId="2" applyFont="1" applyFill="1" applyBorder="1" applyAlignment="1">
      <alignment horizontal="center" vertical="center" wrapText="1"/>
    </xf>
    <xf numFmtId="0" fontId="2" fillId="0" borderId="3" xfId="3" applyFont="1" applyFill="1" applyBorder="1" applyAlignment="1">
      <alignment horizontal="center" vertical="center" wrapText="1"/>
    </xf>
    <xf numFmtId="38" fontId="2" fillId="0" borderId="4" xfId="2" applyFont="1" applyFill="1" applyBorder="1" applyAlignment="1">
      <alignment horizontal="center" vertical="center" wrapText="1"/>
    </xf>
    <xf numFmtId="0" fontId="2" fillId="0" borderId="0" xfId="3" applyFont="1" applyFill="1"/>
    <xf numFmtId="0" fontId="2" fillId="0" borderId="0" xfId="3" applyFont="1" applyFill="1" applyBorder="1"/>
    <xf numFmtId="0" fontId="2" fillId="0" borderId="0" xfId="3" applyFont="1" applyFill="1" applyAlignment="1">
      <alignment horizontal="center"/>
    </xf>
    <xf numFmtId="0" fontId="2" fillId="0" borderId="0" xfId="3" applyFont="1" applyFill="1" applyAlignment="1">
      <alignment horizontal="left"/>
    </xf>
    <xf numFmtId="38" fontId="2" fillId="0" borderId="0" xfId="2" applyFont="1" applyFill="1" applyAlignment="1" applyProtection="1">
      <protection locked="0"/>
    </xf>
    <xf numFmtId="0" fontId="2" fillId="0" borderId="0" xfId="3" applyFont="1" applyFill="1" applyBorder="1" applyAlignment="1">
      <alignment horizontal="center"/>
    </xf>
    <xf numFmtId="38" fontId="2" fillId="0" borderId="0" xfId="2" applyFont="1" applyFill="1" applyBorder="1" applyAlignment="1">
      <alignment horizontal="center"/>
    </xf>
    <xf numFmtId="38" fontId="2" fillId="3" borderId="1" xfId="2" applyFont="1" applyFill="1" applyBorder="1" applyAlignment="1">
      <alignment horizontal="right" vertical="center"/>
    </xf>
    <xf numFmtId="38" fontId="2" fillId="3" borderId="14" xfId="2" applyFont="1" applyFill="1" applyBorder="1" applyAlignment="1">
      <alignment horizontal="right" vertical="center"/>
    </xf>
    <xf numFmtId="38" fontId="2" fillId="3" borderId="1" xfId="2" applyFont="1" applyFill="1" applyBorder="1" applyAlignment="1">
      <alignment horizontal="center" vertical="center"/>
    </xf>
    <xf numFmtId="38" fontId="2" fillId="3" borderId="1" xfId="2" applyFont="1" applyFill="1" applyBorder="1" applyAlignment="1">
      <alignment vertical="center"/>
    </xf>
    <xf numFmtId="38" fontId="2" fillId="3" borderId="2" xfId="2" applyFont="1" applyFill="1" applyBorder="1" applyAlignment="1">
      <alignment horizontal="right" vertical="center"/>
    </xf>
    <xf numFmtId="38" fontId="2" fillId="3" borderId="2" xfId="2" applyFont="1" applyFill="1" applyBorder="1" applyAlignment="1">
      <alignment horizontal="center" vertical="center"/>
    </xf>
    <xf numFmtId="38" fontId="2" fillId="3" borderId="2" xfId="2" applyFont="1" applyFill="1" applyBorder="1" applyAlignment="1">
      <alignment vertical="center"/>
    </xf>
    <xf numFmtId="38" fontId="2" fillId="3" borderId="3" xfId="2" applyFont="1" applyFill="1" applyBorder="1" applyAlignment="1">
      <alignment horizontal="right" vertical="center"/>
    </xf>
    <xf numFmtId="38" fontId="2" fillId="3" borderId="3" xfId="2" applyFont="1" applyFill="1" applyBorder="1" applyAlignment="1">
      <alignment horizontal="center" vertical="center"/>
    </xf>
    <xf numFmtId="38" fontId="2" fillId="3" borderId="3" xfId="2" applyFont="1" applyFill="1" applyBorder="1" applyAlignment="1">
      <alignment vertical="center"/>
    </xf>
    <xf numFmtId="38" fontId="2" fillId="5" borderId="4" xfId="2" applyFont="1" applyFill="1" applyBorder="1" applyAlignment="1">
      <alignment horizontal="right" vertical="center"/>
    </xf>
    <xf numFmtId="38" fontId="2" fillId="5" borderId="3" xfId="2" applyFont="1" applyFill="1" applyBorder="1" applyAlignment="1">
      <alignment horizontal="left" vertical="center"/>
    </xf>
    <xf numFmtId="38" fontId="2" fillId="6" borderId="3" xfId="2" applyFont="1" applyFill="1" applyBorder="1" applyAlignment="1">
      <alignment horizontal="left" vertical="center" wrapText="1"/>
    </xf>
    <xf numFmtId="38" fontId="2" fillId="5" borderId="3" xfId="2" applyFont="1" applyFill="1" applyBorder="1" applyAlignment="1">
      <alignment vertical="center"/>
    </xf>
    <xf numFmtId="38" fontId="2" fillId="7" borderId="3" xfId="2" applyFont="1" applyFill="1" applyBorder="1" applyAlignment="1">
      <alignment horizontal="left" vertical="center"/>
    </xf>
    <xf numFmtId="38" fontId="2" fillId="0" borderId="4" xfId="2" applyFont="1" applyFill="1" applyBorder="1" applyAlignment="1" applyProtection="1">
      <alignment horizontal="center" vertical="center"/>
      <protection locked="0"/>
    </xf>
    <xf numFmtId="38" fontId="2" fillId="0" borderId="6" xfId="2" applyFont="1" applyFill="1" applyBorder="1" applyAlignment="1" applyProtection="1">
      <alignment horizontal="center" vertical="center"/>
      <protection locked="0"/>
    </xf>
    <xf numFmtId="0" fontId="2" fillId="0" borderId="4" xfId="3" applyFont="1" applyFill="1" applyBorder="1" applyAlignment="1">
      <alignment horizontal="center" vertical="center"/>
    </xf>
    <xf numFmtId="0" fontId="2" fillId="0" borderId="6" xfId="3" applyFont="1" applyFill="1" applyBorder="1" applyAlignment="1">
      <alignment horizontal="center" vertical="center"/>
    </xf>
    <xf numFmtId="38" fontId="2" fillId="0" borderId="0" xfId="2" applyFont="1" applyFill="1" applyBorder="1" applyAlignment="1">
      <alignment horizontal="center" wrapText="1"/>
    </xf>
    <xf numFmtId="0" fontId="2" fillId="0" borderId="5" xfId="3" applyFont="1" applyFill="1" applyBorder="1" applyAlignment="1">
      <alignment horizontal="center" vertical="center"/>
    </xf>
    <xf numFmtId="38" fontId="2" fillId="0" borderId="6" xfId="2" applyFont="1" applyFill="1" applyBorder="1" applyAlignment="1" applyProtection="1">
      <alignment horizontal="center" vertical="center"/>
      <protection locked="0"/>
    </xf>
    <xf numFmtId="38" fontId="2" fillId="0" borderId="10" xfId="2" applyFont="1" applyFill="1" applyBorder="1" applyAlignment="1" applyProtection="1">
      <alignment horizontal="center" vertical="center"/>
      <protection locked="0"/>
    </xf>
    <xf numFmtId="38" fontId="2" fillId="0" borderId="8" xfId="2" applyFont="1" applyFill="1" applyBorder="1" applyAlignment="1" applyProtection="1">
      <alignment horizontal="center" vertical="center"/>
      <protection locked="0"/>
    </xf>
    <xf numFmtId="38" fontId="2" fillId="0" borderId="12" xfId="2" applyFont="1" applyFill="1" applyBorder="1" applyAlignment="1">
      <alignment horizontal="left"/>
    </xf>
    <xf numFmtId="38" fontId="2" fillId="0" borderId="7" xfId="2" applyFont="1" applyFill="1" applyBorder="1" applyAlignment="1" applyProtection="1">
      <alignment horizontal="center" vertical="center"/>
      <protection locked="0"/>
    </xf>
    <xf numFmtId="38" fontId="2" fillId="0" borderId="9" xfId="2" applyFont="1" applyFill="1" applyBorder="1" applyAlignment="1" applyProtection="1">
      <alignment horizontal="center" vertical="center"/>
      <protection locked="0"/>
    </xf>
    <xf numFmtId="38" fontId="2" fillId="0" borderId="10" xfId="2" applyFont="1" applyFill="1" applyBorder="1" applyAlignment="1" applyProtection="1">
      <alignment horizontal="left" vertical="center"/>
      <protection locked="0"/>
    </xf>
    <xf numFmtId="0" fontId="6" fillId="0" borderId="0" xfId="3" applyFont="1" applyFill="1" applyAlignment="1">
      <alignment vertical="top"/>
    </xf>
    <xf numFmtId="0" fontId="6" fillId="0" borderId="0" xfId="3" applyFont="1" applyFill="1" applyBorder="1" applyAlignment="1">
      <alignment vertical="top"/>
    </xf>
    <xf numFmtId="38" fontId="6" fillId="0" borderId="0" xfId="2" applyFont="1" applyFill="1" applyBorder="1" applyAlignment="1" applyProtection="1">
      <alignment horizontal="right" vertical="top"/>
      <protection locked="0"/>
    </xf>
    <xf numFmtId="38" fontId="6" fillId="0" borderId="0" xfId="2" applyFont="1" applyFill="1" applyBorder="1" applyAlignment="1" applyProtection="1">
      <alignment vertical="top"/>
      <protection locked="0"/>
    </xf>
    <xf numFmtId="38" fontId="6" fillId="0" borderId="0" xfId="2" applyFont="1" applyFill="1" applyBorder="1" applyAlignment="1" applyProtection="1">
      <alignment horizontal="center" vertical="top"/>
      <protection locked="0"/>
    </xf>
    <xf numFmtId="38" fontId="6" fillId="0" borderId="11" xfId="2" applyFont="1" applyFill="1" applyBorder="1" applyAlignment="1" applyProtection="1">
      <alignment horizontal="left" vertical="top"/>
      <protection locked="0"/>
    </xf>
    <xf numFmtId="38" fontId="2" fillId="0" borderId="0" xfId="3" applyNumberFormat="1" applyFont="1" applyFill="1"/>
    <xf numFmtId="38" fontId="2" fillId="0" borderId="0" xfId="3" applyNumberFormat="1" applyFont="1" applyFill="1" applyBorder="1"/>
    <xf numFmtId="38" fontId="2" fillId="0" borderId="12" xfId="3" applyNumberFormat="1" applyFont="1" applyFill="1" applyBorder="1"/>
    <xf numFmtId="38" fontId="2" fillId="0" borderId="0" xfId="3" applyNumberFormat="1" applyFont="1" applyFill="1" applyAlignment="1">
      <alignment horizontal="left"/>
    </xf>
    <xf numFmtId="38" fontId="2" fillId="0" borderId="0" xfId="2" applyNumberFormat="1" applyFont="1" applyFill="1" applyBorder="1" applyAlignment="1"/>
    <xf numFmtId="38" fontId="2" fillId="0" borderId="0" xfId="2" applyNumberFormat="1" applyFont="1" applyFill="1" applyAlignment="1"/>
    <xf numFmtId="38" fontId="2" fillId="0" borderId="0" xfId="2" applyNumberFormat="1" applyFont="1" applyFill="1" applyAlignment="1">
      <alignment horizontal="left"/>
    </xf>
    <xf numFmtId="38" fontId="2" fillId="0" borderId="0" xfId="2" applyNumberFormat="1" applyFont="1" applyFill="1" applyBorder="1" applyAlignment="1">
      <alignment horizontal="left"/>
    </xf>
    <xf numFmtId="38" fontId="2" fillId="0" borderId="0" xfId="2" applyNumberFormat="1" applyFont="1" applyFill="1" applyBorder="1" applyAlignment="1">
      <alignment horizontal="right"/>
    </xf>
    <xf numFmtId="38" fontId="2" fillId="3" borderId="1" xfId="2" applyNumberFormat="1" applyFont="1" applyFill="1" applyBorder="1" applyAlignment="1">
      <alignment horizontal="right" vertical="center"/>
    </xf>
    <xf numFmtId="38" fontId="2" fillId="4" borderId="1" xfId="2" applyNumberFormat="1" applyFont="1" applyFill="1" applyBorder="1" applyAlignment="1">
      <alignment horizontal="right" vertical="center"/>
    </xf>
    <xf numFmtId="38" fontId="2" fillId="3" borderId="2" xfId="2" applyNumberFormat="1" applyFont="1" applyFill="1" applyBorder="1" applyAlignment="1">
      <alignment horizontal="right" vertical="center"/>
    </xf>
    <xf numFmtId="38" fontId="2" fillId="4" borderId="2" xfId="2" applyNumberFormat="1" applyFont="1" applyFill="1" applyBorder="1" applyAlignment="1">
      <alignment horizontal="right" vertical="center"/>
    </xf>
    <xf numFmtId="38" fontId="2" fillId="3" borderId="3" xfId="2" applyNumberFormat="1" applyFont="1" applyFill="1" applyBorder="1" applyAlignment="1">
      <alignment horizontal="right" vertical="center"/>
    </xf>
    <xf numFmtId="38" fontId="2" fillId="4" borderId="3" xfId="2" applyNumberFormat="1" applyFont="1" applyFill="1" applyBorder="1" applyAlignment="1">
      <alignment horizontal="right" vertical="center"/>
    </xf>
    <xf numFmtId="38" fontId="2" fillId="5" borderId="4" xfId="2" applyNumberFormat="1" applyFont="1" applyFill="1" applyBorder="1" applyAlignment="1">
      <alignment horizontal="left" vertical="center"/>
    </xf>
    <xf numFmtId="38" fontId="2" fillId="6" borderId="14" xfId="2" applyNumberFormat="1" applyFont="1" applyFill="1" applyBorder="1" applyAlignment="1">
      <alignment horizontal="left" wrapText="1"/>
    </xf>
    <xf numFmtId="38" fontId="2" fillId="7" borderId="2" xfId="2" applyNumberFormat="1" applyFont="1" applyFill="1" applyBorder="1" applyAlignment="1">
      <alignment horizontal="right" vertical="center"/>
    </xf>
    <xf numFmtId="38" fontId="2" fillId="7" borderId="12" xfId="2" applyNumberFormat="1" applyFont="1" applyFill="1" applyBorder="1" applyAlignment="1">
      <alignment horizontal="right" vertical="center"/>
    </xf>
    <xf numFmtId="38" fontId="2" fillId="8" borderId="2" xfId="2" applyNumberFormat="1" applyFont="1" applyFill="1" applyBorder="1" applyAlignment="1">
      <alignment horizontal="right" vertical="center"/>
    </xf>
    <xf numFmtId="38" fontId="2" fillId="7" borderId="14" xfId="2" applyNumberFormat="1" applyFont="1" applyFill="1" applyBorder="1" applyAlignment="1">
      <alignment horizontal="left"/>
    </xf>
    <xf numFmtId="38" fontId="2" fillId="0" borderId="0" xfId="2" applyNumberFormat="1" applyFont="1" applyFill="1" applyBorder="1" applyAlignment="1">
      <alignment horizontal="center" vertical="center" wrapText="1"/>
    </xf>
    <xf numFmtId="38" fontId="2" fillId="0" borderId="0" xfId="2" applyNumberFormat="1" applyFont="1" applyFill="1" applyBorder="1" applyAlignment="1">
      <alignment horizontal="center" vertical="center" wrapText="1"/>
    </xf>
    <xf numFmtId="38" fontId="2" fillId="0" borderId="1" xfId="2" applyNumberFormat="1" applyFont="1" applyFill="1" applyBorder="1" applyAlignment="1">
      <alignment horizontal="center" vertical="center" textRotation="255"/>
    </xf>
    <xf numFmtId="38" fontId="2" fillId="0" borderId="1" xfId="2" applyNumberFormat="1" applyFont="1" applyFill="1" applyBorder="1" applyAlignment="1">
      <alignment horizontal="center" vertical="center" wrapText="1"/>
    </xf>
    <xf numFmtId="38" fontId="2" fillId="0" borderId="4" xfId="2" applyNumberFormat="1" applyFont="1" applyFill="1" applyBorder="1" applyAlignment="1">
      <alignment horizontal="center" vertical="top" textRotation="255"/>
    </xf>
    <xf numFmtId="38" fontId="2" fillId="0" borderId="14" xfId="2" applyNumberFormat="1" applyFont="1" applyFill="1" applyBorder="1" applyAlignment="1">
      <alignment horizontal="left" vertical="center"/>
    </xf>
    <xf numFmtId="38" fontId="2" fillId="0" borderId="0" xfId="3" applyNumberFormat="1" applyFont="1" applyFill="1" applyAlignment="1"/>
    <xf numFmtId="38" fontId="2" fillId="0" borderId="0" xfId="3" applyNumberFormat="1" applyFont="1" applyFill="1" applyBorder="1" applyAlignment="1"/>
    <xf numFmtId="38" fontId="2" fillId="0" borderId="0" xfId="2" applyNumberFormat="1" applyFont="1" applyFill="1" applyBorder="1" applyAlignment="1">
      <alignment horizontal="left" vertical="center" wrapText="1"/>
    </xf>
    <xf numFmtId="38" fontId="2" fillId="0" borderId="7" xfId="2" applyNumberFormat="1" applyFont="1" applyFill="1" applyBorder="1" applyAlignment="1">
      <alignment horizontal="center" vertical="center" wrapText="1"/>
    </xf>
    <xf numFmtId="38" fontId="2" fillId="0" borderId="6" xfId="2" applyNumberFormat="1" applyFont="1" applyFill="1" applyBorder="1" applyAlignment="1">
      <alignment horizontal="center" vertical="center" wrapText="1"/>
    </xf>
    <xf numFmtId="38" fontId="2" fillId="0" borderId="10" xfId="2" applyNumberFormat="1" applyFont="1" applyFill="1" applyBorder="1" applyAlignment="1">
      <alignment horizontal="left" vertical="center"/>
    </xf>
    <xf numFmtId="38" fontId="6" fillId="0" borderId="0" xfId="3" applyNumberFormat="1" applyFont="1" applyFill="1" applyAlignment="1">
      <alignment vertical="top"/>
    </xf>
    <xf numFmtId="38" fontId="6" fillId="0" borderId="0" xfId="3" applyNumberFormat="1" applyFont="1" applyFill="1" applyBorder="1" applyAlignment="1">
      <alignment vertical="top"/>
    </xf>
    <xf numFmtId="38" fontId="6" fillId="0" borderId="0" xfId="2" applyNumberFormat="1" applyFont="1" applyFill="1" applyBorder="1" applyAlignment="1">
      <alignment horizontal="right" vertical="top"/>
    </xf>
    <xf numFmtId="38" fontId="6" fillId="0" borderId="11" xfId="2" applyNumberFormat="1" applyFont="1" applyFill="1" applyBorder="1" applyAlignment="1">
      <alignment horizontal="right" vertical="top"/>
    </xf>
    <xf numFmtId="38" fontId="6" fillId="0" borderId="0" xfId="2" applyNumberFormat="1" applyFont="1" applyFill="1" applyAlignment="1">
      <alignment horizontal="right" vertical="top"/>
    </xf>
    <xf numFmtId="38" fontId="6" fillId="0" borderId="0" xfId="2" applyNumberFormat="1" applyFont="1" applyFill="1" applyBorder="1" applyAlignment="1">
      <alignment horizontal="left" vertical="top"/>
    </xf>
    <xf numFmtId="38" fontId="2" fillId="3" borderId="1" xfId="2" quotePrefix="1" applyFont="1" applyFill="1" applyBorder="1" applyAlignment="1">
      <alignment horizontal="right" vertical="center"/>
    </xf>
    <xf numFmtId="38" fontId="2" fillId="3" borderId="2" xfId="2" quotePrefix="1" applyFont="1" applyFill="1" applyBorder="1" applyAlignment="1">
      <alignment horizontal="right" vertical="center"/>
    </xf>
    <xf numFmtId="38" fontId="2" fillId="0" borderId="0" xfId="2" applyFont="1" applyFill="1" applyAlignment="1">
      <alignment wrapText="1"/>
    </xf>
    <xf numFmtId="38" fontId="2" fillId="6" borderId="3" xfId="2" applyFont="1" applyFill="1" applyBorder="1" applyAlignment="1">
      <alignment horizontal="right" vertical="center" wrapText="1"/>
    </xf>
    <xf numFmtId="38" fontId="2" fillId="7" borderId="3" xfId="2" applyFont="1" applyFill="1" applyBorder="1" applyAlignment="1">
      <alignment horizontal="right" vertical="center"/>
    </xf>
    <xf numFmtId="38" fontId="2" fillId="0" borderId="0" xfId="2" applyFont="1" applyFill="1" applyAlignment="1">
      <alignment horizontal="center" vertical="top" textRotation="255"/>
    </xf>
    <xf numFmtId="38" fontId="2" fillId="0" borderId="0" xfId="2" applyFont="1" applyFill="1" applyAlignment="1">
      <alignment horizontal="center" vertical="top" textRotation="255" wrapText="1"/>
    </xf>
    <xf numFmtId="38" fontId="2" fillId="0" borderId="1" xfId="2" applyFont="1" applyFill="1" applyBorder="1" applyAlignment="1">
      <alignment horizontal="center" vertical="center"/>
    </xf>
    <xf numFmtId="38" fontId="2" fillId="0" borderId="4" xfId="2" applyFont="1" applyFill="1" applyBorder="1" applyAlignment="1">
      <alignment horizontal="center" vertical="center"/>
    </xf>
    <xf numFmtId="0" fontId="2" fillId="0" borderId="1" xfId="0" applyFont="1" applyFill="1" applyBorder="1" applyAlignment="1">
      <alignment horizontal="center" vertical="center"/>
    </xf>
    <xf numFmtId="38" fontId="2" fillId="0" borderId="1" xfId="2" applyFont="1" applyFill="1" applyBorder="1" applyAlignment="1">
      <alignment horizontal="center" wrapText="1"/>
    </xf>
    <xf numFmtId="38" fontId="2" fillId="0" borderId="3" xfId="2" applyFont="1" applyFill="1" applyBorder="1" applyAlignment="1">
      <alignment horizontal="center" vertical="center"/>
    </xf>
    <xf numFmtId="0" fontId="2" fillId="0" borderId="8" xfId="0" applyFont="1" applyFill="1" applyBorder="1" applyAlignment="1">
      <alignment horizontal="center" vertical="center"/>
    </xf>
    <xf numFmtId="38" fontId="2" fillId="0" borderId="2" xfId="2" applyFont="1" applyFill="1" applyBorder="1" applyAlignment="1">
      <alignment horizontal="center" wrapText="1"/>
    </xf>
    <xf numFmtId="0" fontId="2" fillId="0" borderId="4" xfId="3" applyFont="1" applyFill="1" applyBorder="1" applyAlignment="1">
      <alignment vertical="top" wrapText="1"/>
    </xf>
    <xf numFmtId="38" fontId="2" fillId="0" borderId="4" xfId="2"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7" xfId="0" applyFont="1" applyFill="1" applyBorder="1" applyAlignment="1">
      <alignment horizontal="center" vertical="top" wrapText="1"/>
    </xf>
    <xf numFmtId="38" fontId="2" fillId="0" borderId="7" xfId="2" applyFont="1" applyFill="1" applyBorder="1" applyAlignment="1">
      <alignment horizontal="center" vertical="top" wrapText="1"/>
    </xf>
    <xf numFmtId="38" fontId="2" fillId="0" borderId="6" xfId="2" applyFont="1" applyFill="1" applyBorder="1" applyAlignment="1">
      <alignment horizontal="center" vertical="top" wrapText="1"/>
    </xf>
    <xf numFmtId="0" fontId="2" fillId="0" borderId="4" xfId="3" applyFont="1" applyFill="1" applyBorder="1" applyAlignment="1">
      <alignment horizontal="center" vertical="top" wrapText="1"/>
    </xf>
    <xf numFmtId="38" fontId="6" fillId="0" borderId="0" xfId="2" applyFont="1" applyFill="1" applyBorder="1" applyAlignment="1">
      <alignment horizontal="center" vertical="top"/>
    </xf>
    <xf numFmtId="38" fontId="6" fillId="0" borderId="11" xfId="2" applyFont="1" applyFill="1" applyBorder="1" applyAlignment="1">
      <alignment horizontal="left" vertical="top"/>
    </xf>
    <xf numFmtId="38" fontId="2" fillId="4" borderId="1" xfId="2" applyFont="1" applyFill="1" applyBorder="1" applyAlignment="1">
      <alignment horizontal="right" vertical="center"/>
    </xf>
    <xf numFmtId="38" fontId="2" fillId="4" borderId="2" xfId="2" applyFont="1" applyFill="1" applyBorder="1" applyAlignment="1">
      <alignment horizontal="right" vertical="center"/>
    </xf>
    <xf numFmtId="38" fontId="2" fillId="4" borderId="3" xfId="2" applyFont="1" applyFill="1" applyBorder="1" applyAlignment="1">
      <alignment horizontal="right" vertical="center"/>
    </xf>
    <xf numFmtId="38" fontId="2" fillId="6" borderId="1" xfId="2" applyFont="1" applyFill="1" applyBorder="1" applyAlignment="1">
      <alignment horizontal="right" vertical="center"/>
    </xf>
    <xf numFmtId="38" fontId="2" fillId="3" borderId="0" xfId="2" applyFont="1" applyFill="1" applyAlignment="1">
      <alignment horizontal="right" vertical="center"/>
    </xf>
    <xf numFmtId="38" fontId="2" fillId="6" borderId="3" xfId="2" applyFont="1" applyFill="1" applyBorder="1" applyAlignment="1">
      <alignment horizontal="right" vertical="center"/>
    </xf>
    <xf numFmtId="38" fontId="2" fillId="8" borderId="3" xfId="2" applyFont="1" applyFill="1" applyBorder="1" applyAlignment="1">
      <alignment horizontal="right" vertical="center"/>
    </xf>
    <xf numFmtId="176" fontId="2" fillId="0" borderId="0" xfId="2" applyNumberFormat="1" applyFont="1" applyFill="1"/>
    <xf numFmtId="38" fontId="2" fillId="0" borderId="0" xfId="2" applyFont="1" applyFill="1" applyAlignment="1">
      <alignment vertical="top" wrapText="1"/>
    </xf>
    <xf numFmtId="38" fontId="2" fillId="0" borderId="0" xfId="2" applyFont="1" applyFill="1" applyAlignment="1">
      <alignment horizontal="left" vertical="top" wrapText="1"/>
    </xf>
    <xf numFmtId="176" fontId="2" fillId="0" borderId="0" xfId="2" applyNumberFormat="1" applyFont="1" applyFill="1" applyBorder="1"/>
    <xf numFmtId="176" fontId="2" fillId="0" borderId="0" xfId="2" applyNumberFormat="1" applyFont="1" applyFill="1" applyBorder="1" applyAlignment="1"/>
    <xf numFmtId="176" fontId="2" fillId="3" borderId="4" xfId="1" applyNumberFormat="1" applyFont="1" applyFill="1" applyBorder="1" applyAlignment="1">
      <alignment horizontal="right" vertical="center"/>
    </xf>
    <xf numFmtId="38" fontId="2" fillId="3" borderId="4" xfId="1" applyFont="1" applyFill="1" applyBorder="1" applyAlignment="1">
      <alignment horizontal="right" vertical="center"/>
    </xf>
    <xf numFmtId="38" fontId="2" fillId="3" borderId="4" xfId="1" applyFont="1" applyFill="1" applyBorder="1" applyAlignment="1">
      <alignment vertical="center"/>
    </xf>
    <xf numFmtId="38" fontId="2" fillId="3" borderId="4" xfId="2" applyFont="1" applyFill="1" applyBorder="1" applyAlignment="1">
      <alignment horizontal="center" vertical="center"/>
    </xf>
    <xf numFmtId="38" fontId="2" fillId="4" borderId="1" xfId="2" applyFont="1" applyFill="1" applyBorder="1" applyAlignment="1">
      <alignment vertical="center"/>
    </xf>
    <xf numFmtId="38" fontId="2" fillId="4" borderId="2" xfId="2" applyFont="1" applyFill="1" applyBorder="1" applyAlignment="1">
      <alignment vertical="center"/>
    </xf>
    <xf numFmtId="176" fontId="2" fillId="4" borderId="4" xfId="1" applyNumberFormat="1" applyFont="1" applyFill="1" applyBorder="1" applyAlignment="1">
      <alignment horizontal="right" vertical="center"/>
    </xf>
    <xf numFmtId="38" fontId="2" fillId="4" borderId="4" xfId="2" applyFont="1" applyFill="1" applyBorder="1" applyAlignment="1">
      <alignment vertical="center"/>
    </xf>
    <xf numFmtId="38" fontId="2" fillId="4" borderId="4" xfId="2" applyFont="1" applyFill="1" applyBorder="1" applyAlignment="1">
      <alignment horizontal="right" vertical="center"/>
    </xf>
    <xf numFmtId="38" fontId="2" fillId="4" borderId="4" xfId="2" applyFont="1" applyFill="1" applyBorder="1" applyAlignment="1">
      <alignment horizontal="center" vertical="center"/>
    </xf>
    <xf numFmtId="38" fontId="2" fillId="4" borderId="3" xfId="2" applyFont="1" applyFill="1" applyBorder="1" applyAlignment="1">
      <alignment vertical="center"/>
    </xf>
    <xf numFmtId="176" fontId="2" fillId="5" borderId="4" xfId="1" applyNumberFormat="1" applyFont="1" applyFill="1" applyBorder="1" applyAlignment="1">
      <alignment horizontal="right" vertical="center"/>
    </xf>
    <xf numFmtId="38" fontId="2" fillId="5" borderId="4" xfId="1" applyFont="1" applyFill="1" applyBorder="1" applyAlignment="1">
      <alignment horizontal="right" vertical="center"/>
    </xf>
    <xf numFmtId="38" fontId="2" fillId="5" borderId="3" xfId="2" applyFont="1" applyFill="1" applyBorder="1" applyAlignment="1">
      <alignment horizontal="center" vertical="center"/>
    </xf>
    <xf numFmtId="176" fontId="2" fillId="6" borderId="4" xfId="1" applyNumberFormat="1" applyFont="1" applyFill="1" applyBorder="1" applyAlignment="1">
      <alignment horizontal="right" vertical="center"/>
    </xf>
    <xf numFmtId="38" fontId="2" fillId="6" borderId="4" xfId="1" applyFont="1" applyFill="1" applyBorder="1" applyAlignment="1">
      <alignment horizontal="right" vertical="center"/>
    </xf>
    <xf numFmtId="38" fontId="2" fillId="6" borderId="3" xfId="2" applyFont="1" applyFill="1" applyBorder="1" applyAlignment="1">
      <alignment horizontal="center" vertical="center"/>
    </xf>
    <xf numFmtId="38" fontId="2" fillId="6" borderId="1" xfId="2" applyFont="1" applyFill="1" applyBorder="1" applyAlignment="1">
      <alignment horizontal="left" vertical="center" wrapText="1"/>
    </xf>
    <xf numFmtId="38" fontId="2" fillId="6" borderId="2" xfId="2" applyFont="1" applyFill="1" applyBorder="1" applyAlignment="1">
      <alignment horizontal="left" vertical="center" wrapText="1"/>
    </xf>
    <xf numFmtId="38" fontId="2" fillId="3" borderId="4" xfId="2" applyNumberFormat="1" applyFont="1" applyFill="1" applyBorder="1" applyAlignment="1">
      <alignment vertical="center"/>
    </xf>
    <xf numFmtId="38" fontId="2" fillId="3" borderId="4" xfId="2" applyFont="1" applyFill="1" applyBorder="1" applyAlignment="1">
      <alignment vertical="center"/>
    </xf>
    <xf numFmtId="176" fontId="2" fillId="3" borderId="4" xfId="2" applyNumberFormat="1" applyFont="1" applyFill="1" applyBorder="1" applyAlignment="1">
      <alignment horizontal="right" vertical="center"/>
    </xf>
    <xf numFmtId="38" fontId="2" fillId="6" borderId="1" xfId="2" applyFont="1" applyFill="1" applyBorder="1" applyAlignment="1">
      <alignment vertical="center"/>
    </xf>
    <xf numFmtId="38" fontId="2" fillId="6" borderId="2" xfId="2" applyFont="1" applyFill="1" applyBorder="1" applyAlignment="1">
      <alignment vertical="center"/>
    </xf>
    <xf numFmtId="38" fontId="2" fillId="6" borderId="3" xfId="2" applyFont="1" applyFill="1" applyBorder="1" applyAlignment="1">
      <alignment vertical="center"/>
    </xf>
    <xf numFmtId="38" fontId="2" fillId="4" borderId="4" xfId="1" applyFont="1" applyFill="1" applyBorder="1" applyAlignment="1">
      <alignment horizontal="right" vertical="center"/>
    </xf>
    <xf numFmtId="38" fontId="2" fillId="6" borderId="4" xfId="1" applyFont="1" applyFill="1" applyBorder="1" applyAlignment="1">
      <alignment vertical="center"/>
    </xf>
    <xf numFmtId="176" fontId="2" fillId="7" borderId="4" xfId="1" applyNumberFormat="1" applyFont="1" applyFill="1" applyBorder="1" applyAlignment="1">
      <alignment horizontal="right" vertical="center"/>
    </xf>
    <xf numFmtId="38" fontId="2" fillId="7" borderId="4" xfId="1" applyFont="1" applyFill="1" applyBorder="1" applyAlignment="1">
      <alignment horizontal="right" vertical="center"/>
    </xf>
    <xf numFmtId="38" fontId="2" fillId="7" borderId="3" xfId="2" applyFont="1" applyFill="1" applyBorder="1" applyAlignment="1">
      <alignment horizontal="center" vertical="center"/>
    </xf>
    <xf numFmtId="38" fontId="2" fillId="8" borderId="1" xfId="2" applyFont="1" applyFill="1" applyBorder="1" applyAlignment="1">
      <alignment horizontal="left" vertical="center"/>
    </xf>
    <xf numFmtId="38" fontId="2" fillId="8" borderId="2" xfId="2" applyFont="1" applyFill="1" applyBorder="1" applyAlignment="1">
      <alignment horizontal="left" vertical="center"/>
    </xf>
    <xf numFmtId="176" fontId="2" fillId="8" borderId="4" xfId="1" applyNumberFormat="1" applyFont="1" applyFill="1" applyBorder="1" applyAlignment="1">
      <alignment horizontal="right" vertical="center"/>
    </xf>
    <xf numFmtId="38" fontId="2" fillId="8" borderId="4" xfId="1" applyFont="1" applyFill="1" applyBorder="1" applyAlignment="1">
      <alignment horizontal="right" vertical="center"/>
    </xf>
    <xf numFmtId="38" fontId="2" fillId="8" borderId="3" xfId="2" applyFont="1" applyFill="1" applyBorder="1" applyAlignment="1">
      <alignment horizontal="center" vertical="center"/>
    </xf>
    <xf numFmtId="38" fontId="2" fillId="0" borderId="0" xfId="2" applyFont="1" applyFill="1" applyAlignment="1">
      <alignment vertical="top"/>
    </xf>
    <xf numFmtId="38" fontId="2" fillId="0" borderId="0" xfId="2" applyFont="1" applyFill="1" applyAlignment="1">
      <alignment horizontal="center" vertical="top"/>
    </xf>
    <xf numFmtId="38" fontId="2" fillId="0" borderId="1" xfId="2" applyFont="1" applyFill="1" applyBorder="1" applyAlignment="1">
      <alignment horizontal="center" vertical="center" wrapText="1"/>
    </xf>
    <xf numFmtId="176" fontId="2" fillId="0" borderId="1" xfId="2" applyNumberFormat="1" applyFont="1" applyFill="1" applyBorder="1" applyAlignment="1">
      <alignment horizontal="center" vertical="center" wrapText="1"/>
    </xf>
    <xf numFmtId="38" fontId="2" fillId="0" borderId="11" xfId="2" applyFont="1" applyFill="1" applyBorder="1" applyAlignment="1"/>
    <xf numFmtId="38" fontId="2" fillId="0" borderId="14" xfId="2" applyFont="1" applyFill="1" applyBorder="1" applyAlignment="1"/>
    <xf numFmtId="38" fontId="2" fillId="0" borderId="3" xfId="2" applyFont="1" applyFill="1" applyBorder="1" applyAlignment="1">
      <alignment horizontal="center" vertical="center"/>
    </xf>
    <xf numFmtId="176" fontId="2" fillId="0" borderId="3" xfId="2" applyNumberFormat="1" applyFont="1" applyFill="1" applyBorder="1" applyAlignment="1">
      <alignment horizontal="center" vertical="center" wrapText="1"/>
    </xf>
    <xf numFmtId="38" fontId="2" fillId="0" borderId="0" xfId="2" applyFont="1" applyFill="1" applyBorder="1" applyAlignment="1">
      <alignment horizontal="center"/>
    </xf>
    <xf numFmtId="38" fontId="2" fillId="0" borderId="12" xfId="2" applyFont="1" applyFill="1" applyBorder="1" applyAlignment="1">
      <alignment horizontal="center"/>
    </xf>
    <xf numFmtId="38" fontId="2" fillId="0" borderId="9" xfId="2" applyFont="1" applyFill="1" applyBorder="1" applyAlignment="1">
      <alignment horizontal="center"/>
    </xf>
    <xf numFmtId="38" fontId="2" fillId="0" borderId="10" xfId="2" applyFont="1" applyFill="1" applyBorder="1" applyAlignment="1">
      <alignment horizontal="center"/>
    </xf>
    <xf numFmtId="38" fontId="6" fillId="0" borderId="0" xfId="2" applyFont="1" applyFill="1"/>
    <xf numFmtId="38" fontId="6" fillId="0" borderId="0" xfId="2" applyFont="1" applyFill="1" applyAlignment="1"/>
    <xf numFmtId="38" fontId="6" fillId="0" borderId="11" xfId="2" applyFont="1" applyFill="1" applyBorder="1" applyAlignment="1">
      <alignment horizontal="right"/>
    </xf>
    <xf numFmtId="38" fontId="6" fillId="0" borderId="11" xfId="2" applyFont="1" applyFill="1" applyBorder="1" applyAlignment="1">
      <alignment horizontal="left" vertical="center" shrinkToFit="1"/>
    </xf>
    <xf numFmtId="176" fontId="2" fillId="0" borderId="0" xfId="2" applyNumberFormat="1" applyFont="1" applyFill="1" applyAlignment="1">
      <alignment vertical="center"/>
    </xf>
    <xf numFmtId="38" fontId="2" fillId="0" borderId="0" xfId="2" applyFont="1" applyFill="1" applyAlignment="1">
      <alignment horizontal="left" vertical="center"/>
    </xf>
    <xf numFmtId="38" fontId="2" fillId="0" borderId="0" xfId="2" applyFont="1" applyFill="1" applyAlignment="1">
      <alignment horizontal="center" vertical="center"/>
    </xf>
    <xf numFmtId="38" fontId="2" fillId="0" borderId="0" xfId="2" applyFont="1" applyFill="1" applyBorder="1" applyAlignment="1">
      <alignment horizontal="left" vertical="center"/>
    </xf>
    <xf numFmtId="176" fontId="2" fillId="0" borderId="0" xfId="2" applyNumberFormat="1" applyFont="1" applyFill="1" applyBorder="1" applyAlignment="1">
      <alignment vertical="center"/>
    </xf>
    <xf numFmtId="38" fontId="2" fillId="0" borderId="0" xfId="2" applyFont="1" applyFill="1" applyBorder="1" applyAlignment="1">
      <alignment vertical="center"/>
    </xf>
    <xf numFmtId="0" fontId="2" fillId="0" borderId="0" xfId="3" applyFont="1" applyFill="1" applyBorder="1" applyAlignment="1">
      <alignment horizontal="left" vertical="center"/>
    </xf>
    <xf numFmtId="38" fontId="2" fillId="3" borderId="4" xfId="2" applyFont="1" applyFill="1" applyBorder="1" applyAlignment="1">
      <alignment horizontal="right" vertical="center"/>
    </xf>
    <xf numFmtId="0" fontId="2" fillId="6" borderId="4" xfId="3" applyFont="1" applyFill="1" applyBorder="1" applyAlignment="1">
      <alignment horizontal="left" vertical="center"/>
    </xf>
    <xf numFmtId="38" fontId="2" fillId="6" borderId="4" xfId="2" applyFont="1" applyFill="1" applyBorder="1" applyAlignment="1">
      <alignment horizontal="left" vertical="center"/>
    </xf>
    <xf numFmtId="0" fontId="2" fillId="6" borderId="1" xfId="3" applyFont="1" applyFill="1" applyBorder="1" applyAlignment="1">
      <alignment horizontal="left" vertical="center" wrapText="1"/>
    </xf>
    <xf numFmtId="0" fontId="2" fillId="6" borderId="2" xfId="3" applyFont="1" applyFill="1" applyBorder="1" applyAlignment="1">
      <alignment horizontal="left" vertical="center" wrapText="1"/>
    </xf>
    <xf numFmtId="38" fontId="2" fillId="8" borderId="4" xfId="2" applyFont="1" applyFill="1" applyBorder="1" applyAlignment="1">
      <alignment horizontal="left" vertical="center"/>
    </xf>
    <xf numFmtId="38" fontId="2" fillId="0" borderId="13" xfId="2" applyFont="1" applyFill="1" applyBorder="1" applyAlignment="1">
      <alignment horizontal="center" vertical="center" wrapText="1"/>
    </xf>
    <xf numFmtId="38" fontId="2" fillId="0" borderId="6" xfId="2" applyFont="1" applyFill="1" applyBorder="1" applyAlignment="1">
      <alignment horizontal="center" vertical="center" wrapText="1"/>
    </xf>
    <xf numFmtId="38" fontId="2" fillId="0" borderId="14" xfId="2" applyFont="1" applyFill="1" applyBorder="1" applyAlignment="1">
      <alignment horizontal="left" vertical="center" wrapText="1"/>
    </xf>
    <xf numFmtId="38" fontId="2" fillId="0" borderId="26" xfId="2" applyFont="1" applyFill="1" applyBorder="1" applyAlignment="1">
      <alignment horizontal="center" vertical="center" wrapText="1"/>
    </xf>
    <xf numFmtId="38" fontId="2" fillId="0" borderId="10" xfId="2" applyFont="1" applyFill="1" applyBorder="1" applyAlignment="1">
      <alignment horizontal="left" vertical="center" wrapText="1"/>
    </xf>
    <xf numFmtId="38" fontId="2" fillId="0" borderId="12" xfId="2" applyFont="1" applyFill="1" applyBorder="1" applyAlignment="1">
      <alignment horizontal="left" vertical="center" wrapText="1"/>
    </xf>
    <xf numFmtId="38" fontId="6" fillId="0" borderId="11" xfId="2" applyFont="1" applyFill="1" applyBorder="1" applyAlignment="1">
      <alignment vertical="top"/>
    </xf>
    <xf numFmtId="176" fontId="2" fillId="4" borderId="4" xfId="2" applyNumberFormat="1" applyFont="1" applyFill="1" applyBorder="1" applyAlignment="1">
      <alignment horizontal="right" vertical="center"/>
    </xf>
    <xf numFmtId="176" fontId="2" fillId="5" borderId="4" xfId="2" applyNumberFormat="1" applyFont="1" applyFill="1" applyBorder="1" applyAlignment="1">
      <alignment horizontal="right" vertical="center"/>
    </xf>
    <xf numFmtId="38" fontId="2" fillId="5" borderId="3" xfId="2" applyFont="1" applyFill="1" applyBorder="1" applyAlignment="1">
      <alignment horizontal="right" vertical="center"/>
    </xf>
    <xf numFmtId="176" fontId="2" fillId="6" borderId="4" xfId="2" applyNumberFormat="1" applyFont="1" applyFill="1" applyBorder="1" applyAlignment="1">
      <alignment horizontal="right" vertical="center"/>
    </xf>
    <xf numFmtId="176" fontId="2" fillId="5" borderId="3" xfId="2" applyNumberFormat="1" applyFont="1" applyFill="1" applyBorder="1" applyAlignment="1">
      <alignment horizontal="right" vertical="center"/>
    </xf>
    <xf numFmtId="176" fontId="2" fillId="6" borderId="3" xfId="2" applyNumberFormat="1" applyFont="1" applyFill="1" applyBorder="1" applyAlignment="1">
      <alignment horizontal="right" vertical="center"/>
    </xf>
    <xf numFmtId="38" fontId="2" fillId="5" borderId="8" xfId="2" applyNumberFormat="1" applyFont="1" applyFill="1" applyBorder="1" applyAlignment="1">
      <alignment horizontal="right" vertical="center"/>
    </xf>
    <xf numFmtId="38" fontId="2" fillId="5" borderId="8" xfId="2" applyFont="1" applyFill="1" applyBorder="1" applyAlignment="1">
      <alignment horizontal="center" vertical="center"/>
    </xf>
    <xf numFmtId="38" fontId="2" fillId="6" borderId="3" xfId="2" applyNumberFormat="1" applyFont="1" applyFill="1" applyBorder="1" applyAlignment="1">
      <alignment horizontal="right" vertical="center"/>
    </xf>
    <xf numFmtId="176" fontId="2" fillId="7" borderId="4" xfId="2" applyNumberFormat="1" applyFont="1" applyFill="1" applyBorder="1" applyAlignment="1">
      <alignment horizontal="right" vertical="center"/>
    </xf>
    <xf numFmtId="38" fontId="2" fillId="7" borderId="3" xfId="2" applyNumberFormat="1" applyFont="1" applyFill="1" applyBorder="1" applyAlignment="1">
      <alignment horizontal="right" vertical="center"/>
    </xf>
    <xf numFmtId="176" fontId="2" fillId="8" borderId="4" xfId="2" applyNumberFormat="1" applyFont="1" applyFill="1" applyBorder="1" applyAlignment="1">
      <alignment horizontal="right" vertical="center"/>
    </xf>
    <xf numFmtId="38" fontId="2" fillId="8" borderId="3" xfId="2" applyNumberFormat="1" applyFont="1" applyFill="1" applyBorder="1" applyAlignment="1">
      <alignment horizontal="right" vertical="center"/>
    </xf>
    <xf numFmtId="176" fontId="2" fillId="0" borderId="1" xfId="2" applyNumberFormat="1" applyFont="1" applyFill="1" applyBorder="1" applyAlignment="1">
      <alignment horizontal="center" vertical="top" wrapText="1"/>
    </xf>
    <xf numFmtId="176" fontId="2" fillId="0" borderId="1" xfId="2" applyNumberFormat="1" applyFont="1" applyFill="1" applyBorder="1" applyAlignment="1">
      <alignment vertical="center" wrapText="1"/>
    </xf>
    <xf numFmtId="38" fontId="2" fillId="0" borderId="1" xfId="2" applyFont="1" applyFill="1" applyBorder="1" applyAlignment="1">
      <alignment vertical="center" wrapText="1"/>
    </xf>
    <xf numFmtId="38" fontId="2" fillId="0" borderId="1" xfId="2" applyFont="1" applyFill="1" applyBorder="1" applyAlignment="1">
      <alignment horizontal="center" vertical="top" wrapText="1"/>
    </xf>
    <xf numFmtId="38" fontId="2" fillId="0" borderId="13" xfId="2" applyFont="1" applyFill="1" applyBorder="1" applyAlignment="1">
      <alignment horizontal="center" vertical="top" wrapText="1"/>
    </xf>
    <xf numFmtId="38" fontId="2" fillId="0" borderId="14" xfId="2" applyFont="1" applyFill="1" applyBorder="1" applyAlignment="1">
      <alignment horizontal="center" vertical="center"/>
    </xf>
    <xf numFmtId="38" fontId="2" fillId="0" borderId="26" xfId="2" applyFont="1" applyFill="1" applyBorder="1" applyAlignment="1">
      <alignment vertical="center" wrapText="1"/>
    </xf>
    <xf numFmtId="38" fontId="2" fillId="0" borderId="12" xfId="2" applyFont="1" applyFill="1" applyBorder="1" applyAlignment="1">
      <alignment horizontal="center" vertical="center"/>
    </xf>
    <xf numFmtId="38" fontId="2" fillId="0" borderId="11" xfId="2" applyFont="1" applyFill="1" applyBorder="1" applyAlignment="1">
      <alignment horizontal="center" vertical="center" wrapText="1"/>
    </xf>
    <xf numFmtId="38" fontId="2" fillId="0" borderId="13" xfId="2" applyFont="1" applyFill="1" applyBorder="1" applyAlignment="1">
      <alignment horizontal="center" vertical="center"/>
    </xf>
    <xf numFmtId="38" fontId="2" fillId="0" borderId="11" xfId="2" applyFont="1" applyFill="1" applyBorder="1" applyAlignment="1">
      <alignment horizontal="center" vertical="center"/>
    </xf>
    <xf numFmtId="38" fontId="2" fillId="0" borderId="5" xfId="2" applyFont="1" applyFill="1" applyBorder="1" applyAlignment="1">
      <alignment horizontal="center"/>
    </xf>
    <xf numFmtId="38" fontId="2" fillId="0" borderId="7" xfId="2" applyFont="1" applyFill="1" applyBorder="1" applyAlignment="1">
      <alignment horizontal="center"/>
    </xf>
    <xf numFmtId="38" fontId="2" fillId="0" borderId="8" xfId="2" applyFont="1" applyFill="1" applyBorder="1" applyAlignment="1">
      <alignment vertical="center" wrapText="1"/>
    </xf>
    <xf numFmtId="0" fontId="2" fillId="6" borderId="4" xfId="3" applyFont="1" applyFill="1" applyBorder="1" applyAlignment="1">
      <alignment vertical="center"/>
    </xf>
    <xf numFmtId="38" fontId="2" fillId="6" borderId="4" xfId="2" applyFont="1" applyFill="1" applyBorder="1" applyAlignment="1">
      <alignment vertical="center"/>
    </xf>
    <xf numFmtId="0" fontId="2" fillId="6" borderId="1" xfId="3" applyFont="1" applyFill="1" applyBorder="1" applyAlignment="1">
      <alignment vertical="center" wrapText="1"/>
    </xf>
    <xf numFmtId="0" fontId="2" fillId="6" borderId="2" xfId="3" applyFont="1" applyFill="1" applyBorder="1" applyAlignment="1">
      <alignment vertical="center" wrapText="1"/>
    </xf>
    <xf numFmtId="38" fontId="2" fillId="6" borderId="3" xfId="2" applyFont="1" applyFill="1" applyBorder="1" applyAlignment="1">
      <alignment vertical="center" wrapText="1"/>
    </xf>
    <xf numFmtId="38" fontId="2" fillId="0" borderId="12" xfId="2" applyFont="1" applyFill="1" applyBorder="1" applyAlignment="1">
      <alignment vertical="center"/>
    </xf>
    <xf numFmtId="38" fontId="2" fillId="8" borderId="4" xfId="2" applyFont="1" applyFill="1" applyBorder="1" applyAlignment="1">
      <alignment vertical="center"/>
    </xf>
    <xf numFmtId="38" fontId="2" fillId="0" borderId="7" xfId="2" applyFont="1" applyFill="1" applyBorder="1" applyAlignment="1">
      <alignment horizontal="center" vertical="center"/>
    </xf>
    <xf numFmtId="38" fontId="2" fillId="3" borderId="6" xfId="2" applyFont="1" applyFill="1" applyBorder="1" applyAlignment="1">
      <alignment horizontal="right" vertical="center"/>
    </xf>
    <xf numFmtId="38" fontId="2" fillId="3" borderId="6" xfId="2" applyFont="1" applyFill="1" applyBorder="1" applyAlignment="1">
      <alignment horizontal="center" vertical="center"/>
    </xf>
    <xf numFmtId="38" fontId="2" fillId="4" borderId="6" xfId="2" applyFont="1" applyFill="1" applyBorder="1" applyAlignment="1">
      <alignment horizontal="right" vertical="center"/>
    </xf>
    <xf numFmtId="38" fontId="2" fillId="4" borderId="6" xfId="2" applyFont="1" applyFill="1" applyBorder="1" applyAlignment="1">
      <alignment horizontal="center" vertical="center"/>
    </xf>
    <xf numFmtId="0" fontId="2" fillId="6" borderId="2" xfId="3" applyFont="1" applyFill="1" applyBorder="1" applyAlignment="1">
      <alignment horizontal="left" vertical="center"/>
    </xf>
    <xf numFmtId="38" fontId="2" fillId="6" borderId="4" xfId="2" applyFont="1" applyFill="1" applyBorder="1" applyAlignment="1">
      <alignment vertical="center"/>
    </xf>
    <xf numFmtId="38" fontId="2" fillId="5" borderId="6" xfId="2" applyFont="1" applyFill="1" applyBorder="1" applyAlignment="1">
      <alignment horizontal="center" vertical="center"/>
    </xf>
    <xf numFmtId="38" fontId="2" fillId="6" borderId="6" xfId="2" applyFont="1" applyFill="1" applyBorder="1" applyAlignment="1">
      <alignment horizontal="center" vertical="center"/>
    </xf>
    <xf numFmtId="38" fontId="2" fillId="5" borderId="4" xfId="2" applyFont="1" applyFill="1" applyBorder="1" applyAlignment="1">
      <alignment vertical="center"/>
    </xf>
    <xf numFmtId="38" fontId="2" fillId="0" borderId="14" xfId="2" applyFont="1" applyFill="1" applyBorder="1" applyAlignment="1">
      <alignment horizontal="center" vertical="center" wrapText="1"/>
    </xf>
    <xf numFmtId="38" fontId="2" fillId="0" borderId="13" xfId="2" applyFont="1" applyFill="1" applyBorder="1" applyAlignment="1"/>
    <xf numFmtId="38" fontId="2" fillId="0" borderId="2" xfId="2" applyFont="1" applyFill="1" applyBorder="1" applyAlignment="1">
      <alignment horizontal="center"/>
    </xf>
    <xf numFmtId="38" fontId="2" fillId="0" borderId="26" xfId="2" applyFont="1" applyFill="1" applyBorder="1" applyAlignment="1"/>
    <xf numFmtId="38" fontId="2" fillId="0" borderId="3" xfId="2" applyFont="1" applyFill="1" applyBorder="1" applyAlignment="1">
      <alignment horizontal="center"/>
    </xf>
    <xf numFmtId="38" fontId="2" fillId="0" borderId="8" xfId="2" applyFont="1" applyFill="1" applyBorder="1" applyAlignment="1"/>
    <xf numFmtId="38" fontId="2" fillId="0" borderId="10" xfId="2" applyFont="1" applyFill="1" applyBorder="1" applyAlignment="1"/>
    <xf numFmtId="38" fontId="6" fillId="0" borderId="0" xfId="2" applyFont="1" applyFill="1" applyBorder="1" applyAlignment="1">
      <alignment vertical="top" shrinkToFit="1"/>
    </xf>
    <xf numFmtId="38" fontId="6" fillId="0" borderId="11" xfId="2" applyFont="1" applyFill="1" applyBorder="1" applyAlignment="1">
      <alignment vertical="top" shrinkToFit="1"/>
    </xf>
    <xf numFmtId="38" fontId="2" fillId="0" borderId="26" xfId="2" applyFont="1" applyFill="1" applyBorder="1" applyAlignment="1">
      <alignment horizontal="left"/>
    </xf>
    <xf numFmtId="176" fontId="2" fillId="4" borderId="13" xfId="2" applyNumberFormat="1" applyFont="1" applyFill="1" applyBorder="1" applyAlignment="1">
      <alignment horizontal="right" vertical="center"/>
    </xf>
    <xf numFmtId="176" fontId="2" fillId="4" borderId="26" xfId="2" applyNumberFormat="1" applyFont="1" applyFill="1" applyBorder="1" applyAlignment="1">
      <alignment horizontal="right" vertical="center"/>
    </xf>
    <xf numFmtId="38" fontId="2" fillId="3" borderId="12" xfId="2" applyFont="1" applyFill="1" applyBorder="1" applyAlignment="1">
      <alignment horizontal="right" vertical="center"/>
    </xf>
    <xf numFmtId="176" fontId="2" fillId="4" borderId="8" xfId="2" applyNumberFormat="1" applyFont="1" applyFill="1" applyBorder="1" applyAlignment="1">
      <alignment horizontal="right" vertical="center"/>
    </xf>
    <xf numFmtId="38" fontId="2" fillId="3" borderId="10" xfId="2" applyFont="1" applyFill="1" applyBorder="1" applyAlignment="1">
      <alignment horizontal="right" vertical="center"/>
    </xf>
    <xf numFmtId="176" fontId="2" fillId="4" borderId="1" xfId="2" applyNumberFormat="1" applyFont="1" applyFill="1" applyBorder="1" applyAlignment="1">
      <alignment horizontal="right" vertical="center"/>
    </xf>
    <xf numFmtId="176" fontId="2" fillId="4" borderId="2" xfId="2" applyNumberFormat="1" applyFont="1" applyFill="1" applyBorder="1" applyAlignment="1">
      <alignment horizontal="right" vertical="center"/>
    </xf>
    <xf numFmtId="176" fontId="2" fillId="4" borderId="3" xfId="2" applyNumberFormat="1" applyFont="1" applyFill="1" applyBorder="1" applyAlignment="1">
      <alignment horizontal="right" vertical="center"/>
    </xf>
    <xf numFmtId="176" fontId="2" fillId="0" borderId="0" xfId="2" applyNumberFormat="1" applyFont="1" applyFill="1" applyAlignment="1">
      <alignment horizontal="left" vertical="center"/>
    </xf>
    <xf numFmtId="176" fontId="2" fillId="6" borderId="1" xfId="2" applyNumberFormat="1" applyFont="1" applyFill="1" applyBorder="1" applyAlignment="1">
      <alignment horizontal="right" vertical="center" wrapText="1"/>
    </xf>
    <xf numFmtId="38" fontId="2" fillId="0" borderId="2" xfId="2" applyFont="1" applyFill="1" applyBorder="1" applyAlignment="1">
      <alignment horizontal="center" vertical="center" wrapText="1"/>
    </xf>
    <xf numFmtId="176" fontId="2" fillId="0" borderId="2" xfId="2" applyNumberFormat="1" applyFont="1" applyFill="1" applyBorder="1" applyAlignment="1">
      <alignment horizontal="center" vertical="center" wrapText="1"/>
    </xf>
    <xf numFmtId="176" fontId="2" fillId="0" borderId="2" xfId="2" applyNumberFormat="1" applyFont="1" applyFill="1" applyBorder="1" applyAlignment="1">
      <alignment horizontal="center" vertical="center" wrapText="1"/>
    </xf>
    <xf numFmtId="38" fontId="2" fillId="0" borderId="26" xfId="2" applyFont="1" applyFill="1" applyBorder="1" applyAlignment="1">
      <alignment horizontal="center" vertical="center"/>
    </xf>
    <xf numFmtId="176" fontId="2" fillId="0" borderId="3" xfId="2" applyNumberFormat="1" applyFont="1" applyFill="1" applyBorder="1" applyAlignment="1">
      <alignment horizontal="center" vertical="center" wrapText="1"/>
    </xf>
    <xf numFmtId="176" fontId="2" fillId="0" borderId="8" xfId="2" applyNumberFormat="1" applyFont="1" applyFill="1" applyBorder="1" applyAlignment="1">
      <alignment horizontal="center" vertical="center"/>
    </xf>
    <xf numFmtId="176" fontId="2" fillId="0" borderId="7" xfId="2" applyNumberFormat="1" applyFont="1" applyFill="1" applyBorder="1" applyAlignment="1">
      <alignment horizontal="center" vertical="center"/>
    </xf>
    <xf numFmtId="176" fontId="2" fillId="0" borderId="5" xfId="2" applyNumberFormat="1" applyFont="1" applyFill="1" applyBorder="1" applyAlignment="1">
      <alignment horizontal="center" vertical="center"/>
    </xf>
    <xf numFmtId="176" fontId="2" fillId="0" borderId="7" xfId="2" applyNumberFormat="1" applyFont="1" applyFill="1" applyBorder="1" applyAlignment="1">
      <alignment horizontal="center" vertical="center"/>
    </xf>
    <xf numFmtId="176" fontId="2" fillId="0" borderId="6" xfId="2" applyNumberFormat="1" applyFont="1" applyFill="1" applyBorder="1" applyAlignment="1">
      <alignment horizontal="center" vertical="center"/>
    </xf>
    <xf numFmtId="176" fontId="6" fillId="0" borderId="0" xfId="2" applyNumberFormat="1" applyFont="1" applyFill="1" applyAlignment="1">
      <alignment vertical="top"/>
    </xf>
    <xf numFmtId="176" fontId="2" fillId="0" borderId="12" xfId="2" applyNumberFormat="1" applyFont="1" applyFill="1" applyBorder="1" applyAlignment="1"/>
    <xf numFmtId="38" fontId="2" fillId="7" borderId="4" xfId="2" applyFont="1" applyFill="1" applyBorder="1" applyAlignment="1">
      <alignment vertical="center"/>
    </xf>
    <xf numFmtId="38" fontId="2" fillId="7" borderId="4" xfId="2" applyFont="1" applyFill="1" applyBorder="1" applyAlignment="1">
      <alignment horizontal="left"/>
    </xf>
    <xf numFmtId="38" fontId="2" fillId="0" borderId="6" xfId="2" applyFont="1" applyFill="1" applyBorder="1" applyAlignment="1">
      <alignment horizontal="center"/>
    </xf>
    <xf numFmtId="38" fontId="2" fillId="0" borderId="5" xfId="2" applyFont="1" applyFill="1" applyBorder="1" applyAlignment="1">
      <alignment horizontal="center" vertical="center" shrinkToFit="1"/>
    </xf>
    <xf numFmtId="38" fontId="2" fillId="0" borderId="6" xfId="2" applyFont="1" applyFill="1" applyBorder="1" applyAlignment="1">
      <alignment horizontal="center" vertical="center" shrinkToFit="1"/>
    </xf>
    <xf numFmtId="38" fontId="2" fillId="5" borderId="6" xfId="2" applyFont="1" applyFill="1" applyBorder="1" applyAlignment="1">
      <alignment horizontal="left" vertical="center"/>
    </xf>
    <xf numFmtId="38" fontId="2" fillId="6" borderId="6" xfId="2" applyFont="1" applyFill="1" applyBorder="1" applyAlignment="1">
      <alignment horizontal="left" vertical="center" wrapText="1"/>
    </xf>
    <xf numFmtId="38" fontId="2" fillId="7" borderId="6" xfId="2" applyFont="1" applyFill="1" applyBorder="1" applyAlignment="1">
      <alignment horizontal="left"/>
    </xf>
    <xf numFmtId="176" fontId="2" fillId="0" borderId="0" xfId="2" applyNumberFormat="1" applyFont="1"/>
    <xf numFmtId="38" fontId="2" fillId="0" borderId="0" xfId="2" applyFont="1" applyBorder="1" applyAlignment="1">
      <alignment horizontal="right"/>
    </xf>
    <xf numFmtId="176" fontId="2" fillId="0" borderId="0" xfId="2" applyNumberFormat="1" applyFont="1" applyAlignment="1"/>
    <xf numFmtId="38" fontId="2" fillId="0" borderId="0" xfId="2" applyFont="1" applyBorder="1" applyAlignment="1">
      <alignment vertical="center"/>
    </xf>
    <xf numFmtId="38" fontId="2" fillId="0" borderId="0" xfId="2" applyFont="1" applyAlignment="1">
      <alignment vertical="top" wrapText="1"/>
    </xf>
    <xf numFmtId="38" fontId="2" fillId="0" borderId="0" xfId="2" applyFont="1" applyAlignment="1">
      <alignment horizontal="left" vertical="top" wrapText="1"/>
    </xf>
    <xf numFmtId="176" fontId="2" fillId="0" borderId="0" xfId="2" applyNumberFormat="1" applyFont="1" applyBorder="1" applyAlignment="1"/>
    <xf numFmtId="38" fontId="2" fillId="0" borderId="0" xfId="2" applyFont="1" applyBorder="1" applyAlignment="1"/>
    <xf numFmtId="176" fontId="2" fillId="0" borderId="0" xfId="2" applyNumberFormat="1" applyFont="1" applyBorder="1"/>
    <xf numFmtId="38" fontId="2" fillId="0" borderId="0" xfId="2" applyFont="1" applyBorder="1" applyAlignment="1">
      <alignment horizontal="left"/>
    </xf>
    <xf numFmtId="38" fontId="2" fillId="0" borderId="26" xfId="2" applyFont="1" applyBorder="1" applyAlignment="1">
      <alignment horizontal="left"/>
    </xf>
    <xf numFmtId="38" fontId="2" fillId="3" borderId="13" xfId="2" applyFont="1" applyFill="1" applyBorder="1" applyAlignment="1">
      <alignment horizontal="right" vertical="center"/>
    </xf>
    <xf numFmtId="38" fontId="2" fillId="3" borderId="26" xfId="2" applyFont="1" applyFill="1" applyBorder="1" applyAlignment="1">
      <alignment horizontal="right" vertical="center"/>
    </xf>
    <xf numFmtId="38" fontId="2" fillId="3" borderId="8" xfId="2" applyFont="1" applyFill="1" applyBorder="1" applyAlignment="1">
      <alignment horizontal="right" vertical="center"/>
    </xf>
    <xf numFmtId="38" fontId="2" fillId="5" borderId="6" xfId="2" applyFont="1" applyFill="1" applyBorder="1" applyAlignment="1">
      <alignment horizontal="right" vertical="center"/>
    </xf>
    <xf numFmtId="38" fontId="2" fillId="0" borderId="0" xfId="2" applyFont="1" applyAlignment="1">
      <alignment vertical="center"/>
    </xf>
    <xf numFmtId="38" fontId="2" fillId="6" borderId="3" xfId="2" applyFont="1" applyFill="1" applyBorder="1" applyAlignment="1">
      <alignment vertical="center" wrapText="1"/>
    </xf>
    <xf numFmtId="38" fontId="2" fillId="7" borderId="3" xfId="2" applyFont="1" applyFill="1" applyBorder="1" applyAlignment="1">
      <alignment vertical="center"/>
    </xf>
    <xf numFmtId="38" fontId="2" fillId="0" borderId="2" xfId="2" applyFont="1" applyBorder="1" applyAlignment="1">
      <alignment horizontal="center" vertical="center"/>
    </xf>
    <xf numFmtId="38" fontId="2" fillId="0" borderId="2" xfId="2" applyFont="1" applyBorder="1" applyAlignment="1">
      <alignment horizontal="center" vertical="center" wrapText="1"/>
    </xf>
    <xf numFmtId="176" fontId="2" fillId="0" borderId="2" xfId="2" applyNumberFormat="1" applyFont="1" applyFill="1" applyBorder="1" applyAlignment="1">
      <alignment vertical="center" wrapText="1"/>
    </xf>
    <xf numFmtId="38" fontId="2" fillId="0" borderId="2" xfId="2" applyFont="1" applyBorder="1" applyAlignment="1">
      <alignment vertical="center" wrapText="1"/>
    </xf>
    <xf numFmtId="38" fontId="7" fillId="0" borderId="2" xfId="2" applyFont="1" applyBorder="1" applyAlignment="1">
      <alignment horizontal="center" vertical="center" shrinkToFit="1"/>
    </xf>
    <xf numFmtId="38" fontId="2" fillId="0" borderId="1" xfId="2" applyFont="1" applyBorder="1" applyAlignment="1">
      <alignment horizontal="center" vertical="center" wrapText="1"/>
    </xf>
    <xf numFmtId="38" fontId="2" fillId="0" borderId="13" xfId="2" applyFont="1" applyBorder="1" applyAlignment="1">
      <alignment horizontal="center" vertical="center" wrapText="1"/>
    </xf>
    <xf numFmtId="38" fontId="2" fillId="0" borderId="14" xfId="2" applyFont="1" applyBorder="1" applyAlignment="1">
      <alignment horizontal="center" vertical="center" wrapText="1"/>
    </xf>
    <xf numFmtId="38" fontId="2" fillId="0" borderId="1" xfId="2" applyFont="1" applyBorder="1" applyAlignment="1">
      <alignment horizontal="center"/>
    </xf>
    <xf numFmtId="38" fontId="2" fillId="0" borderId="0" xfId="2" applyFont="1" applyAlignment="1">
      <alignment vertical="top"/>
    </xf>
    <xf numFmtId="38" fontId="2" fillId="0" borderId="2" xfId="2" applyFont="1" applyBorder="1" applyAlignment="1">
      <alignment horizontal="center" wrapText="1"/>
    </xf>
    <xf numFmtId="38" fontId="2" fillId="0" borderId="3" xfId="2" applyFont="1" applyBorder="1" applyAlignment="1">
      <alignment horizontal="center" vertical="center" wrapText="1"/>
    </xf>
    <xf numFmtId="38" fontId="2" fillId="0" borderId="3" xfId="2" applyFont="1" applyBorder="1" applyAlignment="1">
      <alignment horizontal="center" vertical="center" shrinkToFit="1"/>
    </xf>
    <xf numFmtId="38" fontId="2" fillId="0" borderId="26" xfId="2" applyFont="1" applyBorder="1" applyAlignment="1">
      <alignment horizontal="center" vertical="center" wrapText="1"/>
    </xf>
    <xf numFmtId="38" fontId="2" fillId="0" borderId="12" xfId="2" applyFont="1" applyBorder="1" applyAlignment="1">
      <alignment horizontal="center" vertical="center" wrapText="1"/>
    </xf>
    <xf numFmtId="38" fontId="2" fillId="0" borderId="2" xfId="2" applyFont="1" applyBorder="1" applyAlignment="1">
      <alignment horizontal="center"/>
    </xf>
    <xf numFmtId="38" fontId="2" fillId="0" borderId="1" xfId="2" applyFont="1" applyBorder="1" applyAlignment="1">
      <alignment horizontal="center" vertical="center" wrapText="1" shrinkToFit="1"/>
    </xf>
    <xf numFmtId="38" fontId="2" fillId="0" borderId="13" xfId="2" applyFont="1" applyBorder="1" applyAlignment="1">
      <alignment horizontal="center" vertical="center" wrapText="1" shrinkToFit="1"/>
    </xf>
    <xf numFmtId="38" fontId="2" fillId="0" borderId="11" xfId="2" applyFont="1" applyBorder="1" applyAlignment="1">
      <alignment horizontal="center" vertical="center" wrapText="1" shrinkToFit="1"/>
    </xf>
    <xf numFmtId="38" fontId="2" fillId="0" borderId="14" xfId="2" applyFont="1" applyBorder="1" applyAlignment="1">
      <alignment horizontal="center" vertical="center" wrapText="1" shrinkToFit="1"/>
    </xf>
    <xf numFmtId="38" fontId="2" fillId="0" borderId="4" xfId="2" applyFont="1" applyBorder="1" applyAlignment="1">
      <alignment horizontal="center" vertical="center" wrapText="1" shrinkToFit="1"/>
    </xf>
    <xf numFmtId="38" fontId="2" fillId="0" borderId="3" xfId="2" applyFont="1" applyBorder="1" applyAlignment="1">
      <alignment horizontal="center" wrapText="1"/>
    </xf>
    <xf numFmtId="176" fontId="2" fillId="0" borderId="5" xfId="2" applyNumberFormat="1" applyFont="1" applyBorder="1" applyAlignment="1">
      <alignment horizontal="center" vertical="center" wrapText="1"/>
    </xf>
    <xf numFmtId="176" fontId="2" fillId="0" borderId="7" xfId="2" applyNumberFormat="1" applyFont="1" applyBorder="1" applyAlignment="1">
      <alignment horizontal="center" vertical="center" wrapText="1"/>
    </xf>
    <xf numFmtId="38" fontId="2" fillId="0" borderId="9" xfId="2" applyFont="1" applyBorder="1" applyAlignment="1">
      <alignment horizontal="center" vertical="center" wrapText="1" shrinkToFit="1"/>
    </xf>
    <xf numFmtId="38" fontId="2" fillId="0" borderId="10" xfId="2" applyFont="1" applyBorder="1" applyAlignment="1">
      <alignment horizontal="center" vertical="center" wrapText="1" shrinkToFit="1"/>
    </xf>
    <xf numFmtId="176" fontId="2" fillId="0" borderId="5" xfId="2" applyNumberFormat="1" applyFont="1" applyBorder="1" applyAlignment="1">
      <alignment horizontal="center" vertical="center" wrapText="1"/>
    </xf>
    <xf numFmtId="176" fontId="2" fillId="0" borderId="7" xfId="2" applyNumberFormat="1" applyFont="1" applyBorder="1" applyAlignment="1">
      <alignment horizontal="center" vertical="center" wrapText="1"/>
    </xf>
    <xf numFmtId="176" fontId="2" fillId="0" borderId="4" xfId="2" applyNumberFormat="1" applyFont="1" applyBorder="1" applyAlignment="1">
      <alignment horizontal="center" vertical="center" wrapText="1"/>
    </xf>
    <xf numFmtId="176" fontId="2" fillId="0" borderId="6" xfId="2" applyNumberFormat="1" applyFont="1" applyBorder="1" applyAlignment="1">
      <alignment horizontal="center" vertical="center" wrapText="1"/>
    </xf>
    <xf numFmtId="38" fontId="2" fillId="0" borderId="8" xfId="2" applyFont="1" applyBorder="1" applyAlignment="1">
      <alignment horizontal="center" vertical="center" wrapText="1"/>
    </xf>
    <xf numFmtId="38" fontId="2" fillId="0" borderId="10" xfId="2" applyFont="1" applyBorder="1" applyAlignment="1">
      <alignment horizontal="center" vertical="center" wrapText="1"/>
    </xf>
    <xf numFmtId="38" fontId="2" fillId="0" borderId="3" xfId="2" applyFont="1" applyBorder="1" applyAlignment="1">
      <alignment horizontal="center"/>
    </xf>
    <xf numFmtId="38" fontId="6" fillId="0" borderId="0" xfId="2" applyFont="1" applyAlignment="1">
      <alignment vertical="top"/>
    </xf>
    <xf numFmtId="176" fontId="6" fillId="0" borderId="0" xfId="2" applyNumberFormat="1" applyFont="1" applyBorder="1" applyAlignment="1">
      <alignment vertical="top"/>
    </xf>
    <xf numFmtId="38" fontId="6" fillId="0" borderId="0" xfId="2" applyFont="1" applyBorder="1" applyAlignment="1">
      <alignment vertical="top"/>
    </xf>
    <xf numFmtId="38" fontId="6" fillId="0" borderId="0" xfId="2" applyFont="1" applyBorder="1" applyAlignment="1">
      <alignment horizontal="right" vertical="top"/>
    </xf>
    <xf numFmtId="38" fontId="6" fillId="0" borderId="11" xfId="2" applyFont="1" applyBorder="1" applyAlignment="1">
      <alignment horizontal="right" vertical="top"/>
    </xf>
    <xf numFmtId="176" fontId="6" fillId="0" borderId="0" xfId="2" applyNumberFormat="1" applyFont="1" applyAlignment="1">
      <alignment vertical="top"/>
    </xf>
    <xf numFmtId="38" fontId="6" fillId="0" borderId="0" xfId="2" applyFont="1" applyBorder="1" applyAlignment="1">
      <alignment horizontal="left" vertical="top"/>
    </xf>
    <xf numFmtId="38" fontId="8" fillId="3" borderId="2" xfId="2" applyFont="1" applyFill="1" applyBorder="1" applyAlignment="1">
      <alignment horizontal="right" vertical="center"/>
    </xf>
    <xf numFmtId="38" fontId="2" fillId="7" borderId="1" xfId="2" applyFont="1" applyFill="1" applyBorder="1" applyAlignment="1">
      <alignment horizontal="right" vertical="center"/>
    </xf>
    <xf numFmtId="176" fontId="6" fillId="0" borderId="0" xfId="2" applyNumberFormat="1" applyFont="1" applyFill="1" applyBorder="1" applyAlignment="1">
      <alignment vertical="top"/>
    </xf>
    <xf numFmtId="176" fontId="2" fillId="0" borderId="9" xfId="2" applyNumberFormat="1" applyFont="1" applyFill="1" applyBorder="1" applyAlignment="1">
      <alignment vertical="center"/>
    </xf>
    <xf numFmtId="38" fontId="2" fillId="6" borderId="2" xfId="2" applyFont="1" applyFill="1" applyBorder="1" applyAlignment="1">
      <alignment horizontal="right" vertical="center"/>
    </xf>
    <xf numFmtId="38" fontId="2" fillId="0" borderId="26" xfId="2" applyFont="1" applyFill="1" applyBorder="1" applyAlignment="1">
      <alignment horizontal="center" vertical="top" wrapText="1"/>
    </xf>
    <xf numFmtId="38" fontId="2" fillId="0" borderId="4" xfId="2" applyFont="1" applyFill="1" applyBorder="1" applyAlignment="1">
      <alignment horizontal="center" vertical="top" wrapText="1"/>
    </xf>
    <xf numFmtId="38" fontId="2" fillId="0" borderId="30" xfId="2" applyFont="1" applyFill="1" applyBorder="1" applyAlignment="1">
      <alignment horizontal="center" vertical="top" wrapText="1"/>
    </xf>
    <xf numFmtId="38" fontId="2" fillId="0" borderId="31" xfId="2" applyFont="1" applyFill="1" applyBorder="1" applyAlignment="1">
      <alignment horizontal="center" vertical="top" wrapText="1"/>
    </xf>
    <xf numFmtId="38" fontId="2" fillId="0" borderId="0" xfId="2" applyFont="1" applyFill="1" applyBorder="1" applyAlignment="1">
      <alignment horizontal="center" vertical="top" wrapText="1"/>
    </xf>
    <xf numFmtId="38" fontId="2" fillId="0" borderId="32" xfId="2" applyFont="1" applyFill="1" applyBorder="1" applyAlignment="1">
      <alignment horizontal="center" vertical="top" wrapText="1"/>
    </xf>
    <xf numFmtId="38" fontId="2" fillId="0" borderId="12" xfId="2" applyFont="1" applyFill="1" applyBorder="1" applyAlignment="1">
      <alignment horizontal="center" vertical="top" wrapText="1"/>
    </xf>
    <xf numFmtId="38" fontId="2" fillId="0" borderId="9" xfId="2" applyFont="1" applyFill="1" applyBorder="1" applyAlignment="1">
      <alignment horizontal="center" vertical="top" wrapText="1"/>
    </xf>
    <xf numFmtId="38" fontId="2" fillId="0" borderId="2" xfId="2" applyFont="1" applyFill="1" applyBorder="1" applyAlignment="1">
      <alignment horizontal="left" vertical="top"/>
    </xf>
    <xf numFmtId="38" fontId="2" fillId="0" borderId="33" xfId="2" applyFont="1" applyFill="1" applyBorder="1" applyAlignment="1">
      <alignment horizontal="center" vertical="center"/>
    </xf>
    <xf numFmtId="38" fontId="2" fillId="0" borderId="34" xfId="2"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38" fontId="2" fillId="0" borderId="36" xfId="2" applyFont="1" applyFill="1" applyBorder="1" applyAlignment="1">
      <alignment horizontal="center" vertical="center"/>
    </xf>
    <xf numFmtId="38" fontId="2" fillId="0" borderId="37" xfId="2" applyFont="1" applyFill="1" applyBorder="1" applyAlignment="1">
      <alignment horizontal="center" vertical="center"/>
    </xf>
    <xf numFmtId="38" fontId="2" fillId="0" borderId="38" xfId="2" applyFont="1" applyFill="1" applyBorder="1" applyAlignment="1">
      <alignment horizontal="center" vertical="center"/>
    </xf>
    <xf numFmtId="38" fontId="2" fillId="0" borderId="39" xfId="2" applyFont="1" applyFill="1" applyBorder="1" applyAlignment="1">
      <alignment horizontal="center" vertical="center"/>
    </xf>
    <xf numFmtId="38" fontId="2" fillId="0" borderId="2" xfId="2" applyFont="1" applyFill="1" applyBorder="1" applyAlignment="1">
      <alignment horizontal="left"/>
    </xf>
    <xf numFmtId="0" fontId="2" fillId="0" borderId="5" xfId="0" applyFont="1" applyFill="1" applyBorder="1" applyAlignment="1">
      <alignment horizontal="distributed" vertical="center" justifyLastLine="1"/>
    </xf>
    <xf numFmtId="0" fontId="2" fillId="0" borderId="7" xfId="0" applyFont="1" applyFill="1" applyBorder="1" applyAlignment="1">
      <alignment horizontal="distributed" vertical="center" justifyLastLine="1"/>
    </xf>
    <xf numFmtId="38" fontId="2" fillId="0" borderId="6" xfId="2" applyFont="1" applyFill="1" applyBorder="1" applyAlignment="1">
      <alignment horizontal="distributed" vertical="center" justifyLastLine="1"/>
    </xf>
    <xf numFmtId="0" fontId="2" fillId="0" borderId="27" xfId="0" applyFont="1" applyFill="1" applyBorder="1" applyAlignment="1">
      <alignment horizontal="distributed" vertical="center" justifyLastLine="1"/>
    </xf>
    <xf numFmtId="0" fontId="2" fillId="0" borderId="28" xfId="0" applyFont="1" applyFill="1" applyBorder="1" applyAlignment="1">
      <alignment horizontal="distributed" vertical="center" justifyLastLine="1"/>
    </xf>
    <xf numFmtId="38" fontId="2" fillId="0" borderId="29" xfId="2" applyFont="1" applyFill="1" applyBorder="1" applyAlignment="1">
      <alignment horizontal="distributed" vertical="center" justifyLastLine="1"/>
    </xf>
    <xf numFmtId="38" fontId="2" fillId="0" borderId="3" xfId="2" applyFont="1" applyFill="1" applyBorder="1" applyAlignment="1">
      <alignment horizontal="left"/>
    </xf>
    <xf numFmtId="38" fontId="2" fillId="6" borderId="4" xfId="2" applyFont="1" applyFill="1" applyBorder="1" applyAlignment="1">
      <alignment horizontal="left" wrapText="1"/>
    </xf>
    <xf numFmtId="38" fontId="2" fillId="0" borderId="40" xfId="2" applyFont="1" applyFill="1" applyBorder="1" applyAlignment="1">
      <alignment horizontal="center" vertical="top" wrapText="1"/>
    </xf>
    <xf numFmtId="38" fontId="2" fillId="0" borderId="1" xfId="2" applyFont="1" applyFill="1" applyBorder="1" applyAlignment="1">
      <alignment horizontal="center"/>
    </xf>
    <xf numFmtId="176" fontId="6" fillId="0" borderId="0" xfId="2" applyNumberFormat="1" applyFont="1" applyFill="1" applyAlignment="1">
      <alignment horizontal="right" vertical="top"/>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externalLink" Target="externalLinks/externalLink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D:\%2313_&#22320;&#22495;&#20445;&#20581;&#24180;&#22577;&#12395;&#38306;&#12377;&#12427;&#12371;&#12392;\&#12304;&#23436;&#25104;&#29256;&#12305;&#36947;&#21335;&#22320;&#22495;&#20445;&#20581;&#24773;&#22577;&#24180;&#22577;\H26&#24180;&#29256;_&#36947;&#21335;&#22320;&#22495;&#20445;&#20581;&#24773;&#22577;&#24180;&#22577;\HP\H26_18-63.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⑳改正案一覧"/>
      <sheetName val="56"/>
      <sheetName val="57-1"/>
      <sheetName val="57-2"/>
      <sheetName val="58-1"/>
      <sheetName val="58-2"/>
      <sheetName val="58-3"/>
      <sheetName val="59"/>
      <sheetName val="60"/>
      <sheetName val="61-1"/>
      <sheetName val="61-2"/>
      <sheetName val="61-3"/>
      <sheetName val="62"/>
      <sheetName val="6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showGridLines="0" tabSelected="1" zoomScaleNormal="100" zoomScaleSheetLayoutView="80" workbookViewId="0">
      <pane ySplit="4" topLeftCell="A5" activePane="bottomLeft" state="frozen"/>
      <selection sqref="A1:Q1"/>
      <selection pane="bottomLeft" sqref="A1:Q1"/>
    </sheetView>
  </sheetViews>
  <sheetFormatPr defaultRowHeight="15"/>
  <cols>
    <col min="1" max="1" width="16.625" style="2" customWidth="1"/>
    <col min="2" max="7" width="15.125" style="1" customWidth="1"/>
    <col min="8" max="16384" width="9" style="1"/>
  </cols>
  <sheetData>
    <row r="1" spans="1:8" s="37" customFormat="1" ht="18" customHeight="1">
      <c r="A1" s="40" t="s">
        <v>37</v>
      </c>
      <c r="B1" s="39"/>
      <c r="C1" s="38"/>
      <c r="D1" s="38"/>
      <c r="E1" s="38"/>
      <c r="F1" s="38"/>
      <c r="G1" s="38" t="s">
        <v>36</v>
      </c>
    </row>
    <row r="2" spans="1:8" ht="16.5" customHeight="1">
      <c r="A2" s="36"/>
      <c r="B2" s="35" t="s">
        <v>35</v>
      </c>
      <c r="C2" s="34"/>
      <c r="D2" s="34"/>
      <c r="E2" s="34"/>
      <c r="F2" s="34"/>
      <c r="G2" s="33"/>
      <c r="H2" s="25"/>
    </row>
    <row r="3" spans="1:8" ht="16.5" customHeight="1">
      <c r="A3" s="32"/>
      <c r="B3" s="29" t="s">
        <v>34</v>
      </c>
      <c r="C3" s="31"/>
      <c r="D3" s="30" t="s">
        <v>33</v>
      </c>
      <c r="E3" s="30"/>
      <c r="F3" s="29" t="s">
        <v>32</v>
      </c>
      <c r="G3" s="28"/>
      <c r="H3" s="25"/>
    </row>
    <row r="4" spans="1:8" ht="16.5" customHeight="1">
      <c r="A4" s="27"/>
      <c r="B4" s="26" t="s">
        <v>31</v>
      </c>
      <c r="C4" s="26" t="s">
        <v>30</v>
      </c>
      <c r="D4" s="26" t="s">
        <v>31</v>
      </c>
      <c r="E4" s="26" t="s">
        <v>30</v>
      </c>
      <c r="F4" s="26" t="s">
        <v>31</v>
      </c>
      <c r="G4" s="26" t="s">
        <v>30</v>
      </c>
      <c r="H4" s="25"/>
    </row>
    <row r="5" spans="1:8" ht="16.5" customHeight="1">
      <c r="A5" s="24" t="s">
        <v>29</v>
      </c>
      <c r="B5" s="23">
        <v>14472</v>
      </c>
      <c r="C5" s="23">
        <v>2535</v>
      </c>
      <c r="D5" s="22">
        <v>5149</v>
      </c>
      <c r="E5" s="22">
        <v>1096</v>
      </c>
      <c r="F5" s="22">
        <v>8727</v>
      </c>
      <c r="G5" s="22">
        <v>1424</v>
      </c>
      <c r="H5" s="3"/>
    </row>
    <row r="6" spans="1:8" ht="33" customHeight="1">
      <c r="A6" s="21" t="s">
        <v>28</v>
      </c>
      <c r="B6" s="20">
        <f>IF(SUM(B7,B16)=0,"-",SUM(B7,B16))</f>
        <v>1008</v>
      </c>
      <c r="C6" s="20">
        <f>IF(SUM(C7,C16)=0,"-",SUM(C7,C16))</f>
        <v>339</v>
      </c>
      <c r="D6" s="20">
        <f>IF(SUM(D7,D16)=0,"-",SUM(D7,D16))</f>
        <v>322</v>
      </c>
      <c r="E6" s="20">
        <f>IF(SUM(E7,E16)=0,"-",SUM(E7,E16))</f>
        <v>123</v>
      </c>
      <c r="F6" s="20">
        <f>IF(SUM(F7,F16)=0,"-",SUM(F7,F16))</f>
        <v>686</v>
      </c>
      <c r="G6" s="20">
        <f>IF(SUM(G7,G16)=0,"-",SUM(G7,G16))</f>
        <v>216</v>
      </c>
      <c r="H6" s="3"/>
    </row>
    <row r="7" spans="1:8" s="15" customFormat="1" ht="16.5" customHeight="1">
      <c r="A7" s="19" t="s">
        <v>27</v>
      </c>
      <c r="B7" s="18">
        <f>IF(SUM(B8:B15)=0,"-",SUM(B8:B15))</f>
        <v>825</v>
      </c>
      <c r="C7" s="18">
        <f>IF(SUM(C8:C15)=0,"-",SUM(C8:C15))</f>
        <v>264</v>
      </c>
      <c r="D7" s="17">
        <f>IF(SUM(D8:D15)=0,"-",SUM(D8:D15))</f>
        <v>264</v>
      </c>
      <c r="E7" s="17">
        <f>IF(SUM(E8:E15)=0,"-",SUM(E8:E15))</f>
        <v>99</v>
      </c>
      <c r="F7" s="17">
        <f>IF(SUM(F8:F15)=0,"-",SUM(F8:F15))</f>
        <v>561</v>
      </c>
      <c r="G7" s="17">
        <f>IF(SUM(G8:G15)=0,"-",SUM(G8:G15))</f>
        <v>165</v>
      </c>
      <c r="H7" s="16"/>
    </row>
    <row r="8" spans="1:8" ht="16.5" customHeight="1">
      <c r="A8" s="14" t="s">
        <v>26</v>
      </c>
      <c r="B8" s="13">
        <v>623</v>
      </c>
      <c r="C8" s="13">
        <v>77</v>
      </c>
      <c r="D8" s="12">
        <v>203</v>
      </c>
      <c r="E8" s="12">
        <v>25</v>
      </c>
      <c r="F8" s="12">
        <v>420</v>
      </c>
      <c r="G8" s="12">
        <v>52</v>
      </c>
      <c r="H8" s="3"/>
    </row>
    <row r="9" spans="1:8" ht="16.5" customHeight="1">
      <c r="A9" s="11" t="s">
        <v>25</v>
      </c>
      <c r="B9" s="10">
        <v>4</v>
      </c>
      <c r="C9" s="10">
        <v>134</v>
      </c>
      <c r="D9" s="9">
        <v>3</v>
      </c>
      <c r="E9" s="9">
        <v>54</v>
      </c>
      <c r="F9" s="9">
        <v>1</v>
      </c>
      <c r="G9" s="9">
        <v>80</v>
      </c>
      <c r="H9" s="3"/>
    </row>
    <row r="10" spans="1:8" ht="16.5" customHeight="1">
      <c r="A10" s="11" t="s">
        <v>24</v>
      </c>
      <c r="B10" s="10">
        <v>54</v>
      </c>
      <c r="C10" s="10" t="s">
        <v>18</v>
      </c>
      <c r="D10" s="9">
        <v>30</v>
      </c>
      <c r="E10" s="9" t="s">
        <v>2</v>
      </c>
      <c r="F10" s="9">
        <v>24</v>
      </c>
      <c r="G10" s="9" t="s">
        <v>2</v>
      </c>
      <c r="H10" s="3"/>
    </row>
    <row r="11" spans="1:8" ht="16.5" customHeight="1">
      <c r="A11" s="11" t="s">
        <v>23</v>
      </c>
      <c r="B11" s="10">
        <v>10</v>
      </c>
      <c r="C11" s="10">
        <v>19</v>
      </c>
      <c r="D11" s="9">
        <v>2</v>
      </c>
      <c r="E11" s="9">
        <v>6</v>
      </c>
      <c r="F11" s="9">
        <v>8</v>
      </c>
      <c r="G11" s="9">
        <v>13</v>
      </c>
      <c r="H11" s="3"/>
    </row>
    <row r="12" spans="1:8" ht="16.5" customHeight="1">
      <c r="A12" s="11" t="s">
        <v>22</v>
      </c>
      <c r="B12" s="10">
        <v>54</v>
      </c>
      <c r="C12" s="10" t="s">
        <v>18</v>
      </c>
      <c r="D12" s="9" t="s">
        <v>2</v>
      </c>
      <c r="E12" s="9" t="s">
        <v>2</v>
      </c>
      <c r="F12" s="9">
        <v>54</v>
      </c>
      <c r="G12" s="9" t="s">
        <v>2</v>
      </c>
      <c r="H12" s="3"/>
    </row>
    <row r="13" spans="1:8" ht="16.5" customHeight="1">
      <c r="A13" s="11" t="s">
        <v>21</v>
      </c>
      <c r="B13" s="10">
        <v>27</v>
      </c>
      <c r="C13" s="10">
        <v>17</v>
      </c>
      <c r="D13" s="9">
        <v>4</v>
      </c>
      <c r="E13" s="9">
        <v>6</v>
      </c>
      <c r="F13" s="9">
        <v>23</v>
      </c>
      <c r="G13" s="9">
        <v>11</v>
      </c>
      <c r="H13" s="3"/>
    </row>
    <row r="14" spans="1:8" ht="16.5" customHeight="1">
      <c r="A14" s="11" t="s">
        <v>20</v>
      </c>
      <c r="B14" s="10">
        <v>53</v>
      </c>
      <c r="C14" s="10">
        <v>17</v>
      </c>
      <c r="D14" s="9">
        <v>22</v>
      </c>
      <c r="E14" s="9">
        <v>8</v>
      </c>
      <c r="F14" s="9">
        <v>31</v>
      </c>
      <c r="G14" s="9">
        <v>9</v>
      </c>
      <c r="H14" s="3"/>
    </row>
    <row r="15" spans="1:8" ht="16.5" customHeight="1">
      <c r="A15" s="8" t="s">
        <v>19</v>
      </c>
      <c r="B15" s="7" t="s">
        <v>18</v>
      </c>
      <c r="C15" s="7" t="s">
        <v>18</v>
      </c>
      <c r="D15" s="6" t="s">
        <v>18</v>
      </c>
      <c r="E15" s="6" t="s">
        <v>18</v>
      </c>
      <c r="F15" s="6" t="s">
        <v>18</v>
      </c>
      <c r="G15" s="6" t="s">
        <v>18</v>
      </c>
      <c r="H15" s="3"/>
    </row>
    <row r="16" spans="1:8" ht="16.5" customHeight="1">
      <c r="A16" s="19" t="s">
        <v>17</v>
      </c>
      <c r="B16" s="18">
        <v>183</v>
      </c>
      <c r="C16" s="18">
        <v>75</v>
      </c>
      <c r="D16" s="17">
        <v>58</v>
      </c>
      <c r="E16" s="17">
        <v>24</v>
      </c>
      <c r="F16" s="17">
        <v>125</v>
      </c>
      <c r="G16" s="17">
        <v>51</v>
      </c>
      <c r="H16" s="3"/>
    </row>
    <row r="17" spans="1:8" ht="33" customHeight="1">
      <c r="A17" s="21" t="s">
        <v>16</v>
      </c>
      <c r="B17" s="20">
        <f>B18</f>
        <v>544</v>
      </c>
      <c r="C17" s="20">
        <f>C18</f>
        <v>131</v>
      </c>
      <c r="D17" s="20">
        <f>D18</f>
        <v>255</v>
      </c>
      <c r="E17" s="20">
        <f>E18</f>
        <v>43</v>
      </c>
      <c r="F17" s="20">
        <f>F18</f>
        <v>289</v>
      </c>
      <c r="G17" s="20">
        <f>G18</f>
        <v>88</v>
      </c>
      <c r="H17" s="3"/>
    </row>
    <row r="18" spans="1:8" s="15" customFormat="1" ht="16.5" customHeight="1">
      <c r="A18" s="19" t="s">
        <v>15</v>
      </c>
      <c r="B18" s="18">
        <f>IF(SUM(B19:B22)=0,"-",SUM(B19:B22))</f>
        <v>544</v>
      </c>
      <c r="C18" s="18">
        <f>IF(SUM(C19:C22)=0,"-",SUM(C19:C22))</f>
        <v>131</v>
      </c>
      <c r="D18" s="17">
        <f>IF(SUM(D19:D22)=0,"-",SUM(D19:D22))</f>
        <v>255</v>
      </c>
      <c r="E18" s="17">
        <f>IF(SUM(E19:E22)=0,"-",SUM(E19:E22))</f>
        <v>43</v>
      </c>
      <c r="F18" s="17">
        <f>IF(SUM(F19:F22)=0,"-",SUM(F19:F22))</f>
        <v>289</v>
      </c>
      <c r="G18" s="17">
        <f>IF(SUM(G19:G22)=0,"-",SUM(G19:G22))</f>
        <v>88</v>
      </c>
      <c r="H18" s="16"/>
    </row>
    <row r="19" spans="1:8" ht="16.5" customHeight="1">
      <c r="A19" s="14" t="s">
        <v>14</v>
      </c>
      <c r="B19" s="13">
        <v>212</v>
      </c>
      <c r="C19" s="13">
        <v>83</v>
      </c>
      <c r="D19" s="12">
        <v>95</v>
      </c>
      <c r="E19" s="12">
        <v>27</v>
      </c>
      <c r="F19" s="12">
        <v>117</v>
      </c>
      <c r="G19" s="12">
        <v>56</v>
      </c>
      <c r="H19" s="3"/>
    </row>
    <row r="20" spans="1:8" ht="16.5" customHeight="1">
      <c r="A20" s="11" t="s">
        <v>13</v>
      </c>
      <c r="B20" s="10">
        <v>80</v>
      </c>
      <c r="C20" s="10">
        <v>4</v>
      </c>
      <c r="D20" s="9">
        <v>35</v>
      </c>
      <c r="E20" s="9">
        <v>2</v>
      </c>
      <c r="F20" s="9">
        <v>45</v>
      </c>
      <c r="G20" s="9">
        <v>2</v>
      </c>
      <c r="H20" s="3"/>
    </row>
    <row r="21" spans="1:8" ht="16.5" customHeight="1">
      <c r="A21" s="11" t="s">
        <v>12</v>
      </c>
      <c r="B21" s="10">
        <v>128</v>
      </c>
      <c r="C21" s="10">
        <v>44</v>
      </c>
      <c r="D21" s="9">
        <v>67</v>
      </c>
      <c r="E21" s="9">
        <v>14</v>
      </c>
      <c r="F21" s="9">
        <v>61</v>
      </c>
      <c r="G21" s="9">
        <v>30</v>
      </c>
      <c r="H21" s="3"/>
    </row>
    <row r="22" spans="1:8" ht="16.5" customHeight="1">
      <c r="A22" s="8" t="s">
        <v>11</v>
      </c>
      <c r="B22" s="7">
        <v>124</v>
      </c>
      <c r="C22" s="7" t="s">
        <v>10</v>
      </c>
      <c r="D22" s="6">
        <v>58</v>
      </c>
      <c r="E22" s="6" t="s">
        <v>2</v>
      </c>
      <c r="F22" s="6">
        <v>66</v>
      </c>
      <c r="G22" s="6" t="s">
        <v>2</v>
      </c>
      <c r="H22" s="3"/>
    </row>
    <row r="23" spans="1:8" ht="33" customHeight="1">
      <c r="A23" s="21" t="s">
        <v>9</v>
      </c>
      <c r="B23" s="20">
        <f>B24</f>
        <v>48</v>
      </c>
      <c r="C23" s="20" t="str">
        <f>C24</f>
        <v>-</v>
      </c>
      <c r="D23" s="20">
        <f>D24</f>
        <v>30</v>
      </c>
      <c r="E23" s="20" t="str">
        <f>E24</f>
        <v>-</v>
      </c>
      <c r="F23" s="20">
        <f>F24</f>
        <v>18</v>
      </c>
      <c r="G23" s="20" t="str">
        <f>G24</f>
        <v>-</v>
      </c>
      <c r="H23" s="3"/>
    </row>
    <row r="24" spans="1:8" s="15" customFormat="1" ht="16.5" customHeight="1">
      <c r="A24" s="19" t="s">
        <v>8</v>
      </c>
      <c r="B24" s="18">
        <f>IF(SUM(B25:B29)=0,"-",SUM(B25:B29))</f>
        <v>48</v>
      </c>
      <c r="C24" s="18" t="str">
        <f>IF(SUM(C25:C29)=0,"-",SUM(C25:C29))</f>
        <v>-</v>
      </c>
      <c r="D24" s="17">
        <f>IF(SUM(D25:D29)=0,"-",SUM(D25:D29))</f>
        <v>30</v>
      </c>
      <c r="E24" s="17" t="str">
        <f>IF(SUM(E25:E29)=0,"-",SUM(E25:E29))</f>
        <v>-</v>
      </c>
      <c r="F24" s="17">
        <f>IF(SUM(F25:F29)=0,"-",SUM(F25:F29))</f>
        <v>18</v>
      </c>
      <c r="G24" s="17" t="str">
        <f>IF(SUM(G25:G29)=0,"-",SUM(G25:G29))</f>
        <v>-</v>
      </c>
      <c r="H24" s="16"/>
    </row>
    <row r="25" spans="1:8" ht="16.5" customHeight="1">
      <c r="A25" s="14" t="s">
        <v>7</v>
      </c>
      <c r="B25" s="13" t="s">
        <v>2</v>
      </c>
      <c r="C25" s="13" t="s">
        <v>2</v>
      </c>
      <c r="D25" s="12" t="s">
        <v>2</v>
      </c>
      <c r="E25" s="12" t="s">
        <v>2</v>
      </c>
      <c r="F25" s="12" t="s">
        <v>2</v>
      </c>
      <c r="G25" s="12" t="s">
        <v>2</v>
      </c>
      <c r="H25" s="3"/>
    </row>
    <row r="26" spans="1:8" ht="16.5" customHeight="1">
      <c r="A26" s="11" t="s">
        <v>6</v>
      </c>
      <c r="B26" s="10" t="s">
        <v>2</v>
      </c>
      <c r="C26" s="10" t="s">
        <v>2</v>
      </c>
      <c r="D26" s="9" t="s">
        <v>2</v>
      </c>
      <c r="E26" s="9" t="s">
        <v>2</v>
      </c>
      <c r="F26" s="9" t="s">
        <v>2</v>
      </c>
      <c r="G26" s="9" t="s">
        <v>2</v>
      </c>
      <c r="H26" s="3"/>
    </row>
    <row r="27" spans="1:8" ht="16.5" customHeight="1">
      <c r="A27" s="11" t="s">
        <v>5</v>
      </c>
      <c r="B27" s="10">
        <v>4</v>
      </c>
      <c r="C27" s="10" t="s">
        <v>2</v>
      </c>
      <c r="D27" s="9">
        <v>2</v>
      </c>
      <c r="E27" s="9" t="s">
        <v>2</v>
      </c>
      <c r="F27" s="9">
        <v>2</v>
      </c>
      <c r="G27" s="9" t="s">
        <v>2</v>
      </c>
      <c r="H27" s="3"/>
    </row>
    <row r="28" spans="1:8" ht="16.5" customHeight="1">
      <c r="A28" s="11" t="s">
        <v>4</v>
      </c>
      <c r="B28" s="10">
        <v>44</v>
      </c>
      <c r="C28" s="10" t="s">
        <v>2</v>
      </c>
      <c r="D28" s="9">
        <v>28</v>
      </c>
      <c r="E28" s="9" t="s">
        <v>2</v>
      </c>
      <c r="F28" s="9">
        <v>16</v>
      </c>
      <c r="G28" s="9" t="s">
        <v>2</v>
      </c>
      <c r="H28" s="3"/>
    </row>
    <row r="29" spans="1:8" ht="16.5" customHeight="1">
      <c r="A29" s="8" t="s">
        <v>3</v>
      </c>
      <c r="B29" s="7" t="s">
        <v>2</v>
      </c>
      <c r="C29" s="7" t="s">
        <v>2</v>
      </c>
      <c r="D29" s="6" t="s">
        <v>2</v>
      </c>
      <c r="E29" s="6" t="s">
        <v>2</v>
      </c>
      <c r="F29" s="6" t="s">
        <v>2</v>
      </c>
      <c r="G29" s="6" t="s">
        <v>2</v>
      </c>
      <c r="H29" s="3"/>
    </row>
    <row r="30" spans="1:8" ht="16.5" customHeight="1">
      <c r="A30" s="5" t="s">
        <v>1</v>
      </c>
      <c r="B30" s="3"/>
      <c r="C30" s="3"/>
      <c r="D30" s="3"/>
      <c r="E30" s="3"/>
      <c r="F30" s="3"/>
      <c r="G30" s="3"/>
      <c r="H30" s="3"/>
    </row>
    <row r="31" spans="1:8" ht="16.5" customHeight="1">
      <c r="A31" s="5" t="s">
        <v>0</v>
      </c>
      <c r="B31" s="3"/>
      <c r="C31" s="3"/>
      <c r="D31" s="3"/>
      <c r="E31" s="3"/>
      <c r="F31" s="3"/>
      <c r="G31" s="3"/>
      <c r="H31" s="3"/>
    </row>
    <row r="32" spans="1:8" ht="16.5" customHeight="1">
      <c r="A32" s="4"/>
      <c r="B32" s="3"/>
      <c r="C32" s="3"/>
      <c r="D32" s="3"/>
      <c r="E32" s="3"/>
      <c r="F32" s="3"/>
      <c r="G32" s="3"/>
      <c r="H32" s="3"/>
    </row>
    <row r="33" spans="2:8" ht="16.5" customHeight="1">
      <c r="B33" s="3"/>
      <c r="C33" s="3"/>
      <c r="D33" s="3"/>
      <c r="E33" s="3"/>
      <c r="F33" s="3"/>
      <c r="G33" s="3"/>
      <c r="H33" s="3"/>
    </row>
    <row r="34" spans="2:8">
      <c r="B34" s="3"/>
      <c r="C34" s="3"/>
      <c r="D34" s="3"/>
      <c r="E34" s="3"/>
      <c r="F34" s="3"/>
      <c r="G34" s="3"/>
      <c r="H34" s="3"/>
    </row>
    <row r="35" spans="2:8">
      <c r="B35" s="3"/>
      <c r="C35" s="3"/>
      <c r="D35" s="3"/>
      <c r="E35" s="3"/>
      <c r="F35" s="3"/>
      <c r="G35" s="3"/>
      <c r="H35" s="3"/>
    </row>
    <row r="36" spans="2:8">
      <c r="B36" s="3"/>
      <c r="C36" s="3"/>
      <c r="D36" s="3"/>
      <c r="E36" s="3"/>
      <c r="F36" s="3"/>
      <c r="G36" s="3"/>
      <c r="H36" s="3"/>
    </row>
  </sheetData>
  <mergeCells count="4">
    <mergeCell ref="B3:C3"/>
    <mergeCell ref="D3:E3"/>
    <mergeCell ref="B2:G2"/>
    <mergeCell ref="F3:G3"/>
  </mergeCells>
  <phoneticPr fontId="3"/>
  <printOptions horizontalCentered="1"/>
  <pageMargins left="0.31496062992125984" right="0.31496062992125984" top="0.78740157480314965" bottom="0.78740157480314965" header="0" footer="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zoomScaleNormal="100" zoomScaleSheetLayoutView="80" workbookViewId="0">
      <pane ySplit="4" topLeftCell="A5" activePane="bottomLeft" state="frozen"/>
      <selection sqref="A1:Q1"/>
      <selection pane="bottomLeft" sqref="A1:Q1"/>
    </sheetView>
  </sheetViews>
  <sheetFormatPr defaultRowHeight="15"/>
  <cols>
    <col min="1" max="1" width="16.625" style="41" customWidth="1"/>
    <col min="2" max="11" width="7.125" style="15" customWidth="1"/>
    <col min="12" max="13" width="7.625" style="15" customWidth="1"/>
    <col min="14" max="19" width="7.125" style="15" customWidth="1"/>
    <col min="20" max="16384" width="9" style="15"/>
  </cols>
  <sheetData>
    <row r="1" spans="1:21" s="64" customFormat="1" ht="18" customHeight="1">
      <c r="A1" s="315" t="s">
        <v>164</v>
      </c>
      <c r="B1" s="315"/>
      <c r="C1" s="315"/>
      <c r="D1" s="315"/>
      <c r="E1" s="315"/>
      <c r="F1" s="315"/>
      <c r="G1" s="315"/>
      <c r="H1" s="315"/>
      <c r="I1" s="315"/>
      <c r="J1" s="315"/>
      <c r="K1" s="315"/>
      <c r="L1" s="315"/>
      <c r="M1" s="315"/>
      <c r="N1" s="315"/>
      <c r="O1" s="315"/>
      <c r="P1" s="315"/>
      <c r="Q1" s="315"/>
      <c r="R1" s="314"/>
      <c r="S1" s="66" t="s">
        <v>36</v>
      </c>
    </row>
    <row r="2" spans="1:21" ht="33" customHeight="1">
      <c r="A2" s="100"/>
      <c r="B2" s="308" t="s">
        <v>163</v>
      </c>
      <c r="C2" s="313"/>
      <c r="D2" s="308" t="s">
        <v>162</v>
      </c>
      <c r="E2" s="308"/>
      <c r="F2" s="308" t="s">
        <v>161</v>
      </c>
      <c r="G2" s="308"/>
      <c r="H2" s="308" t="s">
        <v>160</v>
      </c>
      <c r="I2" s="307"/>
      <c r="J2" s="312" t="s">
        <v>159</v>
      </c>
      <c r="K2" s="311"/>
      <c r="L2" s="310"/>
      <c r="M2" s="310"/>
      <c r="N2" s="310"/>
      <c r="O2" s="309"/>
      <c r="P2" s="308" t="s">
        <v>158</v>
      </c>
      <c r="Q2" s="307"/>
      <c r="R2" s="308" t="s">
        <v>139</v>
      </c>
      <c r="S2" s="307"/>
      <c r="T2" s="16"/>
      <c r="U2" s="16"/>
    </row>
    <row r="3" spans="1:21" s="298" customFormat="1" ht="16.5" customHeight="1">
      <c r="A3" s="306"/>
      <c r="B3" s="304" t="s">
        <v>156</v>
      </c>
      <c r="C3" s="304" t="s">
        <v>155</v>
      </c>
      <c r="D3" s="304" t="s">
        <v>157</v>
      </c>
      <c r="E3" s="304" t="s">
        <v>155</v>
      </c>
      <c r="F3" s="304" t="s">
        <v>156</v>
      </c>
      <c r="G3" s="304" t="s">
        <v>155</v>
      </c>
      <c r="H3" s="304" t="s">
        <v>156</v>
      </c>
      <c r="I3" s="304" t="s">
        <v>155</v>
      </c>
      <c r="J3" s="84" t="s">
        <v>34</v>
      </c>
      <c r="K3" s="305"/>
      <c r="L3" s="58" t="s">
        <v>154</v>
      </c>
      <c r="M3" s="86"/>
      <c r="N3" s="58" t="s">
        <v>153</v>
      </c>
      <c r="O3" s="86"/>
      <c r="P3" s="304" t="s">
        <v>152</v>
      </c>
      <c r="Q3" s="304" t="s">
        <v>151</v>
      </c>
      <c r="R3" s="304" t="s">
        <v>152</v>
      </c>
      <c r="S3" s="304" t="s">
        <v>151</v>
      </c>
      <c r="T3" s="299"/>
      <c r="U3" s="299"/>
    </row>
    <row r="4" spans="1:21" s="298" customFormat="1" ht="16.5" customHeight="1">
      <c r="A4" s="303"/>
      <c r="B4" s="302"/>
      <c r="C4" s="300"/>
      <c r="D4" s="300"/>
      <c r="E4" s="300"/>
      <c r="F4" s="300"/>
      <c r="G4" s="300"/>
      <c r="H4" s="300"/>
      <c r="I4" s="300"/>
      <c r="J4" s="301" t="s">
        <v>152</v>
      </c>
      <c r="K4" s="301" t="s">
        <v>151</v>
      </c>
      <c r="L4" s="301" t="s">
        <v>152</v>
      </c>
      <c r="M4" s="301" t="s">
        <v>151</v>
      </c>
      <c r="N4" s="301" t="s">
        <v>152</v>
      </c>
      <c r="O4" s="301" t="s">
        <v>151</v>
      </c>
      <c r="P4" s="300"/>
      <c r="Q4" s="300"/>
      <c r="R4" s="300"/>
      <c r="S4" s="300"/>
      <c r="T4" s="299"/>
      <c r="U4" s="299"/>
    </row>
    <row r="5" spans="1:21" ht="16.5" customHeight="1">
      <c r="A5" s="24" t="s">
        <v>29</v>
      </c>
      <c r="B5" s="297">
        <v>11322</v>
      </c>
      <c r="C5" s="22">
        <v>13776</v>
      </c>
      <c r="D5" s="22">
        <v>797</v>
      </c>
      <c r="E5" s="22">
        <v>846</v>
      </c>
      <c r="F5" s="22">
        <v>958</v>
      </c>
      <c r="G5" s="22">
        <v>1836</v>
      </c>
      <c r="H5" s="22">
        <v>1488</v>
      </c>
      <c r="I5" s="22">
        <v>2242</v>
      </c>
      <c r="J5" s="22">
        <v>244</v>
      </c>
      <c r="K5" s="22">
        <v>751</v>
      </c>
      <c r="L5" s="22">
        <v>16</v>
      </c>
      <c r="M5" s="22">
        <v>236</v>
      </c>
      <c r="N5" s="22">
        <v>21</v>
      </c>
      <c r="O5" s="22">
        <v>56</v>
      </c>
      <c r="P5" s="22">
        <v>354</v>
      </c>
      <c r="Q5" s="22">
        <v>717</v>
      </c>
      <c r="R5" s="22">
        <v>4615</v>
      </c>
      <c r="S5" s="22">
        <v>6966</v>
      </c>
      <c r="T5" s="16"/>
      <c r="U5" s="16"/>
    </row>
    <row r="6" spans="1:21" s="295" customFormat="1" ht="33" customHeight="1">
      <c r="A6" s="21" t="s">
        <v>118</v>
      </c>
      <c r="B6" s="296">
        <f>IF(SUM(B7,B16)=0,"-",SUM(B7,B16))</f>
        <v>448</v>
      </c>
      <c r="C6" s="296">
        <f>IF(SUM(C7,C16)=0,"-",SUM(C7,C16))</f>
        <v>600</v>
      </c>
      <c r="D6" s="296" t="str">
        <f>IF(SUM(D7,D16)=0,"-",SUM(D7,D16))</f>
        <v>-</v>
      </c>
      <c r="E6" s="296" t="str">
        <f>IF(SUM(E7,E16)=0,"-",SUM(E7,E16))</f>
        <v>-</v>
      </c>
      <c r="F6" s="296">
        <f>IF(SUM(F7,F16)=0,"-",SUM(F7,F16))</f>
        <v>33</v>
      </c>
      <c r="G6" s="296">
        <f>IF(SUM(G7,G16)=0,"-",SUM(G7,G16))</f>
        <v>79</v>
      </c>
      <c r="H6" s="296">
        <f>IF(SUM(H7,H16)=0,"-",SUM(H7,H16))</f>
        <v>27</v>
      </c>
      <c r="I6" s="296">
        <f>IF(SUM(I7,I16)=0,"-",SUM(I7,I16))</f>
        <v>62</v>
      </c>
      <c r="J6" s="296">
        <f>IF(SUM(J7,J16)=0,"-",SUM(J7,J16))</f>
        <v>42</v>
      </c>
      <c r="K6" s="296">
        <f>IF(SUM(K7,K16)=0,"-",SUM(K7,K16))</f>
        <v>95</v>
      </c>
      <c r="L6" s="296" t="str">
        <f>IF(SUM(L7,L16)=0,"-",SUM(L7,L16))</f>
        <v>-</v>
      </c>
      <c r="M6" s="296" t="str">
        <f>IF(SUM(M7,M16)=0,"-",SUM(M7,M16))</f>
        <v>-</v>
      </c>
      <c r="N6" s="296">
        <f>IF(SUM(N7,N16)=0,"-",SUM(N7,N16))</f>
        <v>3</v>
      </c>
      <c r="O6" s="296">
        <f>IF(SUM(O7,O16)=0,"-",SUM(O7,O16))</f>
        <v>3</v>
      </c>
      <c r="P6" s="296">
        <f>IF(SUM(P7,P16)=0,"-",SUM(P7,P16))</f>
        <v>5</v>
      </c>
      <c r="Q6" s="296">
        <f>IF(SUM(Q7,Q16)=0,"-",SUM(Q7,Q16))</f>
        <v>16</v>
      </c>
      <c r="R6" s="296">
        <f>IF(SUM(R7,R16)=0,"-",SUM(R7,R16))</f>
        <v>217</v>
      </c>
      <c r="S6" s="296">
        <f>IF(SUM(S7,S16)=0,"-",SUM(S7,S16))</f>
        <v>485</v>
      </c>
    </row>
    <row r="7" spans="1:21" ht="16.5" customHeight="1">
      <c r="A7" s="19" t="s">
        <v>27</v>
      </c>
      <c r="B7" s="230">
        <f>IF(SUM(B8:B15)=0,"-",SUM(B8:B15))</f>
        <v>430</v>
      </c>
      <c r="C7" s="230">
        <f>IF(SUM(C8:C15)=0,"-",SUM(C8:C15))</f>
        <v>578</v>
      </c>
      <c r="D7" s="230" t="str">
        <f>IF(SUM(D8:D15)=0,"-",SUM(D8:D15))</f>
        <v>-</v>
      </c>
      <c r="E7" s="230" t="str">
        <f>IF(SUM(E8:E15)=0,"-",SUM(E8:E15))</f>
        <v>-</v>
      </c>
      <c r="F7" s="230">
        <f>IF(SUM(F8:F15)=0,"-",SUM(F8:F15))</f>
        <v>21</v>
      </c>
      <c r="G7" s="230">
        <f>IF(SUM(G8:G15)=0,"-",SUM(G8:G15))</f>
        <v>48</v>
      </c>
      <c r="H7" s="230">
        <f>IF(SUM(H8:H15)=0,"-",SUM(H8:H15))</f>
        <v>24</v>
      </c>
      <c r="I7" s="230">
        <f>IF(SUM(I8:I15)=0,"-",SUM(I8:I15))</f>
        <v>54</v>
      </c>
      <c r="J7" s="230">
        <f>IF(SUM(J8:J15)=0,"-",SUM(J8:J15))</f>
        <v>7</v>
      </c>
      <c r="K7" s="230">
        <f>IF(SUM(K8:K15)=0,"-",SUM(K8:K15))</f>
        <v>18</v>
      </c>
      <c r="L7" s="230" t="str">
        <f>IF(SUM(L8:L15)=0,"-",SUM(L8:L15))</f>
        <v>-</v>
      </c>
      <c r="M7" s="230" t="str">
        <f>IF(SUM(M8:M15)=0,"-",SUM(M8:M15))</f>
        <v>-</v>
      </c>
      <c r="N7" s="230">
        <f>IF(SUM(N8:N15)=0,"-",SUM(N8:N15))</f>
        <v>2</v>
      </c>
      <c r="O7" s="230">
        <f>IF(SUM(O8:O15)=0,"-",SUM(O8:O15))</f>
        <v>2</v>
      </c>
      <c r="P7" s="230">
        <f>IF(SUM(P8:P15)=0,"-",SUM(P8:P15))</f>
        <v>4</v>
      </c>
      <c r="Q7" s="230">
        <f>IF(SUM(Q8:Q15)=0,"-",SUM(Q8:Q15))</f>
        <v>14</v>
      </c>
      <c r="R7" s="230">
        <f>IF(SUM(R8:R15)=0,"-",SUM(R8:R15))</f>
        <v>217</v>
      </c>
      <c r="S7" s="230">
        <f>IF(SUM(S8:S15)=0,"-",SUM(S8:S15))</f>
        <v>485</v>
      </c>
      <c r="T7" s="16"/>
      <c r="U7" s="16"/>
    </row>
    <row r="8" spans="1:21" ht="16.5" customHeight="1">
      <c r="A8" s="14" t="s">
        <v>26</v>
      </c>
      <c r="B8" s="227">
        <v>1</v>
      </c>
      <c r="C8" s="227">
        <v>4</v>
      </c>
      <c r="D8" s="227" t="s">
        <v>70</v>
      </c>
      <c r="E8" s="227" t="s">
        <v>70</v>
      </c>
      <c r="F8" s="227">
        <v>4</v>
      </c>
      <c r="G8" s="227">
        <v>6</v>
      </c>
      <c r="H8" s="227">
        <v>1</v>
      </c>
      <c r="I8" s="227">
        <v>2</v>
      </c>
      <c r="J8" s="227">
        <v>2</v>
      </c>
      <c r="K8" s="227">
        <v>3</v>
      </c>
      <c r="L8" s="227" t="s">
        <v>70</v>
      </c>
      <c r="M8" s="227" t="s">
        <v>70</v>
      </c>
      <c r="N8" s="227" t="s">
        <v>70</v>
      </c>
      <c r="O8" s="227" t="s">
        <v>70</v>
      </c>
      <c r="P8" s="227">
        <v>1</v>
      </c>
      <c r="Q8" s="227">
        <v>6</v>
      </c>
      <c r="R8" s="227">
        <v>13</v>
      </c>
      <c r="S8" s="227">
        <v>27</v>
      </c>
      <c r="T8" s="16"/>
      <c r="U8" s="16"/>
    </row>
    <row r="9" spans="1:21" ht="16.5" customHeight="1">
      <c r="A9" s="11" t="s">
        <v>25</v>
      </c>
      <c r="B9" s="224">
        <v>52</v>
      </c>
      <c r="C9" s="224">
        <v>79</v>
      </c>
      <c r="D9" s="224" t="s">
        <v>70</v>
      </c>
      <c r="E9" s="224" t="s">
        <v>70</v>
      </c>
      <c r="F9" s="224">
        <v>4</v>
      </c>
      <c r="G9" s="224">
        <v>5</v>
      </c>
      <c r="H9" s="224">
        <v>2</v>
      </c>
      <c r="I9" s="224">
        <v>18</v>
      </c>
      <c r="J9" s="224">
        <v>1</v>
      </c>
      <c r="K9" s="224">
        <v>6</v>
      </c>
      <c r="L9" s="224" t="s">
        <v>70</v>
      </c>
      <c r="M9" s="224" t="s">
        <v>70</v>
      </c>
      <c r="N9" s="224" t="s">
        <v>70</v>
      </c>
      <c r="O9" s="224" t="s">
        <v>70</v>
      </c>
      <c r="P9" s="224">
        <v>1</v>
      </c>
      <c r="Q9" s="224">
        <v>6</v>
      </c>
      <c r="R9" s="224">
        <v>139</v>
      </c>
      <c r="S9" s="224">
        <v>195</v>
      </c>
      <c r="T9" s="16"/>
      <c r="U9" s="16"/>
    </row>
    <row r="10" spans="1:21" ht="16.5" customHeight="1">
      <c r="A10" s="11" t="s">
        <v>24</v>
      </c>
      <c r="B10" s="224">
        <v>132</v>
      </c>
      <c r="C10" s="224">
        <v>166</v>
      </c>
      <c r="D10" s="224" t="s">
        <v>70</v>
      </c>
      <c r="E10" s="224" t="s">
        <v>70</v>
      </c>
      <c r="F10" s="224" t="s">
        <v>70</v>
      </c>
      <c r="G10" s="224" t="s">
        <v>70</v>
      </c>
      <c r="H10" s="224">
        <v>3</v>
      </c>
      <c r="I10" s="224">
        <v>5</v>
      </c>
      <c r="J10" s="224" t="s">
        <v>70</v>
      </c>
      <c r="K10" s="224" t="s">
        <v>70</v>
      </c>
      <c r="L10" s="224" t="s">
        <v>70</v>
      </c>
      <c r="M10" s="224" t="s">
        <v>70</v>
      </c>
      <c r="N10" s="224" t="s">
        <v>70</v>
      </c>
      <c r="O10" s="224" t="s">
        <v>70</v>
      </c>
      <c r="P10" s="224" t="s">
        <v>70</v>
      </c>
      <c r="Q10" s="224" t="s">
        <v>70</v>
      </c>
      <c r="R10" s="224">
        <v>41</v>
      </c>
      <c r="S10" s="224">
        <v>238</v>
      </c>
      <c r="T10" s="16"/>
      <c r="U10" s="16"/>
    </row>
    <row r="11" spans="1:21" ht="16.5" customHeight="1">
      <c r="A11" s="11" t="s">
        <v>23</v>
      </c>
      <c r="B11" s="224">
        <v>124</v>
      </c>
      <c r="C11" s="224">
        <v>171</v>
      </c>
      <c r="D11" s="224" t="s">
        <v>70</v>
      </c>
      <c r="E11" s="224" t="s">
        <v>70</v>
      </c>
      <c r="F11" s="224">
        <v>5</v>
      </c>
      <c r="G11" s="224">
        <v>25</v>
      </c>
      <c r="H11" s="224">
        <v>13</v>
      </c>
      <c r="I11" s="224">
        <v>22</v>
      </c>
      <c r="J11" s="224">
        <v>1</v>
      </c>
      <c r="K11" s="224">
        <v>1</v>
      </c>
      <c r="L11" s="224" t="s">
        <v>70</v>
      </c>
      <c r="M11" s="224" t="s">
        <v>70</v>
      </c>
      <c r="N11" s="224" t="s">
        <v>41</v>
      </c>
      <c r="O11" s="224" t="s">
        <v>41</v>
      </c>
      <c r="P11" s="224">
        <v>2</v>
      </c>
      <c r="Q11" s="224">
        <v>2</v>
      </c>
      <c r="R11" s="224">
        <v>2</v>
      </c>
      <c r="S11" s="224">
        <v>2</v>
      </c>
      <c r="T11" s="16"/>
      <c r="U11" s="16"/>
    </row>
    <row r="12" spans="1:21" ht="16.5" customHeight="1">
      <c r="A12" s="11" t="s">
        <v>22</v>
      </c>
      <c r="B12" s="224">
        <v>1</v>
      </c>
      <c r="C12" s="224">
        <v>3</v>
      </c>
      <c r="D12" s="224" t="s">
        <v>41</v>
      </c>
      <c r="E12" s="224" t="s">
        <v>41</v>
      </c>
      <c r="F12" s="224" t="s">
        <v>41</v>
      </c>
      <c r="G12" s="224" t="s">
        <v>41</v>
      </c>
      <c r="H12" s="224" t="s">
        <v>41</v>
      </c>
      <c r="I12" s="224" t="s">
        <v>41</v>
      </c>
      <c r="J12" s="224" t="s">
        <v>41</v>
      </c>
      <c r="K12" s="224" t="s">
        <v>41</v>
      </c>
      <c r="L12" s="294" t="s">
        <v>41</v>
      </c>
      <c r="M12" s="224" t="s">
        <v>41</v>
      </c>
      <c r="N12" s="224" t="s">
        <v>41</v>
      </c>
      <c r="O12" s="224" t="s">
        <v>41</v>
      </c>
      <c r="P12" s="224" t="s">
        <v>41</v>
      </c>
      <c r="Q12" s="224" t="s">
        <v>41</v>
      </c>
      <c r="R12" s="224">
        <v>8</v>
      </c>
      <c r="S12" s="224">
        <v>9</v>
      </c>
      <c r="T12" s="16"/>
      <c r="U12" s="16"/>
    </row>
    <row r="13" spans="1:21" ht="16.5" customHeight="1">
      <c r="A13" s="11" t="s">
        <v>21</v>
      </c>
      <c r="B13" s="224">
        <v>82</v>
      </c>
      <c r="C13" s="224">
        <v>97</v>
      </c>
      <c r="D13" s="224" t="s">
        <v>41</v>
      </c>
      <c r="E13" s="224" t="s">
        <v>41</v>
      </c>
      <c r="F13" s="224" t="s">
        <v>41</v>
      </c>
      <c r="G13" s="224" t="s">
        <v>41</v>
      </c>
      <c r="H13" s="224" t="s">
        <v>41</v>
      </c>
      <c r="I13" s="224" t="s">
        <v>41</v>
      </c>
      <c r="J13" s="224">
        <v>1</v>
      </c>
      <c r="K13" s="224">
        <v>6</v>
      </c>
      <c r="L13" s="224" t="s">
        <v>41</v>
      </c>
      <c r="M13" s="224" t="s">
        <v>41</v>
      </c>
      <c r="N13" s="224" t="s">
        <v>41</v>
      </c>
      <c r="O13" s="224" t="s">
        <v>41</v>
      </c>
      <c r="P13" s="224" t="s">
        <v>41</v>
      </c>
      <c r="Q13" s="224" t="s">
        <v>41</v>
      </c>
      <c r="R13" s="224">
        <v>6</v>
      </c>
      <c r="S13" s="224">
        <v>6</v>
      </c>
      <c r="T13" s="16"/>
      <c r="U13" s="16"/>
    </row>
    <row r="14" spans="1:21" ht="16.5" customHeight="1">
      <c r="A14" s="11" t="s">
        <v>20</v>
      </c>
      <c r="B14" s="224">
        <v>18</v>
      </c>
      <c r="C14" s="224">
        <v>18</v>
      </c>
      <c r="D14" s="224" t="s">
        <v>41</v>
      </c>
      <c r="E14" s="224" t="s">
        <v>41</v>
      </c>
      <c r="F14" s="224">
        <v>8</v>
      </c>
      <c r="G14" s="224">
        <v>12</v>
      </c>
      <c r="H14" s="224">
        <v>5</v>
      </c>
      <c r="I14" s="224">
        <v>7</v>
      </c>
      <c r="J14" s="224">
        <v>2</v>
      </c>
      <c r="K14" s="224">
        <v>2</v>
      </c>
      <c r="L14" s="224" t="s">
        <v>41</v>
      </c>
      <c r="M14" s="224" t="s">
        <v>41</v>
      </c>
      <c r="N14" s="224">
        <v>2</v>
      </c>
      <c r="O14" s="224">
        <v>2</v>
      </c>
      <c r="P14" s="224" t="s">
        <v>41</v>
      </c>
      <c r="Q14" s="224" t="s">
        <v>41</v>
      </c>
      <c r="R14" s="224">
        <v>8</v>
      </c>
      <c r="S14" s="224">
        <v>8</v>
      </c>
      <c r="T14" s="16"/>
      <c r="U14" s="16"/>
    </row>
    <row r="15" spans="1:21" ht="16.5" customHeight="1">
      <c r="A15" s="8" t="s">
        <v>19</v>
      </c>
      <c r="B15" s="220">
        <v>20</v>
      </c>
      <c r="C15" s="220">
        <v>40</v>
      </c>
      <c r="D15" s="220" t="s">
        <v>41</v>
      </c>
      <c r="E15" s="220" t="s">
        <v>41</v>
      </c>
      <c r="F15" s="220" t="s">
        <v>41</v>
      </c>
      <c r="G15" s="220" t="s">
        <v>41</v>
      </c>
      <c r="H15" s="220" t="s">
        <v>41</v>
      </c>
      <c r="I15" s="220" t="s">
        <v>41</v>
      </c>
      <c r="J15" s="293" t="s">
        <v>41</v>
      </c>
      <c r="K15" s="220" t="s">
        <v>41</v>
      </c>
      <c r="L15" s="220" t="s">
        <v>41</v>
      </c>
      <c r="M15" s="220" t="s">
        <v>41</v>
      </c>
      <c r="N15" s="220" t="s">
        <v>41</v>
      </c>
      <c r="O15" s="220" t="s">
        <v>41</v>
      </c>
      <c r="P15" s="220" t="s">
        <v>41</v>
      </c>
      <c r="Q15" s="220" t="s">
        <v>41</v>
      </c>
      <c r="R15" s="220" t="s">
        <v>41</v>
      </c>
      <c r="S15" s="220" t="s">
        <v>41</v>
      </c>
      <c r="T15" s="16"/>
      <c r="U15" s="16"/>
    </row>
    <row r="16" spans="1:21" ht="16.5" customHeight="1">
      <c r="A16" s="19" t="s">
        <v>17</v>
      </c>
      <c r="B16" s="230">
        <v>18</v>
      </c>
      <c r="C16" s="230">
        <v>22</v>
      </c>
      <c r="D16" s="230" t="s">
        <v>41</v>
      </c>
      <c r="E16" s="230" t="s">
        <v>41</v>
      </c>
      <c r="F16" s="230">
        <v>12</v>
      </c>
      <c r="G16" s="230">
        <v>31</v>
      </c>
      <c r="H16" s="230">
        <v>3</v>
      </c>
      <c r="I16" s="230">
        <v>8</v>
      </c>
      <c r="J16" s="230">
        <v>35</v>
      </c>
      <c r="K16" s="230">
        <v>77</v>
      </c>
      <c r="L16" s="230" t="s">
        <v>41</v>
      </c>
      <c r="M16" s="230" t="s">
        <v>41</v>
      </c>
      <c r="N16" s="230">
        <v>1</v>
      </c>
      <c r="O16" s="230">
        <v>1</v>
      </c>
      <c r="P16" s="230">
        <v>1</v>
      </c>
      <c r="Q16" s="230">
        <v>2</v>
      </c>
      <c r="R16" s="230" t="s">
        <v>41</v>
      </c>
      <c r="S16" s="230" t="s">
        <v>41</v>
      </c>
      <c r="T16" s="16"/>
      <c r="U16" s="16"/>
    </row>
    <row r="17" spans="1:21" ht="33" customHeight="1">
      <c r="A17" s="21" t="s">
        <v>98</v>
      </c>
      <c r="B17" s="20">
        <f>B18</f>
        <v>317</v>
      </c>
      <c r="C17" s="20">
        <f>C18</f>
        <v>435</v>
      </c>
      <c r="D17" s="20">
        <f>D18</f>
        <v>1</v>
      </c>
      <c r="E17" s="20">
        <f>E18</f>
        <v>1</v>
      </c>
      <c r="F17" s="20">
        <f>F18</f>
        <v>56</v>
      </c>
      <c r="G17" s="20">
        <f>G18</f>
        <v>242</v>
      </c>
      <c r="H17" s="20">
        <f>H18</f>
        <v>38</v>
      </c>
      <c r="I17" s="20">
        <f>I18</f>
        <v>175</v>
      </c>
      <c r="J17" s="20">
        <f>J18</f>
        <v>10</v>
      </c>
      <c r="K17" s="20">
        <f>K18</f>
        <v>55</v>
      </c>
      <c r="L17" s="20" t="str">
        <f>L18</f>
        <v>-</v>
      </c>
      <c r="M17" s="20" t="str">
        <f>M18</f>
        <v>-</v>
      </c>
      <c r="N17" s="20" t="str">
        <f>N18</f>
        <v>-</v>
      </c>
      <c r="O17" s="20" t="str">
        <f>O18</f>
        <v>-</v>
      </c>
      <c r="P17" s="20">
        <f>P18</f>
        <v>16</v>
      </c>
      <c r="Q17" s="20">
        <f>Q18</f>
        <v>71</v>
      </c>
      <c r="R17" s="20">
        <f>R18</f>
        <v>558</v>
      </c>
      <c r="S17" s="20">
        <f>S18</f>
        <v>700</v>
      </c>
      <c r="T17" s="16"/>
      <c r="U17" s="16"/>
    </row>
    <row r="18" spans="1:21" ht="16.5" customHeight="1">
      <c r="A18" s="19" t="s">
        <v>15</v>
      </c>
      <c r="B18" s="230">
        <f>IF(SUM(B19:B22)=0,"-",SUM(B19:B22))</f>
        <v>317</v>
      </c>
      <c r="C18" s="230">
        <f>IF(SUM(C19:C22)=0,"-",SUM(C19:C22))</f>
        <v>435</v>
      </c>
      <c r="D18" s="230">
        <f>IF(SUM(D19:D22)=0,"-",SUM(D19:D22))</f>
        <v>1</v>
      </c>
      <c r="E18" s="230">
        <f>IF(SUM(E19:E22)=0,"-",SUM(E19:E22))</f>
        <v>1</v>
      </c>
      <c r="F18" s="230">
        <f>IF(SUM(F19:F22)=0,"-",SUM(F19:F22))</f>
        <v>56</v>
      </c>
      <c r="G18" s="230">
        <f>IF(SUM(G19:G22)=0,"-",SUM(G19:G22))</f>
        <v>242</v>
      </c>
      <c r="H18" s="230">
        <f>IF(SUM(H19:H22)=0,"-",SUM(H19:H22))</f>
        <v>38</v>
      </c>
      <c r="I18" s="230">
        <f>IF(SUM(I19:I22)=0,"-",SUM(I19:I22))</f>
        <v>175</v>
      </c>
      <c r="J18" s="230">
        <f>IF(SUM(J19:J22)=0,"-",SUM(J19:J22))</f>
        <v>10</v>
      </c>
      <c r="K18" s="230">
        <f>IF(SUM(K19:K22)=0,"-",SUM(K19:K22))</f>
        <v>55</v>
      </c>
      <c r="L18" s="230" t="str">
        <f>IF(SUM(L19:L22)=0,"-",SUM(L19:L22))</f>
        <v>-</v>
      </c>
      <c r="M18" s="230" t="str">
        <f>IF(SUM(M19:M22)=0,"-",SUM(M19:M22))</f>
        <v>-</v>
      </c>
      <c r="N18" s="230" t="str">
        <f>IF(SUM(N19:N22)=0,"-",SUM(N19:N22))</f>
        <v>-</v>
      </c>
      <c r="O18" s="230" t="str">
        <f>IF(SUM(O19:O22)=0,"-",SUM(O19:O22))</f>
        <v>-</v>
      </c>
      <c r="P18" s="230">
        <f>IF(SUM(P19:P22)=0,"-",SUM(P19:P22))</f>
        <v>16</v>
      </c>
      <c r="Q18" s="230">
        <f>IF(SUM(Q19:Q22)=0,"-",SUM(Q19:Q22))</f>
        <v>71</v>
      </c>
      <c r="R18" s="230">
        <f>IF(SUM(R19:R22)=0,"-",SUM(R19:R22))</f>
        <v>558</v>
      </c>
      <c r="S18" s="230">
        <f>IF(SUM(S19:S22)=0,"-",SUM(S19:S22))</f>
        <v>700</v>
      </c>
      <c r="T18" s="16"/>
      <c r="U18" s="16"/>
    </row>
    <row r="19" spans="1:21" ht="16.5" customHeight="1">
      <c r="A19" s="14" t="s">
        <v>14</v>
      </c>
      <c r="B19" s="227">
        <v>119</v>
      </c>
      <c r="C19" s="227">
        <v>192</v>
      </c>
      <c r="D19" s="227">
        <v>1</v>
      </c>
      <c r="E19" s="227">
        <v>1</v>
      </c>
      <c r="F19" s="227">
        <v>52</v>
      </c>
      <c r="G19" s="227">
        <v>235</v>
      </c>
      <c r="H19" s="227">
        <v>33</v>
      </c>
      <c r="I19" s="227">
        <v>170</v>
      </c>
      <c r="J19" s="227">
        <v>10</v>
      </c>
      <c r="K19" s="227">
        <v>55</v>
      </c>
      <c r="L19" s="227" t="s">
        <v>2</v>
      </c>
      <c r="M19" s="227" t="s">
        <v>2</v>
      </c>
      <c r="N19" s="227" t="s">
        <v>2</v>
      </c>
      <c r="O19" s="227" t="s">
        <v>2</v>
      </c>
      <c r="P19" s="227">
        <v>11</v>
      </c>
      <c r="Q19" s="227">
        <v>63</v>
      </c>
      <c r="R19" s="227">
        <v>303</v>
      </c>
      <c r="S19" s="227">
        <v>356</v>
      </c>
      <c r="T19" s="16"/>
      <c r="U19" s="16"/>
    </row>
    <row r="20" spans="1:21" ht="16.5" customHeight="1">
      <c r="A20" s="11" t="s">
        <v>13</v>
      </c>
      <c r="B20" s="224">
        <v>57</v>
      </c>
      <c r="C20" s="224">
        <v>58</v>
      </c>
      <c r="D20" s="224" t="s">
        <v>2</v>
      </c>
      <c r="E20" s="224" t="s">
        <v>2</v>
      </c>
      <c r="F20" s="224">
        <v>4</v>
      </c>
      <c r="G20" s="224">
        <v>7</v>
      </c>
      <c r="H20" s="224">
        <v>3</v>
      </c>
      <c r="I20" s="224">
        <v>3</v>
      </c>
      <c r="J20" s="224" t="s">
        <v>2</v>
      </c>
      <c r="K20" s="224" t="s">
        <v>2</v>
      </c>
      <c r="L20" s="224" t="s">
        <v>2</v>
      </c>
      <c r="M20" s="224" t="s">
        <v>2</v>
      </c>
      <c r="N20" s="224" t="s">
        <v>2</v>
      </c>
      <c r="O20" s="224" t="s">
        <v>2</v>
      </c>
      <c r="P20" s="224">
        <v>5</v>
      </c>
      <c r="Q20" s="224">
        <v>8</v>
      </c>
      <c r="R20" s="224">
        <v>50</v>
      </c>
      <c r="S20" s="224">
        <v>67</v>
      </c>
      <c r="T20" s="16"/>
      <c r="U20" s="16"/>
    </row>
    <row r="21" spans="1:21" ht="16.5" customHeight="1">
      <c r="A21" s="11" t="s">
        <v>12</v>
      </c>
      <c r="B21" s="224">
        <v>15</v>
      </c>
      <c r="C21" s="224">
        <v>26</v>
      </c>
      <c r="D21" s="224" t="s">
        <v>2</v>
      </c>
      <c r="E21" s="224" t="s">
        <v>2</v>
      </c>
      <c r="F21" s="224" t="s">
        <v>2</v>
      </c>
      <c r="G21" s="224" t="s">
        <v>2</v>
      </c>
      <c r="H21" s="224" t="s">
        <v>2</v>
      </c>
      <c r="I21" s="224" t="s">
        <v>2</v>
      </c>
      <c r="J21" s="224" t="s">
        <v>2</v>
      </c>
      <c r="K21" s="224" t="s">
        <v>2</v>
      </c>
      <c r="L21" s="224" t="s">
        <v>2</v>
      </c>
      <c r="M21" s="224" t="s">
        <v>2</v>
      </c>
      <c r="N21" s="224" t="s">
        <v>2</v>
      </c>
      <c r="O21" s="224" t="s">
        <v>2</v>
      </c>
      <c r="P21" s="224" t="s">
        <v>2</v>
      </c>
      <c r="Q21" s="224" t="s">
        <v>2</v>
      </c>
      <c r="R21" s="224">
        <v>82</v>
      </c>
      <c r="S21" s="224">
        <v>82</v>
      </c>
      <c r="T21" s="16"/>
      <c r="U21" s="16"/>
    </row>
    <row r="22" spans="1:21" ht="16.5" customHeight="1">
      <c r="A22" s="8" t="s">
        <v>11</v>
      </c>
      <c r="B22" s="220">
        <v>126</v>
      </c>
      <c r="C22" s="220">
        <v>159</v>
      </c>
      <c r="D22" s="220" t="s">
        <v>2</v>
      </c>
      <c r="E22" s="220" t="s">
        <v>2</v>
      </c>
      <c r="F22" s="220" t="s">
        <v>2</v>
      </c>
      <c r="G22" s="220" t="s">
        <v>2</v>
      </c>
      <c r="H22" s="220">
        <v>2</v>
      </c>
      <c r="I22" s="220">
        <v>2</v>
      </c>
      <c r="J22" s="220" t="s">
        <v>2</v>
      </c>
      <c r="K22" s="220" t="s">
        <v>2</v>
      </c>
      <c r="L22" s="220" t="s">
        <v>2</v>
      </c>
      <c r="M22" s="220" t="s">
        <v>2</v>
      </c>
      <c r="N22" s="220" t="s">
        <v>2</v>
      </c>
      <c r="O22" s="220" t="s">
        <v>2</v>
      </c>
      <c r="P22" s="220" t="s">
        <v>2</v>
      </c>
      <c r="Q22" s="220" t="s">
        <v>2</v>
      </c>
      <c r="R22" s="220">
        <v>123</v>
      </c>
      <c r="S22" s="220">
        <v>195</v>
      </c>
      <c r="T22" s="16"/>
      <c r="U22" s="16"/>
    </row>
    <row r="23" spans="1:21" ht="33" customHeight="1">
      <c r="A23" s="21" t="s">
        <v>97</v>
      </c>
      <c r="B23" s="20">
        <f>B24</f>
        <v>208</v>
      </c>
      <c r="C23" s="20">
        <f>C24</f>
        <v>301</v>
      </c>
      <c r="D23" s="20" t="str">
        <f>D24</f>
        <v>-</v>
      </c>
      <c r="E23" s="20" t="str">
        <f>E24</f>
        <v>-</v>
      </c>
      <c r="F23" s="20">
        <f>F24</f>
        <v>33</v>
      </c>
      <c r="G23" s="20">
        <f>G24</f>
        <v>46</v>
      </c>
      <c r="H23" s="20">
        <f>H24</f>
        <v>26</v>
      </c>
      <c r="I23" s="20">
        <f>I24</f>
        <v>55</v>
      </c>
      <c r="J23" s="20">
        <f>J24</f>
        <v>13</v>
      </c>
      <c r="K23" s="20">
        <f>K24</f>
        <v>28</v>
      </c>
      <c r="L23" s="20">
        <f>L24</f>
        <v>6</v>
      </c>
      <c r="M23" s="20">
        <f>M24</f>
        <v>11</v>
      </c>
      <c r="N23" s="20">
        <f>N24</f>
        <v>5</v>
      </c>
      <c r="O23" s="20">
        <f>O24</f>
        <v>11</v>
      </c>
      <c r="P23" s="20">
        <f>P24</f>
        <v>42</v>
      </c>
      <c r="Q23" s="20">
        <f>Q24</f>
        <v>68</v>
      </c>
      <c r="R23" s="20">
        <f>R24</f>
        <v>123</v>
      </c>
      <c r="S23" s="20">
        <f>S24</f>
        <v>171</v>
      </c>
      <c r="T23" s="16"/>
      <c r="U23" s="16"/>
    </row>
    <row r="24" spans="1:21" ht="16.5" customHeight="1">
      <c r="A24" s="19" t="s">
        <v>8</v>
      </c>
      <c r="B24" s="230">
        <f>IF(SUM(B25:B29)=0,"-",SUM(B25:B29))</f>
        <v>208</v>
      </c>
      <c r="C24" s="230">
        <f>IF(SUM(C25:C29)=0,"-",SUM(C25:C29))</f>
        <v>301</v>
      </c>
      <c r="D24" s="230" t="str">
        <f>IF(SUM(D25:D29)=0,"-",SUM(D25:D29))</f>
        <v>-</v>
      </c>
      <c r="E24" s="230" t="str">
        <f>IF(SUM(E25:E29)=0,"-",SUM(E25:E29))</f>
        <v>-</v>
      </c>
      <c r="F24" s="230">
        <f>IF(SUM(F25:F29)=0,"-",SUM(F25:F29))</f>
        <v>33</v>
      </c>
      <c r="G24" s="230">
        <f>IF(SUM(G25:G29)=0,"-",SUM(G25:G29))</f>
        <v>46</v>
      </c>
      <c r="H24" s="230">
        <f>IF(SUM(H25:H29)=0,"-",SUM(H25:H29))</f>
        <v>26</v>
      </c>
      <c r="I24" s="230">
        <f>IF(SUM(I25:I29)=0,"-",SUM(I25:I29))</f>
        <v>55</v>
      </c>
      <c r="J24" s="230">
        <f>IF(SUM(J25:J29)=0,"-",SUM(J25:J29))</f>
        <v>13</v>
      </c>
      <c r="K24" s="230">
        <f>IF(SUM(K25:K29)=0,"-",SUM(K25:K29))</f>
        <v>28</v>
      </c>
      <c r="L24" s="230">
        <f>IF(SUM(L25:L29)=0,"-",SUM(L25:L29))</f>
        <v>6</v>
      </c>
      <c r="M24" s="230">
        <f>IF(SUM(M25:M29)=0,"-",SUM(M25:M29))</f>
        <v>11</v>
      </c>
      <c r="N24" s="230">
        <f>IF(SUM(N25:N29)=0,"-",SUM(N25:N29))</f>
        <v>5</v>
      </c>
      <c r="O24" s="230">
        <f>IF(SUM(O25:O29)=0,"-",SUM(O25:O29))</f>
        <v>11</v>
      </c>
      <c r="P24" s="230">
        <f>IF(SUM(P25:P29)=0,"-",SUM(P25:P29))</f>
        <v>42</v>
      </c>
      <c r="Q24" s="230">
        <f>IF(SUM(Q25:Q29)=0,"-",SUM(Q25:Q29))</f>
        <v>68</v>
      </c>
      <c r="R24" s="230">
        <f>IF(SUM(R25:R29)=0,"-",SUM(R25:R29))</f>
        <v>123</v>
      </c>
      <c r="S24" s="230">
        <f>IF(SUM(S25:S29)=0,"-",SUM(S25:S29))</f>
        <v>171</v>
      </c>
      <c r="T24" s="16"/>
      <c r="U24" s="16"/>
    </row>
    <row r="25" spans="1:21" ht="16.5" customHeight="1">
      <c r="A25" s="14" t="s">
        <v>7</v>
      </c>
      <c r="B25" s="227">
        <v>75</v>
      </c>
      <c r="C25" s="227">
        <v>75</v>
      </c>
      <c r="D25" s="227" t="s">
        <v>2</v>
      </c>
      <c r="E25" s="227" t="s">
        <v>2</v>
      </c>
      <c r="F25" s="227" t="s">
        <v>2</v>
      </c>
      <c r="G25" s="227" t="s">
        <v>2</v>
      </c>
      <c r="H25" s="227" t="s">
        <v>2</v>
      </c>
      <c r="I25" s="227" t="s">
        <v>2</v>
      </c>
      <c r="J25" s="227" t="s">
        <v>2</v>
      </c>
      <c r="K25" s="227" t="s">
        <v>2</v>
      </c>
      <c r="L25" s="227" t="s">
        <v>2</v>
      </c>
      <c r="M25" s="227" t="s">
        <v>2</v>
      </c>
      <c r="N25" s="227" t="s">
        <v>2</v>
      </c>
      <c r="O25" s="227" t="s">
        <v>2</v>
      </c>
      <c r="P25" s="227" t="s">
        <v>2</v>
      </c>
      <c r="Q25" s="227" t="s">
        <v>2</v>
      </c>
      <c r="R25" s="227" t="s">
        <v>2</v>
      </c>
      <c r="S25" s="227" t="s">
        <v>2</v>
      </c>
      <c r="T25" s="16"/>
      <c r="U25" s="16"/>
    </row>
    <row r="26" spans="1:21" ht="16.5" customHeight="1">
      <c r="A26" s="11" t="s">
        <v>6</v>
      </c>
      <c r="B26" s="224">
        <v>18</v>
      </c>
      <c r="C26" s="224">
        <v>23</v>
      </c>
      <c r="D26" s="224" t="s">
        <v>2</v>
      </c>
      <c r="E26" s="224" t="s">
        <v>2</v>
      </c>
      <c r="F26" s="224">
        <v>18</v>
      </c>
      <c r="G26" s="224">
        <v>19</v>
      </c>
      <c r="H26" s="224" t="s">
        <v>2</v>
      </c>
      <c r="I26" s="224" t="s">
        <v>2</v>
      </c>
      <c r="J26" s="224" t="s">
        <v>2</v>
      </c>
      <c r="K26" s="224" t="s">
        <v>2</v>
      </c>
      <c r="L26" s="224" t="s">
        <v>2</v>
      </c>
      <c r="M26" s="224" t="s">
        <v>2</v>
      </c>
      <c r="N26" s="224" t="s">
        <v>2</v>
      </c>
      <c r="O26" s="224" t="s">
        <v>2</v>
      </c>
      <c r="P26" s="224">
        <v>28</v>
      </c>
      <c r="Q26" s="224">
        <v>42</v>
      </c>
      <c r="R26" s="224">
        <v>55</v>
      </c>
      <c r="S26" s="224">
        <v>85</v>
      </c>
      <c r="T26" s="16"/>
      <c r="U26" s="16"/>
    </row>
    <row r="27" spans="1:21" ht="16.5" customHeight="1">
      <c r="A27" s="11" t="s">
        <v>5</v>
      </c>
      <c r="B27" s="224">
        <v>38</v>
      </c>
      <c r="C27" s="224">
        <v>108</v>
      </c>
      <c r="D27" s="224" t="s">
        <v>2</v>
      </c>
      <c r="E27" s="224" t="s">
        <v>2</v>
      </c>
      <c r="F27" s="224">
        <v>14</v>
      </c>
      <c r="G27" s="224">
        <v>26</v>
      </c>
      <c r="H27" s="224">
        <v>26</v>
      </c>
      <c r="I27" s="224">
        <v>55</v>
      </c>
      <c r="J27" s="224">
        <v>13</v>
      </c>
      <c r="K27" s="224">
        <v>28</v>
      </c>
      <c r="L27" s="224">
        <v>6</v>
      </c>
      <c r="M27" s="224">
        <v>11</v>
      </c>
      <c r="N27" s="224">
        <v>5</v>
      </c>
      <c r="O27" s="224">
        <v>11</v>
      </c>
      <c r="P27" s="224">
        <v>14</v>
      </c>
      <c r="Q27" s="224">
        <v>26</v>
      </c>
      <c r="R27" s="224">
        <v>8</v>
      </c>
      <c r="S27" s="224">
        <v>12</v>
      </c>
      <c r="T27" s="16"/>
      <c r="U27" s="16"/>
    </row>
    <row r="28" spans="1:21" ht="16.5" customHeight="1">
      <c r="A28" s="11" t="s">
        <v>4</v>
      </c>
      <c r="B28" s="224">
        <v>77</v>
      </c>
      <c r="C28" s="224">
        <v>95</v>
      </c>
      <c r="D28" s="224" t="s">
        <v>2</v>
      </c>
      <c r="E28" s="224" t="s">
        <v>2</v>
      </c>
      <c r="F28" s="224" t="s">
        <v>2</v>
      </c>
      <c r="G28" s="224" t="s">
        <v>2</v>
      </c>
      <c r="H28" s="224" t="s">
        <v>2</v>
      </c>
      <c r="I28" s="224" t="s">
        <v>2</v>
      </c>
      <c r="J28" s="224" t="s">
        <v>2</v>
      </c>
      <c r="K28" s="224" t="s">
        <v>2</v>
      </c>
      <c r="L28" s="224" t="s">
        <v>2</v>
      </c>
      <c r="M28" s="224" t="s">
        <v>2</v>
      </c>
      <c r="N28" s="224" t="s">
        <v>2</v>
      </c>
      <c r="O28" s="224" t="s">
        <v>2</v>
      </c>
      <c r="P28" s="224" t="s">
        <v>2</v>
      </c>
      <c r="Q28" s="224" t="s">
        <v>2</v>
      </c>
      <c r="R28" s="224">
        <v>58</v>
      </c>
      <c r="S28" s="224">
        <v>68</v>
      </c>
      <c r="T28" s="16"/>
      <c r="U28" s="16"/>
    </row>
    <row r="29" spans="1:21" ht="16.5" customHeight="1">
      <c r="A29" s="8" t="s">
        <v>3</v>
      </c>
      <c r="B29" s="220" t="s">
        <v>2</v>
      </c>
      <c r="C29" s="220" t="s">
        <v>2</v>
      </c>
      <c r="D29" s="220" t="s">
        <v>2</v>
      </c>
      <c r="E29" s="220" t="s">
        <v>2</v>
      </c>
      <c r="F29" s="220">
        <v>1</v>
      </c>
      <c r="G29" s="220">
        <v>1</v>
      </c>
      <c r="H29" s="220" t="s">
        <v>2</v>
      </c>
      <c r="I29" s="220" t="s">
        <v>2</v>
      </c>
      <c r="J29" s="220" t="s">
        <v>2</v>
      </c>
      <c r="K29" s="220" t="s">
        <v>2</v>
      </c>
      <c r="L29" s="220" t="s">
        <v>2</v>
      </c>
      <c r="M29" s="220" t="s">
        <v>2</v>
      </c>
      <c r="N29" s="220" t="s">
        <v>2</v>
      </c>
      <c r="O29" s="220" t="s">
        <v>2</v>
      </c>
      <c r="P29" s="220" t="s">
        <v>2</v>
      </c>
      <c r="Q29" s="220" t="s">
        <v>2</v>
      </c>
      <c r="R29" s="220">
        <v>2</v>
      </c>
      <c r="S29" s="220">
        <v>6</v>
      </c>
      <c r="T29" s="16"/>
      <c r="U29" s="16"/>
    </row>
    <row r="30" spans="1:21" ht="16.5" customHeight="1">
      <c r="A30" s="47" t="s">
        <v>40</v>
      </c>
      <c r="B30" s="45"/>
      <c r="C30" s="45"/>
      <c r="D30" s="45"/>
      <c r="E30" s="45"/>
      <c r="F30" s="45"/>
      <c r="G30" s="45"/>
      <c r="H30" s="45"/>
      <c r="I30" s="45"/>
      <c r="J30" s="45"/>
      <c r="K30" s="45"/>
      <c r="L30" s="45"/>
      <c r="M30" s="45"/>
      <c r="N30" s="45"/>
      <c r="O30" s="45"/>
      <c r="P30" s="45"/>
      <c r="Q30" s="45"/>
      <c r="R30" s="45"/>
      <c r="S30" s="45"/>
      <c r="T30" s="16"/>
      <c r="U30" s="16"/>
    </row>
    <row r="31" spans="1:21" ht="16.5" customHeight="1">
      <c r="A31" s="70"/>
      <c r="B31" s="16"/>
      <c r="C31" s="16"/>
      <c r="D31" s="16"/>
      <c r="E31" s="16"/>
      <c r="F31" s="16"/>
      <c r="G31" s="16"/>
      <c r="H31" s="16"/>
    </row>
    <row r="32" spans="1:21">
      <c r="B32" s="16"/>
      <c r="C32" s="16"/>
      <c r="D32" s="16"/>
      <c r="E32" s="16"/>
      <c r="F32" s="16"/>
      <c r="G32" s="16"/>
      <c r="H32" s="16"/>
      <c r="I32" s="16"/>
      <c r="J32" s="16"/>
      <c r="K32" s="16"/>
      <c r="L32" s="16"/>
      <c r="M32" s="16"/>
      <c r="N32" s="16"/>
      <c r="O32" s="16"/>
      <c r="P32" s="16"/>
      <c r="Q32" s="16"/>
      <c r="R32" s="16"/>
      <c r="S32" s="16"/>
      <c r="T32" s="16"/>
      <c r="U32" s="16"/>
    </row>
    <row r="33" spans="2:21">
      <c r="B33" s="16"/>
      <c r="C33" s="16"/>
      <c r="D33" s="16"/>
      <c r="E33" s="16"/>
      <c r="F33" s="16"/>
      <c r="G33" s="16"/>
      <c r="H33" s="16"/>
      <c r="I33" s="16"/>
      <c r="J33" s="16"/>
      <c r="K33" s="16"/>
      <c r="L33" s="16"/>
      <c r="M33" s="16"/>
      <c r="N33" s="16"/>
      <c r="O33" s="16"/>
      <c r="P33" s="16"/>
      <c r="Q33" s="16"/>
      <c r="R33" s="16"/>
      <c r="S33" s="16"/>
      <c r="T33" s="16"/>
      <c r="U33" s="16"/>
    </row>
    <row r="34" spans="2:21">
      <c r="B34" s="16"/>
      <c r="C34" s="16"/>
      <c r="D34" s="16"/>
      <c r="E34" s="16"/>
      <c r="F34" s="16"/>
      <c r="G34" s="16"/>
      <c r="H34" s="16"/>
      <c r="I34" s="16"/>
      <c r="J34" s="16"/>
      <c r="K34" s="16"/>
      <c r="L34" s="16"/>
      <c r="M34" s="16"/>
      <c r="N34" s="16"/>
      <c r="O34" s="16"/>
      <c r="P34" s="16"/>
      <c r="Q34" s="16"/>
      <c r="R34" s="16"/>
      <c r="S34" s="16"/>
      <c r="T34" s="16"/>
      <c r="U34" s="16"/>
    </row>
    <row r="35" spans="2:21">
      <c r="B35" s="16"/>
      <c r="C35" s="16"/>
      <c r="D35" s="16"/>
      <c r="E35" s="16"/>
      <c r="F35" s="16"/>
      <c r="G35" s="16"/>
      <c r="H35" s="16"/>
      <c r="I35" s="16"/>
      <c r="J35" s="16"/>
      <c r="K35" s="16"/>
      <c r="L35" s="16"/>
      <c r="M35" s="16"/>
      <c r="N35" s="16"/>
      <c r="O35" s="16"/>
      <c r="P35" s="16"/>
      <c r="Q35" s="16"/>
      <c r="R35" s="16"/>
      <c r="S35" s="16"/>
      <c r="T35" s="16"/>
      <c r="U35" s="16"/>
    </row>
    <row r="36" spans="2:21">
      <c r="B36" s="16"/>
      <c r="C36" s="16"/>
      <c r="D36" s="16"/>
      <c r="E36" s="16"/>
      <c r="F36" s="16"/>
      <c r="G36" s="16"/>
      <c r="H36" s="16"/>
      <c r="I36" s="16"/>
      <c r="J36" s="16"/>
      <c r="K36" s="16"/>
      <c r="L36" s="16"/>
      <c r="M36" s="16"/>
      <c r="N36" s="16"/>
      <c r="O36" s="16"/>
      <c r="P36" s="16"/>
      <c r="Q36" s="16"/>
      <c r="R36" s="16"/>
      <c r="S36" s="16"/>
      <c r="T36" s="16"/>
      <c r="U36" s="16"/>
    </row>
    <row r="37" spans="2:21">
      <c r="B37" s="16"/>
      <c r="C37" s="16"/>
      <c r="D37" s="16"/>
      <c r="E37" s="16"/>
      <c r="F37" s="16"/>
      <c r="G37" s="16"/>
      <c r="H37" s="16"/>
      <c r="I37" s="16"/>
      <c r="J37" s="16"/>
      <c r="K37" s="16"/>
      <c r="L37" s="16"/>
      <c r="M37" s="16"/>
      <c r="N37" s="16"/>
      <c r="O37" s="16"/>
      <c r="P37" s="16"/>
      <c r="Q37" s="16"/>
      <c r="R37" s="16"/>
      <c r="S37" s="16"/>
      <c r="T37" s="16"/>
      <c r="U37" s="16"/>
    </row>
    <row r="38" spans="2:21">
      <c r="B38" s="16"/>
      <c r="C38" s="16"/>
      <c r="D38" s="16"/>
      <c r="E38" s="16"/>
      <c r="F38" s="16"/>
      <c r="G38" s="16"/>
      <c r="H38" s="16"/>
      <c r="I38" s="16"/>
      <c r="J38" s="16"/>
      <c r="K38" s="16"/>
      <c r="L38" s="16"/>
      <c r="M38" s="16"/>
      <c r="N38" s="16"/>
      <c r="O38" s="16"/>
      <c r="P38" s="16"/>
      <c r="Q38" s="16"/>
      <c r="R38" s="16"/>
      <c r="S38" s="16"/>
      <c r="T38" s="16"/>
      <c r="U38" s="16"/>
    </row>
    <row r="39" spans="2:21">
      <c r="B39" s="16"/>
      <c r="C39" s="16"/>
      <c r="D39" s="16"/>
      <c r="E39" s="16"/>
      <c r="F39" s="16"/>
      <c r="G39" s="16"/>
      <c r="H39" s="16"/>
      <c r="I39" s="16"/>
      <c r="J39" s="16"/>
      <c r="K39" s="16"/>
      <c r="L39" s="16"/>
      <c r="M39" s="16"/>
      <c r="N39" s="16"/>
      <c r="O39" s="16"/>
      <c r="P39" s="16"/>
      <c r="Q39" s="16"/>
      <c r="R39" s="16"/>
      <c r="S39" s="16"/>
      <c r="T39" s="16"/>
      <c r="U39" s="16"/>
    </row>
    <row r="40" spans="2:21">
      <c r="B40" s="16"/>
      <c r="C40" s="16"/>
      <c r="D40" s="16"/>
      <c r="E40" s="16"/>
      <c r="F40" s="16"/>
      <c r="G40" s="16"/>
      <c r="H40" s="16"/>
      <c r="I40" s="16"/>
      <c r="J40" s="16"/>
      <c r="K40" s="16"/>
      <c r="L40" s="16"/>
      <c r="M40" s="16"/>
      <c r="N40" s="16"/>
      <c r="O40" s="16"/>
      <c r="P40" s="16"/>
      <c r="Q40" s="16"/>
      <c r="R40" s="16"/>
      <c r="S40" s="16"/>
      <c r="T40" s="16"/>
      <c r="U40" s="16"/>
    </row>
    <row r="41" spans="2:21">
      <c r="B41" s="16"/>
      <c r="C41" s="16"/>
      <c r="D41" s="16"/>
      <c r="E41" s="16"/>
      <c r="F41" s="16"/>
      <c r="G41" s="16"/>
      <c r="H41" s="16"/>
      <c r="I41" s="16"/>
      <c r="J41" s="16"/>
      <c r="K41" s="16"/>
      <c r="L41" s="16"/>
      <c r="M41" s="16"/>
      <c r="N41" s="16"/>
      <c r="O41" s="16"/>
      <c r="P41" s="16"/>
      <c r="Q41" s="16"/>
      <c r="R41" s="16"/>
      <c r="S41" s="16"/>
      <c r="T41" s="16"/>
      <c r="U41" s="16"/>
    </row>
  </sheetData>
  <mergeCells count="23">
    <mergeCell ref="B3:B4"/>
    <mergeCell ref="F3:F4"/>
    <mergeCell ref="A1:Q1"/>
    <mergeCell ref="H3:H4"/>
    <mergeCell ref="I3:I4"/>
    <mergeCell ref="N3:O3"/>
    <mergeCell ref="P3:P4"/>
    <mergeCell ref="Q3:Q4"/>
    <mergeCell ref="R2:S2"/>
    <mergeCell ref="B2:C2"/>
    <mergeCell ref="D2:E2"/>
    <mergeCell ref="F2:G2"/>
    <mergeCell ref="H2:I2"/>
    <mergeCell ref="P2:Q2"/>
    <mergeCell ref="J2:O2"/>
    <mergeCell ref="R3:R4"/>
    <mergeCell ref="S3:S4"/>
    <mergeCell ref="C3:C4"/>
    <mergeCell ref="D3:D4"/>
    <mergeCell ref="E3:E4"/>
    <mergeCell ref="L3:M3"/>
    <mergeCell ref="G3:G4"/>
    <mergeCell ref="J3:K3"/>
  </mergeCells>
  <phoneticPr fontId="5"/>
  <printOptions horizontalCentered="1"/>
  <pageMargins left="0.29527559055118113" right="0.29527559055118113" top="0.78740157480314965" bottom="0.78740157480314965" header="0" footer="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zoomScaleNormal="100" zoomScaleSheetLayoutView="80" workbookViewId="0">
      <pane ySplit="4" topLeftCell="A5" activePane="bottomLeft" state="frozen"/>
      <selection sqref="A1:Q1"/>
      <selection pane="bottomLeft" sqref="A1:Q1"/>
    </sheetView>
  </sheetViews>
  <sheetFormatPr defaultRowHeight="15"/>
  <cols>
    <col min="1" max="1" width="16.625" style="41" customWidth="1"/>
    <col min="2" max="2" width="10.625" style="41" customWidth="1"/>
    <col min="3" max="8" width="10.625" style="15" customWidth="1"/>
    <col min="9" max="16384" width="9" style="15"/>
  </cols>
  <sheetData>
    <row r="1" spans="1:10" s="64" customFormat="1" ht="18" customHeight="1">
      <c r="A1" s="315" t="s">
        <v>170</v>
      </c>
      <c r="B1" s="315"/>
      <c r="C1" s="315"/>
      <c r="D1" s="315"/>
      <c r="E1" s="315"/>
      <c r="F1" s="315"/>
      <c r="G1" s="90" t="s">
        <v>36</v>
      </c>
      <c r="H1" s="90"/>
    </row>
    <row r="2" spans="1:10" ht="16.5" customHeight="1">
      <c r="A2" s="100"/>
      <c r="B2" s="196" t="s">
        <v>169</v>
      </c>
      <c r="C2" s="198"/>
      <c r="D2" s="198"/>
      <c r="E2" s="198"/>
      <c r="F2" s="198"/>
      <c r="G2" s="198"/>
      <c r="H2" s="195"/>
      <c r="I2" s="16"/>
      <c r="J2" s="16"/>
    </row>
    <row r="3" spans="1:10" s="298" customFormat="1" ht="16.5" customHeight="1">
      <c r="A3" s="306"/>
      <c r="B3" s="164" t="s">
        <v>34</v>
      </c>
      <c r="C3" s="304" t="s">
        <v>144</v>
      </c>
      <c r="D3" s="304" t="s">
        <v>168</v>
      </c>
      <c r="E3" s="304" t="s">
        <v>140</v>
      </c>
      <c r="F3" s="164" t="s">
        <v>167</v>
      </c>
      <c r="G3" s="304" t="s">
        <v>166</v>
      </c>
      <c r="H3" s="304" t="s">
        <v>139</v>
      </c>
      <c r="I3" s="299"/>
      <c r="J3" s="299"/>
    </row>
    <row r="4" spans="1:10" s="298" customFormat="1" ht="16.5" customHeight="1">
      <c r="A4" s="303"/>
      <c r="B4" s="155"/>
      <c r="C4" s="302"/>
      <c r="D4" s="300"/>
      <c r="E4" s="300"/>
      <c r="F4" s="155"/>
      <c r="G4" s="300"/>
      <c r="H4" s="300"/>
      <c r="I4" s="299"/>
      <c r="J4" s="299"/>
    </row>
    <row r="5" spans="1:10" ht="16.5" customHeight="1">
      <c r="A5" s="24" t="s">
        <v>29</v>
      </c>
      <c r="B5" s="322">
        <f>SUM(C5:H5)</f>
        <v>14034</v>
      </c>
      <c r="C5" s="297">
        <v>1</v>
      </c>
      <c r="D5" s="22">
        <v>12422</v>
      </c>
      <c r="E5" s="22">
        <v>13</v>
      </c>
      <c r="F5" s="22">
        <v>1263</v>
      </c>
      <c r="G5" s="22">
        <v>40</v>
      </c>
      <c r="H5" s="22">
        <v>295</v>
      </c>
      <c r="I5" s="16"/>
      <c r="J5" s="16"/>
    </row>
    <row r="6" spans="1:10" ht="33" customHeight="1">
      <c r="A6" s="21" t="s">
        <v>118</v>
      </c>
      <c r="B6" s="20">
        <f>SUM(C6:H6)</f>
        <v>560</v>
      </c>
      <c r="C6" s="321" t="str">
        <f>IF(SUM(C7,C16)=0,"-",SUM(C7,C16))</f>
        <v>-</v>
      </c>
      <c r="D6" s="321">
        <f>IF(SUM(D7,D16)=0,"-",SUM(D7,D16))</f>
        <v>481</v>
      </c>
      <c r="E6" s="321">
        <f>IF(SUM(E7,E16)=0,"-",SUM(E7,E16))</f>
        <v>3</v>
      </c>
      <c r="F6" s="321">
        <f>IF(SUM(F7,F16)=0,"-",SUM(F7,F16))</f>
        <v>60</v>
      </c>
      <c r="G6" s="321" t="str">
        <f>IF(SUM(G7,G16)=0,"-",SUM(G7,G16))</f>
        <v>-</v>
      </c>
      <c r="H6" s="321">
        <f>IF(SUM(H7,H16)=0,"-",SUM(H7,H16))</f>
        <v>16</v>
      </c>
      <c r="I6" s="16"/>
      <c r="J6" s="16"/>
    </row>
    <row r="7" spans="1:10" ht="16.5" customHeight="1">
      <c r="A7" s="19" t="s">
        <v>27</v>
      </c>
      <c r="B7" s="20">
        <f>SUM(C7:H7)</f>
        <v>440</v>
      </c>
      <c r="C7" s="230" t="str">
        <f>IF(SUM(C8:C15)=0,"-",SUM(C8:C15))</f>
        <v>-</v>
      </c>
      <c r="D7" s="230">
        <f>IF(SUM(D8:D15)=0,"-",SUM(D8:D15))</f>
        <v>380</v>
      </c>
      <c r="E7" s="230">
        <f>IF(SUM(E8:E15)=0,"-",SUM(E8:E15))</f>
        <v>3</v>
      </c>
      <c r="F7" s="230">
        <f>IF(SUM(F8:F15)=0,"-",SUM(F8:F15))</f>
        <v>53</v>
      </c>
      <c r="G7" s="230" t="str">
        <f>IF(SUM(G8:G15)=0,"-",SUM(G8:G15))</f>
        <v>-</v>
      </c>
      <c r="H7" s="230">
        <f>IF(SUM(H8:H15)=0,"-",SUM(H8:H15))</f>
        <v>4</v>
      </c>
      <c r="I7" s="16"/>
      <c r="J7" s="16"/>
    </row>
    <row r="8" spans="1:10" ht="16.5" customHeight="1">
      <c r="A8" s="14" t="s">
        <v>26</v>
      </c>
      <c r="B8" s="318">
        <f>SUM(C8:H8)</f>
        <v>47</v>
      </c>
      <c r="C8" s="227" t="s">
        <v>41</v>
      </c>
      <c r="D8" s="227">
        <v>40</v>
      </c>
      <c r="E8" s="227">
        <v>3</v>
      </c>
      <c r="F8" s="227" t="s">
        <v>41</v>
      </c>
      <c r="G8" s="227" t="s">
        <v>41</v>
      </c>
      <c r="H8" s="227">
        <v>4</v>
      </c>
      <c r="I8" s="16"/>
      <c r="J8" s="16"/>
    </row>
    <row r="9" spans="1:10" ht="16.5" customHeight="1">
      <c r="A9" s="11" t="s">
        <v>25</v>
      </c>
      <c r="B9" s="317">
        <f>SUM(D9:H9)</f>
        <v>5</v>
      </c>
      <c r="C9" s="320" t="s">
        <v>41</v>
      </c>
      <c r="D9" s="224">
        <v>4</v>
      </c>
      <c r="E9" s="224" t="s">
        <v>41</v>
      </c>
      <c r="F9" s="224">
        <v>1</v>
      </c>
      <c r="G9" s="224" t="s">
        <v>41</v>
      </c>
      <c r="H9" s="224" t="s">
        <v>41</v>
      </c>
      <c r="I9" s="16"/>
      <c r="J9" s="16"/>
    </row>
    <row r="10" spans="1:10" ht="16.5" customHeight="1">
      <c r="A10" s="11" t="s">
        <v>24</v>
      </c>
      <c r="B10" s="317">
        <f>SUM(C10:H10)</f>
        <v>102</v>
      </c>
      <c r="C10" s="224" t="s">
        <v>41</v>
      </c>
      <c r="D10" s="224">
        <v>75</v>
      </c>
      <c r="E10" s="224" t="s">
        <v>41</v>
      </c>
      <c r="F10" s="224">
        <v>27</v>
      </c>
      <c r="G10" s="224" t="s">
        <v>41</v>
      </c>
      <c r="H10" s="224" t="s">
        <v>41</v>
      </c>
      <c r="I10" s="16"/>
      <c r="J10" s="16"/>
    </row>
    <row r="11" spans="1:10" ht="16.5" customHeight="1">
      <c r="A11" s="11" t="s">
        <v>165</v>
      </c>
      <c r="B11" s="317">
        <f>SUM(C11:H11)</f>
        <v>96</v>
      </c>
      <c r="C11" s="224" t="s">
        <v>41</v>
      </c>
      <c r="D11" s="224">
        <v>73</v>
      </c>
      <c r="E11" s="224" t="s">
        <v>41</v>
      </c>
      <c r="F11" s="224">
        <v>23</v>
      </c>
      <c r="G11" s="224" t="s">
        <v>41</v>
      </c>
      <c r="H11" s="224" t="s">
        <v>41</v>
      </c>
      <c r="I11" s="16"/>
      <c r="J11" s="16"/>
    </row>
    <row r="12" spans="1:10" ht="16.5" customHeight="1">
      <c r="A12" s="11" t="s">
        <v>22</v>
      </c>
      <c r="B12" s="317">
        <f>SUM(C12:H12)</f>
        <v>3</v>
      </c>
      <c r="C12" s="224" t="s">
        <v>41</v>
      </c>
      <c r="D12" s="224">
        <v>3</v>
      </c>
      <c r="E12" s="224" t="s">
        <v>41</v>
      </c>
      <c r="F12" s="224" t="s">
        <v>41</v>
      </c>
      <c r="G12" s="224" t="s">
        <v>41</v>
      </c>
      <c r="H12" s="224" t="s">
        <v>41</v>
      </c>
      <c r="I12" s="16"/>
      <c r="J12" s="16"/>
    </row>
    <row r="13" spans="1:10" ht="16.5" customHeight="1">
      <c r="A13" s="11" t="s">
        <v>57</v>
      </c>
      <c r="B13" s="317">
        <f>SUM(C13:H13)</f>
        <v>100</v>
      </c>
      <c r="C13" s="224" t="s">
        <v>41</v>
      </c>
      <c r="D13" s="224">
        <v>100</v>
      </c>
      <c r="E13" s="224" t="s">
        <v>41</v>
      </c>
      <c r="F13" s="224" t="s">
        <v>41</v>
      </c>
      <c r="G13" s="224" t="s">
        <v>41</v>
      </c>
      <c r="H13" s="224" t="s">
        <v>41</v>
      </c>
      <c r="I13" s="16"/>
      <c r="J13" s="16"/>
    </row>
    <row r="14" spans="1:10" ht="16.5" customHeight="1">
      <c r="A14" s="11" t="s">
        <v>20</v>
      </c>
      <c r="B14" s="317">
        <f>SUM(C14:H14)</f>
        <v>47</v>
      </c>
      <c r="C14" s="224" t="s">
        <v>41</v>
      </c>
      <c r="D14" s="224">
        <v>45</v>
      </c>
      <c r="E14" s="224" t="s">
        <v>41</v>
      </c>
      <c r="F14" s="224">
        <v>2</v>
      </c>
      <c r="G14" s="224" t="s">
        <v>41</v>
      </c>
      <c r="H14" s="224" t="s">
        <v>41</v>
      </c>
      <c r="I14" s="16"/>
      <c r="J14" s="16"/>
    </row>
    <row r="15" spans="1:10" ht="16.5" customHeight="1">
      <c r="A15" s="8" t="s">
        <v>19</v>
      </c>
      <c r="B15" s="316">
        <f>SUM(C15:H15)</f>
        <v>40</v>
      </c>
      <c r="C15" s="220" t="s">
        <v>41</v>
      </c>
      <c r="D15" s="220">
        <v>40</v>
      </c>
      <c r="E15" s="220" t="s">
        <v>41</v>
      </c>
      <c r="F15" s="220" t="s">
        <v>41</v>
      </c>
      <c r="G15" s="220" t="s">
        <v>41</v>
      </c>
      <c r="H15" s="220" t="s">
        <v>41</v>
      </c>
      <c r="I15" s="16"/>
      <c r="J15" s="16"/>
    </row>
    <row r="16" spans="1:10" ht="16.5" customHeight="1">
      <c r="A16" s="19" t="s">
        <v>17</v>
      </c>
      <c r="B16" s="319">
        <f>SUM(C16:H16)</f>
        <v>120</v>
      </c>
      <c r="C16" s="230" t="s">
        <v>41</v>
      </c>
      <c r="D16" s="230">
        <v>101</v>
      </c>
      <c r="E16" s="230" t="s">
        <v>41</v>
      </c>
      <c r="F16" s="230">
        <v>7</v>
      </c>
      <c r="G16" s="230" t="s">
        <v>41</v>
      </c>
      <c r="H16" s="230">
        <v>12</v>
      </c>
      <c r="I16" s="16"/>
    </row>
    <row r="17" spans="1:10" ht="33" customHeight="1">
      <c r="A17" s="21" t="s">
        <v>98</v>
      </c>
      <c r="B17" s="20">
        <f>B18</f>
        <v>1303</v>
      </c>
      <c r="C17" s="20" t="str">
        <f>C18</f>
        <v>-</v>
      </c>
      <c r="D17" s="20">
        <f>D18</f>
        <v>1197</v>
      </c>
      <c r="E17" s="20" t="str">
        <f>E18</f>
        <v>-</v>
      </c>
      <c r="F17" s="20">
        <f>F18</f>
        <v>74</v>
      </c>
      <c r="G17" s="20" t="str">
        <f>G18</f>
        <v>-</v>
      </c>
      <c r="H17" s="20">
        <f>H18</f>
        <v>32</v>
      </c>
      <c r="I17" s="16"/>
    </row>
    <row r="18" spans="1:10" ht="16.5" customHeight="1">
      <c r="A18" s="19" t="s">
        <v>15</v>
      </c>
      <c r="B18" s="319">
        <f>SUM(C18:H18)</f>
        <v>1303</v>
      </c>
      <c r="C18" s="230" t="str">
        <f>IF(SUM(C19:C22)=0,"-",SUM(C19:C22))</f>
        <v>-</v>
      </c>
      <c r="D18" s="230">
        <f>IF(SUM(D19:D22)=0,"-",SUM(D19:D22))</f>
        <v>1197</v>
      </c>
      <c r="E18" s="230" t="str">
        <f>IF(SUM(E19:E22)=0,"-",SUM(E19:E22))</f>
        <v>-</v>
      </c>
      <c r="F18" s="230">
        <f>IF(SUM(F19:F22)=0,"-",SUM(F19:F22))</f>
        <v>74</v>
      </c>
      <c r="G18" s="230" t="str">
        <f>IF(SUM(G19:G22)=0,"-",SUM(G19:G22))</f>
        <v>-</v>
      </c>
      <c r="H18" s="230">
        <f>IF(SUM(H19:H22)=0,"-",SUM(H19:H22))</f>
        <v>32</v>
      </c>
      <c r="I18" s="16"/>
    </row>
    <row r="19" spans="1:10" ht="16.5" customHeight="1">
      <c r="A19" s="14" t="s">
        <v>14</v>
      </c>
      <c r="B19" s="318">
        <f>SUM(C19:H19)</f>
        <v>1052</v>
      </c>
      <c r="C19" s="227" t="s">
        <v>2</v>
      </c>
      <c r="D19" s="227">
        <v>953</v>
      </c>
      <c r="E19" s="227" t="s">
        <v>2</v>
      </c>
      <c r="F19" s="227">
        <v>67</v>
      </c>
      <c r="G19" s="227" t="s">
        <v>2</v>
      </c>
      <c r="H19" s="227">
        <v>32</v>
      </c>
      <c r="I19" s="16"/>
    </row>
    <row r="20" spans="1:10" ht="16.5" customHeight="1">
      <c r="A20" s="11" t="s">
        <v>13</v>
      </c>
      <c r="B20" s="317">
        <f>SUM(C20:H20)</f>
        <v>5</v>
      </c>
      <c r="C20" s="224" t="s">
        <v>2</v>
      </c>
      <c r="D20" s="224">
        <v>4</v>
      </c>
      <c r="E20" s="224" t="s">
        <v>2</v>
      </c>
      <c r="F20" s="224">
        <v>1</v>
      </c>
      <c r="G20" s="224" t="s">
        <v>2</v>
      </c>
      <c r="H20" s="224" t="s">
        <v>2</v>
      </c>
      <c r="I20" s="16"/>
    </row>
    <row r="21" spans="1:10" ht="16.5" customHeight="1">
      <c r="A21" s="11" t="s">
        <v>12</v>
      </c>
      <c r="B21" s="317">
        <f>SUM(C21:H21)</f>
        <v>123</v>
      </c>
      <c r="C21" s="224" t="s">
        <v>2</v>
      </c>
      <c r="D21" s="224">
        <v>120</v>
      </c>
      <c r="E21" s="224" t="s">
        <v>2</v>
      </c>
      <c r="F21" s="224">
        <v>3</v>
      </c>
      <c r="G21" s="224" t="s">
        <v>2</v>
      </c>
      <c r="H21" s="224" t="s">
        <v>2</v>
      </c>
      <c r="I21" s="16"/>
    </row>
    <row r="22" spans="1:10" ht="16.5" customHeight="1">
      <c r="A22" s="8" t="s">
        <v>11</v>
      </c>
      <c r="B22" s="316">
        <f>SUM(C22:H22)</f>
        <v>123</v>
      </c>
      <c r="C22" s="220" t="s">
        <v>2</v>
      </c>
      <c r="D22" s="220">
        <v>120</v>
      </c>
      <c r="E22" s="220" t="s">
        <v>2</v>
      </c>
      <c r="F22" s="220">
        <v>3</v>
      </c>
      <c r="G22" s="220" t="s">
        <v>2</v>
      </c>
      <c r="H22" s="220" t="s">
        <v>2</v>
      </c>
      <c r="I22" s="16"/>
    </row>
    <row r="23" spans="1:10" ht="33" customHeight="1">
      <c r="A23" s="21" t="s">
        <v>97</v>
      </c>
      <c r="B23" s="20">
        <f>B24</f>
        <v>409</v>
      </c>
      <c r="C23" s="20" t="str">
        <f>C24</f>
        <v>-</v>
      </c>
      <c r="D23" s="20">
        <f>D24</f>
        <v>305</v>
      </c>
      <c r="E23" s="20" t="str">
        <f>E24</f>
        <v>-</v>
      </c>
      <c r="F23" s="20">
        <f>F24</f>
        <v>72</v>
      </c>
      <c r="G23" s="20" t="str">
        <f>G24</f>
        <v>-</v>
      </c>
      <c r="H23" s="20">
        <f>H24</f>
        <v>32</v>
      </c>
      <c r="I23" s="16"/>
    </row>
    <row r="24" spans="1:10" ht="16.5" customHeight="1">
      <c r="A24" s="19" t="s">
        <v>8</v>
      </c>
      <c r="B24" s="20">
        <f>SUM(C24:H24)</f>
        <v>409</v>
      </c>
      <c r="C24" s="230" t="str">
        <f>IF(SUM(C25:C29)=0,"-",SUM(C25:C29))</f>
        <v>-</v>
      </c>
      <c r="D24" s="230">
        <f>IF(SUM(D25:D29)=0,"-",SUM(D25:D29))</f>
        <v>305</v>
      </c>
      <c r="E24" s="230" t="str">
        <f>IF(SUM(E25:E29)=0,"-",SUM(E25:E29))</f>
        <v>-</v>
      </c>
      <c r="F24" s="230">
        <f>IF(SUM(F25:F29)=0,"-",SUM(F25:F29))</f>
        <v>72</v>
      </c>
      <c r="G24" s="230" t="str">
        <f>IF(SUM(G25:G29)=0,"-",SUM(G25:G29))</f>
        <v>-</v>
      </c>
      <c r="H24" s="230">
        <f>IF(SUM(H25:H29)=0,"-",SUM(H25:H29))</f>
        <v>32</v>
      </c>
      <c r="I24" s="16"/>
      <c r="J24" s="16"/>
    </row>
    <row r="25" spans="1:10" ht="16.5" customHeight="1">
      <c r="A25" s="14" t="s">
        <v>7</v>
      </c>
      <c r="B25" s="318">
        <v>19</v>
      </c>
      <c r="C25" s="227" t="s">
        <v>2</v>
      </c>
      <c r="D25" s="227">
        <v>19</v>
      </c>
      <c r="E25" s="227" t="s">
        <v>2</v>
      </c>
      <c r="F25" s="227" t="s">
        <v>2</v>
      </c>
      <c r="G25" s="227" t="s">
        <v>2</v>
      </c>
      <c r="H25" s="227" t="s">
        <v>2</v>
      </c>
      <c r="I25" s="16"/>
      <c r="J25" s="16"/>
    </row>
    <row r="26" spans="1:10" ht="16.5" customHeight="1">
      <c r="A26" s="11" t="s">
        <v>6</v>
      </c>
      <c r="B26" s="317">
        <v>145</v>
      </c>
      <c r="C26" s="224" t="s">
        <v>2</v>
      </c>
      <c r="D26" s="224">
        <v>73</v>
      </c>
      <c r="E26" s="224" t="s">
        <v>2</v>
      </c>
      <c r="F26" s="224">
        <v>72</v>
      </c>
      <c r="G26" s="224" t="s">
        <v>2</v>
      </c>
      <c r="H26" s="224" t="s">
        <v>2</v>
      </c>
      <c r="I26" s="16"/>
      <c r="J26" s="16"/>
    </row>
    <row r="27" spans="1:10" ht="16.5" customHeight="1">
      <c r="A27" s="11" t="s">
        <v>5</v>
      </c>
      <c r="B27" s="317">
        <v>233</v>
      </c>
      <c r="C27" s="224" t="s">
        <v>2</v>
      </c>
      <c r="D27" s="224">
        <v>202</v>
      </c>
      <c r="E27" s="224" t="s">
        <v>2</v>
      </c>
      <c r="F27" s="224" t="s">
        <v>2</v>
      </c>
      <c r="G27" s="224" t="s">
        <v>2</v>
      </c>
      <c r="H27" s="224">
        <v>31</v>
      </c>
      <c r="I27" s="16"/>
      <c r="J27" s="16"/>
    </row>
    <row r="28" spans="1:10" ht="16.5" customHeight="1">
      <c r="A28" s="11" t="s">
        <v>4</v>
      </c>
      <c r="B28" s="317">
        <v>5</v>
      </c>
      <c r="C28" s="224" t="s">
        <v>2</v>
      </c>
      <c r="D28" s="224">
        <v>4</v>
      </c>
      <c r="E28" s="224" t="s">
        <v>2</v>
      </c>
      <c r="F28" s="224" t="s">
        <v>2</v>
      </c>
      <c r="G28" s="224" t="s">
        <v>2</v>
      </c>
      <c r="H28" s="224">
        <v>1</v>
      </c>
      <c r="I28" s="16"/>
      <c r="J28" s="16"/>
    </row>
    <row r="29" spans="1:10" ht="16.5" customHeight="1">
      <c r="A29" s="8" t="s">
        <v>3</v>
      </c>
      <c r="B29" s="316">
        <v>7</v>
      </c>
      <c r="C29" s="220" t="s">
        <v>2</v>
      </c>
      <c r="D29" s="220">
        <v>7</v>
      </c>
      <c r="E29" s="220" t="s">
        <v>2</v>
      </c>
      <c r="F29" s="220" t="s">
        <v>2</v>
      </c>
      <c r="G29" s="220" t="s">
        <v>2</v>
      </c>
      <c r="H29" s="220" t="s">
        <v>2</v>
      </c>
      <c r="I29" s="16"/>
      <c r="J29" s="16"/>
    </row>
    <row r="30" spans="1:10" ht="16.5" customHeight="1">
      <c r="A30" s="47" t="s">
        <v>40</v>
      </c>
      <c r="B30" s="47"/>
      <c r="C30" s="45"/>
      <c r="D30" s="45"/>
      <c r="E30" s="45"/>
      <c r="F30" s="45"/>
      <c r="G30" s="45"/>
      <c r="H30" s="45"/>
      <c r="I30" s="16"/>
      <c r="J30" s="16"/>
    </row>
    <row r="31" spans="1:10" ht="16.5" customHeight="1">
      <c r="A31" s="70"/>
      <c r="B31" s="70"/>
      <c r="C31" s="16"/>
      <c r="D31" s="16"/>
      <c r="E31" s="16"/>
      <c r="F31" s="16"/>
      <c r="G31" s="16"/>
      <c r="H31" s="16"/>
    </row>
    <row r="32" spans="1:10">
      <c r="C32" s="16"/>
      <c r="D32" s="16"/>
      <c r="E32" s="16"/>
      <c r="F32" s="16"/>
      <c r="G32" s="16"/>
      <c r="H32" s="16"/>
      <c r="I32" s="16"/>
      <c r="J32" s="16"/>
    </row>
    <row r="33" spans="3:10">
      <c r="C33" s="16"/>
      <c r="D33" s="16"/>
      <c r="E33" s="16"/>
      <c r="F33" s="16"/>
      <c r="G33" s="16"/>
      <c r="H33" s="16"/>
      <c r="I33" s="16"/>
      <c r="J33" s="16"/>
    </row>
    <row r="34" spans="3:10">
      <c r="C34" s="16"/>
      <c r="D34" s="16"/>
      <c r="E34" s="16"/>
      <c r="F34" s="16"/>
      <c r="G34" s="16"/>
      <c r="H34" s="16"/>
      <c r="I34" s="16"/>
      <c r="J34" s="16"/>
    </row>
    <row r="35" spans="3:10">
      <c r="C35" s="16"/>
      <c r="D35" s="16"/>
      <c r="E35" s="16"/>
      <c r="F35" s="16"/>
      <c r="G35" s="16"/>
      <c r="H35" s="16"/>
      <c r="I35" s="16"/>
      <c r="J35" s="16"/>
    </row>
    <row r="36" spans="3:10">
      <c r="C36" s="16"/>
      <c r="D36" s="16"/>
      <c r="E36" s="16"/>
      <c r="F36" s="16"/>
      <c r="G36" s="16"/>
      <c r="H36" s="16"/>
      <c r="I36" s="16"/>
      <c r="J36" s="16"/>
    </row>
    <row r="37" spans="3:10">
      <c r="C37" s="16"/>
      <c r="D37" s="16"/>
      <c r="E37" s="16"/>
      <c r="F37" s="16"/>
      <c r="G37" s="16"/>
      <c r="H37" s="16"/>
      <c r="I37" s="16"/>
      <c r="J37" s="16"/>
    </row>
    <row r="38" spans="3:10">
      <c r="C38" s="16"/>
      <c r="D38" s="16"/>
      <c r="E38" s="16"/>
      <c r="F38" s="16"/>
      <c r="G38" s="16"/>
      <c r="H38" s="16"/>
      <c r="I38" s="16"/>
      <c r="J38" s="16"/>
    </row>
    <row r="39" spans="3:10">
      <c r="C39" s="16"/>
      <c r="D39" s="16"/>
      <c r="E39" s="16"/>
      <c r="F39" s="16"/>
      <c r="G39" s="16"/>
      <c r="H39" s="16"/>
      <c r="I39" s="16"/>
      <c r="J39" s="16"/>
    </row>
    <row r="40" spans="3:10">
      <c r="C40" s="16"/>
      <c r="D40" s="16"/>
      <c r="E40" s="16"/>
      <c r="F40" s="16"/>
      <c r="G40" s="16"/>
      <c r="H40" s="16"/>
      <c r="I40" s="16"/>
      <c r="J40" s="16"/>
    </row>
    <row r="41" spans="3:10">
      <c r="C41" s="16"/>
      <c r="D41" s="16"/>
      <c r="E41" s="16"/>
      <c r="F41" s="16"/>
      <c r="G41" s="16"/>
      <c r="H41" s="16"/>
      <c r="I41" s="16"/>
      <c r="J41" s="16"/>
    </row>
  </sheetData>
  <mergeCells count="10">
    <mergeCell ref="B3:B4"/>
    <mergeCell ref="G1:H1"/>
    <mergeCell ref="C3:C4"/>
    <mergeCell ref="D3:D4"/>
    <mergeCell ref="E3:E4"/>
    <mergeCell ref="F3:F4"/>
    <mergeCell ref="G3:G4"/>
    <mergeCell ref="H3:H4"/>
    <mergeCell ref="B2:H2"/>
    <mergeCell ref="A1:F1"/>
  </mergeCells>
  <phoneticPr fontId="5"/>
  <printOptions horizontalCentered="1"/>
  <pageMargins left="0.78740157480314965" right="0.78740157480314965" top="0.78740157480314965" bottom="0.78740157480314965" header="0" footer="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zoomScaleNormal="100" zoomScaleSheetLayoutView="80" workbookViewId="0">
      <pane ySplit="4" topLeftCell="A5" activePane="bottomLeft" state="frozen"/>
      <selection sqref="A1:Q1"/>
      <selection pane="bottomLeft" sqref="A1:Q1"/>
    </sheetView>
  </sheetViews>
  <sheetFormatPr defaultRowHeight="15"/>
  <cols>
    <col min="1" max="1" width="16.625" style="41" customWidth="1"/>
    <col min="2" max="2" width="7.125" style="41" customWidth="1"/>
    <col min="3" max="3" width="12.625" style="41" customWidth="1"/>
    <col min="4" max="4" width="12.625" style="15" customWidth="1"/>
    <col min="5" max="5" width="12.625" style="323" customWidth="1"/>
    <col min="6" max="7" width="12.625" style="15" customWidth="1"/>
    <col min="8" max="13" width="10.625" style="15" customWidth="1"/>
    <col min="14" max="17" width="8.75" style="15" customWidth="1"/>
    <col min="18" max="18" width="10.375" style="15" customWidth="1"/>
    <col min="19" max="16384" width="9" style="15"/>
  </cols>
  <sheetData>
    <row r="1" spans="1:11" s="375" customFormat="1" ht="18" customHeight="1">
      <c r="A1" s="378" t="s">
        <v>181</v>
      </c>
      <c r="B1" s="378"/>
      <c r="C1" s="378"/>
      <c r="D1" s="378"/>
      <c r="E1" s="378"/>
      <c r="F1" s="378"/>
      <c r="G1" s="377" t="s">
        <v>36</v>
      </c>
      <c r="H1" s="376"/>
      <c r="I1" s="376"/>
    </row>
    <row r="2" spans="1:11" ht="16.5" customHeight="1">
      <c r="A2" s="374"/>
      <c r="B2" s="373"/>
      <c r="C2" s="164" t="s">
        <v>180</v>
      </c>
      <c r="D2" s="97" t="s">
        <v>179</v>
      </c>
      <c r="E2" s="97"/>
      <c r="F2" s="97"/>
      <c r="G2" s="97"/>
      <c r="H2" s="178"/>
      <c r="I2" s="178"/>
      <c r="J2" s="178"/>
      <c r="K2" s="178"/>
    </row>
    <row r="3" spans="1:11" s="363" customFormat="1" ht="16.5" customHeight="1">
      <c r="A3" s="372"/>
      <c r="B3" s="371"/>
      <c r="C3" s="188"/>
      <c r="D3" s="190" t="s">
        <v>178</v>
      </c>
      <c r="E3" s="370" t="s">
        <v>177</v>
      </c>
      <c r="F3" s="190" t="s">
        <v>34</v>
      </c>
      <c r="G3" s="369" t="s">
        <v>176</v>
      </c>
      <c r="H3" s="364"/>
      <c r="I3" s="364"/>
      <c r="J3" s="364"/>
      <c r="K3" s="364"/>
    </row>
    <row r="4" spans="1:11" s="363" customFormat="1" ht="16.5" customHeight="1">
      <c r="A4" s="368"/>
      <c r="B4" s="367"/>
      <c r="C4" s="365" t="s">
        <v>175</v>
      </c>
      <c r="D4" s="365"/>
      <c r="E4" s="366"/>
      <c r="F4" s="365" t="s">
        <v>174</v>
      </c>
      <c r="G4" s="365" t="s">
        <v>173</v>
      </c>
      <c r="H4" s="364"/>
      <c r="I4" s="364"/>
      <c r="J4" s="364"/>
      <c r="K4" s="364"/>
    </row>
    <row r="5" spans="1:11" ht="16.5" customHeight="1">
      <c r="A5" s="150" t="s">
        <v>29</v>
      </c>
      <c r="B5" s="362" t="s">
        <v>80</v>
      </c>
      <c r="C5" s="361">
        <f>SUM(C6:C7)</f>
        <v>1010815</v>
      </c>
      <c r="D5" s="361">
        <f>SUM(D6:D7)</f>
        <v>87077</v>
      </c>
      <c r="E5" s="361">
        <f>SUM(E6:E7)</f>
        <v>21167</v>
      </c>
      <c r="F5" s="361">
        <f>SUM(F6:F7)</f>
        <v>108244</v>
      </c>
      <c r="G5" s="360">
        <f>F5/C5*100</f>
        <v>10.708586635536671</v>
      </c>
    </row>
    <row r="6" spans="1:11" ht="16.5" customHeight="1">
      <c r="A6" s="359"/>
      <c r="B6" s="357" t="s">
        <v>33</v>
      </c>
      <c r="C6" s="356">
        <v>376758</v>
      </c>
      <c r="D6" s="356">
        <v>32334</v>
      </c>
      <c r="E6" s="356">
        <v>7933</v>
      </c>
      <c r="F6" s="356">
        <f>IF(SUM(D6:E6)=0,"-",SUM(D6:E6))</f>
        <v>40267</v>
      </c>
      <c r="G6" s="355">
        <f>F6/C6*100</f>
        <v>10.687762436364988</v>
      </c>
    </row>
    <row r="7" spans="1:11" ht="16.5" customHeight="1">
      <c r="A7" s="358"/>
      <c r="B7" s="357" t="s">
        <v>32</v>
      </c>
      <c r="C7" s="356">
        <v>634057</v>
      </c>
      <c r="D7" s="356">
        <v>54743</v>
      </c>
      <c r="E7" s="356">
        <v>13234</v>
      </c>
      <c r="F7" s="356">
        <f>IF(SUM(D7:E7)=0,"-",SUM(D7:E7))</f>
        <v>67977</v>
      </c>
      <c r="G7" s="355">
        <f>F7/C7*100</f>
        <v>10.720960418385097</v>
      </c>
    </row>
    <row r="8" spans="1:11" ht="16.5" customHeight="1">
      <c r="A8" s="133" t="s">
        <v>28</v>
      </c>
      <c r="B8" s="344" t="s">
        <v>80</v>
      </c>
      <c r="C8" s="343">
        <f>SUM(C9:C10)</f>
        <v>114165</v>
      </c>
      <c r="D8" s="343">
        <f>SUM(D9:D10)</f>
        <v>5536</v>
      </c>
      <c r="E8" s="343">
        <f>SUM(E9:E10)</f>
        <v>1607</v>
      </c>
      <c r="F8" s="354">
        <f>SUM(F9:F10)</f>
        <v>7143</v>
      </c>
      <c r="G8" s="342">
        <f>F8/C8*100</f>
        <v>6.2567336749441598</v>
      </c>
      <c r="H8" s="16"/>
      <c r="I8" s="16"/>
    </row>
    <row r="9" spans="1:11" ht="16.5" customHeight="1">
      <c r="A9" s="346"/>
      <c r="B9" s="341" t="s">
        <v>33</v>
      </c>
      <c r="C9" s="340">
        <f>IF(SUM(C12,C39)=0,"-",SUM(C12,C39))</f>
        <v>49667</v>
      </c>
      <c r="D9" s="340">
        <f>IF(SUM(D12,D39)=0,"-",SUM(D12,D39))</f>
        <v>2421</v>
      </c>
      <c r="E9" s="340">
        <f>IF(SUM(E12,E39)=0,"-",SUM(E12,E39))</f>
        <v>598</v>
      </c>
      <c r="F9" s="340">
        <f>IF(SUM(F12,F39)=0,"-",SUM(F12,F39))</f>
        <v>3019</v>
      </c>
      <c r="G9" s="339">
        <f>F9/C9*100</f>
        <v>6.0784826947470147</v>
      </c>
    </row>
    <row r="10" spans="1:11" ht="16.5" customHeight="1">
      <c r="A10" s="345"/>
      <c r="B10" s="341" t="s">
        <v>32</v>
      </c>
      <c r="C10" s="340">
        <f>IF(SUM(C13,C40)=0,"-",SUM(C13,C40))</f>
        <v>64498</v>
      </c>
      <c r="D10" s="340">
        <f>IF(SUM(D13,D40)=0,"-",SUM(D13,D40))</f>
        <v>3115</v>
      </c>
      <c r="E10" s="340">
        <f>IF(SUM(E13,E40)=0,"-",SUM(E13,E40))</f>
        <v>1009</v>
      </c>
      <c r="F10" s="340">
        <f>IF(SUM(F13,F40)=0,"-",SUM(F13,F40))</f>
        <v>4124</v>
      </c>
      <c r="G10" s="339">
        <f>F10/C10*100</f>
        <v>6.3939967130763744</v>
      </c>
    </row>
    <row r="11" spans="1:11" ht="16.5" customHeight="1">
      <c r="A11" s="130" t="s">
        <v>27</v>
      </c>
      <c r="B11" s="344" t="s">
        <v>80</v>
      </c>
      <c r="C11" s="343">
        <f>SUM(C12:C13)</f>
        <v>45940</v>
      </c>
      <c r="D11" s="343">
        <f>SUM(D12:D13)</f>
        <v>3016</v>
      </c>
      <c r="E11" s="343">
        <f>SUM(E12:E13)</f>
        <v>446</v>
      </c>
      <c r="F11" s="354">
        <f>SUM(F12:F13)</f>
        <v>3462</v>
      </c>
      <c r="G11" s="342">
        <f>F11/C11*100</f>
        <v>7.5359164127122336</v>
      </c>
      <c r="H11" s="16"/>
      <c r="I11" s="16"/>
    </row>
    <row r="12" spans="1:11" ht="16.5" customHeight="1">
      <c r="A12" s="139"/>
      <c r="B12" s="341" t="s">
        <v>33</v>
      </c>
      <c r="C12" s="340">
        <f>IF(SUM(C15,C18,C21,C24,C27,C30,C33,C36)=0,"-",SUM(C15,C18,C21,C24,C27,C30,C33,C36))</f>
        <v>20817</v>
      </c>
      <c r="D12" s="340">
        <f>IF(SUM(D15,D18,D21,D24,D27,D30,D33,D36)=0,"-",SUM(D15,D18,D21,D24,D27,D30,D33,D36))</f>
        <v>1337</v>
      </c>
      <c r="E12" s="340">
        <f>IF(SUM(E15,E18,E21,E24,E27,E30,E33,E36)=0,"-",SUM(E15,E18,E21,E24,E27,E30,E33,E36))</f>
        <v>195</v>
      </c>
      <c r="F12" s="340">
        <f>IF(SUM(F15,F18,F21,F24,F27,F30,F33,F36)=0,"-",SUM(F15,F18,F21,F24,F27,F30,F33,F36))</f>
        <v>1532</v>
      </c>
      <c r="G12" s="339">
        <f>F12/C12*100</f>
        <v>7.3593697458807696</v>
      </c>
    </row>
    <row r="13" spans="1:11" ht="16.5" customHeight="1">
      <c r="A13" s="138"/>
      <c r="B13" s="341" t="s">
        <v>32</v>
      </c>
      <c r="C13" s="340">
        <f>IF(SUM(C16,C19,C22,C25,C28,C31,C34,C37)=0,"-",SUM(C16,C19,C22,C25,C28,C31,C34,C37))</f>
        <v>25123</v>
      </c>
      <c r="D13" s="340">
        <f>IF(SUM(D16,D19,D22,D25,D28,D31,D34,D37)=0,"-",SUM(D16,D19,D22,D25,D28,D31,D34,D37))</f>
        <v>1679</v>
      </c>
      <c r="E13" s="340">
        <f>IF(SUM(E16,E19,E22,E25,E28,E31,E34,E37)=0,"-",SUM(E16,E19,E22,E25,E28,E31,E34,E37))</f>
        <v>251</v>
      </c>
      <c r="F13" s="340">
        <f>IF(SUM(F16,F19,F22,F25,F28,F31,F34,F37)=0,"-",SUM(F16,F19,F22,F25,F28,F31,F34,F37))</f>
        <v>1930</v>
      </c>
      <c r="G13" s="339">
        <f>F13/C13*100</f>
        <v>7.6822035584922173</v>
      </c>
    </row>
    <row r="14" spans="1:11" ht="16.5" customHeight="1">
      <c r="A14" s="338" t="s">
        <v>26</v>
      </c>
      <c r="B14" s="337" t="s">
        <v>80</v>
      </c>
      <c r="C14" s="353">
        <f>SUM(C15:C16)</f>
        <v>8330</v>
      </c>
      <c r="D14" s="353">
        <f>SUM(D15:D16)</f>
        <v>1066</v>
      </c>
      <c r="E14" s="353">
        <f>SUM(E15:E16)</f>
        <v>43</v>
      </c>
      <c r="F14" s="353">
        <f>SUM(F15:F16)</f>
        <v>1109</v>
      </c>
      <c r="G14" s="334">
        <f>F14/C14*100</f>
        <v>13.313325330132052</v>
      </c>
    </row>
    <row r="15" spans="1:11" ht="16.5" customHeight="1">
      <c r="A15" s="333"/>
      <c r="B15" s="331" t="s">
        <v>33</v>
      </c>
      <c r="C15" s="329">
        <v>3760</v>
      </c>
      <c r="D15" s="329">
        <v>533</v>
      </c>
      <c r="E15" s="329">
        <v>23</v>
      </c>
      <c r="F15" s="329">
        <f>IF(SUM(D15:E15)=0,"-",SUM(D15:E15))</f>
        <v>556</v>
      </c>
      <c r="G15" s="328">
        <f>F15/C15*100</f>
        <v>14.787234042553191</v>
      </c>
    </row>
    <row r="16" spans="1:11" ht="16.5" customHeight="1">
      <c r="A16" s="332"/>
      <c r="B16" s="331" t="s">
        <v>32</v>
      </c>
      <c r="C16" s="329">
        <v>4570</v>
      </c>
      <c r="D16" s="329">
        <v>533</v>
      </c>
      <c r="E16" s="329">
        <v>20</v>
      </c>
      <c r="F16" s="329">
        <f>IF(SUM(D16:E16)=0,"-",SUM(D16:E16))</f>
        <v>553</v>
      </c>
      <c r="G16" s="328">
        <f>F16/C16*100</f>
        <v>12.100656455142232</v>
      </c>
    </row>
    <row r="17" spans="1:7" ht="16.5" customHeight="1">
      <c r="A17" s="338" t="s">
        <v>25</v>
      </c>
      <c r="B17" s="337" t="s">
        <v>80</v>
      </c>
      <c r="C17" s="353">
        <f>SUM(C18:C19)</f>
        <v>6537</v>
      </c>
      <c r="D17" s="353">
        <f>SUM(D18:D19)</f>
        <v>224</v>
      </c>
      <c r="E17" s="353">
        <f>SUM(E18:E19)</f>
        <v>0</v>
      </c>
      <c r="F17" s="353">
        <f>SUM(F18:F19)</f>
        <v>224</v>
      </c>
      <c r="G17" s="334">
        <f>F17/C17*100</f>
        <v>3.4266483096221512</v>
      </c>
    </row>
    <row r="18" spans="1:7" ht="16.5" customHeight="1">
      <c r="A18" s="333"/>
      <c r="B18" s="331" t="s">
        <v>33</v>
      </c>
      <c r="C18" s="329">
        <v>3020</v>
      </c>
      <c r="D18" s="329">
        <v>81</v>
      </c>
      <c r="E18" s="329" t="s">
        <v>81</v>
      </c>
      <c r="F18" s="329">
        <f>IF(SUM(D18:E18)=0,"-",SUM(D18:E18))</f>
        <v>81</v>
      </c>
      <c r="G18" s="328">
        <f>F18/C18*100</f>
        <v>2.682119205298013</v>
      </c>
    </row>
    <row r="19" spans="1:7" ht="16.5" customHeight="1">
      <c r="A19" s="332"/>
      <c r="B19" s="331" t="s">
        <v>32</v>
      </c>
      <c r="C19" s="329">
        <v>3517</v>
      </c>
      <c r="D19" s="329">
        <v>143</v>
      </c>
      <c r="E19" s="329" t="s">
        <v>81</v>
      </c>
      <c r="F19" s="329">
        <f>IF(SUM(D19:E19)=0,"-",SUM(D19:E19))</f>
        <v>143</v>
      </c>
      <c r="G19" s="328">
        <f>F19/C19*100</f>
        <v>4.0659653113448959</v>
      </c>
    </row>
    <row r="20" spans="1:7" ht="16.5" customHeight="1">
      <c r="A20" s="338" t="s">
        <v>24</v>
      </c>
      <c r="B20" s="337" t="s">
        <v>80</v>
      </c>
      <c r="C20" s="353">
        <f>SUM(C21:C22)</f>
        <v>1679</v>
      </c>
      <c r="D20" s="353">
        <f>SUM(D21:D22)</f>
        <v>91</v>
      </c>
      <c r="E20" s="353">
        <f>SUM(E21:E22)</f>
        <v>0</v>
      </c>
      <c r="F20" s="353">
        <f>SUM(F21:F22)</f>
        <v>91</v>
      </c>
      <c r="G20" s="334">
        <f>F20/C20*100</f>
        <v>5.4198927933293621</v>
      </c>
    </row>
    <row r="21" spans="1:7" ht="16.5" customHeight="1">
      <c r="A21" s="333"/>
      <c r="B21" s="331" t="s">
        <v>33</v>
      </c>
      <c r="C21" s="329">
        <v>881</v>
      </c>
      <c r="D21" s="329">
        <v>37</v>
      </c>
      <c r="E21" s="329" t="s">
        <v>81</v>
      </c>
      <c r="F21" s="329">
        <f>IF(SUM(D21:E21)=0,"-",SUM(D21:E21))</f>
        <v>37</v>
      </c>
      <c r="G21" s="328">
        <f>F21/C21*100</f>
        <v>4.1997729852440404</v>
      </c>
    </row>
    <row r="22" spans="1:7" ht="16.5" customHeight="1">
      <c r="A22" s="332"/>
      <c r="B22" s="331" t="s">
        <v>32</v>
      </c>
      <c r="C22" s="329">
        <v>798</v>
      </c>
      <c r="D22" s="329">
        <v>54</v>
      </c>
      <c r="E22" s="329" t="s">
        <v>81</v>
      </c>
      <c r="F22" s="329">
        <f>IF(SUM(D22:E22)=0,"-",SUM(D22:E22))</f>
        <v>54</v>
      </c>
      <c r="G22" s="328">
        <f>F22/C22*100</f>
        <v>6.7669172932330826</v>
      </c>
    </row>
    <row r="23" spans="1:7" ht="16.5" customHeight="1">
      <c r="A23" s="338" t="s">
        <v>172</v>
      </c>
      <c r="B23" s="337" t="s">
        <v>80</v>
      </c>
      <c r="C23" s="353">
        <f>SUM(C24:C25)</f>
        <v>2499</v>
      </c>
      <c r="D23" s="353">
        <f>SUM(D24:D25)</f>
        <v>321</v>
      </c>
      <c r="E23" s="353">
        <f>SUM(E24:E25)</f>
        <v>0</v>
      </c>
      <c r="F23" s="353">
        <f>SUM(F24:F25)</f>
        <v>321</v>
      </c>
      <c r="G23" s="334">
        <f>F23/C23*100</f>
        <v>12.845138055222089</v>
      </c>
    </row>
    <row r="24" spans="1:7" ht="16.5" customHeight="1">
      <c r="A24" s="333"/>
      <c r="B24" s="331" t="s">
        <v>33</v>
      </c>
      <c r="C24" s="329">
        <v>1070</v>
      </c>
      <c r="D24" s="329">
        <v>148</v>
      </c>
      <c r="E24" s="329" t="s">
        <v>81</v>
      </c>
      <c r="F24" s="329">
        <f>IF(SUM(D24:E24)=0,"-",SUM(D24:E24))</f>
        <v>148</v>
      </c>
      <c r="G24" s="328">
        <f>F24/C24*100</f>
        <v>13.831775700934578</v>
      </c>
    </row>
    <row r="25" spans="1:7" ht="16.5" customHeight="1">
      <c r="A25" s="332"/>
      <c r="B25" s="331" t="s">
        <v>32</v>
      </c>
      <c r="C25" s="329">
        <v>1429</v>
      </c>
      <c r="D25" s="329">
        <v>173</v>
      </c>
      <c r="E25" s="329" t="s">
        <v>81</v>
      </c>
      <c r="F25" s="329">
        <f>IF(SUM(D25:E25)=0,"-",SUM(D25:E25))</f>
        <v>173</v>
      </c>
      <c r="G25" s="328">
        <f>F25/C25*100</f>
        <v>12.106368089573127</v>
      </c>
    </row>
    <row r="26" spans="1:7" ht="16.5" customHeight="1">
      <c r="A26" s="338" t="s">
        <v>22</v>
      </c>
      <c r="B26" s="337" t="s">
        <v>80</v>
      </c>
      <c r="C26" s="353">
        <f>SUM(C27:C28)</f>
        <v>1440</v>
      </c>
      <c r="D26" s="353">
        <f>SUM(D27:D28)</f>
        <v>0</v>
      </c>
      <c r="E26" s="353">
        <f>SUM(E27:E28)</f>
        <v>225</v>
      </c>
      <c r="F26" s="353">
        <f>SUM(F27:F28)</f>
        <v>225</v>
      </c>
      <c r="G26" s="334">
        <f>F26/C26*100</f>
        <v>15.625</v>
      </c>
    </row>
    <row r="27" spans="1:7" ht="16.5" customHeight="1">
      <c r="A27" s="333"/>
      <c r="B27" s="331" t="s">
        <v>33</v>
      </c>
      <c r="C27" s="329">
        <v>661</v>
      </c>
      <c r="D27" s="329" t="s">
        <v>81</v>
      </c>
      <c r="E27" s="329">
        <v>86</v>
      </c>
      <c r="F27" s="329">
        <f>IF(SUM(D27:E27)=0,"-",SUM(D27:E27))</f>
        <v>86</v>
      </c>
      <c r="G27" s="328">
        <f>F27/C27*100</f>
        <v>13.010590015128592</v>
      </c>
    </row>
    <row r="28" spans="1:7" ht="16.5" customHeight="1">
      <c r="A28" s="332"/>
      <c r="B28" s="331" t="s">
        <v>32</v>
      </c>
      <c r="C28" s="329">
        <v>779</v>
      </c>
      <c r="D28" s="329" t="s">
        <v>81</v>
      </c>
      <c r="E28" s="329">
        <v>139</v>
      </c>
      <c r="F28" s="329">
        <f>IF(SUM(D28:E28)=0,"-",SUM(D28:E28))</f>
        <v>139</v>
      </c>
      <c r="G28" s="328">
        <f>F28/C28*100</f>
        <v>17.843388960205392</v>
      </c>
    </row>
    <row r="29" spans="1:7" ht="16.5" customHeight="1">
      <c r="A29" s="338" t="s">
        <v>57</v>
      </c>
      <c r="B29" s="337" t="s">
        <v>80</v>
      </c>
      <c r="C29" s="353">
        <f>SUM(C30:C31)</f>
        <v>18458</v>
      </c>
      <c r="D29" s="353">
        <f>SUM(D30:D31)</f>
        <v>756</v>
      </c>
      <c r="E29" s="353">
        <f>SUM(E30:E31)</f>
        <v>119</v>
      </c>
      <c r="F29" s="353">
        <f>SUM(F30:F31)</f>
        <v>875</v>
      </c>
      <c r="G29" s="334">
        <f>F29/C29*100</f>
        <v>4.7404919276194608</v>
      </c>
    </row>
    <row r="30" spans="1:7" ht="16.5" customHeight="1">
      <c r="A30" s="333"/>
      <c r="B30" s="331" t="s">
        <v>33</v>
      </c>
      <c r="C30" s="329">
        <v>8210</v>
      </c>
      <c r="D30" s="329">
        <v>328</v>
      </c>
      <c r="E30" s="329">
        <v>56</v>
      </c>
      <c r="F30" s="329">
        <f>IF(SUM(D30:E30)=0,"-",SUM(D30:E30))</f>
        <v>384</v>
      </c>
      <c r="G30" s="328">
        <f>F30/C30*100</f>
        <v>4.6772228989037758</v>
      </c>
    </row>
    <row r="31" spans="1:7" ht="16.5" customHeight="1">
      <c r="A31" s="332"/>
      <c r="B31" s="331" t="s">
        <v>32</v>
      </c>
      <c r="C31" s="329">
        <v>10248</v>
      </c>
      <c r="D31" s="329">
        <v>428</v>
      </c>
      <c r="E31" s="329">
        <v>63</v>
      </c>
      <c r="F31" s="329">
        <f>IF(SUM(D31:E31)=0,"-",SUM(D31:E31))</f>
        <v>491</v>
      </c>
      <c r="G31" s="328">
        <f>F31/C31*100</f>
        <v>4.7911787665886028</v>
      </c>
    </row>
    <row r="32" spans="1:7" ht="16.5" customHeight="1">
      <c r="A32" s="338" t="s">
        <v>20</v>
      </c>
      <c r="B32" s="337" t="s">
        <v>80</v>
      </c>
      <c r="C32" s="353">
        <f>SUM(C33:C34)</f>
        <v>1487</v>
      </c>
      <c r="D32" s="353">
        <f>SUM(D33:D34)</f>
        <v>121</v>
      </c>
      <c r="E32" s="353">
        <f>SUM(E33:E34)</f>
        <v>59</v>
      </c>
      <c r="F32" s="353">
        <f>SUM(F33:F34)</f>
        <v>180</v>
      </c>
      <c r="G32" s="334">
        <f>F32/C32*100</f>
        <v>12.1049092131809</v>
      </c>
    </row>
    <row r="33" spans="1:9" ht="16.5" customHeight="1">
      <c r="A33" s="333"/>
      <c r="B33" s="331" t="s">
        <v>33</v>
      </c>
      <c r="C33" s="329">
        <v>730</v>
      </c>
      <c r="D33" s="329">
        <v>44</v>
      </c>
      <c r="E33" s="329">
        <v>30</v>
      </c>
      <c r="F33" s="329">
        <f>IF(SUM(D33:E33)=0,"-",SUM(D33:E33))</f>
        <v>74</v>
      </c>
      <c r="G33" s="328">
        <f>F33/C33*100</f>
        <v>10.136986301369863</v>
      </c>
    </row>
    <row r="34" spans="1:9" ht="16.5" customHeight="1">
      <c r="A34" s="332"/>
      <c r="B34" s="331" t="s">
        <v>32</v>
      </c>
      <c r="C34" s="329">
        <v>757</v>
      </c>
      <c r="D34" s="329">
        <v>77</v>
      </c>
      <c r="E34" s="329">
        <v>29</v>
      </c>
      <c r="F34" s="329">
        <f>IF(SUM(D34:E34)=0,"-",SUM(D34:E34))</f>
        <v>106</v>
      </c>
      <c r="G34" s="328">
        <f>F34/C34*100</f>
        <v>14.002642007926024</v>
      </c>
    </row>
    <row r="35" spans="1:9" ht="16.5" customHeight="1">
      <c r="A35" s="338" t="s">
        <v>19</v>
      </c>
      <c r="B35" s="337" t="s">
        <v>80</v>
      </c>
      <c r="C35" s="353">
        <f>SUM(C36:C37)</f>
        <v>5510</v>
      </c>
      <c r="D35" s="353">
        <f>SUM(D36:D37)</f>
        <v>437</v>
      </c>
      <c r="E35" s="353">
        <f>SUM(E36:E37)</f>
        <v>0</v>
      </c>
      <c r="F35" s="353">
        <f>SUM(F36:F37)</f>
        <v>437</v>
      </c>
      <c r="G35" s="334">
        <f>F35/C35*100</f>
        <v>7.931034482758621</v>
      </c>
    </row>
    <row r="36" spans="1:9" ht="16.5" customHeight="1">
      <c r="A36" s="333"/>
      <c r="B36" s="331" t="s">
        <v>33</v>
      </c>
      <c r="C36" s="329">
        <v>2485</v>
      </c>
      <c r="D36" s="329">
        <v>166</v>
      </c>
      <c r="E36" s="329" t="s">
        <v>81</v>
      </c>
      <c r="F36" s="329">
        <f>IF(SUM(D36:E36)=0,"-",SUM(D36:E36))</f>
        <v>166</v>
      </c>
      <c r="G36" s="328">
        <f>F36/C36*100</f>
        <v>6.6800804828973837</v>
      </c>
    </row>
    <row r="37" spans="1:9" ht="16.5" customHeight="1">
      <c r="A37" s="332"/>
      <c r="B37" s="331" t="s">
        <v>32</v>
      </c>
      <c r="C37" s="329">
        <v>3025</v>
      </c>
      <c r="D37" s="329">
        <v>271</v>
      </c>
      <c r="E37" s="329" t="s">
        <v>81</v>
      </c>
      <c r="F37" s="329">
        <f>IF(SUM(D37:E37)=0,"-",SUM(D37:E37))</f>
        <v>271</v>
      </c>
      <c r="G37" s="328">
        <f>F37/C37*100</f>
        <v>8.9586776859504127</v>
      </c>
    </row>
    <row r="38" spans="1:9" ht="16.5" customHeight="1">
      <c r="A38" s="352" t="s">
        <v>17</v>
      </c>
      <c r="B38" s="129" t="s">
        <v>80</v>
      </c>
      <c r="C38" s="20">
        <f>SUM(C39:C40)</f>
        <v>68225</v>
      </c>
      <c r="D38" s="20">
        <f>SUM(D39:D40)</f>
        <v>2520</v>
      </c>
      <c r="E38" s="20">
        <f>SUM(E39:E40)</f>
        <v>1161</v>
      </c>
      <c r="F38" s="128">
        <f>SUM(D38:E38)</f>
        <v>3681</v>
      </c>
      <c r="G38" s="342">
        <f>F38/C38*100</f>
        <v>5.3953829241480395</v>
      </c>
    </row>
    <row r="39" spans="1:9" ht="16.5" customHeight="1">
      <c r="A39" s="351"/>
      <c r="B39" s="125" t="s">
        <v>33</v>
      </c>
      <c r="C39" s="230">
        <v>28850</v>
      </c>
      <c r="D39" s="124">
        <v>1084</v>
      </c>
      <c r="E39" s="124">
        <v>403</v>
      </c>
      <c r="F39" s="124">
        <v>1487</v>
      </c>
      <c r="G39" s="339">
        <f>F39/C39*100</f>
        <v>5.1542461005199307</v>
      </c>
    </row>
    <row r="40" spans="1:9" ht="16.5" customHeight="1">
      <c r="A40" s="350"/>
      <c r="B40" s="125" t="s">
        <v>32</v>
      </c>
      <c r="C40" s="230">
        <v>39375</v>
      </c>
      <c r="D40" s="124">
        <v>1436</v>
      </c>
      <c r="E40" s="124">
        <v>758</v>
      </c>
      <c r="F40" s="124">
        <v>2194</v>
      </c>
      <c r="G40" s="339">
        <f>F40/C40*100</f>
        <v>5.5720634920634922</v>
      </c>
    </row>
    <row r="41" spans="1:9" ht="16.5" customHeight="1">
      <c r="A41" s="133" t="s">
        <v>98</v>
      </c>
      <c r="B41" s="344" t="s">
        <v>80</v>
      </c>
      <c r="C41" s="20">
        <f>C44</f>
        <v>14004</v>
      </c>
      <c r="D41" s="20">
        <f>D44</f>
        <v>1864</v>
      </c>
      <c r="E41" s="20">
        <f>E44</f>
        <v>91</v>
      </c>
      <c r="F41" s="20">
        <f>F44</f>
        <v>1955</v>
      </c>
      <c r="G41" s="342">
        <f>F41/C41*100</f>
        <v>13.960297057983434</v>
      </c>
      <c r="H41" s="16"/>
      <c r="I41" s="16"/>
    </row>
    <row r="42" spans="1:9" ht="16.5" customHeight="1">
      <c r="A42" s="346"/>
      <c r="B42" s="341" t="s">
        <v>33</v>
      </c>
      <c r="C42" s="230">
        <f>C45</f>
        <v>5934</v>
      </c>
      <c r="D42" s="230">
        <f>D45</f>
        <v>778</v>
      </c>
      <c r="E42" s="230">
        <f>E45</f>
        <v>47</v>
      </c>
      <c r="F42" s="230">
        <f>F45</f>
        <v>825</v>
      </c>
      <c r="G42" s="339">
        <f>F42/C42*100</f>
        <v>13.902932254802829</v>
      </c>
    </row>
    <row r="43" spans="1:9" ht="16.5" customHeight="1">
      <c r="A43" s="345"/>
      <c r="B43" s="341" t="s">
        <v>32</v>
      </c>
      <c r="C43" s="230">
        <f>C46</f>
        <v>8070</v>
      </c>
      <c r="D43" s="230">
        <f>D46</f>
        <v>1086</v>
      </c>
      <c r="E43" s="230">
        <f>E46</f>
        <v>44</v>
      </c>
      <c r="F43" s="230">
        <f>F46</f>
        <v>1130</v>
      </c>
      <c r="G43" s="339">
        <f>F43/C43*100</f>
        <v>14.002478314745973</v>
      </c>
    </row>
    <row r="44" spans="1:9" ht="16.5" customHeight="1">
      <c r="A44" s="130" t="s">
        <v>15</v>
      </c>
      <c r="B44" s="344" t="s">
        <v>80</v>
      </c>
      <c r="C44" s="20">
        <f>IF(SUM(C45:C46)=0,"-",SUM(C45:C46))</f>
        <v>14004</v>
      </c>
      <c r="D44" s="20">
        <f>IF(SUM(D45:D46)=0,"-",SUM(D45:D46))</f>
        <v>1864</v>
      </c>
      <c r="E44" s="20">
        <f>IF(SUM(E45:E46)=0,"-",SUM(E45:E46))</f>
        <v>91</v>
      </c>
      <c r="F44" s="20">
        <f>IF(SUM(F45:F46)=0,"-",SUM(F45:F46))</f>
        <v>1955</v>
      </c>
      <c r="G44" s="342">
        <f>F44/C44*100</f>
        <v>13.960297057983434</v>
      </c>
      <c r="H44" s="16"/>
      <c r="I44" s="16"/>
    </row>
    <row r="45" spans="1:9" ht="16.5" customHeight="1">
      <c r="A45" s="139"/>
      <c r="B45" s="341" t="s">
        <v>33</v>
      </c>
      <c r="C45" s="230">
        <f>IF(SUM(C48,C51,C54,C57)=0,"-",SUM(C48,C51,C54,C57))</f>
        <v>5934</v>
      </c>
      <c r="D45" s="230">
        <f>IF(SUM(D48,D51,D54,D57)=0,"-",SUM(D48,D51,D54,D57))</f>
        <v>778</v>
      </c>
      <c r="E45" s="230">
        <f>IF(SUM(E48,E51,E54,E57)=0,"-",SUM(E48,E51,E54,E57))</f>
        <v>47</v>
      </c>
      <c r="F45" s="230">
        <f>IF(SUM(F48,F51,F54,F57)=0,"-",SUM(F48,F51,F54,F57))</f>
        <v>825</v>
      </c>
      <c r="G45" s="339">
        <f>F45/C45*100</f>
        <v>13.902932254802829</v>
      </c>
    </row>
    <row r="46" spans="1:9" ht="16.5" customHeight="1">
      <c r="A46" s="138"/>
      <c r="B46" s="341" t="s">
        <v>32</v>
      </c>
      <c r="C46" s="230">
        <f>IF(SUM(C49,C52,C55,C58)=0,"-",SUM(C49,C52,C55,C58))</f>
        <v>8070</v>
      </c>
      <c r="D46" s="230">
        <f>IF(SUM(D49,D52,D55,D58)=0,"-",SUM(D49,D52,D55,D58))</f>
        <v>1086</v>
      </c>
      <c r="E46" s="230">
        <f>IF(SUM(E49,E52,E55,E58)=0,"-",SUM(E49,E52,E55,E58))</f>
        <v>44</v>
      </c>
      <c r="F46" s="230">
        <f>IF(SUM(F49,F52,F55,F58)=0,"-",SUM(F49,F52,F55,F58))</f>
        <v>1130</v>
      </c>
      <c r="G46" s="339">
        <f>F46/C46*100</f>
        <v>14.002478314745973</v>
      </c>
    </row>
    <row r="47" spans="1:9" ht="16.5" customHeight="1">
      <c r="A47" s="338" t="s">
        <v>14</v>
      </c>
      <c r="B47" s="337" t="s">
        <v>80</v>
      </c>
      <c r="C47" s="335">
        <v>5716</v>
      </c>
      <c r="D47" s="335">
        <v>571</v>
      </c>
      <c r="E47" s="336">
        <v>0</v>
      </c>
      <c r="F47" s="335">
        <v>571</v>
      </c>
      <c r="G47" s="334">
        <f>F47/C47*100</f>
        <v>9.9895031490552828</v>
      </c>
    </row>
    <row r="48" spans="1:9" ht="16.5" customHeight="1">
      <c r="A48" s="333"/>
      <c r="B48" s="331" t="s">
        <v>33</v>
      </c>
      <c r="C48" s="348">
        <v>2206</v>
      </c>
      <c r="D48" s="347">
        <v>206</v>
      </c>
      <c r="E48" s="349" t="s">
        <v>2</v>
      </c>
      <c r="F48" s="329">
        <v>206</v>
      </c>
      <c r="G48" s="328">
        <f>F48/C48*100</f>
        <v>9.3381686310063472</v>
      </c>
    </row>
    <row r="49" spans="1:9" ht="16.5" customHeight="1">
      <c r="A49" s="332"/>
      <c r="B49" s="331" t="s">
        <v>32</v>
      </c>
      <c r="C49" s="348">
        <v>3510</v>
      </c>
      <c r="D49" s="347">
        <v>365</v>
      </c>
      <c r="E49" s="349" t="s">
        <v>2</v>
      </c>
      <c r="F49" s="329">
        <v>365</v>
      </c>
      <c r="G49" s="328">
        <f>F49/C49*100</f>
        <v>10.3988603988604</v>
      </c>
    </row>
    <row r="50" spans="1:9" ht="16.5" customHeight="1">
      <c r="A50" s="338" t="s">
        <v>13</v>
      </c>
      <c r="B50" s="337" t="s">
        <v>80</v>
      </c>
      <c r="C50" s="335">
        <v>1006</v>
      </c>
      <c r="D50" s="335">
        <v>157</v>
      </c>
      <c r="E50" s="336">
        <v>0</v>
      </c>
      <c r="F50" s="335">
        <v>157</v>
      </c>
      <c r="G50" s="334">
        <f>F50/C50*100</f>
        <v>15.606361829025845</v>
      </c>
    </row>
    <row r="51" spans="1:9" ht="16.5" customHeight="1">
      <c r="A51" s="333"/>
      <c r="B51" s="331" t="s">
        <v>33</v>
      </c>
      <c r="C51" s="348">
        <v>409</v>
      </c>
      <c r="D51" s="347">
        <v>76</v>
      </c>
      <c r="E51" s="349" t="s">
        <v>2</v>
      </c>
      <c r="F51" s="329">
        <v>76</v>
      </c>
      <c r="G51" s="328">
        <f>F51/C51*100</f>
        <v>18.581907090464547</v>
      </c>
    </row>
    <row r="52" spans="1:9" ht="16.5" customHeight="1">
      <c r="A52" s="332"/>
      <c r="B52" s="331" t="s">
        <v>32</v>
      </c>
      <c r="C52" s="348">
        <v>597</v>
      </c>
      <c r="D52" s="347">
        <v>81</v>
      </c>
      <c r="E52" s="349" t="s">
        <v>2</v>
      </c>
      <c r="F52" s="329">
        <v>81</v>
      </c>
      <c r="G52" s="328">
        <f>F52/C52*100</f>
        <v>13.5678391959799</v>
      </c>
    </row>
    <row r="53" spans="1:9" ht="16.5" customHeight="1">
      <c r="A53" s="338" t="s">
        <v>12</v>
      </c>
      <c r="B53" s="337" t="s">
        <v>80</v>
      </c>
      <c r="C53" s="335">
        <v>3908</v>
      </c>
      <c r="D53" s="335">
        <v>340</v>
      </c>
      <c r="E53" s="336">
        <v>83</v>
      </c>
      <c r="F53" s="335">
        <v>423</v>
      </c>
      <c r="G53" s="334">
        <f>F53/C53*100</f>
        <v>10.823950870010234</v>
      </c>
    </row>
    <row r="54" spans="1:9" ht="16.5" customHeight="1">
      <c r="A54" s="333"/>
      <c r="B54" s="331" t="s">
        <v>33</v>
      </c>
      <c r="C54" s="348">
        <v>1808</v>
      </c>
      <c r="D54" s="347">
        <v>160</v>
      </c>
      <c r="E54" s="112">
        <v>40</v>
      </c>
      <c r="F54" s="329">
        <v>200</v>
      </c>
      <c r="G54" s="328">
        <f>F54/C54*100</f>
        <v>11.061946902654867</v>
      </c>
    </row>
    <row r="55" spans="1:9" ht="16.5" customHeight="1">
      <c r="A55" s="332"/>
      <c r="B55" s="331" t="s">
        <v>32</v>
      </c>
      <c r="C55" s="348">
        <v>2100</v>
      </c>
      <c r="D55" s="347">
        <v>180</v>
      </c>
      <c r="E55" s="112">
        <v>43</v>
      </c>
      <c r="F55" s="329">
        <v>223</v>
      </c>
      <c r="G55" s="328">
        <f>F55/C55*100</f>
        <v>10.61904761904762</v>
      </c>
    </row>
    <row r="56" spans="1:9" ht="16.5" customHeight="1">
      <c r="A56" s="338" t="s">
        <v>11</v>
      </c>
      <c r="B56" s="337" t="s">
        <v>80</v>
      </c>
      <c r="C56" s="335">
        <v>3374</v>
      </c>
      <c r="D56" s="335">
        <v>796</v>
      </c>
      <c r="E56" s="336">
        <v>8</v>
      </c>
      <c r="F56" s="335">
        <v>804</v>
      </c>
      <c r="G56" s="334">
        <f>F56/C56*100</f>
        <v>23.829282750444577</v>
      </c>
    </row>
    <row r="57" spans="1:9" ht="16.5" customHeight="1">
      <c r="A57" s="333"/>
      <c r="B57" s="331" t="s">
        <v>33</v>
      </c>
      <c r="C57" s="348">
        <v>1511</v>
      </c>
      <c r="D57" s="347">
        <v>336</v>
      </c>
      <c r="E57" s="112">
        <v>7</v>
      </c>
      <c r="F57" s="329">
        <v>343</v>
      </c>
      <c r="G57" s="328">
        <f>F57/C57*100</f>
        <v>22.70019854401059</v>
      </c>
    </row>
    <row r="58" spans="1:9" ht="16.5" customHeight="1">
      <c r="A58" s="332"/>
      <c r="B58" s="331" t="s">
        <v>32</v>
      </c>
      <c r="C58" s="348">
        <v>1863</v>
      </c>
      <c r="D58" s="347">
        <v>460</v>
      </c>
      <c r="E58" s="112">
        <v>1</v>
      </c>
      <c r="F58" s="329">
        <v>461</v>
      </c>
      <c r="G58" s="328">
        <f>F58/C58*100</f>
        <v>24.745034889962426</v>
      </c>
    </row>
    <row r="59" spans="1:9" ht="16.5" customHeight="1">
      <c r="A59" s="133" t="s">
        <v>97</v>
      </c>
      <c r="B59" s="344" t="s">
        <v>80</v>
      </c>
      <c r="C59" s="343">
        <f>C62</f>
        <v>6565</v>
      </c>
      <c r="D59" s="343">
        <f>D62</f>
        <v>1643</v>
      </c>
      <c r="E59" s="343">
        <f>E62</f>
        <v>411</v>
      </c>
      <c r="F59" s="343">
        <f>F62</f>
        <v>2054</v>
      </c>
      <c r="G59" s="342">
        <f>F59/C59*100</f>
        <v>31.287128712871286</v>
      </c>
      <c r="H59" s="16"/>
      <c r="I59" s="16"/>
    </row>
    <row r="60" spans="1:9" ht="16.5" customHeight="1">
      <c r="A60" s="346"/>
      <c r="B60" s="341" t="s">
        <v>33</v>
      </c>
      <c r="C60" s="340">
        <f>C63</f>
        <v>2919</v>
      </c>
      <c r="D60" s="340">
        <f>D63</f>
        <v>687</v>
      </c>
      <c r="E60" s="340">
        <f>E63</f>
        <v>143</v>
      </c>
      <c r="F60" s="340">
        <f>F63</f>
        <v>830</v>
      </c>
      <c r="G60" s="339">
        <f>F60/C60*100</f>
        <v>28.434395340870161</v>
      </c>
    </row>
    <row r="61" spans="1:9" ht="16.5" customHeight="1">
      <c r="A61" s="345"/>
      <c r="B61" s="341" t="s">
        <v>32</v>
      </c>
      <c r="C61" s="340">
        <f>C64</f>
        <v>3646</v>
      </c>
      <c r="D61" s="340">
        <f>D64</f>
        <v>956</v>
      </c>
      <c r="E61" s="340">
        <f>E64</f>
        <v>268</v>
      </c>
      <c r="F61" s="340">
        <f>F64</f>
        <v>1224</v>
      </c>
      <c r="G61" s="339">
        <f>F61/C61*100</f>
        <v>33.571036752605593</v>
      </c>
    </row>
    <row r="62" spans="1:9" ht="16.5" customHeight="1">
      <c r="A62" s="130" t="s">
        <v>8</v>
      </c>
      <c r="B62" s="344" t="s">
        <v>80</v>
      </c>
      <c r="C62" s="343">
        <f>IF(SUM(C63:C64)=0,"-",SUM(C63:C64))</f>
        <v>6565</v>
      </c>
      <c r="D62" s="343">
        <f>IF(SUM(D63:D64)=0,"-",SUM(D63:D64))</f>
        <v>1643</v>
      </c>
      <c r="E62" s="343">
        <f>IF(SUM(E63:E64)=0,"-",SUM(E63:E64))</f>
        <v>411</v>
      </c>
      <c r="F62" s="343">
        <f>IF(SUM(F63:F64)=0,"-",SUM(F63:F64))</f>
        <v>2054</v>
      </c>
      <c r="G62" s="342">
        <f>F62/C62*100</f>
        <v>31.287128712871286</v>
      </c>
      <c r="H62" s="16"/>
      <c r="I62" s="16"/>
    </row>
    <row r="63" spans="1:9" ht="16.5" customHeight="1">
      <c r="A63" s="139"/>
      <c r="B63" s="341" t="s">
        <v>33</v>
      </c>
      <c r="C63" s="340">
        <f>IF(SUM(C66,C69,C72,C75,C78)=0,"-",SUM(C66,C69,C72,C75,C78))</f>
        <v>2919</v>
      </c>
      <c r="D63" s="340">
        <f>IF(SUM(D66,D69,D72,D75,D78)=0,"-",SUM(D66,D69,D72,D75,D78))</f>
        <v>687</v>
      </c>
      <c r="E63" s="340">
        <f>IF(SUM(E66,E69,E72,E75,E78)=0,"-",SUM(E66,E69,E72,E75,E78))</f>
        <v>143</v>
      </c>
      <c r="F63" s="340">
        <f>IF(SUM(F66,F69,F72,F75,F78)=0,"-",SUM(F66,F69,F72,F75,F78))</f>
        <v>830</v>
      </c>
      <c r="G63" s="339">
        <f>F63/C63*100</f>
        <v>28.434395340870161</v>
      </c>
    </row>
    <row r="64" spans="1:9" ht="16.5" customHeight="1">
      <c r="A64" s="138"/>
      <c r="B64" s="341" t="s">
        <v>32</v>
      </c>
      <c r="C64" s="340">
        <f>IF(SUM(C67,C70,C73,C76,C79)=0,"-",SUM(C67,C70,C73,C76,C79))</f>
        <v>3646</v>
      </c>
      <c r="D64" s="340">
        <f>IF(SUM(D67,D70,D73,D76,D79)=0,"-",SUM(D67,D70,D73,D76,D79))</f>
        <v>956</v>
      </c>
      <c r="E64" s="340">
        <f>IF(SUM(E67,E70,E73,E76,E79)=0,"-",SUM(E67,E70,E73,E76,E79))</f>
        <v>268</v>
      </c>
      <c r="F64" s="340">
        <f>IF(SUM(F67,F70,F73,F76,F79)=0,"-",SUM(F67,F70,F73,F76,F79))</f>
        <v>1224</v>
      </c>
      <c r="G64" s="339">
        <f>F64/C64*100</f>
        <v>33.571036752605593</v>
      </c>
    </row>
    <row r="65" spans="1:7" ht="16.5" customHeight="1">
      <c r="A65" s="338" t="s">
        <v>7</v>
      </c>
      <c r="B65" s="337" t="s">
        <v>80</v>
      </c>
      <c r="C65" s="335">
        <f>SUM(C66:C67)</f>
        <v>1587</v>
      </c>
      <c r="D65" s="335">
        <f>SUM(D66:D67)</f>
        <v>347</v>
      </c>
      <c r="E65" s="336">
        <f>SUM(E66:E67)</f>
        <v>55</v>
      </c>
      <c r="F65" s="335">
        <f>SUM(F66:F67)</f>
        <v>402</v>
      </c>
      <c r="G65" s="334">
        <f>F65/C65*100</f>
        <v>25.330812854442343</v>
      </c>
    </row>
    <row r="66" spans="1:7" ht="16.5" customHeight="1">
      <c r="A66" s="333"/>
      <c r="B66" s="331" t="s">
        <v>33</v>
      </c>
      <c r="C66" s="330">
        <v>573</v>
      </c>
      <c r="D66" s="330">
        <v>128</v>
      </c>
      <c r="E66" s="329">
        <v>27</v>
      </c>
      <c r="F66" s="329">
        <v>155</v>
      </c>
      <c r="G66" s="328">
        <v>14.485165794066319</v>
      </c>
    </row>
    <row r="67" spans="1:7" ht="16.5" customHeight="1">
      <c r="A67" s="332"/>
      <c r="B67" s="331" t="s">
        <v>32</v>
      </c>
      <c r="C67" s="330">
        <v>1014</v>
      </c>
      <c r="D67" s="330">
        <v>219</v>
      </c>
      <c r="E67" s="329">
        <v>28</v>
      </c>
      <c r="F67" s="329">
        <v>247</v>
      </c>
      <c r="G67" s="328">
        <v>15.976331360946746</v>
      </c>
    </row>
    <row r="68" spans="1:7" ht="16.5" customHeight="1">
      <c r="A68" s="338" t="s">
        <v>6</v>
      </c>
      <c r="B68" s="337" t="s">
        <v>80</v>
      </c>
      <c r="C68" s="335">
        <f>SUM(C69:C70)</f>
        <v>1324</v>
      </c>
      <c r="D68" s="335">
        <f>SUM(D69:D70)</f>
        <v>356</v>
      </c>
      <c r="E68" s="336">
        <f>SUM(E69:E70)</f>
        <v>356</v>
      </c>
      <c r="F68" s="335">
        <f>SUM(F69:F70)</f>
        <v>712</v>
      </c>
      <c r="G68" s="334">
        <f>F68/C68*100</f>
        <v>53.776435045317214</v>
      </c>
    </row>
    <row r="69" spans="1:7" ht="16.5" customHeight="1">
      <c r="A69" s="333"/>
      <c r="B69" s="331" t="s">
        <v>33</v>
      </c>
      <c r="C69" s="330">
        <v>618</v>
      </c>
      <c r="D69" s="330">
        <v>116</v>
      </c>
      <c r="E69" s="329">
        <v>116</v>
      </c>
      <c r="F69" s="329">
        <v>232</v>
      </c>
      <c r="G69" s="328">
        <v>20.388349514563107</v>
      </c>
    </row>
    <row r="70" spans="1:7" ht="16.5" customHeight="1">
      <c r="A70" s="332"/>
      <c r="B70" s="331" t="s">
        <v>32</v>
      </c>
      <c r="C70" s="330">
        <v>706</v>
      </c>
      <c r="D70" s="330">
        <v>240</v>
      </c>
      <c r="E70" s="329">
        <v>240</v>
      </c>
      <c r="F70" s="329">
        <v>480</v>
      </c>
      <c r="G70" s="328">
        <v>43.059490084985832</v>
      </c>
    </row>
    <row r="71" spans="1:7" ht="16.5" customHeight="1">
      <c r="A71" s="338" t="s">
        <v>5</v>
      </c>
      <c r="B71" s="337" t="s">
        <v>80</v>
      </c>
      <c r="C71" s="335">
        <f>SUM(C72:C73)</f>
        <v>1811</v>
      </c>
      <c r="D71" s="335">
        <f>SUM(D72:D73)</f>
        <v>339</v>
      </c>
      <c r="E71" s="336">
        <f>SUM(E72:E73)</f>
        <v>0</v>
      </c>
      <c r="F71" s="335">
        <f>SUM(F72:F73)</f>
        <v>339</v>
      </c>
      <c r="G71" s="334">
        <f>F71/C71*100</f>
        <v>18.718939812258419</v>
      </c>
    </row>
    <row r="72" spans="1:7" ht="16.5" customHeight="1">
      <c r="A72" s="333"/>
      <c r="B72" s="331" t="s">
        <v>33</v>
      </c>
      <c r="C72" s="330">
        <v>903</v>
      </c>
      <c r="D72" s="330">
        <v>156</v>
      </c>
      <c r="E72" s="329" t="s">
        <v>2</v>
      </c>
      <c r="F72" s="329">
        <v>156</v>
      </c>
      <c r="G72" s="328">
        <v>10.409745293466225</v>
      </c>
    </row>
    <row r="73" spans="1:7" ht="16.5" customHeight="1">
      <c r="A73" s="332"/>
      <c r="B73" s="331" t="s">
        <v>32</v>
      </c>
      <c r="C73" s="330">
        <v>908</v>
      </c>
      <c r="D73" s="330">
        <v>183</v>
      </c>
      <c r="E73" s="329" t="s">
        <v>2</v>
      </c>
      <c r="F73" s="329">
        <v>183</v>
      </c>
      <c r="G73" s="328">
        <v>13.766519823788546</v>
      </c>
    </row>
    <row r="74" spans="1:7" ht="16.5" customHeight="1">
      <c r="A74" s="338" t="s">
        <v>4</v>
      </c>
      <c r="B74" s="337" t="s">
        <v>80</v>
      </c>
      <c r="C74" s="335">
        <f>SUM(C75:C76)</f>
        <v>780</v>
      </c>
      <c r="D74" s="335">
        <f>SUM(D75:D76)</f>
        <v>266</v>
      </c>
      <c r="E74" s="336">
        <f>SUM(E75:E76)</f>
        <v>0</v>
      </c>
      <c r="F74" s="335">
        <f>SUM(F75:F76)</f>
        <v>266</v>
      </c>
      <c r="G74" s="334">
        <f>F74/C74*100</f>
        <v>34.102564102564102</v>
      </c>
    </row>
    <row r="75" spans="1:7" ht="16.5" customHeight="1">
      <c r="A75" s="333"/>
      <c r="B75" s="331" t="s">
        <v>33</v>
      </c>
      <c r="C75" s="330">
        <v>275</v>
      </c>
      <c r="D75" s="330">
        <v>111</v>
      </c>
      <c r="E75" s="329" t="s">
        <v>2</v>
      </c>
      <c r="F75" s="329">
        <v>111</v>
      </c>
      <c r="G75" s="328">
        <v>20</v>
      </c>
    </row>
    <row r="76" spans="1:7" ht="16.5" customHeight="1">
      <c r="A76" s="332"/>
      <c r="B76" s="331" t="s">
        <v>32</v>
      </c>
      <c r="C76" s="330">
        <v>505</v>
      </c>
      <c r="D76" s="330">
        <v>155</v>
      </c>
      <c r="E76" s="329" t="s">
        <v>2</v>
      </c>
      <c r="F76" s="329">
        <v>155</v>
      </c>
      <c r="G76" s="328">
        <v>19.207920792079207</v>
      </c>
    </row>
    <row r="77" spans="1:7" ht="16.5" customHeight="1">
      <c r="A77" s="338" t="s">
        <v>3</v>
      </c>
      <c r="B77" s="337" t="s">
        <v>80</v>
      </c>
      <c r="C77" s="335">
        <f>SUM(C78:C79)</f>
        <v>1063</v>
      </c>
      <c r="D77" s="335">
        <f>SUM(D78:D79)</f>
        <v>335</v>
      </c>
      <c r="E77" s="336">
        <f>SUM(E78:E79)</f>
        <v>0</v>
      </c>
      <c r="F77" s="335">
        <f>SUM(F78:F79)</f>
        <v>335</v>
      </c>
      <c r="G77" s="334">
        <f>F77/C77*100</f>
        <v>31.514581373471305</v>
      </c>
    </row>
    <row r="78" spans="1:7" ht="16.5" customHeight="1">
      <c r="A78" s="333"/>
      <c r="B78" s="331" t="s">
        <v>33</v>
      </c>
      <c r="C78" s="330">
        <v>550</v>
      </c>
      <c r="D78" s="330">
        <v>176</v>
      </c>
      <c r="E78" s="329" t="s">
        <v>2</v>
      </c>
      <c r="F78" s="329">
        <v>176</v>
      </c>
      <c r="G78" s="328">
        <v>22.90909090909091</v>
      </c>
    </row>
    <row r="79" spans="1:7" ht="16.5" customHeight="1">
      <c r="A79" s="332"/>
      <c r="B79" s="331" t="s">
        <v>32</v>
      </c>
      <c r="C79" s="330">
        <v>513</v>
      </c>
      <c r="D79" s="330">
        <v>159</v>
      </c>
      <c r="E79" s="329" t="s">
        <v>2</v>
      </c>
      <c r="F79" s="329">
        <v>159</v>
      </c>
      <c r="G79" s="328">
        <v>17.348927875243664</v>
      </c>
    </row>
    <row r="80" spans="1:7" ht="16.5" customHeight="1">
      <c r="A80" s="47" t="s">
        <v>171</v>
      </c>
      <c r="B80" s="47"/>
      <c r="C80" s="47"/>
      <c r="D80" s="47"/>
      <c r="E80" s="45"/>
      <c r="F80" s="327"/>
      <c r="G80" s="16"/>
    </row>
    <row r="81" spans="1:7" ht="16.5" customHeight="1">
      <c r="A81" s="70"/>
      <c r="B81" s="70"/>
      <c r="C81" s="70"/>
      <c r="D81" s="70"/>
      <c r="E81" s="46"/>
      <c r="F81" s="326"/>
    </row>
    <row r="82" spans="1:7">
      <c r="A82" s="47"/>
      <c r="B82" s="47"/>
      <c r="C82" s="47"/>
      <c r="D82" s="47"/>
      <c r="E82" s="16"/>
      <c r="F82" s="16"/>
    </row>
    <row r="83" spans="1:7">
      <c r="D83" s="41"/>
      <c r="E83" s="15"/>
      <c r="F83" s="323"/>
    </row>
    <row r="84" spans="1:7">
      <c r="D84" s="41"/>
      <c r="E84" s="15"/>
      <c r="F84" s="323"/>
    </row>
    <row r="85" spans="1:7" s="324" customFormat="1" ht="30.75" customHeight="1">
      <c r="A85" s="325"/>
      <c r="B85" s="325"/>
      <c r="C85" s="325"/>
      <c r="D85" s="325"/>
      <c r="E85" s="325"/>
      <c r="F85" s="325"/>
      <c r="G85" s="325"/>
    </row>
    <row r="86" spans="1:7">
      <c r="D86" s="41"/>
      <c r="E86" s="15"/>
      <c r="F86" s="323"/>
    </row>
    <row r="87" spans="1:7">
      <c r="D87" s="41"/>
      <c r="E87" s="15"/>
      <c r="F87" s="323"/>
    </row>
  </sheetData>
  <mergeCells count="30">
    <mergeCell ref="A44:A46"/>
    <mergeCell ref="A47:A49"/>
    <mergeCell ref="A50:A52"/>
    <mergeCell ref="A74:A76"/>
    <mergeCell ref="A77:A79"/>
    <mergeCell ref="A53:A55"/>
    <mergeCell ref="A56:A58"/>
    <mergeCell ref="A65:A67"/>
    <mergeCell ref="A68:A70"/>
    <mergeCell ref="A59:A61"/>
    <mergeCell ref="A85:G85"/>
    <mergeCell ref="A11:A13"/>
    <mergeCell ref="A29:A31"/>
    <mergeCell ref="A32:A34"/>
    <mergeCell ref="A35:A37"/>
    <mergeCell ref="A38:A40"/>
    <mergeCell ref="A62:A64"/>
    <mergeCell ref="A17:A19"/>
    <mergeCell ref="A20:A22"/>
    <mergeCell ref="A23:A25"/>
    <mergeCell ref="A71:A73"/>
    <mergeCell ref="A1:F1"/>
    <mergeCell ref="C2:C3"/>
    <mergeCell ref="A14:A16"/>
    <mergeCell ref="D2:G2"/>
    <mergeCell ref="A5:A7"/>
    <mergeCell ref="A2:B3"/>
    <mergeCell ref="A8:A10"/>
    <mergeCell ref="A26:A28"/>
    <mergeCell ref="A41:A43"/>
  </mergeCells>
  <phoneticPr fontId="5"/>
  <printOptions horizontalCentered="1"/>
  <pageMargins left="0.31496062992125984" right="0.31496062992125984" top="0.78740157480314965" bottom="0.19685039370078741" header="0" footer="0"/>
  <headerFooter alignWithMargins="0"/>
  <rowBreaks count="4" manualBreakCount="4">
    <brk id="40" max="6" man="1"/>
    <brk id="22160" min="188" max="40220" man="1"/>
    <brk id="26140" min="184" max="46680" man="1"/>
    <brk id="29988" min="180" max="5052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zoomScaleNormal="100" zoomScaleSheetLayoutView="80" workbookViewId="0">
      <pane ySplit="7" topLeftCell="A8" activePane="bottomLeft" state="frozen"/>
      <selection sqref="A1:Q1"/>
      <selection pane="bottomLeft" sqref="A1:Q1"/>
    </sheetView>
  </sheetViews>
  <sheetFormatPr defaultRowHeight="15"/>
  <cols>
    <col min="1" max="1" width="16.625" style="380" customWidth="1"/>
    <col min="2" max="2" width="7.125" style="381" customWidth="1"/>
    <col min="3" max="4" width="10.625" style="380" customWidth="1"/>
    <col min="5" max="5" width="9.125" style="177" customWidth="1"/>
    <col min="6" max="6" width="10.625" style="379" customWidth="1"/>
    <col min="7" max="11" width="10.625" style="177" customWidth="1"/>
    <col min="12" max="13" width="9.125" style="177" customWidth="1"/>
    <col min="14" max="17" width="8.75" style="177" customWidth="1"/>
    <col min="18" max="18" width="10.375" style="177" customWidth="1"/>
    <col min="19" max="16384" width="9" style="177"/>
  </cols>
  <sheetData>
    <row r="1" spans="1:13" s="64" customFormat="1" ht="18" customHeight="1">
      <c r="A1" s="398" t="s">
        <v>195</v>
      </c>
      <c r="B1" s="398"/>
      <c r="C1" s="398"/>
      <c r="D1" s="398"/>
      <c r="E1" s="398"/>
      <c r="F1" s="398"/>
      <c r="G1" s="398"/>
      <c r="H1" s="398"/>
      <c r="I1" s="398"/>
      <c r="J1" s="398"/>
      <c r="K1" s="398"/>
      <c r="L1" s="90" t="s">
        <v>36</v>
      </c>
      <c r="M1" s="90"/>
    </row>
    <row r="2" spans="1:13" ht="16.5" customHeight="1">
      <c r="A2" s="97"/>
      <c r="B2" s="97"/>
      <c r="C2" s="164" t="s">
        <v>194</v>
      </c>
      <c r="D2" s="164" t="s">
        <v>193</v>
      </c>
      <c r="E2" s="58" t="s">
        <v>192</v>
      </c>
      <c r="F2" s="59"/>
      <c r="G2" s="59"/>
      <c r="H2" s="59"/>
      <c r="I2" s="59"/>
      <c r="J2" s="59"/>
      <c r="K2" s="59"/>
      <c r="L2" s="59"/>
      <c r="M2" s="57"/>
    </row>
    <row r="3" spans="1:13" ht="16.5" customHeight="1">
      <c r="A3" s="97"/>
      <c r="B3" s="97"/>
      <c r="C3" s="188"/>
      <c r="D3" s="188"/>
      <c r="E3" s="58" t="s">
        <v>191</v>
      </c>
      <c r="F3" s="59"/>
      <c r="G3" s="59"/>
      <c r="H3" s="59"/>
      <c r="I3" s="59"/>
      <c r="J3" s="59"/>
      <c r="K3" s="57"/>
      <c r="L3" s="212" t="s">
        <v>190</v>
      </c>
      <c r="M3" s="212" t="s">
        <v>189</v>
      </c>
    </row>
    <row r="4" spans="1:13" ht="16.5" customHeight="1">
      <c r="A4" s="97"/>
      <c r="B4" s="97"/>
      <c r="C4" s="188"/>
      <c r="D4" s="188"/>
      <c r="E4" s="97" t="s">
        <v>188</v>
      </c>
      <c r="F4" s="396" t="s">
        <v>187</v>
      </c>
      <c r="G4" s="59"/>
      <c r="H4" s="59"/>
      <c r="I4" s="57"/>
      <c r="J4" s="212" t="s">
        <v>186</v>
      </c>
      <c r="K4" s="203" t="s">
        <v>185</v>
      </c>
      <c r="L4" s="212"/>
      <c r="M4" s="212"/>
    </row>
    <row r="5" spans="1:13" ht="16.5" customHeight="1">
      <c r="A5" s="97"/>
      <c r="B5" s="97"/>
      <c r="C5" s="188"/>
      <c r="D5" s="188"/>
      <c r="E5" s="97"/>
      <c r="F5" s="397"/>
      <c r="G5" s="396" t="s">
        <v>184</v>
      </c>
      <c r="H5" s="59"/>
      <c r="I5" s="57"/>
      <c r="J5" s="212"/>
      <c r="K5" s="395"/>
      <c r="L5" s="212"/>
      <c r="M5" s="212"/>
    </row>
    <row r="6" spans="1:13" ht="16.5" customHeight="1">
      <c r="A6" s="97"/>
      <c r="B6" s="97"/>
      <c r="C6" s="188"/>
      <c r="D6" s="188"/>
      <c r="E6" s="97"/>
      <c r="F6" s="397"/>
      <c r="G6" s="397"/>
      <c r="H6" s="396" t="s">
        <v>183</v>
      </c>
      <c r="I6" s="75"/>
      <c r="J6" s="212"/>
      <c r="K6" s="395"/>
      <c r="L6" s="212"/>
      <c r="M6" s="212"/>
    </row>
    <row r="7" spans="1:13" ht="33" customHeight="1">
      <c r="A7" s="97"/>
      <c r="B7" s="97"/>
      <c r="C7" s="155"/>
      <c r="D7" s="155"/>
      <c r="E7" s="97"/>
      <c r="F7" s="394"/>
      <c r="G7" s="394"/>
      <c r="H7" s="394"/>
      <c r="I7" s="393" t="s">
        <v>182</v>
      </c>
      <c r="J7" s="212"/>
      <c r="K7" s="392"/>
      <c r="L7" s="212"/>
      <c r="M7" s="212"/>
    </row>
    <row r="8" spans="1:13" ht="16.5" customHeight="1">
      <c r="A8" s="391" t="s">
        <v>29</v>
      </c>
      <c r="B8" s="149" t="s">
        <v>80</v>
      </c>
      <c r="C8" s="23">
        <f>IF(SUM(C9:C10)=0,"-",SUM(C9:C10))</f>
        <v>172984</v>
      </c>
      <c r="D8" s="23">
        <f>IF(SUM(D9:D10)=0,"-",SUM(D9:D10))</f>
        <v>12727</v>
      </c>
      <c r="E8" s="23">
        <f>IF(SUM(E9:E10)=0,"-",SUM(E9:E10))</f>
        <v>1435</v>
      </c>
      <c r="F8" s="23">
        <f>IF(SUM(F9:F10)=0,"-",SUM(F9:F10))</f>
        <v>245</v>
      </c>
      <c r="G8" s="23">
        <f>IF(SUM(G9:G10)=0,"-",SUM(G9:G10))</f>
        <v>157</v>
      </c>
      <c r="H8" s="23">
        <f>IF(SUM(H9:H10)=0,"-",SUM(H9:H10))</f>
        <v>108</v>
      </c>
      <c r="I8" s="23">
        <f>IF(SUM(I9:I10)=0,"-",SUM(I9:I10))</f>
        <v>64</v>
      </c>
      <c r="J8" s="23">
        <f>IF(SUM(J9:J10)=0,"-",SUM(J9:J10))</f>
        <v>139</v>
      </c>
      <c r="K8" s="23">
        <f>IF(SUM(K9:K10)=0,"-",SUM(K9:K10))</f>
        <v>7867</v>
      </c>
      <c r="L8" s="23">
        <f>IF(SUM(L9:L10)=0,"-",SUM(L9:L10))</f>
        <v>2536</v>
      </c>
      <c r="M8" s="23">
        <f>IF(SUM(M9:M10)=0,"-",SUM(M9:M10))</f>
        <v>505</v>
      </c>
    </row>
    <row r="9" spans="1:13" ht="16.5" customHeight="1">
      <c r="A9" s="391"/>
      <c r="B9" s="144" t="s">
        <v>33</v>
      </c>
      <c r="C9" s="22">
        <v>69341</v>
      </c>
      <c r="D9" s="22">
        <v>6606</v>
      </c>
      <c r="E9" s="22">
        <v>637</v>
      </c>
      <c r="F9" s="22">
        <v>155</v>
      </c>
      <c r="G9" s="22">
        <v>100</v>
      </c>
      <c r="H9" s="22">
        <v>73</v>
      </c>
      <c r="I9" s="22">
        <v>45</v>
      </c>
      <c r="J9" s="22">
        <v>53</v>
      </c>
      <c r="K9" s="22">
        <v>4028</v>
      </c>
      <c r="L9" s="22">
        <v>1472</v>
      </c>
      <c r="M9" s="22">
        <v>261</v>
      </c>
    </row>
    <row r="10" spans="1:13" ht="16.5" customHeight="1">
      <c r="A10" s="391"/>
      <c r="B10" s="144" t="s">
        <v>32</v>
      </c>
      <c r="C10" s="22">
        <v>103643</v>
      </c>
      <c r="D10" s="22">
        <v>6121</v>
      </c>
      <c r="E10" s="22">
        <v>798</v>
      </c>
      <c r="F10" s="22">
        <v>90</v>
      </c>
      <c r="G10" s="22">
        <v>57</v>
      </c>
      <c r="H10" s="22">
        <v>35</v>
      </c>
      <c r="I10" s="22">
        <v>19</v>
      </c>
      <c r="J10" s="22">
        <v>86</v>
      </c>
      <c r="K10" s="22">
        <v>3839</v>
      </c>
      <c r="L10" s="22">
        <v>1064</v>
      </c>
      <c r="M10" s="22">
        <v>244</v>
      </c>
    </row>
    <row r="11" spans="1:13" ht="16.5" customHeight="1">
      <c r="A11" s="133" t="s">
        <v>28</v>
      </c>
      <c r="B11" s="129" t="s">
        <v>80</v>
      </c>
      <c r="C11" s="20">
        <f>SUM(C12:C13)</f>
        <v>7243</v>
      </c>
      <c r="D11" s="20">
        <f>SUM(D12:D13)</f>
        <v>586</v>
      </c>
      <c r="E11" s="20">
        <f>SUM(E12:E13)</f>
        <v>63</v>
      </c>
      <c r="F11" s="20">
        <f>SUM(F12:F13)</f>
        <v>12</v>
      </c>
      <c r="G11" s="20">
        <f>SUM(G12:G13)</f>
        <v>1</v>
      </c>
      <c r="H11" s="20">
        <f>SUM(H12:H13)</f>
        <v>0</v>
      </c>
      <c r="I11" s="20">
        <f>SUM(I12:I13)</f>
        <v>0</v>
      </c>
      <c r="J11" s="20">
        <f>SUM(J12:J13)</f>
        <v>35</v>
      </c>
      <c r="K11" s="20">
        <f>SUM(K12:K13)</f>
        <v>244</v>
      </c>
      <c r="L11" s="20">
        <f>SUM(L12:L13)</f>
        <v>227</v>
      </c>
      <c r="M11" s="20">
        <f>SUM(M12:M13)</f>
        <v>3</v>
      </c>
    </row>
    <row r="12" spans="1:13" ht="16.5" customHeight="1">
      <c r="A12" s="390"/>
      <c r="B12" s="125" t="s">
        <v>33</v>
      </c>
      <c r="C12" s="230">
        <f>IF(SUM(C15,C42)=0,"-",SUM(C15,C42))</f>
        <v>3001</v>
      </c>
      <c r="D12" s="230">
        <f>IF(SUM(D15,D42)=0,"-",SUM(D15,D42))</f>
        <v>288</v>
      </c>
      <c r="E12" s="230">
        <f>IF(SUM(E15,E42)=0,"-",SUM(E15,E42))</f>
        <v>29</v>
      </c>
      <c r="F12" s="230">
        <f>IF(SUM(F15,F42)=0,"-",SUM(F15,F42))</f>
        <v>9</v>
      </c>
      <c r="G12" s="230">
        <f>IF(SUM(G15,G42)=0,"-",SUM(G15,G42))</f>
        <v>1</v>
      </c>
      <c r="H12" s="230" t="str">
        <f>IF(SUM(H15,H42)=0,"-",SUM(H15,H42))</f>
        <v>-</v>
      </c>
      <c r="I12" s="230" t="str">
        <f>IF(SUM(I15,I42)=0,"-",SUM(I15,I42))</f>
        <v>-</v>
      </c>
      <c r="J12" s="230">
        <f>IF(SUM(J15,J42)=0,"-",SUM(J15,J42))</f>
        <v>2</v>
      </c>
      <c r="K12" s="230">
        <f>IF(SUM(K15,K42)=0,"-",SUM(K15,K42))</f>
        <v>131</v>
      </c>
      <c r="L12" s="230">
        <f>IF(SUM(L15,L42)=0,"-",SUM(L15,L42))</f>
        <v>113</v>
      </c>
      <c r="M12" s="230">
        <f>IF(SUM(M15,M42)=0,"-",SUM(M15,M42))</f>
        <v>2</v>
      </c>
    </row>
    <row r="13" spans="1:13" ht="16.5" customHeight="1">
      <c r="A13" s="389"/>
      <c r="B13" s="125" t="s">
        <v>32</v>
      </c>
      <c r="C13" s="230">
        <f>IF(SUM(C16,C43)=0,"-",SUM(C16,C43))</f>
        <v>4242</v>
      </c>
      <c r="D13" s="230">
        <f>IF(SUM(D16,D43)=0,"-",SUM(D16,D43))</f>
        <v>298</v>
      </c>
      <c r="E13" s="230">
        <f>IF(SUM(E16,E43)=0,"-",SUM(E16,E43))</f>
        <v>34</v>
      </c>
      <c r="F13" s="230">
        <f>IF(SUM(F16,F43)=0,"-",SUM(F16,F43))</f>
        <v>3</v>
      </c>
      <c r="G13" s="230" t="str">
        <f>IF(SUM(G16,G43)=0,"-",SUM(G16,G43))</f>
        <v>-</v>
      </c>
      <c r="H13" s="230" t="str">
        <f>IF(SUM(H16,H43)=0,"-",SUM(H16,H43))</f>
        <v>-</v>
      </c>
      <c r="I13" s="230" t="str">
        <f>IF(SUM(I16,I43)=0,"-",SUM(I16,I43))</f>
        <v>-</v>
      </c>
      <c r="J13" s="230">
        <f>IF(SUM(J16,J43)=0,"-",SUM(J16,J43))</f>
        <v>33</v>
      </c>
      <c r="K13" s="230">
        <f>IF(SUM(K16,K43)=0,"-",SUM(K16,K43))</f>
        <v>113</v>
      </c>
      <c r="L13" s="230">
        <f>IF(SUM(L16,L43)=0,"-",SUM(L16,L43))</f>
        <v>114</v>
      </c>
      <c r="M13" s="230">
        <f>IF(SUM(M16,M43)=0,"-",SUM(M16,M43))</f>
        <v>1</v>
      </c>
    </row>
    <row r="14" spans="1:13" ht="16.5" customHeight="1">
      <c r="A14" s="388" t="s">
        <v>27</v>
      </c>
      <c r="B14" s="129" t="s">
        <v>80</v>
      </c>
      <c r="C14" s="20">
        <f>SUM(C15:C16)</f>
        <v>3255</v>
      </c>
      <c r="D14" s="20">
        <f>SUM(D15:D16)</f>
        <v>244</v>
      </c>
      <c r="E14" s="20">
        <f>SUM(E15:E16)</f>
        <v>32</v>
      </c>
      <c r="F14" s="20">
        <f>SUM(F15:F16)</f>
        <v>5</v>
      </c>
      <c r="G14" s="20">
        <f>SUM(G15:G16)</f>
        <v>1</v>
      </c>
      <c r="H14" s="20">
        <f>SUM(H15:H16)</f>
        <v>0</v>
      </c>
      <c r="I14" s="20">
        <f>SUM(I15:I16)</f>
        <v>0</v>
      </c>
      <c r="J14" s="20">
        <f>SUM(J15:J16)</f>
        <v>1</v>
      </c>
      <c r="K14" s="20">
        <f>SUM(K15:K16)</f>
        <v>111</v>
      </c>
      <c r="L14" s="20">
        <f>SUM(L15:L16)</f>
        <v>93</v>
      </c>
      <c r="M14" s="20">
        <f>SUM(M15:M16)</f>
        <v>0</v>
      </c>
    </row>
    <row r="15" spans="1:13" ht="16.5" customHeight="1">
      <c r="A15" s="387"/>
      <c r="B15" s="125" t="s">
        <v>33</v>
      </c>
      <c r="C15" s="230">
        <f>IF(SUM(C18,C21,C24,C27,C30,C33,C36,C39)=0,"-",SUM(C18,C21,C24,C27,C30,C33,C36,C39))</f>
        <v>1416</v>
      </c>
      <c r="D15" s="230">
        <f>IF(SUM(D18,D21,D24,D27,D30,D33,D36,D39)=0,"-",SUM(D18,D21,D24,D27,D30,D33,D36,D39))</f>
        <v>119</v>
      </c>
      <c r="E15" s="230">
        <f>IF(SUM(E18,E21,E24,E27,E30,E33,E36,E39)=0,"-",SUM(E18,E21,E24,E27,E30,E33,E36,E39))</f>
        <v>16</v>
      </c>
      <c r="F15" s="230">
        <f>IF(SUM(F18,F21,F24,F27,F30,F33,F36,F39)=0,"-",SUM(F18,F21,F24,F27,F30,F33,F36,F39))</f>
        <v>4</v>
      </c>
      <c r="G15" s="230">
        <f>IF(SUM(G18,G21,G24,G27,G30,G33,G36,G39)=0,"-",SUM(G18,G21,G24,G27,G30,G33,G36,G39))</f>
        <v>1</v>
      </c>
      <c r="H15" s="230" t="str">
        <f>IF(SUM(H18,H21,H24,H27,H30,H33,H36,H39)=0,"-",SUM(H18,H21,H24,H27,H30,H33,H36,H39))</f>
        <v>-</v>
      </c>
      <c r="I15" s="230" t="str">
        <f>IF(SUM(I18,I21,I24,I27,I30,I33,I36,I39)=0,"-",SUM(I18,I21,I24,I27,I30,I33,I36,I39))</f>
        <v>-</v>
      </c>
      <c r="J15" s="230">
        <f>IF(SUM(J18,J21,J24,J27,J30,J33,J36,J39)=0,"-",SUM(J18,J21,J24,J27,J30,J33,J36,J39))</f>
        <v>1</v>
      </c>
      <c r="K15" s="230">
        <f>IF(SUM(K18,K21,K24,K27,K30,K33,K36,K39)=0,"-",SUM(K18,K21,K24,K27,K30,K33,K36,K39))</f>
        <v>52</v>
      </c>
      <c r="L15" s="230">
        <f>IF(SUM(L18,L21,L24,L27,L30,L33,L36,L39)=0,"-",SUM(L18,L21,L24,L27,L30,L33,L36,L39))</f>
        <v>44</v>
      </c>
      <c r="M15" s="230" t="str">
        <f>IF(SUM(M18,M21,M24,M27,M30,M33,M36,M39)=0,"-",SUM(M18,M21,M24,M27,M30,M33,M36,M39))</f>
        <v>-</v>
      </c>
    </row>
    <row r="16" spans="1:13" ht="16.5" customHeight="1">
      <c r="A16" s="387"/>
      <c r="B16" s="125" t="s">
        <v>32</v>
      </c>
      <c r="C16" s="230">
        <f>IF(SUM(C19,C22,C25,C28,C31,C34,C37,C40)=0,"-",SUM(C19,C22,C25,C28,C31,C34,C37,C40))</f>
        <v>1839</v>
      </c>
      <c r="D16" s="230">
        <f>IF(SUM(D19,D22,D25,D28,D31,D34,D37,D40)=0,"-",SUM(D19,D22,D25,D28,D31,D34,D37,D40))</f>
        <v>125</v>
      </c>
      <c r="E16" s="230">
        <f>IF(SUM(E19,E22,E25,E28,E31,E34,E37,E40)=0,"-",SUM(E19,E22,E25,E28,E31,E34,E37,E40))</f>
        <v>16</v>
      </c>
      <c r="F16" s="230">
        <f>IF(SUM(F19,F22,F25,F28,F31,F34,F37,F40)=0,"-",SUM(F19,F22,F25,F28,F31,F34,F37,F40))</f>
        <v>1</v>
      </c>
      <c r="G16" s="230" t="str">
        <f>IF(SUM(G19,G22,G25,G28,G31,G34,G37,G40)=0,"-",SUM(G19,G22,G25,G28,G31,G34,G37,G40))</f>
        <v>-</v>
      </c>
      <c r="H16" s="230" t="str">
        <f>IF(SUM(H19,H22,H25,H28,H31,H34,H37,H40)=0,"-",SUM(H19,H22,H25,H28,H31,H34,H37,H40))</f>
        <v>-</v>
      </c>
      <c r="I16" s="230" t="str">
        <f>IF(SUM(I19,I22,I25,I28,I31,I34,I37,I40)=0,"-",SUM(I19,I22,I25,I28,I31,I34,I37,I40))</f>
        <v>-</v>
      </c>
      <c r="J16" s="230" t="str">
        <f>IF(SUM(J19,J22,J25,J28,J31,J34,J37,J40)=0,"-",SUM(J19,J22,J25,J28,J31,J34,J37,J40))</f>
        <v>-</v>
      </c>
      <c r="K16" s="230">
        <f>IF(SUM(K19,K22,K25,K28,K31,K34,K37,K40)=0,"-",SUM(K19,K22,K25,K28,K31,K34,K37,K40))</f>
        <v>59</v>
      </c>
      <c r="L16" s="230">
        <f>IF(SUM(L19,L22,L25,L28,L31,L34,L37,L40)=0,"-",SUM(L19,L22,L25,L28,L31,L34,L37,L40))</f>
        <v>49</v>
      </c>
      <c r="M16" s="230" t="str">
        <f>IF(SUM(M19,M22,M25,M28,M31,M34,M37,M40)=0,"-",SUM(M19,M22,M25,M28,M31,M34,M37,M40))</f>
        <v>-</v>
      </c>
    </row>
    <row r="17" spans="1:13" ht="16.5" customHeight="1">
      <c r="A17" s="338" t="s">
        <v>26</v>
      </c>
      <c r="B17" s="337" t="s">
        <v>80</v>
      </c>
      <c r="C17" s="336">
        <f>SUM(C18:C19)</f>
        <v>1110</v>
      </c>
      <c r="D17" s="336">
        <f>SUM(D18:D19)</f>
        <v>90</v>
      </c>
      <c r="E17" s="336">
        <f>SUM(E18:E19)</f>
        <v>4</v>
      </c>
      <c r="F17" s="336">
        <f>SUM(F18:F19)</f>
        <v>1</v>
      </c>
      <c r="G17" s="336">
        <f>SUM(G18:G19)</f>
        <v>0</v>
      </c>
      <c r="H17" s="336">
        <f>SUM(H18:H19)</f>
        <v>0</v>
      </c>
      <c r="I17" s="336">
        <f>SUM(I18:I19)</f>
        <v>0</v>
      </c>
      <c r="J17" s="336">
        <f>SUM(J18:J19)</f>
        <v>0</v>
      </c>
      <c r="K17" s="336">
        <f>SUM(K18:K19)</f>
        <v>11</v>
      </c>
      <c r="L17" s="336">
        <f>SUM(L18:L19)</f>
        <v>74</v>
      </c>
      <c r="M17" s="336">
        <f>SUM(M18:M19)</f>
        <v>0</v>
      </c>
    </row>
    <row r="18" spans="1:13" ht="16.5" customHeight="1">
      <c r="A18" s="333"/>
      <c r="B18" s="331" t="s">
        <v>33</v>
      </c>
      <c r="C18" s="386">
        <v>568</v>
      </c>
      <c r="D18" s="386">
        <v>40</v>
      </c>
      <c r="E18" s="386">
        <v>2</v>
      </c>
      <c r="F18" s="386">
        <v>1</v>
      </c>
      <c r="G18" s="386" t="s">
        <v>2</v>
      </c>
      <c r="H18" s="386" t="s">
        <v>2</v>
      </c>
      <c r="I18" s="386" t="s">
        <v>2</v>
      </c>
      <c r="J18" s="386" t="s">
        <v>2</v>
      </c>
      <c r="K18" s="386">
        <v>7</v>
      </c>
      <c r="L18" s="386">
        <v>30</v>
      </c>
      <c r="M18" s="386" t="s">
        <v>2</v>
      </c>
    </row>
    <row r="19" spans="1:13" ht="16.5" customHeight="1">
      <c r="A19" s="332"/>
      <c r="B19" s="331" t="s">
        <v>32</v>
      </c>
      <c r="C19" s="386">
        <v>542</v>
      </c>
      <c r="D19" s="386">
        <v>50</v>
      </c>
      <c r="E19" s="386">
        <v>2</v>
      </c>
      <c r="F19" s="386" t="s">
        <v>2</v>
      </c>
      <c r="G19" s="386" t="s">
        <v>2</v>
      </c>
      <c r="H19" s="386" t="s">
        <v>2</v>
      </c>
      <c r="I19" s="386" t="s">
        <v>2</v>
      </c>
      <c r="J19" s="386" t="s">
        <v>2</v>
      </c>
      <c r="K19" s="386">
        <v>4</v>
      </c>
      <c r="L19" s="386">
        <v>44</v>
      </c>
      <c r="M19" s="386" t="s">
        <v>2</v>
      </c>
    </row>
    <row r="20" spans="1:13" ht="16.5" customHeight="1">
      <c r="A20" s="338" t="s">
        <v>25</v>
      </c>
      <c r="B20" s="337" t="s">
        <v>80</v>
      </c>
      <c r="C20" s="336">
        <f>SUM(C21:C22)</f>
        <v>224</v>
      </c>
      <c r="D20" s="336">
        <f>SUM(D21:D22)</f>
        <v>12</v>
      </c>
      <c r="E20" s="336">
        <f>SUM(E21:E22)</f>
        <v>2</v>
      </c>
      <c r="F20" s="336">
        <f>SUM(F21:F22)</f>
        <v>0</v>
      </c>
      <c r="G20" s="336">
        <f>SUM(G21:G22)</f>
        <v>0</v>
      </c>
      <c r="H20" s="336">
        <f>SUM(H21:H22)</f>
        <v>0</v>
      </c>
      <c r="I20" s="336">
        <f>SUM(I21:I22)</f>
        <v>0</v>
      </c>
      <c r="J20" s="336">
        <f>SUM(J21:J22)</f>
        <v>0</v>
      </c>
      <c r="K20" s="336">
        <f>SUM(K21:K22)</f>
        <v>9</v>
      </c>
      <c r="L20" s="336">
        <f>SUM(L21:L22)</f>
        <v>1</v>
      </c>
      <c r="M20" s="336">
        <f>SUM(M21:M22)</f>
        <v>0</v>
      </c>
    </row>
    <row r="21" spans="1:13" ht="16.5" customHeight="1">
      <c r="A21" s="333"/>
      <c r="B21" s="331" t="s">
        <v>33</v>
      </c>
      <c r="C21" s="386">
        <v>81</v>
      </c>
      <c r="D21" s="386">
        <v>1</v>
      </c>
      <c r="E21" s="386">
        <v>1</v>
      </c>
      <c r="F21" s="386" t="s">
        <v>81</v>
      </c>
      <c r="G21" s="386" t="s">
        <v>81</v>
      </c>
      <c r="H21" s="386" t="s">
        <v>81</v>
      </c>
      <c r="I21" s="386" t="s">
        <v>81</v>
      </c>
      <c r="J21" s="386" t="s">
        <v>81</v>
      </c>
      <c r="K21" s="386" t="s">
        <v>81</v>
      </c>
      <c r="L21" s="386" t="s">
        <v>81</v>
      </c>
      <c r="M21" s="386" t="s">
        <v>81</v>
      </c>
    </row>
    <row r="22" spans="1:13" ht="16.5" customHeight="1">
      <c r="A22" s="332"/>
      <c r="B22" s="331" t="s">
        <v>32</v>
      </c>
      <c r="C22" s="386">
        <v>143</v>
      </c>
      <c r="D22" s="386">
        <v>11</v>
      </c>
      <c r="E22" s="386">
        <v>1</v>
      </c>
      <c r="F22" s="386" t="s">
        <v>81</v>
      </c>
      <c r="G22" s="386" t="s">
        <v>81</v>
      </c>
      <c r="H22" s="386" t="s">
        <v>81</v>
      </c>
      <c r="I22" s="386" t="s">
        <v>81</v>
      </c>
      <c r="J22" s="386" t="s">
        <v>81</v>
      </c>
      <c r="K22" s="386">
        <v>9</v>
      </c>
      <c r="L22" s="386">
        <v>1</v>
      </c>
      <c r="M22" s="386" t="s">
        <v>81</v>
      </c>
    </row>
    <row r="23" spans="1:13" ht="16.5" customHeight="1">
      <c r="A23" s="338" t="s">
        <v>24</v>
      </c>
      <c r="B23" s="337" t="s">
        <v>80</v>
      </c>
      <c r="C23" s="336">
        <f>SUM(C24:C25)</f>
        <v>115</v>
      </c>
      <c r="D23" s="336">
        <f>SUM(D24:D25)</f>
        <v>3</v>
      </c>
      <c r="E23" s="336">
        <f>SUM(E24:E25)</f>
        <v>0</v>
      </c>
      <c r="F23" s="336">
        <f>SUM(F24:F25)</f>
        <v>0</v>
      </c>
      <c r="G23" s="336">
        <f>SUM(G24:G25)</f>
        <v>0</v>
      </c>
      <c r="H23" s="336">
        <f>SUM(H24:H25)</f>
        <v>0</v>
      </c>
      <c r="I23" s="336">
        <f>SUM(I24:I25)</f>
        <v>0</v>
      </c>
      <c r="J23" s="336">
        <f>SUM(J24:J25)</f>
        <v>0</v>
      </c>
      <c r="K23" s="336">
        <f>SUM(K24:K25)</f>
        <v>1</v>
      </c>
      <c r="L23" s="336">
        <f>SUM(L24:L25)</f>
        <v>0</v>
      </c>
      <c r="M23" s="336">
        <f>SUM(M24:M25)</f>
        <v>0</v>
      </c>
    </row>
    <row r="24" spans="1:13" ht="16.5" customHeight="1">
      <c r="A24" s="333"/>
      <c r="B24" s="331" t="s">
        <v>33</v>
      </c>
      <c r="C24" s="386">
        <v>52</v>
      </c>
      <c r="D24" s="386">
        <v>2</v>
      </c>
      <c r="E24" s="386" t="s">
        <v>2</v>
      </c>
      <c r="F24" s="386" t="s">
        <v>2</v>
      </c>
      <c r="G24" s="386" t="s">
        <v>2</v>
      </c>
      <c r="H24" s="386" t="s">
        <v>2</v>
      </c>
      <c r="I24" s="386" t="s">
        <v>2</v>
      </c>
      <c r="J24" s="386" t="s">
        <v>2</v>
      </c>
      <c r="K24" s="386" t="s">
        <v>2</v>
      </c>
      <c r="L24" s="386" t="s">
        <v>2</v>
      </c>
      <c r="M24" s="386" t="s">
        <v>2</v>
      </c>
    </row>
    <row r="25" spans="1:13" ht="16.5" customHeight="1">
      <c r="A25" s="332"/>
      <c r="B25" s="331" t="s">
        <v>32</v>
      </c>
      <c r="C25" s="386">
        <v>63</v>
      </c>
      <c r="D25" s="386">
        <v>1</v>
      </c>
      <c r="E25" s="386" t="s">
        <v>2</v>
      </c>
      <c r="F25" s="386" t="s">
        <v>2</v>
      </c>
      <c r="G25" s="386" t="s">
        <v>2</v>
      </c>
      <c r="H25" s="386" t="s">
        <v>2</v>
      </c>
      <c r="I25" s="386" t="s">
        <v>2</v>
      </c>
      <c r="J25" s="386" t="s">
        <v>2</v>
      </c>
      <c r="K25" s="386">
        <v>1</v>
      </c>
      <c r="L25" s="386" t="s">
        <v>2</v>
      </c>
      <c r="M25" s="386" t="s">
        <v>2</v>
      </c>
    </row>
    <row r="26" spans="1:13" ht="16.5" customHeight="1">
      <c r="A26" s="338" t="s">
        <v>172</v>
      </c>
      <c r="B26" s="337" t="s">
        <v>80</v>
      </c>
      <c r="C26" s="336">
        <f>SUM(C27:C28)</f>
        <v>349</v>
      </c>
      <c r="D26" s="336">
        <f>SUM(D27:D28)</f>
        <v>30</v>
      </c>
      <c r="E26" s="336">
        <f>SUM(E27:E28)</f>
        <v>10</v>
      </c>
      <c r="F26" s="336">
        <f>SUM(F27:F28)</f>
        <v>0</v>
      </c>
      <c r="G26" s="336">
        <f>SUM(G27:G28)</f>
        <v>0</v>
      </c>
      <c r="H26" s="336">
        <f>SUM(H27:H28)</f>
        <v>0</v>
      </c>
      <c r="I26" s="336">
        <f>SUM(I27:I28)</f>
        <v>0</v>
      </c>
      <c r="J26" s="336">
        <f>SUM(J27:J28)</f>
        <v>0</v>
      </c>
      <c r="K26" s="336">
        <f>SUM(K27:K28)</f>
        <v>15</v>
      </c>
      <c r="L26" s="336">
        <f>SUM(L27:L28)</f>
        <v>5</v>
      </c>
      <c r="M26" s="336">
        <f>SUM(M27:M28)</f>
        <v>0</v>
      </c>
    </row>
    <row r="27" spans="1:13" ht="16.5" customHeight="1">
      <c r="A27" s="333"/>
      <c r="B27" s="331" t="s">
        <v>33</v>
      </c>
      <c r="C27" s="386">
        <v>154</v>
      </c>
      <c r="D27" s="386">
        <v>19</v>
      </c>
      <c r="E27" s="386">
        <v>6</v>
      </c>
      <c r="F27" s="386" t="s">
        <v>81</v>
      </c>
      <c r="G27" s="386" t="s">
        <v>81</v>
      </c>
      <c r="H27" s="386" t="s">
        <v>81</v>
      </c>
      <c r="I27" s="386" t="s">
        <v>81</v>
      </c>
      <c r="J27" s="386" t="s">
        <v>81</v>
      </c>
      <c r="K27" s="386">
        <v>10</v>
      </c>
      <c r="L27" s="386">
        <v>3</v>
      </c>
      <c r="M27" s="386" t="s">
        <v>81</v>
      </c>
    </row>
    <row r="28" spans="1:13" ht="16.5" customHeight="1">
      <c r="A28" s="332"/>
      <c r="B28" s="331" t="s">
        <v>32</v>
      </c>
      <c r="C28" s="386">
        <v>195</v>
      </c>
      <c r="D28" s="386">
        <v>11</v>
      </c>
      <c r="E28" s="386">
        <v>4</v>
      </c>
      <c r="F28" s="386" t="s">
        <v>81</v>
      </c>
      <c r="G28" s="386" t="s">
        <v>81</v>
      </c>
      <c r="H28" s="386" t="s">
        <v>81</v>
      </c>
      <c r="I28" s="386" t="s">
        <v>81</v>
      </c>
      <c r="J28" s="386" t="s">
        <v>81</v>
      </c>
      <c r="K28" s="386">
        <v>5</v>
      </c>
      <c r="L28" s="386">
        <v>2</v>
      </c>
      <c r="M28" s="386" t="s">
        <v>81</v>
      </c>
    </row>
    <row r="29" spans="1:13" ht="16.5" customHeight="1">
      <c r="A29" s="338" t="s">
        <v>22</v>
      </c>
      <c r="B29" s="337" t="s">
        <v>80</v>
      </c>
      <c r="C29" s="336">
        <f>SUM(C30:C31)</f>
        <v>208</v>
      </c>
      <c r="D29" s="336">
        <f>SUM(D30:D31)</f>
        <v>24</v>
      </c>
      <c r="E29" s="336">
        <f>SUM(E30:E31)</f>
        <v>2</v>
      </c>
      <c r="F29" s="336">
        <f>SUM(F30:F31)</f>
        <v>0</v>
      </c>
      <c r="G29" s="336">
        <f>SUM(G30:G31)</f>
        <v>0</v>
      </c>
      <c r="H29" s="336">
        <f>SUM(H30:H31)</f>
        <v>0</v>
      </c>
      <c r="I29" s="336">
        <f>SUM(I30:I31)</f>
        <v>0</v>
      </c>
      <c r="J29" s="336">
        <f>SUM(J30:J31)</f>
        <v>1</v>
      </c>
      <c r="K29" s="336">
        <f>SUM(K30:K31)</f>
        <v>19</v>
      </c>
      <c r="L29" s="336">
        <f>SUM(L30:L31)</f>
        <v>2</v>
      </c>
      <c r="M29" s="336">
        <f>SUM(M30:M31)</f>
        <v>0</v>
      </c>
    </row>
    <row r="30" spans="1:13" ht="16.5" customHeight="1">
      <c r="A30" s="333"/>
      <c r="B30" s="331" t="s">
        <v>33</v>
      </c>
      <c r="C30" s="386">
        <v>83</v>
      </c>
      <c r="D30" s="386">
        <v>10</v>
      </c>
      <c r="E30" s="386">
        <v>2</v>
      </c>
      <c r="F30" s="386" t="s">
        <v>81</v>
      </c>
      <c r="G30" s="386" t="s">
        <v>81</v>
      </c>
      <c r="H30" s="386" t="s">
        <v>81</v>
      </c>
      <c r="I30" s="386" t="s">
        <v>81</v>
      </c>
      <c r="J30" s="386">
        <v>1</v>
      </c>
      <c r="K30" s="386">
        <v>5</v>
      </c>
      <c r="L30" s="386">
        <v>2</v>
      </c>
      <c r="M30" s="386" t="s">
        <v>81</v>
      </c>
    </row>
    <row r="31" spans="1:13" ht="16.5" customHeight="1">
      <c r="A31" s="332"/>
      <c r="B31" s="331" t="s">
        <v>32</v>
      </c>
      <c r="C31" s="386">
        <v>125</v>
      </c>
      <c r="D31" s="386">
        <v>14</v>
      </c>
      <c r="E31" s="386" t="s">
        <v>81</v>
      </c>
      <c r="F31" s="386" t="s">
        <v>81</v>
      </c>
      <c r="G31" s="386" t="s">
        <v>81</v>
      </c>
      <c r="H31" s="386" t="s">
        <v>81</v>
      </c>
      <c r="I31" s="386" t="s">
        <v>81</v>
      </c>
      <c r="J31" s="386" t="s">
        <v>81</v>
      </c>
      <c r="K31" s="386">
        <v>14</v>
      </c>
      <c r="L31" s="386" t="s">
        <v>81</v>
      </c>
      <c r="M31" s="386" t="s">
        <v>81</v>
      </c>
    </row>
    <row r="32" spans="1:13" ht="16.5" customHeight="1">
      <c r="A32" s="338" t="s">
        <v>57</v>
      </c>
      <c r="B32" s="337" t="s">
        <v>80</v>
      </c>
      <c r="C32" s="336">
        <f>SUM(C33:C34)</f>
        <v>612</v>
      </c>
      <c r="D32" s="336">
        <f>SUM(D33:D34)</f>
        <v>37</v>
      </c>
      <c r="E32" s="336">
        <f>SUM(E33:E34)</f>
        <v>4</v>
      </c>
      <c r="F32" s="336">
        <f>SUM(F33:F34)</f>
        <v>3</v>
      </c>
      <c r="G32" s="336">
        <f>SUM(G33:G34)</f>
        <v>0</v>
      </c>
      <c r="H32" s="336">
        <f>SUM(H33:H34)</f>
        <v>0</v>
      </c>
      <c r="I32" s="336">
        <f>SUM(I33:I34)</f>
        <v>0</v>
      </c>
      <c r="J32" s="336">
        <f>SUM(J33:J34)</f>
        <v>0</v>
      </c>
      <c r="K32" s="336">
        <f>SUM(K33:K34)</f>
        <v>24</v>
      </c>
      <c r="L32" s="336">
        <f>SUM(L33:L34)</f>
        <v>6</v>
      </c>
      <c r="M32" s="336">
        <f>SUM(M33:M34)</f>
        <v>0</v>
      </c>
    </row>
    <row r="33" spans="1:13" ht="16.5" customHeight="1">
      <c r="A33" s="333"/>
      <c r="B33" s="331" t="s">
        <v>33</v>
      </c>
      <c r="C33" s="386">
        <v>227</v>
      </c>
      <c r="D33" s="386">
        <v>24</v>
      </c>
      <c r="E33" s="386">
        <v>1</v>
      </c>
      <c r="F33" s="386">
        <v>2</v>
      </c>
      <c r="G33" s="386" t="s">
        <v>81</v>
      </c>
      <c r="H33" s="386" t="s">
        <v>81</v>
      </c>
      <c r="I33" s="386" t="s">
        <v>81</v>
      </c>
      <c r="J33" s="386" t="s">
        <v>81</v>
      </c>
      <c r="K33" s="386">
        <v>16</v>
      </c>
      <c r="L33" s="386">
        <v>5</v>
      </c>
      <c r="M33" s="386" t="s">
        <v>81</v>
      </c>
    </row>
    <row r="34" spans="1:13" ht="16.5" customHeight="1">
      <c r="A34" s="332"/>
      <c r="B34" s="331" t="s">
        <v>32</v>
      </c>
      <c r="C34" s="386">
        <v>385</v>
      </c>
      <c r="D34" s="386">
        <v>13</v>
      </c>
      <c r="E34" s="386">
        <v>3</v>
      </c>
      <c r="F34" s="386">
        <v>1</v>
      </c>
      <c r="G34" s="386" t="s">
        <v>81</v>
      </c>
      <c r="H34" s="386" t="s">
        <v>81</v>
      </c>
      <c r="I34" s="386" t="s">
        <v>81</v>
      </c>
      <c r="J34" s="386" t="s">
        <v>81</v>
      </c>
      <c r="K34" s="386">
        <v>8</v>
      </c>
      <c r="L34" s="386">
        <v>1</v>
      </c>
      <c r="M34" s="386" t="s">
        <v>81</v>
      </c>
    </row>
    <row r="35" spans="1:13" ht="16.5" customHeight="1">
      <c r="A35" s="338" t="s">
        <v>20</v>
      </c>
      <c r="B35" s="337" t="s">
        <v>80</v>
      </c>
      <c r="C35" s="336">
        <f>SUM(C36:C37)</f>
        <v>177</v>
      </c>
      <c r="D35" s="336">
        <f>SUM(D36:D37)</f>
        <v>10</v>
      </c>
      <c r="E35" s="336">
        <f>SUM(E36:E37)</f>
        <v>7</v>
      </c>
      <c r="F35" s="336">
        <f>SUM(F36:F37)</f>
        <v>1</v>
      </c>
      <c r="G35" s="336">
        <f>SUM(G36:G37)</f>
        <v>1</v>
      </c>
      <c r="H35" s="336">
        <f>SUM(H36:H37)</f>
        <v>0</v>
      </c>
      <c r="I35" s="336">
        <f>SUM(I36:I37)</f>
        <v>0</v>
      </c>
      <c r="J35" s="336">
        <f>SUM(J36:J37)</f>
        <v>0</v>
      </c>
      <c r="K35" s="336">
        <f>SUM(K36:K37)</f>
        <v>2</v>
      </c>
      <c r="L35" s="336">
        <f>SUM(L36:L37)</f>
        <v>0</v>
      </c>
      <c r="M35" s="336">
        <f>SUM(M36:M37)</f>
        <v>0</v>
      </c>
    </row>
    <row r="36" spans="1:13" ht="16.5" customHeight="1">
      <c r="A36" s="333"/>
      <c r="B36" s="331" t="s">
        <v>33</v>
      </c>
      <c r="C36" s="386">
        <v>73</v>
      </c>
      <c r="D36" s="386">
        <v>5</v>
      </c>
      <c r="E36" s="386">
        <v>4</v>
      </c>
      <c r="F36" s="386">
        <v>1</v>
      </c>
      <c r="G36" s="386">
        <v>1</v>
      </c>
      <c r="H36" s="386" t="s">
        <v>81</v>
      </c>
      <c r="I36" s="386" t="s">
        <v>81</v>
      </c>
      <c r="J36" s="386" t="s">
        <v>81</v>
      </c>
      <c r="K36" s="386" t="s">
        <v>81</v>
      </c>
      <c r="L36" s="386" t="s">
        <v>81</v>
      </c>
      <c r="M36" s="386" t="s">
        <v>81</v>
      </c>
    </row>
    <row r="37" spans="1:13" ht="16.5" customHeight="1">
      <c r="A37" s="332"/>
      <c r="B37" s="331" t="s">
        <v>32</v>
      </c>
      <c r="C37" s="386">
        <v>104</v>
      </c>
      <c r="D37" s="386">
        <v>5</v>
      </c>
      <c r="E37" s="386">
        <v>3</v>
      </c>
      <c r="F37" s="386" t="s">
        <v>81</v>
      </c>
      <c r="G37" s="386" t="s">
        <v>81</v>
      </c>
      <c r="H37" s="386" t="s">
        <v>81</v>
      </c>
      <c r="I37" s="386" t="s">
        <v>81</v>
      </c>
      <c r="J37" s="386" t="s">
        <v>81</v>
      </c>
      <c r="K37" s="386">
        <v>2</v>
      </c>
      <c r="L37" s="386" t="s">
        <v>81</v>
      </c>
      <c r="M37" s="386" t="s">
        <v>81</v>
      </c>
    </row>
    <row r="38" spans="1:13" ht="16.5" customHeight="1">
      <c r="A38" s="338" t="s">
        <v>19</v>
      </c>
      <c r="B38" s="337" t="s">
        <v>80</v>
      </c>
      <c r="C38" s="336">
        <f>SUM(C39:C40)</f>
        <v>460</v>
      </c>
      <c r="D38" s="336">
        <f>SUM(D39:D40)</f>
        <v>38</v>
      </c>
      <c r="E38" s="336">
        <f>SUM(E39:E40)</f>
        <v>3</v>
      </c>
      <c r="F38" s="336">
        <f>SUM(F39:F40)</f>
        <v>0</v>
      </c>
      <c r="G38" s="336">
        <f>SUM(G39:G40)</f>
        <v>0</v>
      </c>
      <c r="H38" s="336">
        <f>SUM(H39:H40)</f>
        <v>0</v>
      </c>
      <c r="I38" s="336">
        <f>SUM(I39:I40)</f>
        <v>0</v>
      </c>
      <c r="J38" s="336">
        <f>SUM(J39:J40)</f>
        <v>0</v>
      </c>
      <c r="K38" s="336">
        <f>SUM(K39:K40)</f>
        <v>30</v>
      </c>
      <c r="L38" s="336">
        <f>SUM(L39:L40)</f>
        <v>5</v>
      </c>
      <c r="M38" s="336">
        <f>SUM(M39:M40)</f>
        <v>0</v>
      </c>
    </row>
    <row r="39" spans="1:13" ht="16.5" customHeight="1">
      <c r="A39" s="333"/>
      <c r="B39" s="331" t="s">
        <v>33</v>
      </c>
      <c r="C39" s="386">
        <v>178</v>
      </c>
      <c r="D39" s="386">
        <v>18</v>
      </c>
      <c r="E39" s="386" t="s">
        <v>81</v>
      </c>
      <c r="F39" s="386" t="s">
        <v>81</v>
      </c>
      <c r="G39" s="386" t="s">
        <v>81</v>
      </c>
      <c r="H39" s="386" t="s">
        <v>81</v>
      </c>
      <c r="I39" s="386" t="s">
        <v>81</v>
      </c>
      <c r="J39" s="386" t="s">
        <v>81</v>
      </c>
      <c r="K39" s="386">
        <v>14</v>
      </c>
      <c r="L39" s="386">
        <v>4</v>
      </c>
      <c r="M39" s="386" t="s">
        <v>81</v>
      </c>
    </row>
    <row r="40" spans="1:13" ht="16.5" customHeight="1">
      <c r="A40" s="332"/>
      <c r="B40" s="331" t="s">
        <v>32</v>
      </c>
      <c r="C40" s="386">
        <v>282</v>
      </c>
      <c r="D40" s="386">
        <v>20</v>
      </c>
      <c r="E40" s="386">
        <v>3</v>
      </c>
      <c r="F40" s="386" t="s">
        <v>81</v>
      </c>
      <c r="G40" s="386" t="s">
        <v>81</v>
      </c>
      <c r="H40" s="386" t="s">
        <v>81</v>
      </c>
      <c r="I40" s="386" t="s">
        <v>81</v>
      </c>
      <c r="J40" s="386" t="s">
        <v>81</v>
      </c>
      <c r="K40" s="386">
        <v>16</v>
      </c>
      <c r="L40" s="386">
        <v>1</v>
      </c>
      <c r="M40" s="386" t="s">
        <v>81</v>
      </c>
    </row>
    <row r="41" spans="1:13" ht="16.5" customHeight="1">
      <c r="A41" s="352" t="s">
        <v>17</v>
      </c>
      <c r="B41" s="129" t="s">
        <v>80</v>
      </c>
      <c r="C41" s="20">
        <f>SUM(C42:C43)</f>
        <v>3988</v>
      </c>
      <c r="D41" s="20">
        <f>SUM(D42:D43)</f>
        <v>342</v>
      </c>
      <c r="E41" s="20">
        <f>SUM(E42:E43)</f>
        <v>31</v>
      </c>
      <c r="F41" s="20">
        <f>SUM(F42:F43)</f>
        <v>7</v>
      </c>
      <c r="G41" s="20">
        <f>SUM(G42:G43)</f>
        <v>0</v>
      </c>
      <c r="H41" s="20">
        <f>SUM(H42:H43)</f>
        <v>0</v>
      </c>
      <c r="I41" s="20">
        <f>SUM(I42:I43)</f>
        <v>0</v>
      </c>
      <c r="J41" s="20">
        <f>SUM(J42:J43)</f>
        <v>34</v>
      </c>
      <c r="K41" s="20">
        <f>SUM(K42:K43)</f>
        <v>133</v>
      </c>
      <c r="L41" s="20">
        <f>SUM(L42:L43)</f>
        <v>134</v>
      </c>
      <c r="M41" s="20">
        <f>SUM(M42:M43)</f>
        <v>3</v>
      </c>
    </row>
    <row r="42" spans="1:13" ht="16.5" customHeight="1">
      <c r="A42" s="351"/>
      <c r="B42" s="125" t="s">
        <v>33</v>
      </c>
      <c r="C42" s="230">
        <v>1585</v>
      </c>
      <c r="D42" s="230">
        <v>169</v>
      </c>
      <c r="E42" s="230">
        <v>13</v>
      </c>
      <c r="F42" s="230">
        <v>5</v>
      </c>
      <c r="G42" s="230" t="s">
        <v>81</v>
      </c>
      <c r="H42" s="230" t="s">
        <v>81</v>
      </c>
      <c r="I42" s="230" t="s">
        <v>81</v>
      </c>
      <c r="J42" s="230">
        <v>1</v>
      </c>
      <c r="K42" s="230">
        <v>79</v>
      </c>
      <c r="L42" s="230">
        <v>69</v>
      </c>
      <c r="M42" s="230">
        <v>2</v>
      </c>
    </row>
    <row r="43" spans="1:13" ht="16.5" customHeight="1">
      <c r="A43" s="350"/>
      <c r="B43" s="125" t="s">
        <v>32</v>
      </c>
      <c r="C43" s="230">
        <v>2403</v>
      </c>
      <c r="D43" s="230">
        <v>173</v>
      </c>
      <c r="E43" s="230">
        <v>18</v>
      </c>
      <c r="F43" s="230">
        <v>2</v>
      </c>
      <c r="G43" s="230" t="s">
        <v>81</v>
      </c>
      <c r="H43" s="230" t="s">
        <v>81</v>
      </c>
      <c r="I43" s="230" t="s">
        <v>81</v>
      </c>
      <c r="J43" s="230">
        <v>33</v>
      </c>
      <c r="K43" s="230">
        <v>54</v>
      </c>
      <c r="L43" s="230">
        <v>65</v>
      </c>
      <c r="M43" s="230">
        <v>1</v>
      </c>
    </row>
    <row r="44" spans="1:13" ht="16.5" customHeight="1">
      <c r="A44" s="133" t="s">
        <v>16</v>
      </c>
      <c r="B44" s="129" t="s">
        <v>80</v>
      </c>
      <c r="C44" s="20">
        <f>SUM(C45:C46)</f>
        <v>2002</v>
      </c>
      <c r="D44" s="20">
        <f>SUM(D45:D46)</f>
        <v>132</v>
      </c>
      <c r="E44" s="20">
        <f>SUM(E45:E46)</f>
        <v>11</v>
      </c>
      <c r="F44" s="20">
        <f>SUM(F45:F46)</f>
        <v>2</v>
      </c>
      <c r="G44" s="20">
        <f>SUM(G45:G46)</f>
        <v>2</v>
      </c>
      <c r="H44" s="20">
        <f>SUM(H45:H46)</f>
        <v>2</v>
      </c>
      <c r="I44" s="20">
        <f>SUM(I45:I46)</f>
        <v>2</v>
      </c>
      <c r="J44" s="20">
        <f>SUM(J45:J46)</f>
        <v>0</v>
      </c>
      <c r="K44" s="20">
        <f>SUM(K45:K46)</f>
        <v>110</v>
      </c>
      <c r="L44" s="20">
        <f>SUM(L45:L46)</f>
        <v>9</v>
      </c>
      <c r="M44" s="20">
        <f>SUM(M45:M46)</f>
        <v>0</v>
      </c>
    </row>
    <row r="45" spans="1:13" ht="16.5" customHeight="1">
      <c r="A45" s="390"/>
      <c r="B45" s="125" t="s">
        <v>33</v>
      </c>
      <c r="C45" s="230">
        <f>C48</f>
        <v>848</v>
      </c>
      <c r="D45" s="230">
        <f>D48</f>
        <v>65</v>
      </c>
      <c r="E45" s="230">
        <f>E48</f>
        <v>4</v>
      </c>
      <c r="F45" s="230">
        <f>F48</f>
        <v>2</v>
      </c>
      <c r="G45" s="230">
        <f>G48</f>
        <v>2</v>
      </c>
      <c r="H45" s="230">
        <f>H48</f>
        <v>2</v>
      </c>
      <c r="I45" s="230">
        <f>I48</f>
        <v>2</v>
      </c>
      <c r="J45" s="230" t="str">
        <f>J48</f>
        <v>-</v>
      </c>
      <c r="K45" s="230">
        <f>K48</f>
        <v>54</v>
      </c>
      <c r="L45" s="230">
        <f>L48</f>
        <v>5</v>
      </c>
      <c r="M45" s="230" t="str">
        <f>M48</f>
        <v>-</v>
      </c>
    </row>
    <row r="46" spans="1:13" ht="16.5" customHeight="1">
      <c r="A46" s="389"/>
      <c r="B46" s="125" t="s">
        <v>32</v>
      </c>
      <c r="C46" s="230">
        <f>C49</f>
        <v>1154</v>
      </c>
      <c r="D46" s="230">
        <f>D49</f>
        <v>67</v>
      </c>
      <c r="E46" s="230">
        <f>E49</f>
        <v>7</v>
      </c>
      <c r="F46" s="230" t="str">
        <f>F49</f>
        <v>-</v>
      </c>
      <c r="G46" s="230" t="str">
        <f>G49</f>
        <v>-</v>
      </c>
      <c r="H46" s="230" t="str">
        <f>H49</f>
        <v>-</v>
      </c>
      <c r="I46" s="230" t="str">
        <f>I49</f>
        <v>-</v>
      </c>
      <c r="J46" s="230" t="str">
        <f>J49</f>
        <v>-</v>
      </c>
      <c r="K46" s="230">
        <f>K49</f>
        <v>56</v>
      </c>
      <c r="L46" s="230">
        <f>L49</f>
        <v>4</v>
      </c>
      <c r="M46" s="230" t="str">
        <f>M49</f>
        <v>-</v>
      </c>
    </row>
    <row r="47" spans="1:13" ht="16.5" customHeight="1">
      <c r="A47" s="388" t="s">
        <v>15</v>
      </c>
      <c r="B47" s="129" t="s">
        <v>80</v>
      </c>
      <c r="C47" s="20">
        <f>SUM(C48:C49)</f>
        <v>2002</v>
      </c>
      <c r="D47" s="20">
        <f>SUM(D48:D49)</f>
        <v>132</v>
      </c>
      <c r="E47" s="20">
        <f>SUM(E48:E49)</f>
        <v>11</v>
      </c>
      <c r="F47" s="20">
        <f>SUM(F48:F49)</f>
        <v>2</v>
      </c>
      <c r="G47" s="20">
        <f>SUM(G48:G49)</f>
        <v>2</v>
      </c>
      <c r="H47" s="20">
        <f>SUM(H48:H49)</f>
        <v>2</v>
      </c>
      <c r="I47" s="20">
        <f>SUM(I48:I49)</f>
        <v>2</v>
      </c>
      <c r="J47" s="20">
        <f>SUM(J48:J49)</f>
        <v>0</v>
      </c>
      <c r="K47" s="20">
        <f>SUM(K48:K49)</f>
        <v>110</v>
      </c>
      <c r="L47" s="20">
        <f>SUM(L48:L49)</f>
        <v>9</v>
      </c>
      <c r="M47" s="20">
        <f>SUM(M48:M49)</f>
        <v>0</v>
      </c>
    </row>
    <row r="48" spans="1:13" ht="16.5" customHeight="1">
      <c r="A48" s="387"/>
      <c r="B48" s="125" t="s">
        <v>33</v>
      </c>
      <c r="C48" s="230">
        <f>IF(SUM(C51,C54,C57,C60)=0,"-",SUM(C51,C54,C57,C60))</f>
        <v>848</v>
      </c>
      <c r="D48" s="230">
        <f>IF(SUM(D51,D54,D57,D60)=0,"-",SUM(D51,D54,D57,D60))</f>
        <v>65</v>
      </c>
      <c r="E48" s="230">
        <f>IF(SUM(E51,E54,E57,E60)=0,"-",SUM(E51,E54,E57,E60))</f>
        <v>4</v>
      </c>
      <c r="F48" s="230">
        <f>IF(SUM(F51,F54,F57,F60)=0,"-",SUM(F51,F54,F57,F60))</f>
        <v>2</v>
      </c>
      <c r="G48" s="230">
        <f>IF(SUM(G51,G54,G57,G60)=0,"-",SUM(G51,G54,G57,G60))</f>
        <v>2</v>
      </c>
      <c r="H48" s="230">
        <f>IF(SUM(H51,H54,H57,H60)=0,"-",SUM(H51,H54,H57,H60))</f>
        <v>2</v>
      </c>
      <c r="I48" s="230">
        <f>IF(SUM(I51,I54,I57,I60)=0,"-",SUM(I51,I54,I57,I60))</f>
        <v>2</v>
      </c>
      <c r="J48" s="230" t="str">
        <f>IF(SUM(J51,J54,J57,J60)=0,"-",SUM(J51,J54,J57,J60))</f>
        <v>-</v>
      </c>
      <c r="K48" s="230">
        <f>IF(SUM(K51,K54,K57,K60)=0,"-",SUM(K51,K54,K57,K60))</f>
        <v>54</v>
      </c>
      <c r="L48" s="230">
        <f>IF(SUM(L51,L54,L57,L60)=0,"-",SUM(L51,L54,L57,L60))</f>
        <v>5</v>
      </c>
      <c r="M48" s="230" t="str">
        <f>IF(SUM(M51,M54,M57,M60)=0,"-",SUM(M51,M54,M57,M60))</f>
        <v>-</v>
      </c>
    </row>
    <row r="49" spans="1:13" ht="16.5" customHeight="1">
      <c r="A49" s="387"/>
      <c r="B49" s="125" t="s">
        <v>32</v>
      </c>
      <c r="C49" s="230">
        <f>IF(SUM(C52,C55,C58,C61)=0,"-",SUM(C52,C55,C58,C61))</f>
        <v>1154</v>
      </c>
      <c r="D49" s="230">
        <f>IF(SUM(D52,D55,D58,D61)=0,"-",SUM(D52,D55,D58,D61))</f>
        <v>67</v>
      </c>
      <c r="E49" s="230">
        <f>IF(SUM(E52,E55,E58,E61)=0,"-",SUM(E52,E55,E58,E61))</f>
        <v>7</v>
      </c>
      <c r="F49" s="230" t="str">
        <f>IF(SUM(F52,F55,F58,F61)=0,"-",SUM(F52,F55,F58,F61))</f>
        <v>-</v>
      </c>
      <c r="G49" s="230" t="str">
        <f>IF(SUM(G52,G55,G58,G61)=0,"-",SUM(G52,G55,G58,G61))</f>
        <v>-</v>
      </c>
      <c r="H49" s="230" t="str">
        <f>IF(SUM(H52,H55,H58,H61)=0,"-",SUM(H52,H55,H58,H61))</f>
        <v>-</v>
      </c>
      <c r="I49" s="230" t="str">
        <f>IF(SUM(I52,I55,I58,I61)=0,"-",SUM(I52,I55,I58,I61))</f>
        <v>-</v>
      </c>
      <c r="J49" s="230" t="str">
        <f>IF(SUM(J52,J55,J58,J61)=0,"-",SUM(J52,J55,J58,J61))</f>
        <v>-</v>
      </c>
      <c r="K49" s="230">
        <f>IF(SUM(K52,K55,K58,K61)=0,"-",SUM(K52,K55,K58,K61))</f>
        <v>56</v>
      </c>
      <c r="L49" s="230">
        <f>IF(SUM(L52,L55,L58,L61)=0,"-",SUM(L52,L55,L58,L61))</f>
        <v>4</v>
      </c>
      <c r="M49" s="230" t="str">
        <f>IF(SUM(M52,M55,M58,M61)=0,"-",SUM(M52,M55,M58,M61))</f>
        <v>-</v>
      </c>
    </row>
    <row r="50" spans="1:13" ht="16.5" customHeight="1">
      <c r="A50" s="338" t="s">
        <v>14</v>
      </c>
      <c r="B50" s="337" t="s">
        <v>80</v>
      </c>
      <c r="C50" s="336">
        <v>656</v>
      </c>
      <c r="D50" s="336">
        <v>49</v>
      </c>
      <c r="E50" s="336">
        <v>7</v>
      </c>
      <c r="F50" s="336">
        <v>0</v>
      </c>
      <c r="G50" s="336">
        <v>0</v>
      </c>
      <c r="H50" s="336">
        <v>0</v>
      </c>
      <c r="I50" s="336">
        <v>0</v>
      </c>
      <c r="J50" s="336">
        <v>0</v>
      </c>
      <c r="K50" s="336">
        <v>38</v>
      </c>
      <c r="L50" s="336">
        <v>4</v>
      </c>
      <c r="M50" s="336">
        <v>0</v>
      </c>
    </row>
    <row r="51" spans="1:13" ht="16.5" customHeight="1">
      <c r="A51" s="333"/>
      <c r="B51" s="331" t="s">
        <v>33</v>
      </c>
      <c r="C51" s="386">
        <v>242</v>
      </c>
      <c r="D51" s="386">
        <v>22</v>
      </c>
      <c r="E51" s="386">
        <v>2</v>
      </c>
      <c r="F51" s="386" t="s">
        <v>2</v>
      </c>
      <c r="G51" s="386" t="s">
        <v>2</v>
      </c>
      <c r="H51" s="386" t="s">
        <v>2</v>
      </c>
      <c r="I51" s="386" t="s">
        <v>2</v>
      </c>
      <c r="J51" s="386" t="s">
        <v>2</v>
      </c>
      <c r="K51" s="386">
        <v>17</v>
      </c>
      <c r="L51" s="386">
        <v>3</v>
      </c>
      <c r="M51" s="386" t="s">
        <v>2</v>
      </c>
    </row>
    <row r="52" spans="1:13" ht="16.5" customHeight="1">
      <c r="A52" s="332"/>
      <c r="B52" s="331" t="s">
        <v>32</v>
      </c>
      <c r="C52" s="386">
        <v>414</v>
      </c>
      <c r="D52" s="386">
        <v>27</v>
      </c>
      <c r="E52" s="386">
        <v>5</v>
      </c>
      <c r="F52" s="386" t="s">
        <v>2</v>
      </c>
      <c r="G52" s="386" t="s">
        <v>2</v>
      </c>
      <c r="H52" s="386" t="s">
        <v>2</v>
      </c>
      <c r="I52" s="386" t="s">
        <v>2</v>
      </c>
      <c r="J52" s="386" t="s">
        <v>2</v>
      </c>
      <c r="K52" s="386">
        <v>21</v>
      </c>
      <c r="L52" s="386">
        <v>1</v>
      </c>
      <c r="M52" s="386" t="s">
        <v>2</v>
      </c>
    </row>
    <row r="53" spans="1:13" ht="16.5" customHeight="1">
      <c r="A53" s="338" t="s">
        <v>13</v>
      </c>
      <c r="B53" s="337" t="s">
        <v>80</v>
      </c>
      <c r="C53" s="336">
        <v>165</v>
      </c>
      <c r="D53" s="336">
        <v>11</v>
      </c>
      <c r="E53" s="336">
        <v>0</v>
      </c>
      <c r="F53" s="336">
        <v>0</v>
      </c>
      <c r="G53" s="336">
        <v>0</v>
      </c>
      <c r="H53" s="336">
        <v>0</v>
      </c>
      <c r="I53" s="336">
        <v>0</v>
      </c>
      <c r="J53" s="336">
        <v>0</v>
      </c>
      <c r="K53" s="336">
        <v>8</v>
      </c>
      <c r="L53" s="336">
        <v>3</v>
      </c>
      <c r="M53" s="336">
        <v>0</v>
      </c>
    </row>
    <row r="54" spans="1:13" ht="16.5" customHeight="1">
      <c r="A54" s="333"/>
      <c r="B54" s="331" t="s">
        <v>33</v>
      </c>
      <c r="C54" s="386">
        <v>67</v>
      </c>
      <c r="D54" s="386">
        <v>5</v>
      </c>
      <c r="E54" s="386" t="s">
        <v>2</v>
      </c>
      <c r="F54" s="386" t="s">
        <v>2</v>
      </c>
      <c r="G54" s="386" t="s">
        <v>2</v>
      </c>
      <c r="H54" s="386" t="s">
        <v>2</v>
      </c>
      <c r="I54" s="386" t="s">
        <v>2</v>
      </c>
      <c r="J54" s="386" t="s">
        <v>2</v>
      </c>
      <c r="K54" s="386">
        <v>4</v>
      </c>
      <c r="L54" s="386">
        <v>1</v>
      </c>
      <c r="M54" s="386" t="s">
        <v>2</v>
      </c>
    </row>
    <row r="55" spans="1:13" ht="16.5" customHeight="1">
      <c r="A55" s="332"/>
      <c r="B55" s="331" t="s">
        <v>32</v>
      </c>
      <c r="C55" s="386">
        <v>98</v>
      </c>
      <c r="D55" s="386">
        <v>6</v>
      </c>
      <c r="E55" s="386" t="s">
        <v>2</v>
      </c>
      <c r="F55" s="386" t="s">
        <v>2</v>
      </c>
      <c r="G55" s="386" t="s">
        <v>2</v>
      </c>
      <c r="H55" s="386" t="s">
        <v>2</v>
      </c>
      <c r="I55" s="386" t="s">
        <v>2</v>
      </c>
      <c r="J55" s="386" t="s">
        <v>2</v>
      </c>
      <c r="K55" s="386">
        <v>4</v>
      </c>
      <c r="L55" s="386">
        <v>2</v>
      </c>
      <c r="M55" s="386" t="s">
        <v>2</v>
      </c>
    </row>
    <row r="56" spans="1:13" ht="16.5" customHeight="1">
      <c r="A56" s="338" t="s">
        <v>12</v>
      </c>
      <c r="B56" s="337" t="s">
        <v>80</v>
      </c>
      <c r="C56" s="336">
        <v>324</v>
      </c>
      <c r="D56" s="336">
        <v>14</v>
      </c>
      <c r="E56" s="336">
        <v>0</v>
      </c>
      <c r="F56" s="336">
        <v>0</v>
      </c>
      <c r="G56" s="336">
        <v>0</v>
      </c>
      <c r="H56" s="336">
        <v>0</v>
      </c>
      <c r="I56" s="336">
        <v>0</v>
      </c>
      <c r="J56" s="336">
        <v>0</v>
      </c>
      <c r="K56" s="336">
        <v>14</v>
      </c>
      <c r="L56" s="336">
        <v>0</v>
      </c>
      <c r="M56" s="336">
        <v>0</v>
      </c>
    </row>
    <row r="57" spans="1:13" ht="16.5" customHeight="1">
      <c r="A57" s="333"/>
      <c r="B57" s="331" t="s">
        <v>33</v>
      </c>
      <c r="C57" s="386">
        <v>157</v>
      </c>
      <c r="D57" s="386">
        <v>6</v>
      </c>
      <c r="E57" s="386" t="s">
        <v>2</v>
      </c>
      <c r="F57" s="386" t="s">
        <v>2</v>
      </c>
      <c r="G57" s="386" t="s">
        <v>2</v>
      </c>
      <c r="H57" s="386" t="s">
        <v>2</v>
      </c>
      <c r="I57" s="386" t="s">
        <v>2</v>
      </c>
      <c r="J57" s="386" t="s">
        <v>2</v>
      </c>
      <c r="K57" s="386">
        <v>6</v>
      </c>
      <c r="L57" s="386" t="s">
        <v>2</v>
      </c>
      <c r="M57" s="386" t="s">
        <v>2</v>
      </c>
    </row>
    <row r="58" spans="1:13" ht="16.5" customHeight="1">
      <c r="A58" s="332"/>
      <c r="B58" s="331" t="s">
        <v>32</v>
      </c>
      <c r="C58" s="386">
        <v>167</v>
      </c>
      <c r="D58" s="386">
        <v>8</v>
      </c>
      <c r="E58" s="386" t="s">
        <v>2</v>
      </c>
      <c r="F58" s="386" t="s">
        <v>2</v>
      </c>
      <c r="G58" s="386" t="s">
        <v>2</v>
      </c>
      <c r="H58" s="386" t="s">
        <v>2</v>
      </c>
      <c r="I58" s="386" t="s">
        <v>2</v>
      </c>
      <c r="J58" s="386" t="s">
        <v>2</v>
      </c>
      <c r="K58" s="386">
        <v>8</v>
      </c>
      <c r="L58" s="386" t="s">
        <v>2</v>
      </c>
      <c r="M58" s="386" t="s">
        <v>2</v>
      </c>
    </row>
    <row r="59" spans="1:13" ht="16.5" customHeight="1">
      <c r="A59" s="338" t="s">
        <v>11</v>
      </c>
      <c r="B59" s="337" t="s">
        <v>80</v>
      </c>
      <c r="C59" s="336">
        <v>857</v>
      </c>
      <c r="D59" s="336">
        <v>58</v>
      </c>
      <c r="E59" s="336">
        <v>4</v>
      </c>
      <c r="F59" s="336">
        <v>2</v>
      </c>
      <c r="G59" s="336">
        <v>2</v>
      </c>
      <c r="H59" s="336">
        <v>2</v>
      </c>
      <c r="I59" s="336">
        <v>2</v>
      </c>
      <c r="J59" s="336">
        <v>0</v>
      </c>
      <c r="K59" s="336">
        <v>50</v>
      </c>
      <c r="L59" s="336">
        <v>2</v>
      </c>
      <c r="M59" s="336">
        <v>0</v>
      </c>
    </row>
    <row r="60" spans="1:13" ht="16.5" customHeight="1">
      <c r="A60" s="333"/>
      <c r="B60" s="331" t="s">
        <v>33</v>
      </c>
      <c r="C60" s="386">
        <v>382</v>
      </c>
      <c r="D60" s="386">
        <v>32</v>
      </c>
      <c r="E60" s="386">
        <v>2</v>
      </c>
      <c r="F60" s="386">
        <v>2</v>
      </c>
      <c r="G60" s="386">
        <v>2</v>
      </c>
      <c r="H60" s="386">
        <v>2</v>
      </c>
      <c r="I60" s="386">
        <v>2</v>
      </c>
      <c r="J60" s="386" t="s">
        <v>2</v>
      </c>
      <c r="K60" s="386">
        <v>27</v>
      </c>
      <c r="L60" s="386">
        <v>1</v>
      </c>
      <c r="M60" s="386" t="s">
        <v>2</v>
      </c>
    </row>
    <row r="61" spans="1:13" ht="16.5" customHeight="1">
      <c r="A61" s="332"/>
      <c r="B61" s="331" t="s">
        <v>32</v>
      </c>
      <c r="C61" s="386">
        <v>475</v>
      </c>
      <c r="D61" s="386">
        <v>26</v>
      </c>
      <c r="E61" s="386">
        <v>2</v>
      </c>
      <c r="F61" s="386" t="s">
        <v>2</v>
      </c>
      <c r="G61" s="386" t="s">
        <v>2</v>
      </c>
      <c r="H61" s="386" t="s">
        <v>2</v>
      </c>
      <c r="I61" s="386" t="s">
        <v>2</v>
      </c>
      <c r="J61" s="386" t="s">
        <v>2</v>
      </c>
      <c r="K61" s="386">
        <v>23</v>
      </c>
      <c r="L61" s="386">
        <v>1</v>
      </c>
      <c r="M61" s="386" t="s">
        <v>2</v>
      </c>
    </row>
    <row r="62" spans="1:13" ht="16.5" customHeight="1">
      <c r="A62" s="133" t="s">
        <v>9</v>
      </c>
      <c r="B62" s="129" t="s">
        <v>80</v>
      </c>
      <c r="C62" s="20">
        <f>C65</f>
        <v>2150</v>
      </c>
      <c r="D62" s="20">
        <f>D65</f>
        <v>195</v>
      </c>
      <c r="E62" s="20">
        <f>E65</f>
        <v>27</v>
      </c>
      <c r="F62" s="20">
        <f>F65</f>
        <v>7</v>
      </c>
      <c r="G62" s="20">
        <f>G65</f>
        <v>6</v>
      </c>
      <c r="H62" s="20">
        <f>H65</f>
        <v>2</v>
      </c>
      <c r="I62" s="20">
        <f>I65</f>
        <v>0</v>
      </c>
      <c r="J62" s="20">
        <f>J65</f>
        <v>0</v>
      </c>
      <c r="K62" s="20">
        <f>K65</f>
        <v>121</v>
      </c>
      <c r="L62" s="20">
        <f>L65</f>
        <v>31</v>
      </c>
      <c r="M62" s="20">
        <f>M65</f>
        <v>9</v>
      </c>
    </row>
    <row r="63" spans="1:13" ht="16.5" customHeight="1">
      <c r="A63" s="390"/>
      <c r="B63" s="125" t="s">
        <v>33</v>
      </c>
      <c r="C63" s="230">
        <f>C66</f>
        <v>911</v>
      </c>
      <c r="D63" s="230">
        <f>D66</f>
        <v>92</v>
      </c>
      <c r="E63" s="230">
        <f>E66</f>
        <v>10</v>
      </c>
      <c r="F63" s="230">
        <f>F66</f>
        <v>4</v>
      </c>
      <c r="G63" s="230">
        <f>G66</f>
        <v>3</v>
      </c>
      <c r="H63" s="230">
        <f>H66</f>
        <v>1</v>
      </c>
      <c r="I63" s="230" t="str">
        <f>I66</f>
        <v>-</v>
      </c>
      <c r="J63" s="230" t="str">
        <f>J66</f>
        <v>-</v>
      </c>
      <c r="K63" s="230">
        <f>K66</f>
        <v>58</v>
      </c>
      <c r="L63" s="230">
        <f>L66</f>
        <v>17</v>
      </c>
      <c r="M63" s="230">
        <f>M66</f>
        <v>3</v>
      </c>
    </row>
    <row r="64" spans="1:13" ht="16.5" customHeight="1">
      <c r="A64" s="389"/>
      <c r="B64" s="125" t="s">
        <v>32</v>
      </c>
      <c r="C64" s="230">
        <f>C67</f>
        <v>1239</v>
      </c>
      <c r="D64" s="230">
        <f>D67</f>
        <v>103</v>
      </c>
      <c r="E64" s="230">
        <f>E67</f>
        <v>17</v>
      </c>
      <c r="F64" s="230">
        <f>F67</f>
        <v>3</v>
      </c>
      <c r="G64" s="230">
        <f>G67</f>
        <v>3</v>
      </c>
      <c r="H64" s="230">
        <f>H67</f>
        <v>1</v>
      </c>
      <c r="I64" s="230" t="str">
        <f>I67</f>
        <v>-</v>
      </c>
      <c r="J64" s="230" t="str">
        <f>J67</f>
        <v>-</v>
      </c>
      <c r="K64" s="230">
        <f>K67</f>
        <v>63</v>
      </c>
      <c r="L64" s="230">
        <f>L67</f>
        <v>14</v>
      </c>
      <c r="M64" s="230">
        <f>M67</f>
        <v>6</v>
      </c>
    </row>
    <row r="65" spans="1:13" ht="16.5" customHeight="1">
      <c r="A65" s="388" t="s">
        <v>8</v>
      </c>
      <c r="B65" s="129" t="s">
        <v>80</v>
      </c>
      <c r="C65" s="20">
        <f>SUM(C66:C67)</f>
        <v>2150</v>
      </c>
      <c r="D65" s="20">
        <f>SUM(D66:D67)</f>
        <v>195</v>
      </c>
      <c r="E65" s="20">
        <f>SUM(E66:E67)</f>
        <v>27</v>
      </c>
      <c r="F65" s="20">
        <f>SUM(F66:F67)</f>
        <v>7</v>
      </c>
      <c r="G65" s="20">
        <f>SUM(G66:G67)</f>
        <v>6</v>
      </c>
      <c r="H65" s="20">
        <f>SUM(H66:H67)</f>
        <v>2</v>
      </c>
      <c r="I65" s="20">
        <f>SUM(I66:I67)</f>
        <v>0</v>
      </c>
      <c r="J65" s="20">
        <f>SUM(J66:J67)</f>
        <v>0</v>
      </c>
      <c r="K65" s="20">
        <f>SUM(K66:K67)</f>
        <v>121</v>
      </c>
      <c r="L65" s="20">
        <f>SUM(L66:L67)</f>
        <v>31</v>
      </c>
      <c r="M65" s="20">
        <f>SUM(M66:M67)</f>
        <v>9</v>
      </c>
    </row>
    <row r="66" spans="1:13" ht="16.5" customHeight="1">
      <c r="A66" s="387"/>
      <c r="B66" s="125" t="s">
        <v>33</v>
      </c>
      <c r="C66" s="230">
        <f>IF(SUM(C69,C72,C75,C78,C81)=0,"-",SUM(C69,C72,C75,C78,C81))</f>
        <v>911</v>
      </c>
      <c r="D66" s="230">
        <f>IF(SUM(D69,D72,D75,D78,D81)=0,"-",SUM(D69,D72,D75,D78,D81))</f>
        <v>92</v>
      </c>
      <c r="E66" s="230">
        <f>IF(SUM(E69,E72,E75,E78,E81)=0,"-",SUM(E69,E72,E75,E78,E81))</f>
        <v>10</v>
      </c>
      <c r="F66" s="230">
        <f>IF(SUM(F69,F72,F75,F78,F81)=0,"-",SUM(F69,F72,F75,F78,F81))</f>
        <v>4</v>
      </c>
      <c r="G66" s="230">
        <f>IF(SUM(G69,G72,G75,G78,G81)=0,"-",SUM(G69,G72,G75,G78,G81))</f>
        <v>3</v>
      </c>
      <c r="H66" s="230">
        <f>IF(SUM(H69,H72,H75,H78,H81)=0,"-",SUM(H69,H72,H75,H78,H81))</f>
        <v>1</v>
      </c>
      <c r="I66" s="230" t="str">
        <f>IF(SUM(I69,I72,I75,I78,I81)=0,"-",SUM(I69,I72,I75,I78,I81))</f>
        <v>-</v>
      </c>
      <c r="J66" s="230" t="str">
        <f>IF(SUM(J69,J72,J75,J78,J81)=0,"-",SUM(J69,J72,J75,J78,J81))</f>
        <v>-</v>
      </c>
      <c r="K66" s="230">
        <f>IF(SUM(K69,K72,K75,K78,K81)=0,"-",SUM(K69,K72,K75,K78,K81))</f>
        <v>58</v>
      </c>
      <c r="L66" s="230">
        <f>IF(SUM(L69,L72,L75,L78,L81)=0,"-",SUM(L69,L72,L75,L78,L81))</f>
        <v>17</v>
      </c>
      <c r="M66" s="230">
        <f>IF(SUM(M69,M72,M75,M78,M81)=0,"-",SUM(M69,M72,M75,M78,M81))</f>
        <v>3</v>
      </c>
    </row>
    <row r="67" spans="1:13" ht="16.5" customHeight="1">
      <c r="A67" s="387"/>
      <c r="B67" s="125" t="s">
        <v>32</v>
      </c>
      <c r="C67" s="230">
        <f>IF(SUM(C70,C73,C76,C79,C82)=0,"-",SUM(C70,C73,C76,C79,C82))</f>
        <v>1239</v>
      </c>
      <c r="D67" s="230">
        <f>IF(SUM(D70,D73,D76,D79,D82)=0,"-",SUM(D70,D73,D76,D79,D82))</f>
        <v>103</v>
      </c>
      <c r="E67" s="230">
        <f>IF(SUM(E70,E73,E76,E79,E82)=0,"-",SUM(E70,E73,E76,E79,E82))</f>
        <v>17</v>
      </c>
      <c r="F67" s="230">
        <f>IF(SUM(F70,F73,F76,F79,F82)=0,"-",SUM(F70,F73,F76,F79,F82))</f>
        <v>3</v>
      </c>
      <c r="G67" s="230">
        <f>IF(SUM(G70,G73,G76,G79,G82)=0,"-",SUM(G70,G73,G76,G79,G82))</f>
        <v>3</v>
      </c>
      <c r="H67" s="230">
        <f>IF(SUM(H70,H73,H76,H79,H82)=0,"-",SUM(H70,H73,H76,H79,H82))</f>
        <v>1</v>
      </c>
      <c r="I67" s="230" t="str">
        <f>IF(SUM(I70,I73,I76,I79,I82)=0,"-",SUM(I70,I73,I76,I79,I82))</f>
        <v>-</v>
      </c>
      <c r="J67" s="230" t="str">
        <f>IF(SUM(J70,J73,J76,J79,J82)=0,"-",SUM(J70,J73,J76,J79,J82))</f>
        <v>-</v>
      </c>
      <c r="K67" s="230">
        <f>IF(SUM(K70,K73,K76,K79,K82)=0,"-",SUM(K70,K73,K76,K79,K82))</f>
        <v>63</v>
      </c>
      <c r="L67" s="230">
        <f>IF(SUM(L70,L73,L76,L79,L82)=0,"-",SUM(L70,L73,L76,L79,L82))</f>
        <v>14</v>
      </c>
      <c r="M67" s="230">
        <f>IF(SUM(M70,M73,M76,M79,M82)=0,"-",SUM(M70,M73,M76,M79,M82))</f>
        <v>6</v>
      </c>
    </row>
    <row r="68" spans="1:13" ht="16.5" customHeight="1">
      <c r="A68" s="338" t="s">
        <v>7</v>
      </c>
      <c r="B68" s="337" t="s">
        <v>80</v>
      </c>
      <c r="C68" s="336">
        <f>SUM(C69:C70)</f>
        <v>408</v>
      </c>
      <c r="D68" s="336">
        <f>SUM(D69:D70)</f>
        <v>40</v>
      </c>
      <c r="E68" s="336">
        <f>SUM(E69:E70)</f>
        <v>3</v>
      </c>
      <c r="F68" s="336">
        <f>SUM(F69:F70)</f>
        <v>2</v>
      </c>
      <c r="G68" s="336">
        <f>SUM(G69:G70)</f>
        <v>1</v>
      </c>
      <c r="H68" s="336">
        <f>SUM(H69:H70)</f>
        <v>1</v>
      </c>
      <c r="I68" s="336">
        <f>SUM(I69:I70)</f>
        <v>0</v>
      </c>
      <c r="J68" s="336">
        <f>SUM(J69:J70)</f>
        <v>0</v>
      </c>
      <c r="K68" s="336">
        <f>SUM(K69:K70)</f>
        <v>19</v>
      </c>
      <c r="L68" s="336">
        <f>SUM(L69:L70)</f>
        <v>7</v>
      </c>
      <c r="M68" s="336">
        <f>SUM(M69:M70)</f>
        <v>9</v>
      </c>
    </row>
    <row r="69" spans="1:13" ht="16.5" customHeight="1">
      <c r="A69" s="333"/>
      <c r="B69" s="331" t="s">
        <v>33</v>
      </c>
      <c r="C69" s="386">
        <v>163</v>
      </c>
      <c r="D69" s="386">
        <v>19</v>
      </c>
      <c r="E69" s="386" t="s">
        <v>2</v>
      </c>
      <c r="F69" s="386">
        <v>1</v>
      </c>
      <c r="G69" s="386" t="s">
        <v>2</v>
      </c>
      <c r="H69" s="386" t="s">
        <v>2</v>
      </c>
      <c r="I69" s="386" t="s">
        <v>2</v>
      </c>
      <c r="J69" s="386" t="s">
        <v>2</v>
      </c>
      <c r="K69" s="386">
        <v>10</v>
      </c>
      <c r="L69" s="386">
        <v>5</v>
      </c>
      <c r="M69" s="386">
        <v>3</v>
      </c>
    </row>
    <row r="70" spans="1:13" ht="16.5" customHeight="1">
      <c r="A70" s="332"/>
      <c r="B70" s="331" t="s">
        <v>32</v>
      </c>
      <c r="C70" s="386">
        <v>245</v>
      </c>
      <c r="D70" s="386">
        <v>21</v>
      </c>
      <c r="E70" s="386">
        <v>3</v>
      </c>
      <c r="F70" s="386">
        <v>1</v>
      </c>
      <c r="G70" s="386">
        <v>1</v>
      </c>
      <c r="H70" s="386">
        <v>1</v>
      </c>
      <c r="I70" s="386" t="s">
        <v>2</v>
      </c>
      <c r="J70" s="386" t="s">
        <v>2</v>
      </c>
      <c r="K70" s="386">
        <v>9</v>
      </c>
      <c r="L70" s="386">
        <v>2</v>
      </c>
      <c r="M70" s="386">
        <v>6</v>
      </c>
    </row>
    <row r="71" spans="1:13" ht="16.5" customHeight="1">
      <c r="A71" s="338" t="s">
        <v>6</v>
      </c>
      <c r="B71" s="337" t="s">
        <v>80</v>
      </c>
      <c r="C71" s="336">
        <f>SUM(C72:C73)</f>
        <v>788</v>
      </c>
      <c r="D71" s="336">
        <f>SUM(D72:D73)</f>
        <v>88</v>
      </c>
      <c r="E71" s="336">
        <f>SUM(E72:E73)</f>
        <v>16</v>
      </c>
      <c r="F71" s="336">
        <f>SUM(F72:F73)</f>
        <v>4</v>
      </c>
      <c r="G71" s="336">
        <f>SUM(G72:G73)</f>
        <v>4</v>
      </c>
      <c r="H71" s="336">
        <f>SUM(H72:H73)</f>
        <v>0</v>
      </c>
      <c r="I71" s="336">
        <f>SUM(I72:I73)</f>
        <v>0</v>
      </c>
      <c r="J71" s="336">
        <f>SUM(J72:J73)</f>
        <v>0</v>
      </c>
      <c r="K71" s="336">
        <f>SUM(K72:K73)</f>
        <v>56</v>
      </c>
      <c r="L71" s="336">
        <f>SUM(L72:L73)</f>
        <v>12</v>
      </c>
      <c r="M71" s="336">
        <f>SUM(M72:M73)</f>
        <v>0</v>
      </c>
    </row>
    <row r="72" spans="1:13" ht="16.5" customHeight="1">
      <c r="A72" s="333"/>
      <c r="B72" s="331" t="s">
        <v>33</v>
      </c>
      <c r="C72" s="386">
        <v>306</v>
      </c>
      <c r="D72" s="386">
        <v>38</v>
      </c>
      <c r="E72" s="386">
        <v>8</v>
      </c>
      <c r="F72" s="386">
        <v>2</v>
      </c>
      <c r="G72" s="386">
        <v>2</v>
      </c>
      <c r="H72" s="386" t="s">
        <v>2</v>
      </c>
      <c r="I72" s="386" t="s">
        <v>2</v>
      </c>
      <c r="J72" s="386" t="s">
        <v>2</v>
      </c>
      <c r="K72" s="386">
        <v>24</v>
      </c>
      <c r="L72" s="386">
        <v>4</v>
      </c>
      <c r="M72" s="386" t="s">
        <v>2</v>
      </c>
    </row>
    <row r="73" spans="1:13" ht="16.5" customHeight="1">
      <c r="A73" s="332"/>
      <c r="B73" s="331" t="s">
        <v>32</v>
      </c>
      <c r="C73" s="386">
        <v>482</v>
      </c>
      <c r="D73" s="386">
        <v>50</v>
      </c>
      <c r="E73" s="386">
        <v>8</v>
      </c>
      <c r="F73" s="386">
        <v>2</v>
      </c>
      <c r="G73" s="386">
        <v>2</v>
      </c>
      <c r="H73" s="386" t="s">
        <v>2</v>
      </c>
      <c r="I73" s="386" t="s">
        <v>2</v>
      </c>
      <c r="J73" s="386" t="s">
        <v>2</v>
      </c>
      <c r="K73" s="386">
        <v>32</v>
      </c>
      <c r="L73" s="386">
        <v>8</v>
      </c>
      <c r="M73" s="386" t="s">
        <v>2</v>
      </c>
    </row>
    <row r="74" spans="1:13" ht="16.5" customHeight="1">
      <c r="A74" s="338" t="s">
        <v>5</v>
      </c>
      <c r="B74" s="337" t="s">
        <v>80</v>
      </c>
      <c r="C74" s="336">
        <f>SUM(C75:C76)</f>
        <v>343</v>
      </c>
      <c r="D74" s="336">
        <f>SUM(D75:D76)</f>
        <v>28</v>
      </c>
      <c r="E74" s="336">
        <f>SUM(E75:E76)</f>
        <v>4</v>
      </c>
      <c r="F74" s="336">
        <f>SUM(F75:F76)</f>
        <v>1</v>
      </c>
      <c r="G74" s="336">
        <f>SUM(G75:G76)</f>
        <v>1</v>
      </c>
      <c r="H74" s="336">
        <f>SUM(H75:H76)</f>
        <v>1</v>
      </c>
      <c r="I74" s="336">
        <f>SUM(I75:I76)</f>
        <v>0</v>
      </c>
      <c r="J74" s="336">
        <f>SUM(J75:J76)</f>
        <v>0</v>
      </c>
      <c r="K74" s="336">
        <f>SUM(K75:K76)</f>
        <v>20</v>
      </c>
      <c r="L74" s="336">
        <f>SUM(L75:L76)</f>
        <v>3</v>
      </c>
      <c r="M74" s="336">
        <f>SUM(M75:M76)</f>
        <v>0</v>
      </c>
    </row>
    <row r="75" spans="1:13" ht="16.5" customHeight="1">
      <c r="A75" s="333"/>
      <c r="B75" s="331" t="s">
        <v>33</v>
      </c>
      <c r="C75" s="386">
        <v>155</v>
      </c>
      <c r="D75" s="386">
        <v>13</v>
      </c>
      <c r="E75" s="386" t="s">
        <v>2</v>
      </c>
      <c r="F75" s="386">
        <v>1</v>
      </c>
      <c r="G75" s="386">
        <v>1</v>
      </c>
      <c r="H75" s="386">
        <v>1</v>
      </c>
      <c r="I75" s="386" t="s">
        <v>2</v>
      </c>
      <c r="J75" s="386" t="s">
        <v>2</v>
      </c>
      <c r="K75" s="386">
        <v>10</v>
      </c>
      <c r="L75" s="386">
        <v>2</v>
      </c>
      <c r="M75" s="386" t="s">
        <v>2</v>
      </c>
    </row>
    <row r="76" spans="1:13" ht="16.5" customHeight="1">
      <c r="A76" s="332"/>
      <c r="B76" s="331" t="s">
        <v>32</v>
      </c>
      <c r="C76" s="386">
        <v>188</v>
      </c>
      <c r="D76" s="386">
        <v>15</v>
      </c>
      <c r="E76" s="386">
        <v>4</v>
      </c>
      <c r="F76" s="386" t="s">
        <v>2</v>
      </c>
      <c r="G76" s="386" t="s">
        <v>2</v>
      </c>
      <c r="H76" s="386" t="s">
        <v>2</v>
      </c>
      <c r="I76" s="386" t="s">
        <v>2</v>
      </c>
      <c r="J76" s="386" t="s">
        <v>2</v>
      </c>
      <c r="K76" s="386">
        <v>10</v>
      </c>
      <c r="L76" s="386">
        <v>1</v>
      </c>
      <c r="M76" s="386" t="s">
        <v>2</v>
      </c>
    </row>
    <row r="77" spans="1:13" ht="16.5" customHeight="1">
      <c r="A77" s="338" t="s">
        <v>4</v>
      </c>
      <c r="B77" s="337" t="s">
        <v>80</v>
      </c>
      <c r="C77" s="336">
        <f>SUM(C78:C79)</f>
        <v>276</v>
      </c>
      <c r="D77" s="336">
        <f>SUM(D78:D79)</f>
        <v>21</v>
      </c>
      <c r="E77" s="336">
        <f>SUM(E78:E79)</f>
        <v>2</v>
      </c>
      <c r="F77" s="336">
        <f>SUM(F78:F79)</f>
        <v>0</v>
      </c>
      <c r="G77" s="336">
        <f>SUM(G78:G79)</f>
        <v>0</v>
      </c>
      <c r="H77" s="336">
        <f>SUM(H78:H79)</f>
        <v>0</v>
      </c>
      <c r="I77" s="336">
        <f>SUM(I78:I79)</f>
        <v>0</v>
      </c>
      <c r="J77" s="336">
        <f>SUM(J78:J79)</f>
        <v>0</v>
      </c>
      <c r="K77" s="336">
        <f>SUM(K78:K79)</f>
        <v>17</v>
      </c>
      <c r="L77" s="336">
        <f>SUM(L78:L79)</f>
        <v>2</v>
      </c>
      <c r="M77" s="336">
        <f>SUM(M78:M79)</f>
        <v>0</v>
      </c>
    </row>
    <row r="78" spans="1:13" ht="16.5" customHeight="1">
      <c r="A78" s="333"/>
      <c r="B78" s="331" t="s">
        <v>33</v>
      </c>
      <c r="C78" s="386">
        <v>111</v>
      </c>
      <c r="D78" s="386">
        <v>12</v>
      </c>
      <c r="E78" s="386">
        <v>1</v>
      </c>
      <c r="F78" s="386" t="s">
        <v>2</v>
      </c>
      <c r="G78" s="386" t="s">
        <v>2</v>
      </c>
      <c r="H78" s="386" t="s">
        <v>2</v>
      </c>
      <c r="I78" s="386" t="s">
        <v>2</v>
      </c>
      <c r="J78" s="386" t="s">
        <v>2</v>
      </c>
      <c r="K78" s="386">
        <v>9</v>
      </c>
      <c r="L78" s="386">
        <v>2</v>
      </c>
      <c r="M78" s="386" t="s">
        <v>2</v>
      </c>
    </row>
    <row r="79" spans="1:13" ht="16.5" customHeight="1">
      <c r="A79" s="332"/>
      <c r="B79" s="331" t="s">
        <v>32</v>
      </c>
      <c r="C79" s="386">
        <v>165</v>
      </c>
      <c r="D79" s="386">
        <v>9</v>
      </c>
      <c r="E79" s="386">
        <v>1</v>
      </c>
      <c r="F79" s="386" t="s">
        <v>2</v>
      </c>
      <c r="G79" s="386" t="s">
        <v>2</v>
      </c>
      <c r="H79" s="386" t="s">
        <v>2</v>
      </c>
      <c r="I79" s="386" t="s">
        <v>2</v>
      </c>
      <c r="J79" s="386" t="s">
        <v>2</v>
      </c>
      <c r="K79" s="386">
        <v>8</v>
      </c>
      <c r="L79" s="386" t="s">
        <v>2</v>
      </c>
      <c r="M79" s="386" t="s">
        <v>2</v>
      </c>
    </row>
    <row r="80" spans="1:13" ht="16.5" customHeight="1">
      <c r="A80" s="338" t="s">
        <v>3</v>
      </c>
      <c r="B80" s="337" t="s">
        <v>80</v>
      </c>
      <c r="C80" s="336">
        <f>SUM(C81:C82)</f>
        <v>335</v>
      </c>
      <c r="D80" s="336">
        <f>SUM(D81:D82)</f>
        <v>18</v>
      </c>
      <c r="E80" s="336">
        <f>SUM(E81:E82)</f>
        <v>2</v>
      </c>
      <c r="F80" s="336">
        <f>SUM(F81:F82)</f>
        <v>0</v>
      </c>
      <c r="G80" s="336">
        <f>SUM(G81:G82)</f>
        <v>0</v>
      </c>
      <c r="H80" s="336">
        <f>SUM(H81:H82)</f>
        <v>0</v>
      </c>
      <c r="I80" s="336">
        <f>SUM(I81:I82)</f>
        <v>0</v>
      </c>
      <c r="J80" s="336">
        <f>SUM(J81:J82)</f>
        <v>0</v>
      </c>
      <c r="K80" s="336">
        <f>SUM(K81:K82)</f>
        <v>9</v>
      </c>
      <c r="L80" s="336">
        <f>SUM(L81:L82)</f>
        <v>7</v>
      </c>
      <c r="M80" s="336">
        <f>SUM(M81:M82)</f>
        <v>0</v>
      </c>
    </row>
    <row r="81" spans="1:13" ht="16.5" customHeight="1">
      <c r="A81" s="333"/>
      <c r="B81" s="331" t="s">
        <v>33</v>
      </c>
      <c r="C81" s="386">
        <v>176</v>
      </c>
      <c r="D81" s="386">
        <v>10</v>
      </c>
      <c r="E81" s="386">
        <v>1</v>
      </c>
      <c r="F81" s="386" t="s">
        <v>2</v>
      </c>
      <c r="G81" s="386" t="s">
        <v>2</v>
      </c>
      <c r="H81" s="386" t="s">
        <v>2</v>
      </c>
      <c r="I81" s="386" t="s">
        <v>2</v>
      </c>
      <c r="J81" s="386" t="s">
        <v>2</v>
      </c>
      <c r="K81" s="386">
        <v>5</v>
      </c>
      <c r="L81" s="386">
        <v>4</v>
      </c>
      <c r="M81" s="386" t="s">
        <v>2</v>
      </c>
    </row>
    <row r="82" spans="1:13" ht="16.5" customHeight="1">
      <c r="A82" s="332"/>
      <c r="B82" s="331" t="s">
        <v>32</v>
      </c>
      <c r="C82" s="386">
        <v>159</v>
      </c>
      <c r="D82" s="386">
        <v>8</v>
      </c>
      <c r="E82" s="386">
        <v>1</v>
      </c>
      <c r="F82" s="386" t="s">
        <v>2</v>
      </c>
      <c r="G82" s="386" t="s">
        <v>2</v>
      </c>
      <c r="H82" s="386" t="s">
        <v>2</v>
      </c>
      <c r="I82" s="386" t="s">
        <v>2</v>
      </c>
      <c r="J82" s="386" t="s">
        <v>2</v>
      </c>
      <c r="K82" s="386">
        <v>4</v>
      </c>
      <c r="L82" s="386">
        <v>3</v>
      </c>
      <c r="M82" s="386" t="s">
        <v>2</v>
      </c>
    </row>
    <row r="83" spans="1:13" ht="16.5" customHeight="1">
      <c r="A83" s="382" t="s">
        <v>171</v>
      </c>
      <c r="B83" s="179"/>
      <c r="C83" s="382"/>
      <c r="D83" s="382"/>
      <c r="E83" s="384"/>
      <c r="F83" s="383"/>
    </row>
    <row r="84" spans="1:13" ht="16.5" customHeight="1">
      <c r="A84" s="385"/>
      <c r="B84" s="76"/>
      <c r="C84" s="385"/>
      <c r="D84" s="385"/>
      <c r="E84" s="384"/>
      <c r="F84" s="383"/>
    </row>
    <row r="85" spans="1:13" ht="12" customHeight="1">
      <c r="A85" s="382"/>
      <c r="B85" s="179"/>
      <c r="C85" s="382"/>
      <c r="D85" s="382"/>
      <c r="F85" s="177"/>
    </row>
    <row r="86" spans="1:13" ht="12" customHeight="1"/>
    <row r="87" spans="1:13" ht="12" customHeight="1"/>
    <row r="88" spans="1:13" ht="12" customHeight="1"/>
    <row r="89" spans="1:13" ht="12" customHeight="1"/>
  </sheetData>
  <mergeCells count="41">
    <mergeCell ref="H6:H7"/>
    <mergeCell ref="K4:K7"/>
    <mergeCell ref="J4:J7"/>
    <mergeCell ref="H5:I5"/>
    <mergeCell ref="A26:A28"/>
    <mergeCell ref="A29:A31"/>
    <mergeCell ref="A41:A43"/>
    <mergeCell ref="F4:F7"/>
    <mergeCell ref="A2:B7"/>
    <mergeCell ref="E2:M2"/>
    <mergeCell ref="E4:E7"/>
    <mergeCell ref="D2:D7"/>
    <mergeCell ref="E3:K3"/>
    <mergeCell ref="G4:I4"/>
    <mergeCell ref="M3:M7"/>
    <mergeCell ref="L1:M1"/>
    <mergeCell ref="A14:A16"/>
    <mergeCell ref="A17:A19"/>
    <mergeCell ref="A20:A22"/>
    <mergeCell ref="A23:A25"/>
    <mergeCell ref="A11:A13"/>
    <mergeCell ref="A8:A10"/>
    <mergeCell ref="L3:L7"/>
    <mergeCell ref="G5:G7"/>
    <mergeCell ref="C2:C7"/>
    <mergeCell ref="A47:A49"/>
    <mergeCell ref="A50:A52"/>
    <mergeCell ref="A53:A55"/>
    <mergeCell ref="A32:A34"/>
    <mergeCell ref="A35:A37"/>
    <mergeCell ref="A38:A40"/>
    <mergeCell ref="A44:A46"/>
    <mergeCell ref="A77:A79"/>
    <mergeCell ref="A80:A82"/>
    <mergeCell ref="A56:A58"/>
    <mergeCell ref="A59:A61"/>
    <mergeCell ref="A65:A67"/>
    <mergeCell ref="A68:A70"/>
    <mergeCell ref="A71:A73"/>
    <mergeCell ref="A74:A76"/>
    <mergeCell ref="A62:A64"/>
  </mergeCells>
  <phoneticPr fontId="5"/>
  <printOptions horizontalCentered="1"/>
  <pageMargins left="0.78740157480314965" right="0.78740157480314965" top="0.78740157480314965" bottom="0.19685039370078741" header="0" footer="0"/>
  <headerFooter alignWithMargins="0"/>
  <rowBreaks count="4" manualBreakCount="4">
    <brk id="43" max="12" man="1"/>
    <brk id="22160" min="188" max="40220" man="1"/>
    <brk id="26140" min="184" max="46680" man="1"/>
    <brk id="29988" min="180" max="5052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showGridLines="0" zoomScaleNormal="100" zoomScaleSheetLayoutView="80" workbookViewId="0">
      <pane ySplit="5" topLeftCell="A6" activePane="bottomLeft" state="frozen"/>
      <selection sqref="A1:Q1"/>
      <selection pane="bottomLeft" sqref="A1:Q1"/>
    </sheetView>
  </sheetViews>
  <sheetFormatPr defaultRowHeight="15"/>
  <cols>
    <col min="1" max="1" width="16.625" style="41" customWidth="1"/>
    <col min="2" max="2" width="7.125" style="41" customWidth="1"/>
    <col min="3" max="3" width="10.625" style="41" customWidth="1"/>
    <col min="4" max="6" width="10.625" style="323" customWidth="1"/>
    <col min="7" max="10" width="10.625" style="15" customWidth="1"/>
    <col min="11" max="13" width="11" style="15" customWidth="1"/>
    <col min="14" max="16" width="8.125" style="15" customWidth="1"/>
    <col min="17" max="21" width="7.875" style="15" customWidth="1"/>
    <col min="22" max="16384" width="9" style="15"/>
  </cols>
  <sheetData>
    <row r="1" spans="1:18" s="64" customFormat="1" ht="18" customHeight="1">
      <c r="A1" s="69" t="s">
        <v>201</v>
      </c>
      <c r="B1" s="69"/>
      <c r="C1" s="69"/>
      <c r="D1" s="69"/>
      <c r="E1" s="69"/>
      <c r="F1" s="69"/>
      <c r="J1" s="66" t="s">
        <v>36</v>
      </c>
      <c r="P1" s="65"/>
      <c r="Q1" s="66"/>
      <c r="R1" s="66"/>
    </row>
    <row r="2" spans="1:18" ht="16.5" customHeight="1">
      <c r="A2" s="84"/>
      <c r="B2" s="425"/>
      <c r="C2" s="164" t="s">
        <v>180</v>
      </c>
      <c r="D2" s="84" t="s">
        <v>200</v>
      </c>
      <c r="E2" s="83"/>
      <c r="F2" s="83"/>
      <c r="G2" s="83"/>
      <c r="H2" s="424"/>
      <c r="I2" s="424"/>
      <c r="J2" s="423"/>
    </row>
    <row r="3" spans="1:18" s="363" customFormat="1" ht="16.5" customHeight="1">
      <c r="A3" s="419"/>
      <c r="B3" s="418"/>
      <c r="C3" s="188"/>
      <c r="D3" s="417"/>
      <c r="E3" s="422"/>
      <c r="F3" s="422"/>
      <c r="G3" s="421"/>
      <c r="H3" s="189" t="s">
        <v>199</v>
      </c>
      <c r="I3" s="420"/>
      <c r="J3" s="392"/>
    </row>
    <row r="4" spans="1:18" s="363" customFormat="1" ht="16.5" customHeight="1">
      <c r="A4" s="419"/>
      <c r="B4" s="418"/>
      <c r="C4" s="188"/>
      <c r="D4" s="190" t="s">
        <v>178</v>
      </c>
      <c r="E4" s="370" t="s">
        <v>177</v>
      </c>
      <c r="F4" s="369" t="s">
        <v>34</v>
      </c>
      <c r="G4" s="369" t="s">
        <v>176</v>
      </c>
      <c r="H4" s="190" t="s">
        <v>178</v>
      </c>
      <c r="I4" s="370" t="s">
        <v>177</v>
      </c>
      <c r="J4" s="369" t="s">
        <v>34</v>
      </c>
    </row>
    <row r="5" spans="1:18" ht="16.5" customHeight="1">
      <c r="A5" s="417"/>
      <c r="B5" s="416"/>
      <c r="C5" s="415" t="s">
        <v>175</v>
      </c>
      <c r="D5" s="414"/>
      <c r="E5" s="413"/>
      <c r="F5" s="412" t="s">
        <v>198</v>
      </c>
      <c r="G5" s="412" t="s">
        <v>173</v>
      </c>
      <c r="H5" s="414"/>
      <c r="I5" s="413"/>
      <c r="J5" s="412"/>
    </row>
    <row r="6" spans="1:18" ht="16.5" customHeight="1">
      <c r="A6" s="358" t="s">
        <v>197</v>
      </c>
      <c r="B6" s="362" t="s">
        <v>80</v>
      </c>
      <c r="C6" s="411">
        <v>1008978</v>
      </c>
      <c r="D6" s="147">
        <v>93234</v>
      </c>
      <c r="E6" s="147">
        <v>19852</v>
      </c>
      <c r="F6" s="147">
        <v>113086</v>
      </c>
      <c r="G6" s="410">
        <v>11.207974802225619</v>
      </c>
      <c r="H6" s="147">
        <v>2738</v>
      </c>
      <c r="I6" s="147">
        <v>460</v>
      </c>
      <c r="J6" s="147">
        <v>3198</v>
      </c>
      <c r="K6" s="46"/>
      <c r="L6" s="46"/>
      <c r="M6" s="46"/>
      <c r="N6" s="46"/>
      <c r="O6" s="46"/>
    </row>
    <row r="7" spans="1:18" ht="16.5" customHeight="1">
      <c r="A7" s="391"/>
      <c r="B7" s="357" t="s">
        <v>33</v>
      </c>
      <c r="C7" s="409">
        <v>375706</v>
      </c>
      <c r="D7" s="142">
        <v>35445</v>
      </c>
      <c r="E7" s="142">
        <v>6957</v>
      </c>
      <c r="F7" s="142">
        <v>42402</v>
      </c>
      <c r="G7" s="408">
        <v>11.285952313777262</v>
      </c>
      <c r="H7" s="142">
        <v>2098</v>
      </c>
      <c r="I7" s="142">
        <v>306</v>
      </c>
      <c r="J7" s="142">
        <v>2404</v>
      </c>
    </row>
    <row r="8" spans="1:18" ht="16.5" customHeight="1">
      <c r="A8" s="391"/>
      <c r="B8" s="357" t="s">
        <v>32</v>
      </c>
      <c r="C8" s="409">
        <v>633272</v>
      </c>
      <c r="D8" s="142">
        <v>57789</v>
      </c>
      <c r="E8" s="142">
        <v>12895</v>
      </c>
      <c r="F8" s="142">
        <v>70684</v>
      </c>
      <c r="G8" s="408">
        <v>11.16171250268447</v>
      </c>
      <c r="H8" s="142">
        <v>640</v>
      </c>
      <c r="I8" s="142">
        <v>154</v>
      </c>
      <c r="J8" s="142">
        <v>794</v>
      </c>
    </row>
    <row r="9" spans="1:18" ht="16.5" customHeight="1">
      <c r="A9" s="133" t="s">
        <v>28</v>
      </c>
      <c r="B9" s="344" t="s">
        <v>80</v>
      </c>
      <c r="C9" s="407">
        <f>SUM(C10:C11)</f>
        <v>114165</v>
      </c>
      <c r="D9" s="407">
        <f>SUM(D10:D11)</f>
        <v>12232</v>
      </c>
      <c r="E9" s="407">
        <f>SUM(E10:E11)</f>
        <v>482</v>
      </c>
      <c r="F9" s="407">
        <f>SUM(F10:F11)</f>
        <v>12714</v>
      </c>
      <c r="G9" s="402">
        <f>F9/C9*100</f>
        <v>11.136512941794772</v>
      </c>
      <c r="H9" s="128">
        <f>SUM(H10:H11)</f>
        <v>299</v>
      </c>
      <c r="I9" s="128">
        <f>SUM(I10:I11)</f>
        <v>6</v>
      </c>
      <c r="J9" s="128">
        <f>SUM(J10:J11)</f>
        <v>305</v>
      </c>
    </row>
    <row r="10" spans="1:18" ht="16.5" customHeight="1">
      <c r="A10" s="346"/>
      <c r="B10" s="406" t="s">
        <v>33</v>
      </c>
      <c r="C10" s="405">
        <f>IF(SUM(C13,C40)=0,"-",SUM(C13,C40))</f>
        <v>49667</v>
      </c>
      <c r="D10" s="405">
        <f>IF(SUM(D13,D40)=0,"-",SUM(D13,D40))</f>
        <v>4964</v>
      </c>
      <c r="E10" s="405">
        <f>IF(SUM(E13,E40)=0,"-",SUM(E13,E40))</f>
        <v>209</v>
      </c>
      <c r="F10" s="405">
        <f>IF(SUM(F13,F40)=0,"-",SUM(F13,F40))</f>
        <v>5173</v>
      </c>
      <c r="G10" s="400">
        <f>F10/C10*100</f>
        <v>10.415366339823223</v>
      </c>
      <c r="H10" s="405">
        <f>IF(SUM(H13,H40)=0,"-",SUM(H13,H40))</f>
        <v>214</v>
      </c>
      <c r="I10" s="405">
        <f>IF(SUM(I13,I40)=0,"-",SUM(I13,I40))</f>
        <v>3</v>
      </c>
      <c r="J10" s="405">
        <f>IF(SUM(J13,J40)=0,"-",SUM(J13,J40))</f>
        <v>217</v>
      </c>
    </row>
    <row r="11" spans="1:18" ht="16.5" customHeight="1">
      <c r="A11" s="345"/>
      <c r="B11" s="406" t="s">
        <v>32</v>
      </c>
      <c r="C11" s="405">
        <f>IF(SUM(C14,C41)=0,"-",SUM(C14,C41))</f>
        <v>64498</v>
      </c>
      <c r="D11" s="405">
        <f>IF(SUM(D14,D41)=0,"-",SUM(D14,D41))</f>
        <v>7268</v>
      </c>
      <c r="E11" s="405">
        <f>IF(SUM(E14,E41)=0,"-",SUM(E14,E41))</f>
        <v>273</v>
      </c>
      <c r="F11" s="405">
        <f>IF(SUM(F14,F41)=0,"-",SUM(F14,F41))</f>
        <v>7541</v>
      </c>
      <c r="G11" s="400">
        <f>F11/C11*100</f>
        <v>11.691835405749016</v>
      </c>
      <c r="H11" s="405">
        <f>IF(SUM(H14,H41)=0,"-",SUM(H14,H41))</f>
        <v>85</v>
      </c>
      <c r="I11" s="405">
        <f>IF(SUM(I14,I41)=0,"-",SUM(I14,I41))</f>
        <v>3</v>
      </c>
      <c r="J11" s="405">
        <f>IF(SUM(J14,J41)=0,"-",SUM(J14,J41))</f>
        <v>88</v>
      </c>
    </row>
    <row r="12" spans="1:18" ht="16.5" customHeight="1">
      <c r="A12" s="130" t="s">
        <v>27</v>
      </c>
      <c r="B12" s="344" t="s">
        <v>80</v>
      </c>
      <c r="C12" s="407">
        <f>SUM(C13:C14)</f>
        <v>45940</v>
      </c>
      <c r="D12" s="407">
        <f>SUM(D13:D14)</f>
        <v>3550</v>
      </c>
      <c r="E12" s="407">
        <f>SUM(E13:E14)</f>
        <v>482</v>
      </c>
      <c r="F12" s="407">
        <f>SUM(F13:F14)</f>
        <v>4032</v>
      </c>
      <c r="G12" s="402">
        <f>F12/C12*100</f>
        <v>8.7766652154984754</v>
      </c>
      <c r="H12" s="128">
        <f>SUM(H13:H14)</f>
        <v>92</v>
      </c>
      <c r="I12" s="128">
        <f>SUM(I13:I14)</f>
        <v>6</v>
      </c>
      <c r="J12" s="128">
        <f>SUM(J13:J14)</f>
        <v>98</v>
      </c>
    </row>
    <row r="13" spans="1:18" ht="16.5" customHeight="1">
      <c r="A13" s="139"/>
      <c r="B13" s="406" t="s">
        <v>33</v>
      </c>
      <c r="C13" s="405">
        <f>IF(SUM(C16,C19,C22,C25,C28,C31,C34,C37)=0,"-",SUM(C16,C19,C22,C25,C28,C31,C34,C37))</f>
        <v>20817</v>
      </c>
      <c r="D13" s="405">
        <f>IF(SUM(D16,D19,D22,D25,D28,D31,D34,D37)=0,"-",SUM(D16,D19,D22,D25,D28,D31,D34,D37))</f>
        <v>1512</v>
      </c>
      <c r="E13" s="405">
        <f>IF(SUM(E16,E19,E22,E25,E28,E31,E34,E37)=0,"-",SUM(E16,E19,E22,E25,E28,E31,E34,E37))</f>
        <v>209</v>
      </c>
      <c r="F13" s="405">
        <f>IF(SUM(F16,F19,F22,F25,F28,F31,F34,F37)=0,"-",SUM(F16,F19,F22,F25,F28,F31,F34,F37))</f>
        <v>1721</v>
      </c>
      <c r="G13" s="400">
        <f>F13/C13*100</f>
        <v>8.2672815487342088</v>
      </c>
      <c r="H13" s="405">
        <f>IF(SUM(H16,H19,H22,H25,H28,H31,H34,H37)=0,"-",SUM(H16,H19,H22,H25,H28,H31,H34,H37))</f>
        <v>74</v>
      </c>
      <c r="I13" s="405">
        <f>IF(SUM(I16,I19,I22,I25,I28,I31,I34,I37)=0,"-",SUM(I16,I19,I22,I25,I28,I31,I34,I37))</f>
        <v>3</v>
      </c>
      <c r="J13" s="405">
        <f>IF(SUM(J16,J19,J22,J25,J28,J31,J34,J37)=0,"-",SUM(J16,J19,J22,J25,J28,J31,J34,J37))</f>
        <v>77</v>
      </c>
    </row>
    <row r="14" spans="1:18" ht="16.5" customHeight="1">
      <c r="A14" s="139"/>
      <c r="B14" s="406" t="s">
        <v>32</v>
      </c>
      <c r="C14" s="405">
        <f>IF(SUM(C17,C20,C23,C26,C29,C32,C35,C38)=0,"-",SUM(C17,C20,C23,C26,C29,C32,C35,C38))</f>
        <v>25123</v>
      </c>
      <c r="D14" s="405">
        <f>IF(SUM(D17,D20,D23,D26,D29,D32,D35,D38)=0,"-",SUM(D17,D20,D23,D26,D29,D32,D35,D38))</f>
        <v>2038</v>
      </c>
      <c r="E14" s="405">
        <f>IF(SUM(E17,E20,E23,E26,E29,E32,E35,E38)=0,"-",SUM(E17,E20,E23,E26,E29,E32,E35,E38))</f>
        <v>273</v>
      </c>
      <c r="F14" s="405">
        <f>IF(SUM(F17,F20,F23,F26,F29,F32,F35,F38)=0,"-",SUM(F17,F20,F23,F26,F29,F32,F35,F38))</f>
        <v>2311</v>
      </c>
      <c r="G14" s="400">
        <f>F14/C14*100</f>
        <v>9.1987421884329095</v>
      </c>
      <c r="H14" s="405">
        <f>IF(SUM(H17,H20,H23,H26,H29,H32,H35,H38)=0,"-",SUM(H17,H20,H23,H26,H29,H32,H35,H38))</f>
        <v>18</v>
      </c>
      <c r="I14" s="405">
        <f>IF(SUM(I17,I20,I23,I26,I29,I32,I35,I38)=0,"-",SUM(I17,I20,I23,I26,I29,I32,I35,I38))</f>
        <v>3</v>
      </c>
      <c r="J14" s="405">
        <f>IF(SUM(J17,J20,J23,J26,J29,J32,J35,J38)=0,"-",SUM(J17,J20,J23,J26,J29,J32,J35,J38))</f>
        <v>21</v>
      </c>
    </row>
    <row r="15" spans="1:18" ht="16.5" customHeight="1">
      <c r="A15" s="338" t="s">
        <v>26</v>
      </c>
      <c r="B15" s="337" t="s">
        <v>80</v>
      </c>
      <c r="C15" s="117">
        <f>SUM(C16:C17)</f>
        <v>8330</v>
      </c>
      <c r="D15" s="117">
        <f>SUM(D16:D17)</f>
        <v>656</v>
      </c>
      <c r="E15" s="117">
        <f>SUM(E16:E17)</f>
        <v>0</v>
      </c>
      <c r="F15" s="117">
        <f>SUM(F16:F17)</f>
        <v>656</v>
      </c>
      <c r="G15" s="399">
        <f>F15/C15*100</f>
        <v>7.8751500600240094</v>
      </c>
      <c r="H15" s="117">
        <f>SUM(H16:H17)</f>
        <v>0</v>
      </c>
      <c r="I15" s="117">
        <f>SUM(I16:I17)</f>
        <v>0</v>
      </c>
      <c r="J15" s="117">
        <f>SUM(H15:I15)</f>
        <v>0</v>
      </c>
    </row>
    <row r="16" spans="1:18" ht="16.5" customHeight="1">
      <c r="A16" s="333"/>
      <c r="B16" s="331" t="s">
        <v>33</v>
      </c>
      <c r="C16" s="112">
        <v>3760</v>
      </c>
      <c r="D16" s="112">
        <v>335</v>
      </c>
      <c r="E16" s="112" t="s">
        <v>81</v>
      </c>
      <c r="F16" s="112">
        <f>SUM(D16:E16)</f>
        <v>335</v>
      </c>
      <c r="G16" s="349">
        <f>F16/C16*100</f>
        <v>8.9095744680851059</v>
      </c>
      <c r="H16" s="112" t="s">
        <v>81</v>
      </c>
      <c r="I16" s="112" t="s">
        <v>81</v>
      </c>
      <c r="J16" s="112" t="s">
        <v>81</v>
      </c>
    </row>
    <row r="17" spans="1:10" ht="16.5" customHeight="1">
      <c r="A17" s="332"/>
      <c r="B17" s="331" t="s">
        <v>32</v>
      </c>
      <c r="C17" s="112">
        <v>4570</v>
      </c>
      <c r="D17" s="112">
        <v>321</v>
      </c>
      <c r="E17" s="112" t="s">
        <v>81</v>
      </c>
      <c r="F17" s="112">
        <f>SUM(D17:E17)</f>
        <v>321</v>
      </c>
      <c r="G17" s="349">
        <f>F17/C17*100</f>
        <v>7.0240700218818386</v>
      </c>
      <c r="H17" s="112" t="s">
        <v>81</v>
      </c>
      <c r="I17" s="112" t="s">
        <v>81</v>
      </c>
      <c r="J17" s="112" t="s">
        <v>81</v>
      </c>
    </row>
    <row r="18" spans="1:10" ht="16.5" customHeight="1">
      <c r="A18" s="338" t="s">
        <v>25</v>
      </c>
      <c r="B18" s="337" t="s">
        <v>80</v>
      </c>
      <c r="C18" s="117">
        <f>SUM(C19:C20)</f>
        <v>6537</v>
      </c>
      <c r="D18" s="117">
        <f>SUM(D19:D20)</f>
        <v>299</v>
      </c>
      <c r="E18" s="117">
        <f>SUM(E19:E20)</f>
        <v>0</v>
      </c>
      <c r="F18" s="117">
        <f>SUM(F19:F20)</f>
        <v>299</v>
      </c>
      <c r="G18" s="399">
        <f>F18/C18*100</f>
        <v>4.5739635918617099</v>
      </c>
      <c r="H18" s="117">
        <f>SUM(H19:H20)</f>
        <v>26</v>
      </c>
      <c r="I18" s="117">
        <f>SUM(I19:I20)</f>
        <v>0</v>
      </c>
      <c r="J18" s="117">
        <f>SUM(H18:I18)</f>
        <v>26</v>
      </c>
    </row>
    <row r="19" spans="1:10" ht="16.5" customHeight="1">
      <c r="A19" s="333"/>
      <c r="B19" s="331" t="s">
        <v>33</v>
      </c>
      <c r="C19" s="112">
        <v>3020</v>
      </c>
      <c r="D19" s="112">
        <v>100</v>
      </c>
      <c r="E19" s="112" t="s">
        <v>81</v>
      </c>
      <c r="F19" s="112">
        <f>SUM(D19:E19)</f>
        <v>100</v>
      </c>
      <c r="G19" s="349">
        <f>F19/C19*100</f>
        <v>3.3112582781456954</v>
      </c>
      <c r="H19" s="112">
        <v>17</v>
      </c>
      <c r="I19" s="112" t="s">
        <v>81</v>
      </c>
      <c r="J19" s="112">
        <v>17</v>
      </c>
    </row>
    <row r="20" spans="1:10" ht="16.5" customHeight="1">
      <c r="A20" s="332"/>
      <c r="B20" s="331" t="s">
        <v>32</v>
      </c>
      <c r="C20" s="112">
        <v>3517</v>
      </c>
      <c r="D20" s="112">
        <v>199</v>
      </c>
      <c r="E20" s="112" t="s">
        <v>81</v>
      </c>
      <c r="F20" s="112">
        <f>SUM(D20:E20)</f>
        <v>199</v>
      </c>
      <c r="G20" s="349">
        <f>F20/C20*100</f>
        <v>5.6582314472561848</v>
      </c>
      <c r="H20" s="112">
        <v>9</v>
      </c>
      <c r="I20" s="112" t="s">
        <v>81</v>
      </c>
      <c r="J20" s="112">
        <v>9</v>
      </c>
    </row>
    <row r="21" spans="1:10" ht="16.5" customHeight="1">
      <c r="A21" s="338" t="s">
        <v>24</v>
      </c>
      <c r="B21" s="337" t="s">
        <v>80</v>
      </c>
      <c r="C21" s="117">
        <f>SUM(C22:C23)</f>
        <v>1679</v>
      </c>
      <c r="D21" s="117">
        <f>SUM(D22:D23)</f>
        <v>300</v>
      </c>
      <c r="E21" s="117">
        <f>SUM(E22:E23)</f>
        <v>0</v>
      </c>
      <c r="F21" s="117">
        <f>SUM(F22:F23)</f>
        <v>300</v>
      </c>
      <c r="G21" s="399">
        <f>F21/C21*100</f>
        <v>17.867778439547351</v>
      </c>
      <c r="H21" s="117">
        <f>SUM(H22:H23)</f>
        <v>7</v>
      </c>
      <c r="I21" s="117">
        <f>SUM(I22:I23)</f>
        <v>0</v>
      </c>
      <c r="J21" s="117">
        <f>SUM(H21:I21)</f>
        <v>7</v>
      </c>
    </row>
    <row r="22" spans="1:10" ht="16.5" customHeight="1">
      <c r="A22" s="333"/>
      <c r="B22" s="331" t="s">
        <v>33</v>
      </c>
      <c r="C22" s="112">
        <v>881</v>
      </c>
      <c r="D22" s="112">
        <v>105</v>
      </c>
      <c r="E22" s="112" t="s">
        <v>81</v>
      </c>
      <c r="F22" s="112">
        <f>SUM(D22:E22)</f>
        <v>105</v>
      </c>
      <c r="G22" s="349">
        <f>F22/C22*100</f>
        <v>11.91827468785471</v>
      </c>
      <c r="H22" s="112">
        <v>5</v>
      </c>
      <c r="I22" s="112" t="s">
        <v>81</v>
      </c>
      <c r="J22" s="112">
        <v>5</v>
      </c>
    </row>
    <row r="23" spans="1:10" ht="16.5" customHeight="1">
      <c r="A23" s="332"/>
      <c r="B23" s="331" t="s">
        <v>32</v>
      </c>
      <c r="C23" s="112">
        <v>798</v>
      </c>
      <c r="D23" s="112">
        <v>195</v>
      </c>
      <c r="E23" s="112" t="s">
        <v>81</v>
      </c>
      <c r="F23" s="112">
        <f>SUM(D23:E23)</f>
        <v>195</v>
      </c>
      <c r="G23" s="349">
        <f>F23/C23*100</f>
        <v>24.436090225563909</v>
      </c>
      <c r="H23" s="112">
        <v>2</v>
      </c>
      <c r="I23" s="112" t="s">
        <v>81</v>
      </c>
      <c r="J23" s="112">
        <v>2</v>
      </c>
    </row>
    <row r="24" spans="1:10" ht="16.5" customHeight="1">
      <c r="A24" s="338" t="s">
        <v>172</v>
      </c>
      <c r="B24" s="337" t="s">
        <v>80</v>
      </c>
      <c r="C24" s="117">
        <f>SUM(C25:C26)</f>
        <v>2499</v>
      </c>
      <c r="D24" s="117">
        <f>SUM(D25:D26)</f>
        <v>392</v>
      </c>
      <c r="E24" s="117">
        <f>SUM(E25:E26)</f>
        <v>0</v>
      </c>
      <c r="F24" s="117">
        <f>SUM(F25:F26)</f>
        <v>392</v>
      </c>
      <c r="G24" s="399">
        <f>F24/C24*100</f>
        <v>15.686274509803921</v>
      </c>
      <c r="H24" s="117">
        <f>SUM(H25:H26)</f>
        <v>6</v>
      </c>
      <c r="I24" s="117">
        <f>SUM(I25:I26)</f>
        <v>0</v>
      </c>
      <c r="J24" s="117">
        <f>SUM(H24:I24)</f>
        <v>6</v>
      </c>
    </row>
    <row r="25" spans="1:10" ht="16.5" customHeight="1">
      <c r="A25" s="333"/>
      <c r="B25" s="331" t="s">
        <v>33</v>
      </c>
      <c r="C25" s="112">
        <v>1070</v>
      </c>
      <c r="D25" s="112">
        <v>171</v>
      </c>
      <c r="E25" s="112" t="s">
        <v>81</v>
      </c>
      <c r="F25" s="112">
        <f>SUM(D25:E25)</f>
        <v>171</v>
      </c>
      <c r="G25" s="349">
        <f>F25/C25*100</f>
        <v>15.981308411214954</v>
      </c>
      <c r="H25" s="112">
        <v>6</v>
      </c>
      <c r="I25" s="112" t="s">
        <v>81</v>
      </c>
      <c r="J25" s="112">
        <v>6</v>
      </c>
    </row>
    <row r="26" spans="1:10" ht="16.5" customHeight="1">
      <c r="A26" s="332"/>
      <c r="B26" s="331" t="s">
        <v>32</v>
      </c>
      <c r="C26" s="112">
        <v>1429</v>
      </c>
      <c r="D26" s="112">
        <v>221</v>
      </c>
      <c r="E26" s="112" t="s">
        <v>81</v>
      </c>
      <c r="F26" s="112">
        <f>SUM(D26:E26)</f>
        <v>221</v>
      </c>
      <c r="G26" s="349">
        <f>F26/C26*100</f>
        <v>15.465360391882434</v>
      </c>
      <c r="H26" s="112" t="s">
        <v>81</v>
      </c>
      <c r="I26" s="112" t="s">
        <v>81</v>
      </c>
      <c r="J26" s="112" t="s">
        <v>81</v>
      </c>
    </row>
    <row r="27" spans="1:10" ht="16.5" customHeight="1">
      <c r="A27" s="338" t="s">
        <v>22</v>
      </c>
      <c r="B27" s="337" t="s">
        <v>80</v>
      </c>
      <c r="C27" s="117">
        <f>SUM(C28:C29)</f>
        <v>1440</v>
      </c>
      <c r="D27" s="117">
        <f>SUM(D28:D29)</f>
        <v>0</v>
      </c>
      <c r="E27" s="117">
        <f>SUM(E28:E29)</f>
        <v>273</v>
      </c>
      <c r="F27" s="117">
        <f>SUM(F28:F29)</f>
        <v>273</v>
      </c>
      <c r="G27" s="399">
        <f>F27/C27*100</f>
        <v>18.958333333333332</v>
      </c>
      <c r="H27" s="117">
        <f>SUM(H28:H29)</f>
        <v>0</v>
      </c>
      <c r="I27" s="117">
        <f>SUM(I28:I29)</f>
        <v>0</v>
      </c>
      <c r="J27" s="117">
        <f>SUM(H27:I27)</f>
        <v>0</v>
      </c>
    </row>
    <row r="28" spans="1:10" ht="16.5" customHeight="1">
      <c r="A28" s="333"/>
      <c r="B28" s="331" t="s">
        <v>33</v>
      </c>
      <c r="C28" s="112">
        <v>661</v>
      </c>
      <c r="D28" s="112" t="s">
        <v>81</v>
      </c>
      <c r="E28" s="112">
        <v>107</v>
      </c>
      <c r="F28" s="112">
        <f>SUM(D28:E28)</f>
        <v>107</v>
      </c>
      <c r="G28" s="349">
        <f>F28/C28*100</f>
        <v>16.187594553706504</v>
      </c>
      <c r="H28" s="112" t="s">
        <v>81</v>
      </c>
      <c r="I28" s="112" t="s">
        <v>81</v>
      </c>
      <c r="J28" s="112" t="s">
        <v>81</v>
      </c>
    </row>
    <row r="29" spans="1:10" ht="16.5" customHeight="1">
      <c r="A29" s="332"/>
      <c r="B29" s="331" t="s">
        <v>32</v>
      </c>
      <c r="C29" s="112">
        <v>779</v>
      </c>
      <c r="D29" s="112" t="s">
        <v>81</v>
      </c>
      <c r="E29" s="112">
        <v>166</v>
      </c>
      <c r="F29" s="112">
        <f>SUM(D29:E29)</f>
        <v>166</v>
      </c>
      <c r="G29" s="349">
        <f>F29/C29*100</f>
        <v>21.309370988446727</v>
      </c>
      <c r="H29" s="112" t="s">
        <v>81</v>
      </c>
      <c r="I29" s="112" t="s">
        <v>81</v>
      </c>
      <c r="J29" s="112" t="s">
        <v>81</v>
      </c>
    </row>
    <row r="30" spans="1:10" ht="16.5" customHeight="1">
      <c r="A30" s="338" t="s">
        <v>57</v>
      </c>
      <c r="B30" s="337" t="s">
        <v>80</v>
      </c>
      <c r="C30" s="117">
        <f>SUM(C31:C32)</f>
        <v>18458</v>
      </c>
      <c r="D30" s="117">
        <f>SUM(D31:D32)</f>
        <v>801</v>
      </c>
      <c r="E30" s="117">
        <f>SUM(E31:E32)</f>
        <v>149</v>
      </c>
      <c r="F30" s="117">
        <f>SUM(F31:F32)</f>
        <v>950</v>
      </c>
      <c r="G30" s="399">
        <f>F30/C30*100</f>
        <v>5.1468198071296998</v>
      </c>
      <c r="H30" s="117">
        <f>SUM(H31:H32)</f>
        <v>38</v>
      </c>
      <c r="I30" s="117">
        <f>SUM(I31:I32)</f>
        <v>6</v>
      </c>
      <c r="J30" s="117">
        <f>SUM(H30:I30)</f>
        <v>44</v>
      </c>
    </row>
    <row r="31" spans="1:10" ht="16.5" customHeight="1">
      <c r="A31" s="333"/>
      <c r="B31" s="331" t="s">
        <v>33</v>
      </c>
      <c r="C31" s="112">
        <v>8210</v>
      </c>
      <c r="D31" s="112">
        <v>357</v>
      </c>
      <c r="E31" s="112">
        <v>72</v>
      </c>
      <c r="F31" s="112">
        <f>SUM(D31:E31)</f>
        <v>429</v>
      </c>
      <c r="G31" s="349">
        <f>F31/C31*100</f>
        <v>5.2253349573690624</v>
      </c>
      <c r="H31" s="112">
        <v>34</v>
      </c>
      <c r="I31" s="112">
        <v>3</v>
      </c>
      <c r="J31" s="112">
        <v>37</v>
      </c>
    </row>
    <row r="32" spans="1:10" ht="16.5" customHeight="1">
      <c r="A32" s="332"/>
      <c r="B32" s="331" t="s">
        <v>32</v>
      </c>
      <c r="C32" s="112">
        <v>10248</v>
      </c>
      <c r="D32" s="112">
        <v>444</v>
      </c>
      <c r="E32" s="112">
        <v>77</v>
      </c>
      <c r="F32" s="112">
        <f>SUM(D32:E32)</f>
        <v>521</v>
      </c>
      <c r="G32" s="349">
        <f>F32/C32*100</f>
        <v>5.0839188134270099</v>
      </c>
      <c r="H32" s="112">
        <v>4</v>
      </c>
      <c r="I32" s="112">
        <v>3</v>
      </c>
      <c r="J32" s="112">
        <v>7</v>
      </c>
    </row>
    <row r="33" spans="1:15" ht="16.5" customHeight="1">
      <c r="A33" s="338" t="s">
        <v>20</v>
      </c>
      <c r="B33" s="337" t="s">
        <v>80</v>
      </c>
      <c r="C33" s="117">
        <f>SUM(C34:C35)</f>
        <v>1487</v>
      </c>
      <c r="D33" s="117">
        <f>SUM(D34:D35)</f>
        <v>322</v>
      </c>
      <c r="E33" s="117">
        <f>SUM(E34:E35)</f>
        <v>60</v>
      </c>
      <c r="F33" s="117">
        <f>SUM(F34:F35)</f>
        <v>382</v>
      </c>
      <c r="G33" s="399">
        <f>F33/C33*100</f>
        <v>25.689307330195021</v>
      </c>
      <c r="H33" s="117">
        <f>SUM(H34:H35)</f>
        <v>0</v>
      </c>
      <c r="I33" s="117">
        <f>SUM(I34:I35)</f>
        <v>0</v>
      </c>
      <c r="J33" s="117">
        <f>SUM(H33:I33)</f>
        <v>0</v>
      </c>
    </row>
    <row r="34" spans="1:15" ht="16.5" customHeight="1">
      <c r="A34" s="333"/>
      <c r="B34" s="331" t="s">
        <v>33</v>
      </c>
      <c r="C34" s="112">
        <v>730</v>
      </c>
      <c r="D34" s="112">
        <v>141</v>
      </c>
      <c r="E34" s="112">
        <v>30</v>
      </c>
      <c r="F34" s="112">
        <f>SUM(D34:E34)</f>
        <v>171</v>
      </c>
      <c r="G34" s="349">
        <f>F34/C34*100</f>
        <v>23.424657534246577</v>
      </c>
      <c r="H34" s="112" t="s">
        <v>81</v>
      </c>
      <c r="I34" s="112" t="s">
        <v>81</v>
      </c>
      <c r="J34" s="112" t="s">
        <v>81</v>
      </c>
    </row>
    <row r="35" spans="1:15" ht="16.5" customHeight="1">
      <c r="A35" s="332"/>
      <c r="B35" s="331" t="s">
        <v>32</v>
      </c>
      <c r="C35" s="112">
        <v>757</v>
      </c>
      <c r="D35" s="112">
        <v>181</v>
      </c>
      <c r="E35" s="112">
        <v>30</v>
      </c>
      <c r="F35" s="112">
        <f>SUM(D35:E35)</f>
        <v>211</v>
      </c>
      <c r="G35" s="349">
        <f>F35/C35*100</f>
        <v>27.873183619550858</v>
      </c>
      <c r="H35" s="112" t="s">
        <v>81</v>
      </c>
      <c r="I35" s="112" t="s">
        <v>81</v>
      </c>
      <c r="J35" s="112" t="s">
        <v>81</v>
      </c>
    </row>
    <row r="36" spans="1:15" ht="16.5" customHeight="1">
      <c r="A36" s="338" t="s">
        <v>19</v>
      </c>
      <c r="B36" s="337" t="s">
        <v>80</v>
      </c>
      <c r="C36" s="117">
        <f>SUM(C37:C38)</f>
        <v>5510</v>
      </c>
      <c r="D36" s="117">
        <f>SUM(D37:D38)</f>
        <v>780</v>
      </c>
      <c r="E36" s="117">
        <f>SUM(E37:E38)</f>
        <v>0</v>
      </c>
      <c r="F36" s="117">
        <f>SUM(F37:F38)</f>
        <v>780</v>
      </c>
      <c r="G36" s="399">
        <f>F36/C36*100</f>
        <v>14.156079854809436</v>
      </c>
      <c r="H36" s="117">
        <f>SUM(H37:H38)</f>
        <v>15</v>
      </c>
      <c r="I36" s="117">
        <f>SUM(I37:I38)</f>
        <v>0</v>
      </c>
      <c r="J36" s="117">
        <f>SUM(H36:I36)</f>
        <v>15</v>
      </c>
    </row>
    <row r="37" spans="1:15" ht="16.5" customHeight="1">
      <c r="A37" s="333"/>
      <c r="B37" s="331" t="s">
        <v>33</v>
      </c>
      <c r="C37" s="112">
        <v>2485</v>
      </c>
      <c r="D37" s="112">
        <v>303</v>
      </c>
      <c r="E37" s="112" t="s">
        <v>81</v>
      </c>
      <c r="F37" s="112">
        <f>SUM(D37:E37)</f>
        <v>303</v>
      </c>
      <c r="G37" s="349">
        <f>F37/C37*100</f>
        <v>12.193158953722333</v>
      </c>
      <c r="H37" s="112">
        <v>12</v>
      </c>
      <c r="I37" s="112" t="s">
        <v>81</v>
      </c>
      <c r="J37" s="112">
        <v>12</v>
      </c>
    </row>
    <row r="38" spans="1:15" ht="16.5" customHeight="1">
      <c r="A38" s="332"/>
      <c r="B38" s="331" t="s">
        <v>32</v>
      </c>
      <c r="C38" s="112">
        <v>3025</v>
      </c>
      <c r="D38" s="112">
        <v>477</v>
      </c>
      <c r="E38" s="112" t="s">
        <v>81</v>
      </c>
      <c r="F38" s="112">
        <f>SUM(D38:E38)</f>
        <v>477</v>
      </c>
      <c r="G38" s="349">
        <f>F38/C38*100</f>
        <v>15.768595041322314</v>
      </c>
      <c r="H38" s="112">
        <v>3</v>
      </c>
      <c r="I38" s="112" t="s">
        <v>81</v>
      </c>
      <c r="J38" s="112">
        <v>3</v>
      </c>
    </row>
    <row r="39" spans="1:15" ht="16.5" customHeight="1">
      <c r="A39" s="130" t="s">
        <v>17</v>
      </c>
      <c r="B39" s="129" t="s">
        <v>80</v>
      </c>
      <c r="C39" s="20">
        <f>SUM(C40:C41)</f>
        <v>68225</v>
      </c>
      <c r="D39" s="20">
        <f>SUM(D40:D41)</f>
        <v>8682</v>
      </c>
      <c r="E39" s="20">
        <f>SUM(E40:E41)</f>
        <v>0</v>
      </c>
      <c r="F39" s="128">
        <f>SUM(D39:E39)</f>
        <v>8682</v>
      </c>
      <c r="G39" s="402">
        <f>F39/C39*100</f>
        <v>12.725540491022352</v>
      </c>
      <c r="H39" s="20">
        <f>SUM(H40:H41)</f>
        <v>207</v>
      </c>
      <c r="I39" s="128">
        <f>SUM(I40:I41)</f>
        <v>0</v>
      </c>
      <c r="J39" s="128">
        <f>SUM(H39:I39)</f>
        <v>207</v>
      </c>
    </row>
    <row r="40" spans="1:15" ht="16.5" customHeight="1">
      <c r="A40" s="139"/>
      <c r="B40" s="125" t="s">
        <v>33</v>
      </c>
      <c r="C40" s="230">
        <v>28850</v>
      </c>
      <c r="D40" s="230">
        <v>3452</v>
      </c>
      <c r="E40" s="124" t="s">
        <v>81</v>
      </c>
      <c r="F40" s="124">
        <f>SUM(D40:E40)</f>
        <v>3452</v>
      </c>
      <c r="G40" s="400">
        <f>F40/C40*100</f>
        <v>11.965337954939342</v>
      </c>
      <c r="H40" s="230">
        <v>140</v>
      </c>
      <c r="I40" s="124" t="s">
        <v>81</v>
      </c>
      <c r="J40" s="124">
        <v>140</v>
      </c>
    </row>
    <row r="41" spans="1:15" ht="16.5" customHeight="1">
      <c r="A41" s="138"/>
      <c r="B41" s="125" t="s">
        <v>32</v>
      </c>
      <c r="C41" s="230">
        <v>39375</v>
      </c>
      <c r="D41" s="230">
        <v>5230</v>
      </c>
      <c r="E41" s="124" t="s">
        <v>196</v>
      </c>
      <c r="F41" s="124">
        <f>SUM(D41:E41)</f>
        <v>5230</v>
      </c>
      <c r="G41" s="400">
        <f>F41/C41*100</f>
        <v>13.282539682539682</v>
      </c>
      <c r="H41" s="230">
        <v>67</v>
      </c>
      <c r="I41" s="124" t="s">
        <v>196</v>
      </c>
      <c r="J41" s="124">
        <v>67</v>
      </c>
    </row>
    <row r="42" spans="1:15" ht="16.5" customHeight="1">
      <c r="A42" s="133" t="s">
        <v>16</v>
      </c>
      <c r="B42" s="344" t="s">
        <v>80</v>
      </c>
      <c r="C42" s="321">
        <f>C45</f>
        <v>12731</v>
      </c>
      <c r="D42" s="321">
        <f>D45</f>
        <v>2906</v>
      </c>
      <c r="E42" s="321">
        <f>E45</f>
        <v>92</v>
      </c>
      <c r="F42" s="321">
        <f>F45</f>
        <v>2998</v>
      </c>
      <c r="G42" s="402">
        <f>G45</f>
        <v>23.548817846202184</v>
      </c>
      <c r="H42" s="321">
        <f>H45</f>
        <v>2906</v>
      </c>
      <c r="I42" s="321">
        <f>I45</f>
        <v>0</v>
      </c>
      <c r="J42" s="321">
        <f>J45</f>
        <v>2906</v>
      </c>
      <c r="K42" s="46"/>
      <c r="L42" s="46"/>
      <c r="M42" s="46"/>
      <c r="N42" s="46"/>
      <c r="O42" s="46"/>
    </row>
    <row r="43" spans="1:15" ht="16.5" customHeight="1">
      <c r="A43" s="346"/>
      <c r="B43" s="341" t="s">
        <v>33</v>
      </c>
      <c r="C43" s="401">
        <f>C46</f>
        <v>5262</v>
      </c>
      <c r="D43" s="401">
        <f>D46</f>
        <v>1220</v>
      </c>
      <c r="E43" s="401">
        <f>E46</f>
        <v>48</v>
      </c>
      <c r="F43" s="401">
        <f>F46</f>
        <v>1268</v>
      </c>
      <c r="G43" s="400">
        <f>G46</f>
        <v>24.097301406309388</v>
      </c>
      <c r="H43" s="401">
        <f>H46</f>
        <v>1220</v>
      </c>
      <c r="I43" s="401" t="str">
        <f>I46</f>
        <v>-</v>
      </c>
      <c r="J43" s="401">
        <f>J46</f>
        <v>1220</v>
      </c>
    </row>
    <row r="44" spans="1:15" ht="16.5" customHeight="1">
      <c r="A44" s="345"/>
      <c r="B44" s="341" t="s">
        <v>32</v>
      </c>
      <c r="C44" s="401">
        <f>C47</f>
        <v>7469</v>
      </c>
      <c r="D44" s="401">
        <f>D47</f>
        <v>1686</v>
      </c>
      <c r="E44" s="401">
        <f>E47</f>
        <v>44</v>
      </c>
      <c r="F44" s="401">
        <f>F47</f>
        <v>1730</v>
      </c>
      <c r="G44" s="400">
        <f>G47</f>
        <v>23.162404605703575</v>
      </c>
      <c r="H44" s="401">
        <f>H47</f>
        <v>1686</v>
      </c>
      <c r="I44" s="401" t="str">
        <f>I47</f>
        <v>-</v>
      </c>
      <c r="J44" s="401">
        <f>J47</f>
        <v>1686</v>
      </c>
    </row>
    <row r="45" spans="1:15" ht="16.5" customHeight="1">
      <c r="A45" s="130" t="s">
        <v>15</v>
      </c>
      <c r="B45" s="344" t="s">
        <v>80</v>
      </c>
      <c r="C45" s="321">
        <f>SUM(C46:C47)</f>
        <v>12731</v>
      </c>
      <c r="D45" s="321">
        <f>SUM(D46:D47)</f>
        <v>2906</v>
      </c>
      <c r="E45" s="321">
        <f>SUM(E46:E47)</f>
        <v>92</v>
      </c>
      <c r="F45" s="321">
        <f>SUM(F46:F47)</f>
        <v>2998</v>
      </c>
      <c r="G45" s="402">
        <f>F45/C45*100</f>
        <v>23.548817846202184</v>
      </c>
      <c r="H45" s="20">
        <f>SUM(H46:H47)</f>
        <v>2906</v>
      </c>
      <c r="I45" s="20">
        <f>SUM(I46:I47)</f>
        <v>0</v>
      </c>
      <c r="J45" s="20">
        <f>SUM(J46:J47)</f>
        <v>2906</v>
      </c>
      <c r="K45" s="46"/>
      <c r="L45" s="46"/>
      <c r="M45" s="46"/>
      <c r="N45" s="46"/>
      <c r="O45" s="46"/>
    </row>
    <row r="46" spans="1:15" ht="16.5" customHeight="1">
      <c r="A46" s="139"/>
      <c r="B46" s="341" t="s">
        <v>33</v>
      </c>
      <c r="C46" s="401">
        <f>IF(SUM(C49,C52,C55,C58)=0,"-",SUM(C49,C52,C55,C58))</f>
        <v>5262</v>
      </c>
      <c r="D46" s="401">
        <f>IF(SUM(D49,D52,D55,D58)=0,"-",SUM(D49,D52,D55,D58))</f>
        <v>1220</v>
      </c>
      <c r="E46" s="401">
        <f>IF(SUM(E49,E52,E55,E58)=0,"-",SUM(E49,E52,E55,E58))</f>
        <v>48</v>
      </c>
      <c r="F46" s="401">
        <f>SUM(F49,F52,F55,F58)</f>
        <v>1268</v>
      </c>
      <c r="G46" s="400">
        <f>F46/C46*100</f>
        <v>24.097301406309388</v>
      </c>
      <c r="H46" s="230">
        <f>IF(SUM(H49,H52,H55,H58)=0,"-",SUM(H49,H52,H55,H58))</f>
        <v>1220</v>
      </c>
      <c r="I46" s="230" t="str">
        <f>IF(SUM(I49,I52,I55,I58)=0,"-",SUM(I49,I52,I55,I58))</f>
        <v>-</v>
      </c>
      <c r="J46" s="230">
        <f>IF(SUM(J49,J52,J55,J58)=0,"-",SUM(J49,J52,J55,J58))</f>
        <v>1220</v>
      </c>
    </row>
    <row r="47" spans="1:15" ht="16.5" customHeight="1">
      <c r="A47" s="138"/>
      <c r="B47" s="341" t="s">
        <v>32</v>
      </c>
      <c r="C47" s="401">
        <f>IF(SUM(C50,C53,C56,C59)=0,"-",SUM(C50,C53,C56,C59))</f>
        <v>7469</v>
      </c>
      <c r="D47" s="401">
        <f>IF(SUM(D50,D53,D56,D59)=0,"-",SUM(D50,D53,D56,D59))</f>
        <v>1686</v>
      </c>
      <c r="E47" s="401">
        <f>IF(SUM(E50,E53,E56,E59)=0,"-",SUM(E50,E53,E56,E59))</f>
        <v>44</v>
      </c>
      <c r="F47" s="401">
        <f>SUM(F50,F53,F56,F59)</f>
        <v>1730</v>
      </c>
      <c r="G47" s="400">
        <f>F47/C47*100</f>
        <v>23.162404605703575</v>
      </c>
      <c r="H47" s="230">
        <f>IF(SUM(H50,H53,H56,H59)=0,"-",SUM(H50,H53,H56,H59))</f>
        <v>1686</v>
      </c>
      <c r="I47" s="230" t="str">
        <f>IF(SUM(I50,I53,I56,I59)=0,"-",SUM(I50,I53,I56,I59))</f>
        <v>-</v>
      </c>
      <c r="J47" s="230">
        <f>IF(SUM(J50,J53,J56,J59)=0,"-",SUM(J50,J53,J56,J59))</f>
        <v>1686</v>
      </c>
    </row>
    <row r="48" spans="1:15" ht="16.5" customHeight="1">
      <c r="A48" s="338" t="s">
        <v>14</v>
      </c>
      <c r="B48" s="337" t="s">
        <v>80</v>
      </c>
      <c r="C48" s="336">
        <v>4772</v>
      </c>
      <c r="D48" s="336">
        <v>1197</v>
      </c>
      <c r="E48" s="336">
        <v>0</v>
      </c>
      <c r="F48" s="336">
        <f>SUM(F49:F50)</f>
        <v>1197</v>
      </c>
      <c r="G48" s="399">
        <f>F48/C48*100</f>
        <v>25.083822296730929</v>
      </c>
      <c r="H48" s="336">
        <v>1197</v>
      </c>
      <c r="I48" s="336">
        <v>0</v>
      </c>
      <c r="J48" s="117">
        <f>SUM(H48:I48)</f>
        <v>1197</v>
      </c>
    </row>
    <row r="49" spans="1:15" ht="16.5" customHeight="1">
      <c r="A49" s="333"/>
      <c r="B49" s="331" t="s">
        <v>33</v>
      </c>
      <c r="C49" s="386">
        <v>1666</v>
      </c>
      <c r="D49" s="386">
        <v>462</v>
      </c>
      <c r="E49" s="349" t="s">
        <v>2</v>
      </c>
      <c r="F49" s="112">
        <f>SUM(D49:E49)</f>
        <v>462</v>
      </c>
      <c r="G49" s="349">
        <f>F49/C49*100</f>
        <v>27.731092436974791</v>
      </c>
      <c r="H49" s="386">
        <v>462</v>
      </c>
      <c r="I49" s="349" t="s">
        <v>2</v>
      </c>
      <c r="J49" s="112">
        <f>SUM(H49:I49)</f>
        <v>462</v>
      </c>
    </row>
    <row r="50" spans="1:15" ht="16.5" customHeight="1">
      <c r="A50" s="332"/>
      <c r="B50" s="331" t="s">
        <v>32</v>
      </c>
      <c r="C50" s="386">
        <v>3106</v>
      </c>
      <c r="D50" s="386">
        <v>735</v>
      </c>
      <c r="E50" s="349" t="s">
        <v>2</v>
      </c>
      <c r="F50" s="112">
        <f>SUM(D50:E50)</f>
        <v>735</v>
      </c>
      <c r="G50" s="349">
        <f>F50/C50*100</f>
        <v>23.663876368319382</v>
      </c>
      <c r="H50" s="386">
        <v>735</v>
      </c>
      <c r="I50" s="349" t="s">
        <v>2</v>
      </c>
      <c r="J50" s="112">
        <f>SUM(H50:I50)</f>
        <v>735</v>
      </c>
    </row>
    <row r="51" spans="1:15" ht="16.5" customHeight="1">
      <c r="A51" s="338" t="s">
        <v>13</v>
      </c>
      <c r="B51" s="337" t="s">
        <v>80</v>
      </c>
      <c r="C51" s="336">
        <v>1006</v>
      </c>
      <c r="D51" s="336">
        <v>171</v>
      </c>
      <c r="E51" s="336">
        <v>0</v>
      </c>
      <c r="F51" s="336">
        <f>SUM(F52:F53)</f>
        <v>171</v>
      </c>
      <c r="G51" s="399">
        <f>F51/C51*100</f>
        <v>16.998011928429424</v>
      </c>
      <c r="H51" s="336">
        <v>171</v>
      </c>
      <c r="I51" s="117">
        <v>0</v>
      </c>
      <c r="J51" s="117">
        <f>SUM(H51:I51)</f>
        <v>171</v>
      </c>
    </row>
    <row r="52" spans="1:15" ht="16.5" customHeight="1">
      <c r="A52" s="333"/>
      <c r="B52" s="331" t="s">
        <v>33</v>
      </c>
      <c r="C52" s="386">
        <v>409</v>
      </c>
      <c r="D52" s="386">
        <v>78</v>
      </c>
      <c r="E52" s="112" t="s">
        <v>2</v>
      </c>
      <c r="F52" s="112">
        <f>SUM(D52:E52)</f>
        <v>78</v>
      </c>
      <c r="G52" s="349">
        <f>F52/C52*100</f>
        <v>19.070904645476773</v>
      </c>
      <c r="H52" s="386">
        <v>78</v>
      </c>
      <c r="I52" s="112" t="s">
        <v>2</v>
      </c>
      <c r="J52" s="112">
        <f>SUM(H52:I52)</f>
        <v>78</v>
      </c>
    </row>
    <row r="53" spans="1:15" ht="16.5" customHeight="1">
      <c r="A53" s="332"/>
      <c r="B53" s="331" t="s">
        <v>32</v>
      </c>
      <c r="C53" s="386">
        <v>597</v>
      </c>
      <c r="D53" s="386">
        <v>93</v>
      </c>
      <c r="E53" s="112" t="s">
        <v>2</v>
      </c>
      <c r="F53" s="112">
        <f>SUM(D53:E53)</f>
        <v>93</v>
      </c>
      <c r="G53" s="349">
        <f>F53/C53*100</f>
        <v>15.577889447236181</v>
      </c>
      <c r="H53" s="386">
        <v>93</v>
      </c>
      <c r="I53" s="112" t="s">
        <v>2</v>
      </c>
      <c r="J53" s="112">
        <f>SUM(H53:I53)</f>
        <v>93</v>
      </c>
    </row>
    <row r="54" spans="1:15" ht="16.5" customHeight="1">
      <c r="A54" s="338" t="s">
        <v>12</v>
      </c>
      <c r="B54" s="337" t="s">
        <v>80</v>
      </c>
      <c r="C54" s="336">
        <v>3908</v>
      </c>
      <c r="D54" s="336">
        <v>561</v>
      </c>
      <c r="E54" s="336">
        <v>84</v>
      </c>
      <c r="F54" s="336">
        <f>SUM(F55:F56)</f>
        <v>645</v>
      </c>
      <c r="G54" s="399">
        <f>F54/C54*100</f>
        <v>16.504605936540429</v>
      </c>
      <c r="H54" s="336">
        <v>561</v>
      </c>
      <c r="I54" s="336">
        <v>0</v>
      </c>
      <c r="J54" s="117">
        <f>SUM(H54:I54)</f>
        <v>561</v>
      </c>
    </row>
    <row r="55" spans="1:15" ht="16.5" customHeight="1">
      <c r="A55" s="333"/>
      <c r="B55" s="331" t="s">
        <v>33</v>
      </c>
      <c r="C55" s="386">
        <v>1808</v>
      </c>
      <c r="D55" s="386">
        <v>271</v>
      </c>
      <c r="E55" s="112">
        <v>41</v>
      </c>
      <c r="F55" s="112">
        <f>SUM(D55:E55)</f>
        <v>312</v>
      </c>
      <c r="G55" s="349">
        <f>F55/C55*100</f>
        <v>17.256637168141591</v>
      </c>
      <c r="H55" s="386">
        <v>271</v>
      </c>
      <c r="I55" s="349" t="s">
        <v>2</v>
      </c>
      <c r="J55" s="112">
        <f>SUM(H55:I55)</f>
        <v>271</v>
      </c>
    </row>
    <row r="56" spans="1:15" ht="16.5" customHeight="1">
      <c r="A56" s="332"/>
      <c r="B56" s="331" t="s">
        <v>32</v>
      </c>
      <c r="C56" s="386">
        <v>2100</v>
      </c>
      <c r="D56" s="386">
        <v>290</v>
      </c>
      <c r="E56" s="112">
        <v>43</v>
      </c>
      <c r="F56" s="112">
        <f>SUM(D56:E56)</f>
        <v>333</v>
      </c>
      <c r="G56" s="349">
        <f>F56/C56*100</f>
        <v>15.857142857142856</v>
      </c>
      <c r="H56" s="386">
        <v>290</v>
      </c>
      <c r="I56" s="349" t="s">
        <v>2</v>
      </c>
      <c r="J56" s="112">
        <f>SUM(H56:I56)</f>
        <v>290</v>
      </c>
    </row>
    <row r="57" spans="1:15" ht="16.5" customHeight="1">
      <c r="A57" s="338" t="s">
        <v>11</v>
      </c>
      <c r="B57" s="337" t="s">
        <v>80</v>
      </c>
      <c r="C57" s="336">
        <v>3045</v>
      </c>
      <c r="D57" s="336">
        <v>977</v>
      </c>
      <c r="E57" s="336">
        <v>8</v>
      </c>
      <c r="F57" s="336">
        <f>SUM(F58:F59)</f>
        <v>985</v>
      </c>
      <c r="G57" s="399">
        <f>F57/C57*100</f>
        <v>32.348111658456489</v>
      </c>
      <c r="H57" s="336">
        <v>977</v>
      </c>
      <c r="I57" s="336">
        <v>0</v>
      </c>
      <c r="J57" s="117">
        <f>SUM(H57:I57)</f>
        <v>977</v>
      </c>
    </row>
    <row r="58" spans="1:15" ht="16.5" customHeight="1">
      <c r="A58" s="333"/>
      <c r="B58" s="331" t="s">
        <v>33</v>
      </c>
      <c r="C58" s="386">
        <v>1379</v>
      </c>
      <c r="D58" s="386">
        <v>409</v>
      </c>
      <c r="E58" s="112">
        <v>7</v>
      </c>
      <c r="F58" s="112">
        <f>SUM(D58:E58)</f>
        <v>416</v>
      </c>
      <c r="G58" s="349">
        <f>F58/C58*100</f>
        <v>30.166787527193616</v>
      </c>
      <c r="H58" s="386">
        <v>409</v>
      </c>
      <c r="I58" s="349" t="s">
        <v>2</v>
      </c>
      <c r="J58" s="112">
        <f>SUM(H58:I58)</f>
        <v>409</v>
      </c>
    </row>
    <row r="59" spans="1:15" ht="16.5" customHeight="1">
      <c r="A59" s="332"/>
      <c r="B59" s="331" t="s">
        <v>32</v>
      </c>
      <c r="C59" s="386">
        <v>1666</v>
      </c>
      <c r="D59" s="386">
        <v>568</v>
      </c>
      <c r="E59" s="112">
        <v>1</v>
      </c>
      <c r="F59" s="112">
        <f>SUM(D59:E59)</f>
        <v>569</v>
      </c>
      <c r="G59" s="349">
        <f>F59/C59*100</f>
        <v>34.153661464585831</v>
      </c>
      <c r="H59" s="386">
        <v>568</v>
      </c>
      <c r="I59" s="349" t="s">
        <v>2</v>
      </c>
      <c r="J59" s="112">
        <f>SUM(H59:I59)</f>
        <v>568</v>
      </c>
    </row>
    <row r="60" spans="1:15" ht="16.5" customHeight="1">
      <c r="A60" s="133" t="s">
        <v>9</v>
      </c>
      <c r="B60" s="344" t="s">
        <v>80</v>
      </c>
      <c r="C60" s="321">
        <f>C63</f>
        <v>5502</v>
      </c>
      <c r="D60" s="321">
        <f>D63</f>
        <v>1341</v>
      </c>
      <c r="E60" s="321">
        <f>E63</f>
        <v>68</v>
      </c>
      <c r="F60" s="321">
        <f>F63</f>
        <v>1409</v>
      </c>
      <c r="G60" s="404">
        <f>G63</f>
        <v>25.608869501999269</v>
      </c>
      <c r="H60" s="321">
        <f>H63</f>
        <v>163</v>
      </c>
      <c r="I60" s="321">
        <f>I63</f>
        <v>0</v>
      </c>
      <c r="J60" s="321">
        <f>J63</f>
        <v>163</v>
      </c>
      <c r="K60" s="46"/>
      <c r="L60" s="46"/>
      <c r="M60" s="46"/>
      <c r="N60" s="46"/>
      <c r="O60" s="46"/>
    </row>
    <row r="61" spans="1:15" ht="16.5" customHeight="1">
      <c r="A61" s="346"/>
      <c r="B61" s="341" t="s">
        <v>33</v>
      </c>
      <c r="C61" s="401">
        <f>C64</f>
        <v>2369</v>
      </c>
      <c r="D61" s="401">
        <f>D64</f>
        <v>520</v>
      </c>
      <c r="E61" s="401">
        <f>E64</f>
        <v>34</v>
      </c>
      <c r="F61" s="401">
        <f>F64</f>
        <v>554</v>
      </c>
      <c r="G61" s="403">
        <f>G64</f>
        <v>23.385394681300127</v>
      </c>
      <c r="H61" s="401">
        <f>H64</f>
        <v>106</v>
      </c>
      <c r="I61" s="401" t="str">
        <f>I64</f>
        <v>-</v>
      </c>
      <c r="J61" s="401">
        <f>J64</f>
        <v>106</v>
      </c>
    </row>
    <row r="62" spans="1:15" ht="16.5" customHeight="1">
      <c r="A62" s="345"/>
      <c r="B62" s="341" t="s">
        <v>32</v>
      </c>
      <c r="C62" s="401">
        <f>C65</f>
        <v>3133</v>
      </c>
      <c r="D62" s="401">
        <f>D65</f>
        <v>821</v>
      </c>
      <c r="E62" s="401">
        <f>E65</f>
        <v>34</v>
      </c>
      <c r="F62" s="401">
        <f>F65</f>
        <v>855</v>
      </c>
      <c r="G62" s="403">
        <f>G65</f>
        <v>27.290137248643472</v>
      </c>
      <c r="H62" s="401">
        <f>H65</f>
        <v>57</v>
      </c>
      <c r="I62" s="401" t="str">
        <f>I65</f>
        <v>-</v>
      </c>
      <c r="J62" s="401">
        <f>J65</f>
        <v>57</v>
      </c>
    </row>
    <row r="63" spans="1:15" ht="16.5" customHeight="1">
      <c r="A63" s="138" t="s">
        <v>8</v>
      </c>
      <c r="B63" s="344" t="s">
        <v>80</v>
      </c>
      <c r="C63" s="321">
        <f>SUM(C64:C65)</f>
        <v>5502</v>
      </c>
      <c r="D63" s="321">
        <f>SUM(D64:D65)</f>
        <v>1341</v>
      </c>
      <c r="E63" s="321">
        <f>SUM(E64:E65)</f>
        <v>68</v>
      </c>
      <c r="F63" s="321">
        <f>SUM(F64:F65)</f>
        <v>1409</v>
      </c>
      <c r="G63" s="402">
        <f>F63/C63*100</f>
        <v>25.608869501999269</v>
      </c>
      <c r="H63" s="20">
        <f>SUM(H64:H65)</f>
        <v>163</v>
      </c>
      <c r="I63" s="20">
        <f>SUM(I64:I65)</f>
        <v>0</v>
      </c>
      <c r="J63" s="20">
        <f>SUM(J64:J65)</f>
        <v>163</v>
      </c>
      <c r="K63" s="46"/>
      <c r="L63" s="46"/>
      <c r="M63" s="46"/>
      <c r="N63" s="46"/>
      <c r="O63" s="46"/>
    </row>
    <row r="64" spans="1:15" ht="16.5" customHeight="1">
      <c r="A64" s="388"/>
      <c r="B64" s="341" t="s">
        <v>33</v>
      </c>
      <c r="C64" s="401">
        <f>IF(SUM(C67,C70,C73,C76)=0,"-",SUM(C67,C70,C73,C76))</f>
        <v>2369</v>
      </c>
      <c r="D64" s="401">
        <f>IF(SUM(D67,D70,D73,D76)=0,"-",SUM(D67,D70,D73,D76))</f>
        <v>520</v>
      </c>
      <c r="E64" s="401">
        <f>IF(SUM(E67,E70,E73,E76)=0,"-",SUM(E67,E70,E73,E76))</f>
        <v>34</v>
      </c>
      <c r="F64" s="401">
        <f>SUM(F67,F70,F73,F76)</f>
        <v>554</v>
      </c>
      <c r="G64" s="400">
        <f>F64/C64*100</f>
        <v>23.385394681300127</v>
      </c>
      <c r="H64" s="230">
        <f>IF(SUM(H67,H70,H73,H76)=0,"-",SUM(H67,H70,H73,H76))</f>
        <v>106</v>
      </c>
      <c r="I64" s="230" t="str">
        <f>IF(SUM(I67,I70,I73,I76)=0,"-",SUM(I67,I70,I73,I76))</f>
        <v>-</v>
      </c>
      <c r="J64" s="230">
        <f>IF(SUM(J67,J70,J73,J76)=0,"-",SUM(J67,J70,J73,J76))</f>
        <v>106</v>
      </c>
    </row>
    <row r="65" spans="1:10" ht="16.5" customHeight="1">
      <c r="A65" s="388"/>
      <c r="B65" s="341" t="s">
        <v>32</v>
      </c>
      <c r="C65" s="401">
        <f>IF(SUM(C68,C71,C74,C77)=0,"-",SUM(C68,C71,C74,C77))</f>
        <v>3133</v>
      </c>
      <c r="D65" s="401">
        <f>IF(SUM(D68,D71,D74,D77)=0,"-",SUM(D68,D71,D74,D77))</f>
        <v>821</v>
      </c>
      <c r="E65" s="401">
        <f>IF(SUM(E68,E71,E74,E77)=0,"-",SUM(E68,E71,E74,E77))</f>
        <v>34</v>
      </c>
      <c r="F65" s="401">
        <f>SUM(F68,F71,F74,F77)</f>
        <v>855</v>
      </c>
      <c r="G65" s="400">
        <f>F65/C65*100</f>
        <v>27.290137248643472</v>
      </c>
      <c r="H65" s="230">
        <f>IF(SUM(H68,H71,H74,H77)=0,"-",SUM(H68,H71,H74,H77))</f>
        <v>57</v>
      </c>
      <c r="I65" s="230" t="str">
        <f>IF(SUM(I68,I71,I74,I77)=0,"-",SUM(I68,I71,I74,I77))</f>
        <v>-</v>
      </c>
      <c r="J65" s="230">
        <f>IF(SUM(J68,J71,J74,J77)=0,"-",SUM(J68,J71,J74,J77))</f>
        <v>57</v>
      </c>
    </row>
    <row r="66" spans="1:10" ht="16.5" customHeight="1">
      <c r="A66" s="338" t="s">
        <v>7</v>
      </c>
      <c r="B66" s="337" t="s">
        <v>80</v>
      </c>
      <c r="C66" s="336">
        <f>SUM(C67:C68)</f>
        <v>1587</v>
      </c>
      <c r="D66" s="336">
        <f>SUM(D67:D68)</f>
        <v>397</v>
      </c>
      <c r="E66" s="336">
        <f>SUM(E67:E68)</f>
        <v>59</v>
      </c>
      <c r="F66" s="336">
        <f>SUM(F67:F68)</f>
        <v>456</v>
      </c>
      <c r="G66" s="399">
        <f>F66/C66*100</f>
        <v>28.733459357277884</v>
      </c>
      <c r="H66" s="336">
        <f>SUM(H67:H68)</f>
        <v>102</v>
      </c>
      <c r="I66" s="336">
        <f>SUM(I67:I68)</f>
        <v>0</v>
      </c>
      <c r="J66" s="117">
        <f>SUM(H66:I66)</f>
        <v>102</v>
      </c>
    </row>
    <row r="67" spans="1:10" ht="16.5" customHeight="1">
      <c r="A67" s="333"/>
      <c r="B67" s="331" t="s">
        <v>33</v>
      </c>
      <c r="C67" s="386">
        <v>573</v>
      </c>
      <c r="D67" s="386">
        <v>149</v>
      </c>
      <c r="E67" s="112">
        <v>28</v>
      </c>
      <c r="F67" s="112">
        <v>177</v>
      </c>
      <c r="G67" s="349">
        <v>16.579406631762652</v>
      </c>
      <c r="H67" s="386">
        <v>51</v>
      </c>
      <c r="I67" s="349" t="s">
        <v>2</v>
      </c>
      <c r="J67" s="112">
        <v>51</v>
      </c>
    </row>
    <row r="68" spans="1:10" ht="16.5" customHeight="1">
      <c r="A68" s="332"/>
      <c r="B68" s="331" t="s">
        <v>32</v>
      </c>
      <c r="C68" s="386">
        <v>1014</v>
      </c>
      <c r="D68" s="386">
        <v>248</v>
      </c>
      <c r="E68" s="112">
        <v>31</v>
      </c>
      <c r="F68" s="112">
        <v>279</v>
      </c>
      <c r="G68" s="349">
        <v>17.850098619329387</v>
      </c>
      <c r="H68" s="386">
        <v>51</v>
      </c>
      <c r="I68" s="349" t="s">
        <v>2</v>
      </c>
      <c r="J68" s="112">
        <v>51</v>
      </c>
    </row>
    <row r="69" spans="1:10" ht="16.5" customHeight="1">
      <c r="A69" s="338" t="s">
        <v>6</v>
      </c>
      <c r="B69" s="337" t="s">
        <v>80</v>
      </c>
      <c r="C69" s="336">
        <f>SUM(C70:C71)</f>
        <v>1324</v>
      </c>
      <c r="D69" s="336">
        <f>SUM(D70:D71)</f>
        <v>442</v>
      </c>
      <c r="E69" s="336">
        <f>SUM(E70:E71)</f>
        <v>0</v>
      </c>
      <c r="F69" s="336">
        <f>SUM(F70:F71)</f>
        <v>442</v>
      </c>
      <c r="G69" s="399">
        <f>F69/C69*100</f>
        <v>33.383685800604226</v>
      </c>
      <c r="H69" s="336">
        <f>SUM(H70:H71)</f>
        <v>2</v>
      </c>
      <c r="I69" s="336">
        <f>SUM(I70:I71)</f>
        <v>0</v>
      </c>
      <c r="J69" s="117">
        <f>SUM(H69:I69)</f>
        <v>2</v>
      </c>
    </row>
    <row r="70" spans="1:10" ht="16.5" customHeight="1">
      <c r="A70" s="333"/>
      <c r="B70" s="331" t="s">
        <v>33</v>
      </c>
      <c r="C70" s="386">
        <v>618</v>
      </c>
      <c r="D70" s="386">
        <v>156</v>
      </c>
      <c r="E70" s="349" t="s">
        <v>2</v>
      </c>
      <c r="F70" s="112">
        <v>156</v>
      </c>
      <c r="G70" s="349">
        <v>13.754045307443366</v>
      </c>
      <c r="H70" s="386">
        <v>2</v>
      </c>
      <c r="I70" s="349" t="s">
        <v>2</v>
      </c>
      <c r="J70" s="112">
        <v>2</v>
      </c>
    </row>
    <row r="71" spans="1:10" ht="16.5" customHeight="1">
      <c r="A71" s="332"/>
      <c r="B71" s="331" t="s">
        <v>32</v>
      </c>
      <c r="C71" s="386">
        <v>706</v>
      </c>
      <c r="D71" s="386">
        <v>286</v>
      </c>
      <c r="E71" s="349" t="s">
        <v>2</v>
      </c>
      <c r="F71" s="112">
        <v>286</v>
      </c>
      <c r="G71" s="349">
        <v>26.912181303116146</v>
      </c>
      <c r="H71" s="386" t="s">
        <v>2</v>
      </c>
      <c r="I71" s="349" t="s">
        <v>2</v>
      </c>
      <c r="J71" s="112" t="s">
        <v>2</v>
      </c>
    </row>
    <row r="72" spans="1:10" ht="16.5" customHeight="1">
      <c r="A72" s="338" t="s">
        <v>5</v>
      </c>
      <c r="B72" s="337" t="s">
        <v>80</v>
      </c>
      <c r="C72" s="336">
        <f>SUM(C73:C74)</f>
        <v>1811</v>
      </c>
      <c r="D72" s="336">
        <f>SUM(D73:D74)</f>
        <v>208</v>
      </c>
      <c r="E72" s="336">
        <f>SUM(E73:E74)</f>
        <v>0</v>
      </c>
      <c r="F72" s="336">
        <f>SUM(F73:F74)</f>
        <v>208</v>
      </c>
      <c r="G72" s="399">
        <f>F72/C72*100</f>
        <v>11.485367200441745</v>
      </c>
      <c r="H72" s="336">
        <f>SUM(H73:H74)</f>
        <v>3</v>
      </c>
      <c r="I72" s="336">
        <f>SUM(I73:I74)</f>
        <v>0</v>
      </c>
      <c r="J72" s="117">
        <f>SUM(H72:I72)</f>
        <v>3</v>
      </c>
    </row>
    <row r="73" spans="1:10" ht="16.5" customHeight="1">
      <c r="A73" s="333"/>
      <c r="B73" s="331" t="s">
        <v>33</v>
      </c>
      <c r="C73" s="386">
        <v>903</v>
      </c>
      <c r="D73" s="386">
        <v>98</v>
      </c>
      <c r="E73" s="349" t="s">
        <v>2</v>
      </c>
      <c r="F73" s="112">
        <v>98</v>
      </c>
      <c r="G73" s="349">
        <v>6.9767441860465116</v>
      </c>
      <c r="H73" s="386">
        <v>3</v>
      </c>
      <c r="I73" s="349" t="s">
        <v>2</v>
      </c>
      <c r="J73" s="112">
        <v>3</v>
      </c>
    </row>
    <row r="74" spans="1:10" ht="16.5" customHeight="1">
      <c r="A74" s="332"/>
      <c r="B74" s="331" t="s">
        <v>32</v>
      </c>
      <c r="C74" s="386">
        <v>908</v>
      </c>
      <c r="D74" s="386">
        <v>110</v>
      </c>
      <c r="E74" s="349" t="s">
        <v>2</v>
      </c>
      <c r="F74" s="112">
        <v>110</v>
      </c>
      <c r="G74" s="349">
        <v>7.819383259911894</v>
      </c>
      <c r="H74" s="386" t="s">
        <v>2</v>
      </c>
      <c r="I74" s="349" t="s">
        <v>2</v>
      </c>
      <c r="J74" s="112" t="s">
        <v>2</v>
      </c>
    </row>
    <row r="75" spans="1:10" ht="16.5" customHeight="1">
      <c r="A75" s="338" t="s">
        <v>4</v>
      </c>
      <c r="B75" s="337" t="s">
        <v>80</v>
      </c>
      <c r="C75" s="336">
        <f>SUM(C76:C77)</f>
        <v>780</v>
      </c>
      <c r="D75" s="336">
        <f>SUM(D76:D77)</f>
        <v>294</v>
      </c>
      <c r="E75" s="336">
        <f>SUM(E76:E77)</f>
        <v>9</v>
      </c>
      <c r="F75" s="336">
        <f>SUM(F76:F77)</f>
        <v>303</v>
      </c>
      <c r="G75" s="399">
        <f>F75/C75*100</f>
        <v>38.846153846153847</v>
      </c>
      <c r="H75" s="336">
        <f>SUM(H76:H77)</f>
        <v>56</v>
      </c>
      <c r="I75" s="336">
        <f>SUM(I76:I77)</f>
        <v>0</v>
      </c>
      <c r="J75" s="117">
        <f>SUM(H75:I75)</f>
        <v>56</v>
      </c>
    </row>
    <row r="76" spans="1:10" ht="16.5" customHeight="1">
      <c r="A76" s="333"/>
      <c r="B76" s="331" t="s">
        <v>33</v>
      </c>
      <c r="C76" s="386">
        <v>275</v>
      </c>
      <c r="D76" s="386">
        <v>117</v>
      </c>
      <c r="E76" s="112">
        <v>6</v>
      </c>
      <c r="F76" s="112">
        <v>123</v>
      </c>
      <c r="G76" s="349">
        <v>22.181818181818183</v>
      </c>
      <c r="H76" s="386">
        <v>50</v>
      </c>
      <c r="I76" s="349" t="s">
        <v>2</v>
      </c>
      <c r="J76" s="112">
        <v>50</v>
      </c>
    </row>
    <row r="77" spans="1:10" ht="16.5" customHeight="1">
      <c r="A77" s="332"/>
      <c r="B77" s="331" t="s">
        <v>32</v>
      </c>
      <c r="C77" s="386">
        <v>505</v>
      </c>
      <c r="D77" s="386">
        <v>177</v>
      </c>
      <c r="E77" s="112">
        <v>3</v>
      </c>
      <c r="F77" s="112">
        <v>180</v>
      </c>
      <c r="G77" s="349">
        <v>23.168316831683171</v>
      </c>
      <c r="H77" s="386">
        <v>6</v>
      </c>
      <c r="I77" s="349" t="s">
        <v>2</v>
      </c>
      <c r="J77" s="112">
        <v>6</v>
      </c>
    </row>
    <row r="78" spans="1:10" ht="16.5" customHeight="1">
      <c r="A78" s="338" t="s">
        <v>3</v>
      </c>
      <c r="B78" s="337" t="s">
        <v>80</v>
      </c>
      <c r="C78" s="336">
        <f>SUM(C79:C80)</f>
        <v>1063</v>
      </c>
      <c r="D78" s="336">
        <f>SUM(D79:D80)</f>
        <v>393</v>
      </c>
      <c r="E78" s="336">
        <f>SUM(E79:E80)</f>
        <v>0</v>
      </c>
      <c r="F78" s="336">
        <f>SUM(F79:F80)</f>
        <v>393</v>
      </c>
      <c r="G78" s="399">
        <f>F78/C78*100</f>
        <v>36.97083725305739</v>
      </c>
      <c r="H78" s="336">
        <f>SUM(H79:H80)</f>
        <v>67</v>
      </c>
      <c r="I78" s="336">
        <f>SUM(I79:I80)</f>
        <v>0</v>
      </c>
      <c r="J78" s="117">
        <f>SUM(H78:I78)</f>
        <v>67</v>
      </c>
    </row>
    <row r="79" spans="1:10" ht="16.5" customHeight="1">
      <c r="A79" s="333"/>
      <c r="B79" s="331" t="s">
        <v>33</v>
      </c>
      <c r="C79" s="386">
        <v>550</v>
      </c>
      <c r="D79" s="386">
        <v>184</v>
      </c>
      <c r="E79" s="349" t="s">
        <v>2</v>
      </c>
      <c r="F79" s="112">
        <v>184</v>
      </c>
      <c r="G79" s="349">
        <v>21.454545454545453</v>
      </c>
      <c r="H79" s="386">
        <v>58</v>
      </c>
      <c r="I79" s="349" t="s">
        <v>2</v>
      </c>
      <c r="J79" s="112">
        <v>58</v>
      </c>
    </row>
    <row r="80" spans="1:10" ht="16.5" customHeight="1">
      <c r="A80" s="332"/>
      <c r="B80" s="331" t="s">
        <v>32</v>
      </c>
      <c r="C80" s="386">
        <v>513</v>
      </c>
      <c r="D80" s="386">
        <v>209</v>
      </c>
      <c r="E80" s="349" t="s">
        <v>2</v>
      </c>
      <c r="F80" s="112">
        <v>209</v>
      </c>
      <c r="G80" s="349">
        <v>22.222222222222221</v>
      </c>
      <c r="H80" s="386">
        <v>9</v>
      </c>
      <c r="I80" s="349" t="s">
        <v>2</v>
      </c>
      <c r="J80" s="112">
        <v>9</v>
      </c>
    </row>
    <row r="81" spans="1:10" ht="16.5" customHeight="1">
      <c r="A81" s="47" t="s">
        <v>171</v>
      </c>
      <c r="B81" s="47"/>
      <c r="C81" s="47"/>
      <c r="D81" s="45"/>
      <c r="E81" s="327"/>
      <c r="F81" s="327"/>
      <c r="G81" s="327"/>
      <c r="H81" s="46"/>
      <c r="I81" s="46"/>
      <c r="J81" s="46"/>
    </row>
    <row r="82" spans="1:10" ht="16.5" customHeight="1">
      <c r="A82" s="70"/>
      <c r="B82" s="70"/>
      <c r="C82" s="70"/>
      <c r="D82" s="46"/>
      <c r="E82" s="326"/>
      <c r="F82" s="326"/>
      <c r="G82" s="326"/>
    </row>
    <row r="83" spans="1:10" ht="15" customHeight="1">
      <c r="A83" s="47"/>
      <c r="B83" s="47"/>
      <c r="C83" s="47"/>
      <c r="D83" s="16"/>
      <c r="E83" s="16"/>
      <c r="F83" s="16"/>
      <c r="G83" s="16"/>
    </row>
    <row r="84" spans="1:10" ht="15" customHeight="1">
      <c r="D84" s="15"/>
      <c r="G84" s="323"/>
    </row>
    <row r="85" spans="1:10" ht="15" customHeight="1">
      <c r="D85" s="41"/>
      <c r="E85" s="15"/>
    </row>
    <row r="86" spans="1:10" s="324" customFormat="1" ht="15" customHeight="1">
      <c r="A86" s="325"/>
      <c r="B86" s="325"/>
      <c r="C86" s="325"/>
      <c r="D86" s="325"/>
      <c r="E86" s="325"/>
      <c r="F86" s="325"/>
      <c r="G86" s="325"/>
      <c r="H86" s="325"/>
      <c r="I86" s="325"/>
      <c r="J86" s="325"/>
    </row>
    <row r="87" spans="1:10" ht="15" customHeight="1">
      <c r="D87" s="41"/>
      <c r="E87" s="15"/>
    </row>
    <row r="88" spans="1:10" ht="15" customHeight="1">
      <c r="D88" s="15"/>
      <c r="G88" s="323"/>
    </row>
    <row r="89" spans="1:10" ht="15" customHeight="1"/>
    <row r="90" spans="1:10" ht="15" customHeight="1"/>
    <row r="91" spans="1:10" ht="15" customHeight="1"/>
    <row r="92" spans="1:10" ht="15" customHeight="1"/>
    <row r="93" spans="1:10" ht="15" customHeight="1"/>
    <row r="94" spans="1:10" ht="15" customHeight="1"/>
    <row r="95" spans="1:10" ht="15" customHeight="1"/>
    <row r="96" spans="1:10"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sheetData>
  <mergeCells count="31">
    <mergeCell ref="A39:A41"/>
    <mergeCell ref="A33:A35"/>
    <mergeCell ref="A36:A38"/>
    <mergeCell ref="C2:C4"/>
    <mergeCell ref="A6:A8"/>
    <mergeCell ref="A15:A17"/>
    <mergeCell ref="A18:A20"/>
    <mergeCell ref="A21:A23"/>
    <mergeCell ref="A24:A26"/>
    <mergeCell ref="D2:G3"/>
    <mergeCell ref="H2:J2"/>
    <mergeCell ref="H3:J3"/>
    <mergeCell ref="A12:A14"/>
    <mergeCell ref="A2:A5"/>
    <mergeCell ref="A9:A11"/>
    <mergeCell ref="A63:A65"/>
    <mergeCell ref="A57:A59"/>
    <mergeCell ref="A42:A44"/>
    <mergeCell ref="A66:A68"/>
    <mergeCell ref="A69:A71"/>
    <mergeCell ref="A72:A74"/>
    <mergeCell ref="A86:J86"/>
    <mergeCell ref="A27:A29"/>
    <mergeCell ref="A30:A32"/>
    <mergeCell ref="A75:A77"/>
    <mergeCell ref="A78:A80"/>
    <mergeCell ref="A45:A47"/>
    <mergeCell ref="A48:A50"/>
    <mergeCell ref="A51:A53"/>
    <mergeCell ref="A54:A56"/>
    <mergeCell ref="A60:A62"/>
  </mergeCells>
  <phoneticPr fontId="5"/>
  <printOptions horizontalCentered="1"/>
  <pageMargins left="0.78740157480314965" right="0.78740157480314965" top="0.78740157480314965" bottom="0.19685039370078741" header="0" footer="0"/>
  <headerFooter alignWithMargins="0"/>
  <rowBreaks count="4" manualBreakCount="4">
    <brk id="41" max="9" man="1"/>
    <brk id="22160" min="188" max="40220" man="1"/>
    <brk id="26140" min="184" max="46680" man="1"/>
    <brk id="29988" min="180" max="5052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showGridLines="0" zoomScaleNormal="100" zoomScaleSheetLayoutView="80" workbookViewId="0">
      <pane ySplit="7" topLeftCell="A8" activePane="bottomLeft" state="frozen"/>
      <selection sqref="A1:Q1"/>
      <selection pane="bottomLeft" sqref="A1:Q1"/>
    </sheetView>
  </sheetViews>
  <sheetFormatPr defaultRowHeight="15"/>
  <cols>
    <col min="1" max="1" width="16.625" style="380" customWidth="1"/>
    <col min="2" max="2" width="7.125" style="380" customWidth="1"/>
    <col min="3" max="4" width="10.625" style="177" customWidth="1"/>
    <col min="5" max="5" width="9.125" style="379" customWidth="1"/>
    <col min="6" max="7" width="10.625" style="379" customWidth="1"/>
    <col min="8" max="10" width="10.625" style="177" customWidth="1"/>
    <col min="11" max="12" width="9.125" style="177" customWidth="1"/>
    <col min="13" max="13" width="2.875" style="177" customWidth="1"/>
    <col min="14" max="16" width="8.125" style="177" customWidth="1"/>
    <col min="17" max="21" width="7.875" style="177" customWidth="1"/>
    <col min="22" max="16384" width="9" style="177"/>
  </cols>
  <sheetData>
    <row r="1" spans="1:13" s="64" customFormat="1" ht="18" customHeight="1">
      <c r="A1" s="398" t="s">
        <v>206</v>
      </c>
      <c r="B1" s="398"/>
      <c r="C1" s="398"/>
      <c r="D1" s="398"/>
      <c r="E1" s="398"/>
      <c r="F1" s="398"/>
      <c r="G1" s="398"/>
      <c r="H1" s="398"/>
      <c r="I1" s="398"/>
      <c r="J1" s="398"/>
      <c r="K1" s="90" t="s">
        <v>205</v>
      </c>
      <c r="L1" s="90"/>
      <c r="M1" s="66"/>
    </row>
    <row r="2" spans="1:13" ht="16.5" customHeight="1">
      <c r="A2" s="97"/>
      <c r="B2" s="97"/>
      <c r="C2" s="164" t="s">
        <v>194</v>
      </c>
      <c r="D2" s="164" t="s">
        <v>193</v>
      </c>
      <c r="E2" s="97" t="s">
        <v>192</v>
      </c>
      <c r="F2" s="97"/>
      <c r="G2" s="97"/>
      <c r="H2" s="97"/>
      <c r="I2" s="97"/>
      <c r="J2" s="97"/>
      <c r="K2" s="97"/>
      <c r="L2" s="97"/>
    </row>
    <row r="3" spans="1:13" ht="16.5" customHeight="1">
      <c r="A3" s="97"/>
      <c r="B3" s="97"/>
      <c r="C3" s="188"/>
      <c r="D3" s="188"/>
      <c r="E3" s="58" t="s">
        <v>204</v>
      </c>
      <c r="F3" s="59"/>
      <c r="G3" s="59"/>
      <c r="H3" s="59"/>
      <c r="I3" s="59"/>
      <c r="J3" s="57"/>
      <c r="K3" s="212" t="s">
        <v>190</v>
      </c>
      <c r="L3" s="212" t="s">
        <v>189</v>
      </c>
    </row>
    <row r="4" spans="1:13" ht="16.5" customHeight="1">
      <c r="A4" s="97"/>
      <c r="B4" s="97"/>
      <c r="C4" s="188"/>
      <c r="D4" s="188"/>
      <c r="E4" s="97" t="s">
        <v>188</v>
      </c>
      <c r="F4" s="102" t="s">
        <v>187</v>
      </c>
      <c r="G4" s="59"/>
      <c r="H4" s="59"/>
      <c r="I4" s="212" t="s">
        <v>186</v>
      </c>
      <c r="J4" s="203" t="s">
        <v>185</v>
      </c>
      <c r="K4" s="212"/>
      <c r="L4" s="212"/>
    </row>
    <row r="5" spans="1:13" ht="16.5" customHeight="1">
      <c r="A5" s="97"/>
      <c r="B5" s="97"/>
      <c r="C5" s="188"/>
      <c r="D5" s="188"/>
      <c r="E5" s="97"/>
      <c r="F5" s="85"/>
      <c r="G5" s="196" t="s">
        <v>184</v>
      </c>
      <c r="H5" s="433"/>
      <c r="I5" s="212"/>
      <c r="J5" s="395"/>
      <c r="K5" s="212"/>
      <c r="L5" s="212"/>
    </row>
    <row r="6" spans="1:13" ht="16.5" customHeight="1">
      <c r="A6" s="97"/>
      <c r="B6" s="97"/>
      <c r="C6" s="188"/>
      <c r="D6" s="188"/>
      <c r="E6" s="97"/>
      <c r="F6" s="85"/>
      <c r="G6" s="212"/>
      <c r="H6" s="164" t="s">
        <v>203</v>
      </c>
      <c r="I6" s="212"/>
      <c r="J6" s="395"/>
      <c r="K6" s="212"/>
      <c r="L6" s="212"/>
    </row>
    <row r="7" spans="1:13" ht="49.5" customHeight="1">
      <c r="A7" s="97"/>
      <c r="B7" s="97"/>
      <c r="C7" s="155"/>
      <c r="D7" s="155"/>
      <c r="E7" s="97"/>
      <c r="F7" s="189"/>
      <c r="G7" s="212"/>
      <c r="H7" s="155"/>
      <c r="I7" s="212"/>
      <c r="J7" s="392"/>
      <c r="K7" s="212"/>
      <c r="L7" s="212"/>
    </row>
    <row r="8" spans="1:13" ht="16.5" customHeight="1">
      <c r="A8" s="432" t="s">
        <v>29</v>
      </c>
      <c r="B8" s="149" t="s">
        <v>80</v>
      </c>
      <c r="C8" s="23">
        <v>190866</v>
      </c>
      <c r="D8" s="23">
        <v>4235</v>
      </c>
      <c r="E8" s="23">
        <v>1269</v>
      </c>
      <c r="F8" s="23">
        <v>159</v>
      </c>
      <c r="G8" s="23">
        <v>101</v>
      </c>
      <c r="H8" s="23">
        <v>38</v>
      </c>
      <c r="I8" s="23">
        <v>90</v>
      </c>
      <c r="J8" s="23">
        <v>1892</v>
      </c>
      <c r="K8" s="23">
        <v>549</v>
      </c>
      <c r="L8" s="23">
        <v>276</v>
      </c>
    </row>
    <row r="9" spans="1:13" ht="16.5" customHeight="1">
      <c r="A9" s="432"/>
      <c r="B9" s="144" t="s">
        <v>33</v>
      </c>
      <c r="C9" s="22">
        <v>76606</v>
      </c>
      <c r="D9" s="22">
        <v>2116</v>
      </c>
      <c r="E9" s="22">
        <v>514</v>
      </c>
      <c r="F9" s="22">
        <v>86</v>
      </c>
      <c r="G9" s="22">
        <v>61</v>
      </c>
      <c r="H9" s="22">
        <v>18</v>
      </c>
      <c r="I9" s="22">
        <v>47</v>
      </c>
      <c r="J9" s="22">
        <v>992</v>
      </c>
      <c r="K9" s="22">
        <v>314</v>
      </c>
      <c r="L9" s="22">
        <v>163</v>
      </c>
    </row>
    <row r="10" spans="1:13" ht="16.5" customHeight="1">
      <c r="A10" s="432"/>
      <c r="B10" s="144" t="s">
        <v>32</v>
      </c>
      <c r="C10" s="22">
        <v>114260</v>
      </c>
      <c r="D10" s="22">
        <v>2119</v>
      </c>
      <c r="E10" s="22">
        <v>755</v>
      </c>
      <c r="F10" s="22">
        <v>73</v>
      </c>
      <c r="G10" s="22">
        <v>40</v>
      </c>
      <c r="H10" s="22">
        <v>20</v>
      </c>
      <c r="I10" s="22">
        <v>43</v>
      </c>
      <c r="J10" s="22">
        <v>900</v>
      </c>
      <c r="K10" s="22">
        <v>235</v>
      </c>
      <c r="L10" s="22">
        <v>113</v>
      </c>
    </row>
    <row r="11" spans="1:13" ht="16.5" customHeight="1">
      <c r="A11" s="430" t="s">
        <v>28</v>
      </c>
      <c r="B11" s="129" t="s">
        <v>80</v>
      </c>
      <c r="C11" s="20">
        <f>SUM(C12:C13)</f>
        <v>13017</v>
      </c>
      <c r="D11" s="20">
        <f>SUM(D12:D13)</f>
        <v>204</v>
      </c>
      <c r="E11" s="20">
        <f>SUM(E12:E13)</f>
        <v>52</v>
      </c>
      <c r="F11" s="20">
        <f>SUM(F12:F13)</f>
        <v>7</v>
      </c>
      <c r="G11" s="20">
        <f>SUM(G12:G13)</f>
        <v>1</v>
      </c>
      <c r="H11" s="20">
        <f>SUM(H12:H13)</f>
        <v>1</v>
      </c>
      <c r="I11" s="20">
        <f>SUM(I12:I13)</f>
        <v>4</v>
      </c>
      <c r="J11" s="20">
        <f>SUM(J12:J13)</f>
        <v>80</v>
      </c>
      <c r="K11" s="20">
        <f>SUM(K12:K13)</f>
        <v>56</v>
      </c>
      <c r="L11" s="20">
        <f>SUM(L12:L13)</f>
        <v>5</v>
      </c>
    </row>
    <row r="12" spans="1:13" ht="16.5" customHeight="1">
      <c r="A12" s="429"/>
      <c r="B12" s="125" t="s">
        <v>33</v>
      </c>
      <c r="C12" s="230">
        <f>IF(SUM(C15,C42)=0,"-",SUM(C15,C42))</f>
        <v>5217</v>
      </c>
      <c r="D12" s="230">
        <f>IF(SUM(D15,D42)=0,"-",SUM(D15,D42))</f>
        <v>93</v>
      </c>
      <c r="E12" s="230">
        <f>IF(SUM(E15,E42)=0,"-",SUM(E15,E42))</f>
        <v>23</v>
      </c>
      <c r="F12" s="230">
        <f>IF(SUM(F15,F42)=0,"-",SUM(F15,F42))</f>
        <v>2</v>
      </c>
      <c r="G12" s="230">
        <f>IF(SUM(G15,G42)=0,"-",SUM(G15,G42))</f>
        <v>1</v>
      </c>
      <c r="H12" s="230">
        <f>IF(SUM(H15,H42)=0,"-",SUM(H15,H42))</f>
        <v>1</v>
      </c>
      <c r="I12" s="230">
        <f>IF(SUM(I15,I42)=0,"-",SUM(I15,I42))</f>
        <v>2</v>
      </c>
      <c r="J12" s="230">
        <f>IF(SUM(J15,J42)=0,"-",SUM(J15,J42))</f>
        <v>36</v>
      </c>
      <c r="K12" s="230">
        <f>IF(SUM(K15,K42)=0,"-",SUM(K15,K42))</f>
        <v>25</v>
      </c>
      <c r="L12" s="230">
        <f>IF(SUM(L15,L42)=0,"-",SUM(L15,L42))</f>
        <v>5</v>
      </c>
    </row>
    <row r="13" spans="1:13" ht="16.5" customHeight="1">
      <c r="A13" s="428"/>
      <c r="B13" s="125" t="s">
        <v>32</v>
      </c>
      <c r="C13" s="230">
        <f>IF(SUM(C16,C43)=0,"-",SUM(C16,C43))</f>
        <v>7800</v>
      </c>
      <c r="D13" s="230">
        <f>IF(SUM(D16,D43)=0,"-",SUM(D16,D43))</f>
        <v>111</v>
      </c>
      <c r="E13" s="230">
        <f>IF(SUM(E16,E43)=0,"-",SUM(E16,E43))</f>
        <v>29</v>
      </c>
      <c r="F13" s="230">
        <f>IF(SUM(F16,F43)=0,"-",SUM(F16,F43))</f>
        <v>5</v>
      </c>
      <c r="G13" s="230" t="str">
        <f>IF(SUM(G16,G43)=0,"-",SUM(G16,G43))</f>
        <v>-</v>
      </c>
      <c r="H13" s="230" t="str">
        <f>IF(SUM(H16,H43)=0,"-",SUM(H16,H43))</f>
        <v>-</v>
      </c>
      <c r="I13" s="230">
        <f>IF(SUM(I16,I43)=0,"-",SUM(I16,I43))</f>
        <v>2</v>
      </c>
      <c r="J13" s="230">
        <f>IF(SUM(J16,J43)=0,"-",SUM(J16,J43))</f>
        <v>44</v>
      </c>
      <c r="K13" s="230">
        <f>IF(SUM(K16,K43)=0,"-",SUM(K16,K43))</f>
        <v>31</v>
      </c>
      <c r="L13" s="230" t="str">
        <f>IF(SUM(L16,L43)=0,"-",SUM(L16,L43))</f>
        <v>-</v>
      </c>
    </row>
    <row r="14" spans="1:13" ht="16.5" customHeight="1">
      <c r="A14" s="427" t="s">
        <v>27</v>
      </c>
      <c r="B14" s="129" t="s">
        <v>80</v>
      </c>
      <c r="C14" s="20">
        <f>SUM(C15:C16)</f>
        <v>3872</v>
      </c>
      <c r="D14" s="20">
        <f>SUM(D15:D16)</f>
        <v>48</v>
      </c>
      <c r="E14" s="20">
        <f>SUM(E15:E16)</f>
        <v>14</v>
      </c>
      <c r="F14" s="20">
        <f>SUM(F15:F16)</f>
        <v>3</v>
      </c>
      <c r="G14" s="20">
        <f>SUM(G15:G16)</f>
        <v>1</v>
      </c>
      <c r="H14" s="20">
        <f>SUM(H15:H16)</f>
        <v>1</v>
      </c>
      <c r="I14" s="20">
        <f>SUM(I15:I16)</f>
        <v>0</v>
      </c>
      <c r="J14" s="20">
        <f>SUM(J15:J16)</f>
        <v>10</v>
      </c>
      <c r="K14" s="20">
        <f>SUM(K15:K16)</f>
        <v>16</v>
      </c>
      <c r="L14" s="20">
        <f>SUM(L15:L16)</f>
        <v>5</v>
      </c>
    </row>
    <row r="15" spans="1:13" ht="16.5" customHeight="1">
      <c r="A15" s="426"/>
      <c r="B15" s="125" t="s">
        <v>33</v>
      </c>
      <c r="C15" s="230">
        <f>IF(SUM(C18,C21,C24,C27,C30,C33,C36,C39)=0,"-",SUM(C18,C21,C24,C27,C30,C33,C36,C39))</f>
        <v>1622</v>
      </c>
      <c r="D15" s="230">
        <f>IF(SUM(D18,D21,D24,D27,D30,D33,D36,D39)=0,"-",SUM(D18,D21,D24,D27,D30,D33,D36,D39))</f>
        <v>27</v>
      </c>
      <c r="E15" s="230">
        <f>IF(SUM(E18,E21,E24,E27,E30,E33,E36,E39)=0,"-",SUM(E18,E21,E24,E27,E30,E33,E36,E39))</f>
        <v>9</v>
      </c>
      <c r="F15" s="230">
        <f>IF(SUM(F18,F21,F24,F27,F30,F33,F36,F39)=0,"-",SUM(F18,F21,F24,F27,F30,F33,F36,F39))</f>
        <v>1</v>
      </c>
      <c r="G15" s="230">
        <f>IF(SUM(G18,G21,G24,G27,G30,G33,G36,G39)=0,"-",SUM(G18,G21,G24,G27,G30,G33,G36,G39))</f>
        <v>1</v>
      </c>
      <c r="H15" s="230">
        <f>IF(SUM(H18,H21,H24,H27,H30,H33,H36,H39)=0,"-",SUM(H18,H21,H24,H27,H30,H33,H36,H39))</f>
        <v>1</v>
      </c>
      <c r="I15" s="230" t="str">
        <f>IF(SUM(I18,I21,I24,I27,I30,I33,I36,I39)=0,"-",SUM(I18,I21,I24,I27,I30,I33,I36,I39))</f>
        <v>-</v>
      </c>
      <c r="J15" s="230">
        <f>IF(SUM(J18,J21,J24,J27,J30,J33,J36,J39)=0,"-",SUM(J18,J21,J24,J27,J30,J33,J36,J39))</f>
        <v>4</v>
      </c>
      <c r="K15" s="230">
        <f>IF(SUM(K18,K21,K24,K27,K30,K33,K36,K39)=0,"-",SUM(K18,K21,K24,K27,K30,K33,K36,K39))</f>
        <v>8</v>
      </c>
      <c r="L15" s="230">
        <f>IF(SUM(L18,L21,L24,L27,L30,L33,L36,L39)=0,"-",SUM(L18,L21,L24,L27,L30,L33,L36,L39))</f>
        <v>5</v>
      </c>
    </row>
    <row r="16" spans="1:13" ht="16.5" customHeight="1">
      <c r="A16" s="426"/>
      <c r="B16" s="125" t="s">
        <v>32</v>
      </c>
      <c r="C16" s="230">
        <f>IF(SUM(C19,C22,C25,C28,C31,C34,C37,C40)=0,"-",SUM(C19,C22,C25,C28,C31,C34,C37,C40))</f>
        <v>2250</v>
      </c>
      <c r="D16" s="230">
        <f>IF(SUM(D19,D22,D25,D28,D31,D34,D37,D40)=0,"-",SUM(D19,D22,D25,D28,D31,D34,D37,D40))</f>
        <v>21</v>
      </c>
      <c r="E16" s="230">
        <f>IF(SUM(E19,E22,E25,E28,E31,E34,E37,E40)=0,"-",SUM(E19,E22,E25,E28,E31,E34,E37,E40))</f>
        <v>5</v>
      </c>
      <c r="F16" s="230">
        <f>IF(SUM(F19,F22,F25,F28,F31,F34,F37,F40)=0,"-",SUM(F19,F22,F25,F28,F31,F34,F37,F40))</f>
        <v>2</v>
      </c>
      <c r="G16" s="230" t="str">
        <f>IF(SUM(G19,G22,G25,G28,G31,G34,G37,G40)=0,"-",SUM(G19,G22,G25,G28,G31,G34,G37,G40))</f>
        <v>-</v>
      </c>
      <c r="H16" s="230" t="str">
        <f>IF(SUM(H19,H22,H25,H28,H31,H34,H37,H40)=0,"-",SUM(H19,H22,H25,H28,H31,H34,H37,H40))</f>
        <v>-</v>
      </c>
      <c r="I16" s="230" t="str">
        <f>IF(SUM(I19,I22,I25,I28,I31,I34,I37,I40)=0,"-",SUM(I19,I22,I25,I28,I31,I34,I37,I40))</f>
        <v>-</v>
      </c>
      <c r="J16" s="230">
        <f>IF(SUM(J19,J22,J25,J28,J31,J34,J37,J40)=0,"-",SUM(J19,J22,J25,J28,J31,J34,J37,J40))</f>
        <v>6</v>
      </c>
      <c r="K16" s="230">
        <f>IF(SUM(K19,K22,K25,K28,K31,K34,K37,K40)=0,"-",SUM(K19,K22,K25,K28,K31,K34,K37,K40))</f>
        <v>8</v>
      </c>
      <c r="L16" s="230" t="str">
        <f>IF(SUM(L19,L22,L25,L28,L31,L34,L37,L40)=0,"-",SUM(L19,L22,L25,L28,L31,L34,L37,L40))</f>
        <v>-</v>
      </c>
    </row>
    <row r="17" spans="1:12" ht="16.5" customHeight="1">
      <c r="A17" s="338" t="s">
        <v>26</v>
      </c>
      <c r="B17" s="337" t="s">
        <v>80</v>
      </c>
      <c r="C17" s="336">
        <f>SUM(C18:C19)</f>
        <v>676</v>
      </c>
      <c r="D17" s="336">
        <f>SUM(D18:D19)</f>
        <v>19</v>
      </c>
      <c r="E17" s="336">
        <f>SUM(E18:E19)</f>
        <v>2</v>
      </c>
      <c r="F17" s="336">
        <f>SUM(F18:F19)</f>
        <v>0</v>
      </c>
      <c r="G17" s="336">
        <f>SUM(G18:G19)</f>
        <v>0</v>
      </c>
      <c r="H17" s="336">
        <f>SUM(H18:H19)</f>
        <v>0</v>
      </c>
      <c r="I17" s="336">
        <f>SUM(I18:I19)</f>
        <v>0</v>
      </c>
      <c r="J17" s="336">
        <f>SUM(J18:J19)</f>
        <v>1</v>
      </c>
      <c r="K17" s="336">
        <f>SUM(K18:K19)</f>
        <v>16</v>
      </c>
      <c r="L17" s="336">
        <f>SUM(L18:L19)</f>
        <v>0</v>
      </c>
    </row>
    <row r="18" spans="1:12" ht="16.5" customHeight="1">
      <c r="A18" s="333"/>
      <c r="B18" s="331" t="s">
        <v>33</v>
      </c>
      <c r="C18" s="386">
        <v>333</v>
      </c>
      <c r="D18" s="386">
        <v>10</v>
      </c>
      <c r="E18" s="386">
        <v>1</v>
      </c>
      <c r="F18" s="386" t="s">
        <v>81</v>
      </c>
      <c r="G18" s="386" t="s">
        <v>81</v>
      </c>
      <c r="H18" s="386" t="s">
        <v>81</v>
      </c>
      <c r="I18" s="386" t="s">
        <v>81</v>
      </c>
      <c r="J18" s="386">
        <v>1</v>
      </c>
      <c r="K18" s="386">
        <v>8</v>
      </c>
      <c r="L18" s="386" t="s">
        <v>81</v>
      </c>
    </row>
    <row r="19" spans="1:12" ht="16.5" customHeight="1">
      <c r="A19" s="332"/>
      <c r="B19" s="331" t="s">
        <v>32</v>
      </c>
      <c r="C19" s="386">
        <v>343</v>
      </c>
      <c r="D19" s="386">
        <v>9</v>
      </c>
      <c r="E19" s="386">
        <v>1</v>
      </c>
      <c r="F19" s="386" t="s">
        <v>81</v>
      </c>
      <c r="G19" s="386" t="s">
        <v>81</v>
      </c>
      <c r="H19" s="386" t="s">
        <v>81</v>
      </c>
      <c r="I19" s="386" t="s">
        <v>81</v>
      </c>
      <c r="J19" s="386" t="s">
        <v>81</v>
      </c>
      <c r="K19" s="386">
        <v>8</v>
      </c>
      <c r="L19" s="386" t="s">
        <v>81</v>
      </c>
    </row>
    <row r="20" spans="1:12" ht="16.5" customHeight="1">
      <c r="A20" s="338" t="s">
        <v>25</v>
      </c>
      <c r="B20" s="337" t="s">
        <v>80</v>
      </c>
      <c r="C20" s="336">
        <f>SUM(C21:C22)</f>
        <v>299</v>
      </c>
      <c r="D20" s="336">
        <f>SUM(D21:D22)</f>
        <v>3</v>
      </c>
      <c r="E20" s="336">
        <f>SUM(E21:E22)</f>
        <v>1</v>
      </c>
      <c r="F20" s="336">
        <f>SUM(F21:F22)</f>
        <v>0</v>
      </c>
      <c r="G20" s="336">
        <f>SUM(G21:G22)</f>
        <v>0</v>
      </c>
      <c r="H20" s="336">
        <f>SUM(H21:H22)</f>
        <v>0</v>
      </c>
      <c r="I20" s="336">
        <f>SUM(I21:I22)</f>
        <v>0</v>
      </c>
      <c r="J20" s="336">
        <f>SUM(J21:J22)</f>
        <v>2</v>
      </c>
      <c r="K20" s="336">
        <f>SUM(K21:K22)</f>
        <v>0</v>
      </c>
      <c r="L20" s="336">
        <f>SUM(L21:L22)</f>
        <v>0</v>
      </c>
    </row>
    <row r="21" spans="1:12" ht="16.5" customHeight="1">
      <c r="A21" s="333"/>
      <c r="B21" s="331" t="s">
        <v>33</v>
      </c>
      <c r="C21" s="386">
        <v>100</v>
      </c>
      <c r="D21" s="386">
        <v>3</v>
      </c>
      <c r="E21" s="386">
        <v>1</v>
      </c>
      <c r="F21" s="386" t="s">
        <v>81</v>
      </c>
      <c r="G21" s="386" t="s">
        <v>81</v>
      </c>
      <c r="H21" s="386" t="s">
        <v>81</v>
      </c>
      <c r="I21" s="386" t="s">
        <v>81</v>
      </c>
      <c r="J21" s="386">
        <v>2</v>
      </c>
      <c r="K21" s="386" t="s">
        <v>2</v>
      </c>
      <c r="L21" s="386" t="s">
        <v>2</v>
      </c>
    </row>
    <row r="22" spans="1:12" ht="16.5" customHeight="1">
      <c r="A22" s="332"/>
      <c r="B22" s="331" t="s">
        <v>32</v>
      </c>
      <c r="C22" s="386">
        <v>199</v>
      </c>
      <c r="D22" s="386" t="s">
        <v>2</v>
      </c>
      <c r="E22" s="386" t="s">
        <v>2</v>
      </c>
      <c r="F22" s="386" t="s">
        <v>2</v>
      </c>
      <c r="G22" s="386" t="s">
        <v>2</v>
      </c>
      <c r="H22" s="386" t="s">
        <v>2</v>
      </c>
      <c r="I22" s="386" t="s">
        <v>2</v>
      </c>
      <c r="J22" s="386" t="s">
        <v>2</v>
      </c>
      <c r="K22" s="386" t="s">
        <v>2</v>
      </c>
      <c r="L22" s="386" t="s">
        <v>2</v>
      </c>
    </row>
    <row r="23" spans="1:12" ht="16.5" customHeight="1">
      <c r="A23" s="338" t="s">
        <v>24</v>
      </c>
      <c r="B23" s="337" t="s">
        <v>80</v>
      </c>
      <c r="C23" s="336">
        <f>SUM(C24:C25)</f>
        <v>336</v>
      </c>
      <c r="D23" s="336">
        <f>SUM(D24:D25)</f>
        <v>5</v>
      </c>
      <c r="E23" s="336">
        <f>SUM(E24:E25)</f>
        <v>3</v>
      </c>
      <c r="F23" s="336">
        <f>SUM(F24:F25)</f>
        <v>0</v>
      </c>
      <c r="G23" s="336">
        <f>SUM(G24:G25)</f>
        <v>0</v>
      </c>
      <c r="H23" s="336">
        <f>SUM(H24:H25)</f>
        <v>0</v>
      </c>
      <c r="I23" s="336">
        <f>SUM(I24:I25)</f>
        <v>0</v>
      </c>
      <c r="J23" s="336">
        <f>SUM(J24:J25)</f>
        <v>2</v>
      </c>
      <c r="K23" s="336">
        <f>SUM(K24:K25)</f>
        <v>0</v>
      </c>
      <c r="L23" s="336">
        <f>SUM(L24:L25)</f>
        <v>0</v>
      </c>
    </row>
    <row r="24" spans="1:12" ht="16.5" customHeight="1">
      <c r="A24" s="333"/>
      <c r="B24" s="331" t="s">
        <v>33</v>
      </c>
      <c r="C24" s="386">
        <v>117</v>
      </c>
      <c r="D24" s="386">
        <v>1</v>
      </c>
      <c r="E24" s="386">
        <v>1</v>
      </c>
      <c r="F24" s="386" t="s">
        <v>81</v>
      </c>
      <c r="G24" s="386" t="s">
        <v>81</v>
      </c>
      <c r="H24" s="386" t="s">
        <v>81</v>
      </c>
      <c r="I24" s="386" t="s">
        <v>81</v>
      </c>
      <c r="J24" s="386" t="s">
        <v>81</v>
      </c>
      <c r="K24" s="386" t="s">
        <v>81</v>
      </c>
      <c r="L24" s="386" t="s">
        <v>81</v>
      </c>
    </row>
    <row r="25" spans="1:12" ht="16.5" customHeight="1">
      <c r="A25" s="332"/>
      <c r="B25" s="331" t="s">
        <v>32</v>
      </c>
      <c r="C25" s="386">
        <v>219</v>
      </c>
      <c r="D25" s="386">
        <v>4</v>
      </c>
      <c r="E25" s="386">
        <v>2</v>
      </c>
      <c r="F25" s="386" t="s">
        <v>81</v>
      </c>
      <c r="G25" s="386" t="s">
        <v>81</v>
      </c>
      <c r="H25" s="386" t="s">
        <v>81</v>
      </c>
      <c r="I25" s="386" t="s">
        <v>81</v>
      </c>
      <c r="J25" s="386">
        <v>2</v>
      </c>
      <c r="K25" s="386" t="s">
        <v>81</v>
      </c>
      <c r="L25" s="386" t="s">
        <v>81</v>
      </c>
    </row>
    <row r="26" spans="1:12" ht="16.5" customHeight="1">
      <c r="A26" s="338" t="s">
        <v>172</v>
      </c>
      <c r="B26" s="337" t="s">
        <v>80</v>
      </c>
      <c r="C26" s="336">
        <f>SUM(C27:C28)</f>
        <v>406</v>
      </c>
      <c r="D26" s="336">
        <f>SUM(D27:D28)</f>
        <v>5</v>
      </c>
      <c r="E26" s="336">
        <f>SUM(E27:E28)</f>
        <v>2</v>
      </c>
      <c r="F26" s="336">
        <f>SUM(F27:F28)</f>
        <v>1</v>
      </c>
      <c r="G26" s="336">
        <f>SUM(G27:G28)</f>
        <v>1</v>
      </c>
      <c r="H26" s="336">
        <f>SUM(H27:H28)</f>
        <v>1</v>
      </c>
      <c r="I26" s="336">
        <f>SUM(I27:I28)</f>
        <v>0</v>
      </c>
      <c r="J26" s="336">
        <f>SUM(J27:J28)</f>
        <v>2</v>
      </c>
      <c r="K26" s="336">
        <f>SUM(K27:K28)</f>
        <v>0</v>
      </c>
      <c r="L26" s="336">
        <f>SUM(L27:L28)</f>
        <v>0</v>
      </c>
    </row>
    <row r="27" spans="1:12" ht="16.5" customHeight="1">
      <c r="A27" s="333"/>
      <c r="B27" s="331" t="s">
        <v>33</v>
      </c>
      <c r="C27" s="386">
        <v>171</v>
      </c>
      <c r="D27" s="386">
        <v>3</v>
      </c>
      <c r="E27" s="386">
        <v>2</v>
      </c>
      <c r="F27" s="386">
        <v>1</v>
      </c>
      <c r="G27" s="386">
        <v>1</v>
      </c>
      <c r="H27" s="386">
        <v>1</v>
      </c>
      <c r="I27" s="386" t="s">
        <v>81</v>
      </c>
      <c r="J27" s="386" t="s">
        <v>81</v>
      </c>
      <c r="K27" s="386" t="s">
        <v>81</v>
      </c>
      <c r="L27" s="386" t="s">
        <v>81</v>
      </c>
    </row>
    <row r="28" spans="1:12" ht="16.5" customHeight="1">
      <c r="A28" s="332"/>
      <c r="B28" s="331" t="s">
        <v>32</v>
      </c>
      <c r="C28" s="386">
        <v>235</v>
      </c>
      <c r="D28" s="386">
        <v>2</v>
      </c>
      <c r="E28" s="386" t="s">
        <v>81</v>
      </c>
      <c r="F28" s="386" t="s">
        <v>81</v>
      </c>
      <c r="G28" s="386" t="s">
        <v>81</v>
      </c>
      <c r="H28" s="386" t="s">
        <v>81</v>
      </c>
      <c r="I28" s="386" t="s">
        <v>81</v>
      </c>
      <c r="J28" s="386">
        <v>2</v>
      </c>
      <c r="K28" s="386" t="s">
        <v>81</v>
      </c>
      <c r="L28" s="386" t="s">
        <v>81</v>
      </c>
    </row>
    <row r="29" spans="1:12" ht="16.5" customHeight="1">
      <c r="A29" s="338" t="s">
        <v>22</v>
      </c>
      <c r="B29" s="337" t="s">
        <v>80</v>
      </c>
      <c r="C29" s="336">
        <f>SUM(C30:C31)</f>
        <v>238</v>
      </c>
      <c r="D29" s="336">
        <f>SUM(D30:D31)</f>
        <v>6</v>
      </c>
      <c r="E29" s="336">
        <f>SUM(E30:E31)</f>
        <v>1</v>
      </c>
      <c r="F29" s="336">
        <f>SUM(F30:F31)</f>
        <v>0</v>
      </c>
      <c r="G29" s="336">
        <f>SUM(G30:G31)</f>
        <v>0</v>
      </c>
      <c r="H29" s="336">
        <f>SUM(H30:H31)</f>
        <v>0</v>
      </c>
      <c r="I29" s="336">
        <f>SUM(I30:I31)</f>
        <v>0</v>
      </c>
      <c r="J29" s="336">
        <f>SUM(J30:J31)</f>
        <v>0</v>
      </c>
      <c r="K29" s="336">
        <f>SUM(K30:K31)</f>
        <v>0</v>
      </c>
      <c r="L29" s="336">
        <f>SUM(L30:L31)</f>
        <v>5</v>
      </c>
    </row>
    <row r="30" spans="1:12" ht="16.5" customHeight="1">
      <c r="A30" s="333"/>
      <c r="B30" s="331" t="s">
        <v>33</v>
      </c>
      <c r="C30" s="386">
        <v>95</v>
      </c>
      <c r="D30" s="386">
        <v>5</v>
      </c>
      <c r="E30" s="386" t="s">
        <v>81</v>
      </c>
      <c r="F30" s="386" t="s">
        <v>81</v>
      </c>
      <c r="G30" s="386" t="s">
        <v>81</v>
      </c>
      <c r="H30" s="386" t="s">
        <v>81</v>
      </c>
      <c r="I30" s="386" t="s">
        <v>81</v>
      </c>
      <c r="J30" s="386" t="s">
        <v>81</v>
      </c>
      <c r="K30" s="386" t="s">
        <v>81</v>
      </c>
      <c r="L30" s="386">
        <v>5</v>
      </c>
    </row>
    <row r="31" spans="1:12" ht="16.5" customHeight="1">
      <c r="A31" s="332"/>
      <c r="B31" s="331" t="s">
        <v>32</v>
      </c>
      <c r="C31" s="386">
        <v>143</v>
      </c>
      <c r="D31" s="386">
        <v>1</v>
      </c>
      <c r="E31" s="386">
        <v>1</v>
      </c>
      <c r="F31" s="386" t="s">
        <v>81</v>
      </c>
      <c r="G31" s="386" t="s">
        <v>81</v>
      </c>
      <c r="H31" s="386" t="s">
        <v>81</v>
      </c>
      <c r="I31" s="386" t="s">
        <v>81</v>
      </c>
      <c r="J31" s="386" t="s">
        <v>81</v>
      </c>
      <c r="K31" s="386" t="s">
        <v>81</v>
      </c>
      <c r="L31" s="386" t="s">
        <v>81</v>
      </c>
    </row>
    <row r="32" spans="1:12" ht="16.5" customHeight="1">
      <c r="A32" s="338" t="s">
        <v>57</v>
      </c>
      <c r="B32" s="337" t="s">
        <v>80</v>
      </c>
      <c r="C32" s="336">
        <f>SUM(C33:C34)</f>
        <v>691</v>
      </c>
      <c r="D32" s="336">
        <f>SUM(D33:D34)</f>
        <v>8</v>
      </c>
      <c r="E32" s="336">
        <f>SUM(E33:E34)</f>
        <v>3</v>
      </c>
      <c r="F32" s="336">
        <f>SUM(F33:F34)</f>
        <v>2</v>
      </c>
      <c r="G32" s="336">
        <f>SUM(G33:G34)</f>
        <v>0</v>
      </c>
      <c r="H32" s="336">
        <f>SUM(H33:H34)</f>
        <v>0</v>
      </c>
      <c r="I32" s="336">
        <f>SUM(I33:I34)</f>
        <v>0</v>
      </c>
      <c r="J32" s="336">
        <f>SUM(J33:J34)</f>
        <v>3</v>
      </c>
      <c r="K32" s="336">
        <f>SUM(K33:K34)</f>
        <v>0</v>
      </c>
      <c r="L32" s="336">
        <f>SUM(L33:L34)</f>
        <v>0</v>
      </c>
    </row>
    <row r="33" spans="1:13" ht="16.5" customHeight="1">
      <c r="A33" s="333"/>
      <c r="B33" s="331" t="s">
        <v>33</v>
      </c>
      <c r="C33" s="386">
        <v>299</v>
      </c>
      <c r="D33" s="386">
        <v>3</v>
      </c>
      <c r="E33" s="386">
        <v>2</v>
      </c>
      <c r="F33" s="386" t="s">
        <v>81</v>
      </c>
      <c r="G33" s="386" t="s">
        <v>81</v>
      </c>
      <c r="H33" s="386" t="s">
        <v>81</v>
      </c>
      <c r="I33" s="386" t="s">
        <v>81</v>
      </c>
      <c r="J33" s="386">
        <v>1</v>
      </c>
      <c r="K33" s="386" t="s">
        <v>81</v>
      </c>
      <c r="L33" s="386" t="s">
        <v>81</v>
      </c>
    </row>
    <row r="34" spans="1:13" ht="16.5" customHeight="1">
      <c r="A34" s="332"/>
      <c r="B34" s="331" t="s">
        <v>32</v>
      </c>
      <c r="C34" s="386">
        <v>392</v>
      </c>
      <c r="D34" s="386">
        <v>5</v>
      </c>
      <c r="E34" s="386">
        <v>1</v>
      </c>
      <c r="F34" s="386">
        <v>2</v>
      </c>
      <c r="G34" s="386" t="s">
        <v>81</v>
      </c>
      <c r="H34" s="386" t="s">
        <v>81</v>
      </c>
      <c r="I34" s="386" t="s">
        <v>81</v>
      </c>
      <c r="J34" s="386">
        <v>2</v>
      </c>
      <c r="K34" s="386" t="s">
        <v>81</v>
      </c>
      <c r="L34" s="386" t="s">
        <v>81</v>
      </c>
    </row>
    <row r="35" spans="1:13" ht="16.5" customHeight="1">
      <c r="A35" s="338" t="s">
        <v>20</v>
      </c>
      <c r="B35" s="337" t="s">
        <v>80</v>
      </c>
      <c r="C35" s="336">
        <f>SUM(C36:C37)</f>
        <v>382</v>
      </c>
      <c r="D35" s="336">
        <f>SUM(D36:D37)</f>
        <v>2</v>
      </c>
      <c r="E35" s="336">
        <f>SUM(E36:E37)</f>
        <v>2</v>
      </c>
      <c r="F35" s="336">
        <f>SUM(F36:F37)</f>
        <v>0</v>
      </c>
      <c r="G35" s="336">
        <f>SUM(G36:G37)</f>
        <v>0</v>
      </c>
      <c r="H35" s="336">
        <f>SUM(H36:H37)</f>
        <v>0</v>
      </c>
      <c r="I35" s="336">
        <f>SUM(I36:I37)</f>
        <v>0</v>
      </c>
      <c r="J35" s="336">
        <f>SUM(J36:J37)</f>
        <v>0</v>
      </c>
      <c r="K35" s="336">
        <f>SUM(K36:K37)</f>
        <v>0</v>
      </c>
      <c r="L35" s="336">
        <f>SUM(L36:L37)</f>
        <v>0</v>
      </c>
    </row>
    <row r="36" spans="1:13" ht="16.5" customHeight="1">
      <c r="A36" s="333"/>
      <c r="B36" s="331" t="s">
        <v>33</v>
      </c>
      <c r="C36" s="386">
        <v>163</v>
      </c>
      <c r="D36" s="386">
        <v>2</v>
      </c>
      <c r="E36" s="386">
        <v>2</v>
      </c>
      <c r="F36" s="386" t="s">
        <v>81</v>
      </c>
      <c r="G36" s="386" t="s">
        <v>81</v>
      </c>
      <c r="H36" s="386" t="s">
        <v>81</v>
      </c>
      <c r="I36" s="386" t="s">
        <v>81</v>
      </c>
      <c r="J36" s="386" t="s">
        <v>81</v>
      </c>
      <c r="K36" s="386" t="s">
        <v>81</v>
      </c>
      <c r="L36" s="386" t="s">
        <v>81</v>
      </c>
    </row>
    <row r="37" spans="1:13" ht="16.5" customHeight="1">
      <c r="A37" s="332"/>
      <c r="B37" s="331" t="s">
        <v>32</v>
      </c>
      <c r="C37" s="386">
        <v>219</v>
      </c>
      <c r="D37" s="386" t="s">
        <v>81</v>
      </c>
      <c r="E37" s="386" t="s">
        <v>81</v>
      </c>
      <c r="F37" s="386" t="s">
        <v>81</v>
      </c>
      <c r="G37" s="386" t="s">
        <v>81</v>
      </c>
      <c r="H37" s="386" t="s">
        <v>81</v>
      </c>
      <c r="I37" s="386" t="s">
        <v>81</v>
      </c>
      <c r="J37" s="386" t="s">
        <v>81</v>
      </c>
      <c r="K37" s="386" t="s">
        <v>81</v>
      </c>
      <c r="L37" s="386" t="s">
        <v>81</v>
      </c>
    </row>
    <row r="38" spans="1:13" ht="16.5" customHeight="1">
      <c r="A38" s="338" t="s">
        <v>19</v>
      </c>
      <c r="B38" s="337" t="s">
        <v>80</v>
      </c>
      <c r="C38" s="336">
        <f>SUM(C39:C40)</f>
        <v>844</v>
      </c>
      <c r="D38" s="336">
        <f>SUM(D39:D40)</f>
        <v>0</v>
      </c>
      <c r="E38" s="336">
        <f>SUM(E39:E40)</f>
        <v>0</v>
      </c>
      <c r="F38" s="336">
        <f>SUM(F39:F40)</f>
        <v>0</v>
      </c>
      <c r="G38" s="336">
        <f>SUM(G39:G40)</f>
        <v>0</v>
      </c>
      <c r="H38" s="336">
        <f>SUM(H39:H40)</f>
        <v>0</v>
      </c>
      <c r="I38" s="336">
        <f>SUM(I39:I40)</f>
        <v>0</v>
      </c>
      <c r="J38" s="336">
        <f>SUM(J39:J40)</f>
        <v>0</v>
      </c>
      <c r="K38" s="336">
        <f>SUM(K39:K40)</f>
        <v>0</v>
      </c>
      <c r="L38" s="336">
        <f>SUM(L39:L40)</f>
        <v>0</v>
      </c>
    </row>
    <row r="39" spans="1:13" ht="16.5" customHeight="1">
      <c r="A39" s="333"/>
      <c r="B39" s="331" t="s">
        <v>33</v>
      </c>
      <c r="C39" s="386">
        <v>344</v>
      </c>
      <c r="D39" s="386" t="s">
        <v>81</v>
      </c>
      <c r="E39" s="386" t="s">
        <v>81</v>
      </c>
      <c r="F39" s="386" t="s">
        <v>81</v>
      </c>
      <c r="G39" s="386" t="s">
        <v>81</v>
      </c>
      <c r="H39" s="386" t="s">
        <v>81</v>
      </c>
      <c r="I39" s="386" t="s">
        <v>81</v>
      </c>
      <c r="J39" s="386" t="s">
        <v>81</v>
      </c>
      <c r="K39" s="386" t="s">
        <v>81</v>
      </c>
      <c r="L39" s="386" t="s">
        <v>81</v>
      </c>
    </row>
    <row r="40" spans="1:13" ht="16.5" customHeight="1">
      <c r="A40" s="332"/>
      <c r="B40" s="331" t="s">
        <v>32</v>
      </c>
      <c r="C40" s="386">
        <v>500</v>
      </c>
      <c r="D40" s="386" t="s">
        <v>81</v>
      </c>
      <c r="E40" s="386" t="s">
        <v>81</v>
      </c>
      <c r="F40" s="386" t="s">
        <v>81</v>
      </c>
      <c r="G40" s="386" t="s">
        <v>81</v>
      </c>
      <c r="H40" s="386" t="s">
        <v>81</v>
      </c>
      <c r="I40" s="386" t="s">
        <v>81</v>
      </c>
      <c r="J40" s="386" t="s">
        <v>81</v>
      </c>
      <c r="K40" s="386" t="s">
        <v>81</v>
      </c>
      <c r="L40" s="386" t="s">
        <v>81</v>
      </c>
    </row>
    <row r="41" spans="1:13" ht="16.5" customHeight="1">
      <c r="A41" s="352" t="s">
        <v>17</v>
      </c>
      <c r="B41" s="129" t="s">
        <v>80</v>
      </c>
      <c r="C41" s="20">
        <f>SUM(C42:C43)</f>
        <v>9145</v>
      </c>
      <c r="D41" s="20">
        <f>SUM(D42:D43)</f>
        <v>156</v>
      </c>
      <c r="E41" s="20">
        <f>SUM(E42:E43)</f>
        <v>38</v>
      </c>
      <c r="F41" s="20">
        <f>SUM(F42:F43)</f>
        <v>4</v>
      </c>
      <c r="G41" s="20">
        <f>SUM(G42:G43)</f>
        <v>0</v>
      </c>
      <c r="H41" s="20">
        <f>SUM(H42:H43)</f>
        <v>0</v>
      </c>
      <c r="I41" s="20">
        <f>SUM(I42:I43)</f>
        <v>4</v>
      </c>
      <c r="J41" s="20">
        <f>SUM(J42:J43)</f>
        <v>70</v>
      </c>
      <c r="K41" s="20">
        <f>SUM(K42:K43)</f>
        <v>40</v>
      </c>
      <c r="L41" s="20">
        <f>SUM(L42:L43)</f>
        <v>0</v>
      </c>
    </row>
    <row r="42" spans="1:13" ht="16.5" customHeight="1">
      <c r="A42" s="351"/>
      <c r="B42" s="125" t="s">
        <v>33</v>
      </c>
      <c r="C42" s="230">
        <v>3595</v>
      </c>
      <c r="D42" s="230">
        <v>66</v>
      </c>
      <c r="E42" s="230">
        <v>14</v>
      </c>
      <c r="F42" s="230">
        <v>1</v>
      </c>
      <c r="G42" s="230" t="s">
        <v>81</v>
      </c>
      <c r="H42" s="230" t="s">
        <v>81</v>
      </c>
      <c r="I42" s="230">
        <v>2</v>
      </c>
      <c r="J42" s="230">
        <v>32</v>
      </c>
      <c r="K42" s="230">
        <v>17</v>
      </c>
      <c r="L42" s="230" t="s">
        <v>81</v>
      </c>
    </row>
    <row r="43" spans="1:13" ht="16.5" customHeight="1">
      <c r="A43" s="350"/>
      <c r="B43" s="125" t="s">
        <v>32</v>
      </c>
      <c r="C43" s="230">
        <v>5550</v>
      </c>
      <c r="D43" s="230">
        <v>90</v>
      </c>
      <c r="E43" s="230">
        <v>24</v>
      </c>
      <c r="F43" s="230">
        <v>3</v>
      </c>
      <c r="G43" s="230" t="s">
        <v>202</v>
      </c>
      <c r="H43" s="230" t="s">
        <v>202</v>
      </c>
      <c r="I43" s="230">
        <v>2</v>
      </c>
      <c r="J43" s="230">
        <v>38</v>
      </c>
      <c r="K43" s="230">
        <v>23</v>
      </c>
      <c r="L43" s="230" t="s">
        <v>202</v>
      </c>
    </row>
    <row r="44" spans="1:13" ht="16.5" customHeight="1">
      <c r="A44" s="430" t="s">
        <v>16</v>
      </c>
      <c r="B44" s="129" t="s">
        <v>80</v>
      </c>
      <c r="C44" s="20">
        <f>C47</f>
        <v>3039</v>
      </c>
      <c r="D44" s="20">
        <f>D47</f>
        <v>44</v>
      </c>
      <c r="E44" s="20">
        <f>E47</f>
        <v>15</v>
      </c>
      <c r="F44" s="20">
        <f>F47</f>
        <v>2</v>
      </c>
      <c r="G44" s="20">
        <f>G47</f>
        <v>2</v>
      </c>
      <c r="H44" s="20">
        <f>H47</f>
        <v>0</v>
      </c>
      <c r="I44" s="20">
        <f>I47</f>
        <v>0</v>
      </c>
      <c r="J44" s="20">
        <f>J47</f>
        <v>18</v>
      </c>
      <c r="K44" s="20">
        <f>K47</f>
        <v>7</v>
      </c>
      <c r="L44" s="20">
        <f>L47</f>
        <v>2</v>
      </c>
    </row>
    <row r="45" spans="1:13" ht="16.5" customHeight="1">
      <c r="A45" s="429"/>
      <c r="B45" s="125" t="s">
        <v>33</v>
      </c>
      <c r="C45" s="230">
        <f>C48</f>
        <v>1267</v>
      </c>
      <c r="D45" s="230">
        <f>D48</f>
        <v>29</v>
      </c>
      <c r="E45" s="230">
        <f>E48</f>
        <v>9</v>
      </c>
      <c r="F45" s="230">
        <f>F48</f>
        <v>1</v>
      </c>
      <c r="G45" s="230">
        <f>G48</f>
        <v>1</v>
      </c>
      <c r="H45" s="230" t="str">
        <f>H48</f>
        <v>-</v>
      </c>
      <c r="I45" s="230" t="str">
        <f>I48</f>
        <v>-</v>
      </c>
      <c r="J45" s="230">
        <f>J48</f>
        <v>13</v>
      </c>
      <c r="K45" s="230">
        <f>K48</f>
        <v>4</v>
      </c>
      <c r="L45" s="230">
        <f>L48</f>
        <v>2</v>
      </c>
    </row>
    <row r="46" spans="1:13" ht="16.5" customHeight="1">
      <c r="A46" s="428"/>
      <c r="B46" s="125" t="s">
        <v>32</v>
      </c>
      <c r="C46" s="230">
        <f>C49</f>
        <v>1772</v>
      </c>
      <c r="D46" s="230">
        <f>D49</f>
        <v>15</v>
      </c>
      <c r="E46" s="230">
        <f>E49</f>
        <v>6</v>
      </c>
      <c r="F46" s="230">
        <f>F49</f>
        <v>1</v>
      </c>
      <c r="G46" s="230">
        <f>G49</f>
        <v>1</v>
      </c>
      <c r="H46" s="230" t="str">
        <f>H49</f>
        <v>-</v>
      </c>
      <c r="I46" s="230" t="str">
        <f>I49</f>
        <v>-</v>
      </c>
      <c r="J46" s="230">
        <f>J49</f>
        <v>5</v>
      </c>
      <c r="K46" s="230">
        <f>K49</f>
        <v>3</v>
      </c>
      <c r="L46" s="230" t="str">
        <f>L49</f>
        <v>-</v>
      </c>
      <c r="M46" s="72"/>
    </row>
    <row r="47" spans="1:13" ht="16.5" customHeight="1">
      <c r="A47" s="427" t="s">
        <v>15</v>
      </c>
      <c r="B47" s="129" t="s">
        <v>80</v>
      </c>
      <c r="C47" s="20">
        <f>SUM(C48:C49)</f>
        <v>3039</v>
      </c>
      <c r="D47" s="20">
        <f>SUM(D48:D49)</f>
        <v>44</v>
      </c>
      <c r="E47" s="20">
        <f>SUM(E48:E49)</f>
        <v>15</v>
      </c>
      <c r="F47" s="20">
        <f>SUM(F48:F49)</f>
        <v>2</v>
      </c>
      <c r="G47" s="20">
        <f>SUM(G48:G49)</f>
        <v>2</v>
      </c>
      <c r="H47" s="20">
        <f>SUM(H48:H49)</f>
        <v>0</v>
      </c>
      <c r="I47" s="20">
        <f>SUM(I48:I49)</f>
        <v>0</v>
      </c>
      <c r="J47" s="20">
        <f>SUM(J48:J49)</f>
        <v>18</v>
      </c>
      <c r="K47" s="20">
        <f>SUM(K48:K49)</f>
        <v>7</v>
      </c>
      <c r="L47" s="20">
        <f>SUM(L48:L49)</f>
        <v>2</v>
      </c>
      <c r="M47" s="431"/>
    </row>
    <row r="48" spans="1:13" ht="16.5" customHeight="1">
      <c r="A48" s="426"/>
      <c r="B48" s="125" t="s">
        <v>33</v>
      </c>
      <c r="C48" s="230">
        <f>IF(SUM(C51,C54,C57,C60)=0,"-",SUM(C51,C54,C57,C60))</f>
        <v>1267</v>
      </c>
      <c r="D48" s="230">
        <f>IF(SUM(D51,D54,D57,D60)=0,"-",SUM(D51,D54,D57,D60))</f>
        <v>29</v>
      </c>
      <c r="E48" s="230">
        <f>IF(SUM(E51,E54,E57,E60)=0,"-",SUM(E51,E54,E57,E60))</f>
        <v>9</v>
      </c>
      <c r="F48" s="230">
        <f>IF(SUM(F51,F54,F57,F60)=0,"-",SUM(F51,F54,F57,F60))</f>
        <v>1</v>
      </c>
      <c r="G48" s="230">
        <f>IF(SUM(G51,G54,G57,G60)=0,"-",SUM(G51,G54,G57,G60))</f>
        <v>1</v>
      </c>
      <c r="H48" s="230" t="str">
        <f>IF(SUM(H51,H54,H57,H60)=0,"-",SUM(H51,H54,H57,H60))</f>
        <v>-</v>
      </c>
      <c r="I48" s="230" t="str">
        <f>IF(SUM(I51,I54,I57,I60)=0,"-",SUM(I51,I54,I57,I60))</f>
        <v>-</v>
      </c>
      <c r="J48" s="230">
        <f>IF(SUM(J51,J54,J57,J60)=0,"-",SUM(J51,J54,J57,J60))</f>
        <v>13</v>
      </c>
      <c r="K48" s="230">
        <f>IF(SUM(K51,K54,K57,K60)=0,"-",SUM(K51,K54,K57,K60))</f>
        <v>4</v>
      </c>
      <c r="L48" s="230">
        <f>IF(SUM(L51,L54,L57,L60)=0,"-",SUM(L51,L54,L57,L60))</f>
        <v>2</v>
      </c>
      <c r="M48" s="431"/>
    </row>
    <row r="49" spans="1:13" ht="16.5" customHeight="1">
      <c r="A49" s="426"/>
      <c r="B49" s="125" t="s">
        <v>32</v>
      </c>
      <c r="C49" s="230">
        <f>IF(SUM(C52,C55,C58,C61)=0,"-",SUM(C52,C55,C58,C61))</f>
        <v>1772</v>
      </c>
      <c r="D49" s="230">
        <f>IF(SUM(D52,D55,D58,D61)=0,"-",SUM(D52,D55,D58,D61))</f>
        <v>15</v>
      </c>
      <c r="E49" s="230">
        <f>IF(SUM(E52,E55,E58,E61)=0,"-",SUM(E52,E55,E58,E61))</f>
        <v>6</v>
      </c>
      <c r="F49" s="230">
        <f>IF(SUM(F52,F55,F58,F61)=0,"-",SUM(F52,F55,F58,F61))</f>
        <v>1</v>
      </c>
      <c r="G49" s="230">
        <f>IF(SUM(G52,G55,G58,G61)=0,"-",SUM(G52,G55,G58,G61))</f>
        <v>1</v>
      </c>
      <c r="H49" s="230" t="str">
        <f>IF(SUM(H52,H55,H58,H61)=0,"-",SUM(H52,H55,H58,H61))</f>
        <v>-</v>
      </c>
      <c r="I49" s="230" t="str">
        <f>IF(SUM(I52,I55,I58,I61)=0,"-",SUM(I52,I55,I58,I61))</f>
        <v>-</v>
      </c>
      <c r="J49" s="230">
        <f>IF(SUM(J52,J55,J58,J61)=0,"-",SUM(J52,J55,J58,J61))</f>
        <v>5</v>
      </c>
      <c r="K49" s="230">
        <f>IF(SUM(K52,K55,K58,K61)=0,"-",SUM(K52,K55,K58,K61))</f>
        <v>3</v>
      </c>
      <c r="L49" s="230" t="str">
        <f>IF(SUM(L52,L55,L58,L61)=0,"-",SUM(L52,L55,L58,L61))</f>
        <v>-</v>
      </c>
      <c r="M49" s="72"/>
    </row>
    <row r="50" spans="1:13" ht="16.5" customHeight="1">
      <c r="A50" s="338" t="s">
        <v>14</v>
      </c>
      <c r="B50" s="337" t="s">
        <v>80</v>
      </c>
      <c r="C50" s="336">
        <v>1280</v>
      </c>
      <c r="D50" s="336">
        <v>25</v>
      </c>
      <c r="E50" s="336">
        <v>10</v>
      </c>
      <c r="F50" s="336">
        <v>0</v>
      </c>
      <c r="G50" s="336">
        <v>0</v>
      </c>
      <c r="H50" s="336">
        <v>0</v>
      </c>
      <c r="I50" s="336">
        <v>0</v>
      </c>
      <c r="J50" s="336">
        <v>9</v>
      </c>
      <c r="K50" s="336">
        <v>6</v>
      </c>
      <c r="L50" s="336">
        <v>0</v>
      </c>
      <c r="M50" s="72"/>
    </row>
    <row r="51" spans="1:13" ht="16.5" customHeight="1">
      <c r="A51" s="333"/>
      <c r="B51" s="331" t="s">
        <v>33</v>
      </c>
      <c r="C51" s="386">
        <v>494</v>
      </c>
      <c r="D51" s="386">
        <v>15</v>
      </c>
      <c r="E51" s="386">
        <v>4</v>
      </c>
      <c r="F51" s="386" t="s">
        <v>2</v>
      </c>
      <c r="G51" s="386" t="s">
        <v>2</v>
      </c>
      <c r="H51" s="386" t="s">
        <v>2</v>
      </c>
      <c r="I51" s="386" t="s">
        <v>2</v>
      </c>
      <c r="J51" s="386">
        <v>7</v>
      </c>
      <c r="K51" s="386">
        <v>4</v>
      </c>
      <c r="L51" s="386" t="s">
        <v>2</v>
      </c>
    </row>
    <row r="52" spans="1:13" ht="16.5" customHeight="1">
      <c r="A52" s="332"/>
      <c r="B52" s="331" t="s">
        <v>32</v>
      </c>
      <c r="C52" s="386">
        <v>786</v>
      </c>
      <c r="D52" s="386">
        <v>10</v>
      </c>
      <c r="E52" s="386">
        <v>6</v>
      </c>
      <c r="F52" s="386" t="s">
        <v>2</v>
      </c>
      <c r="G52" s="386" t="s">
        <v>2</v>
      </c>
      <c r="H52" s="386" t="s">
        <v>2</v>
      </c>
      <c r="I52" s="386" t="s">
        <v>2</v>
      </c>
      <c r="J52" s="386">
        <v>2</v>
      </c>
      <c r="K52" s="386">
        <v>2</v>
      </c>
      <c r="L52" s="386" t="s">
        <v>2</v>
      </c>
    </row>
    <row r="53" spans="1:13" ht="16.5" customHeight="1">
      <c r="A53" s="338" t="s">
        <v>13</v>
      </c>
      <c r="B53" s="337" t="s">
        <v>80</v>
      </c>
      <c r="C53" s="336">
        <v>192</v>
      </c>
      <c r="D53" s="336">
        <v>3</v>
      </c>
      <c r="E53" s="336">
        <v>0</v>
      </c>
      <c r="F53" s="336">
        <v>0</v>
      </c>
      <c r="G53" s="336">
        <v>0</v>
      </c>
      <c r="H53" s="336">
        <v>0</v>
      </c>
      <c r="I53" s="336">
        <v>0</v>
      </c>
      <c r="J53" s="336">
        <v>2</v>
      </c>
      <c r="K53" s="336">
        <v>1</v>
      </c>
      <c r="L53" s="336">
        <v>0</v>
      </c>
    </row>
    <row r="54" spans="1:13" ht="16.5" customHeight="1">
      <c r="A54" s="333"/>
      <c r="B54" s="331" t="s">
        <v>33</v>
      </c>
      <c r="C54" s="386">
        <v>83</v>
      </c>
      <c r="D54" s="386">
        <v>2</v>
      </c>
      <c r="E54" s="386" t="s">
        <v>2</v>
      </c>
      <c r="F54" s="386" t="s">
        <v>2</v>
      </c>
      <c r="G54" s="386" t="s">
        <v>2</v>
      </c>
      <c r="H54" s="386" t="s">
        <v>2</v>
      </c>
      <c r="I54" s="386" t="s">
        <v>2</v>
      </c>
      <c r="J54" s="386">
        <v>2</v>
      </c>
      <c r="K54" s="386" t="s">
        <v>2</v>
      </c>
      <c r="L54" s="386" t="s">
        <v>2</v>
      </c>
    </row>
    <row r="55" spans="1:13" ht="16.5" customHeight="1">
      <c r="A55" s="332"/>
      <c r="B55" s="331" t="s">
        <v>32</v>
      </c>
      <c r="C55" s="386">
        <v>109</v>
      </c>
      <c r="D55" s="386">
        <v>1</v>
      </c>
      <c r="E55" s="386" t="s">
        <v>2</v>
      </c>
      <c r="F55" s="386" t="s">
        <v>2</v>
      </c>
      <c r="G55" s="386" t="s">
        <v>2</v>
      </c>
      <c r="H55" s="386" t="s">
        <v>2</v>
      </c>
      <c r="I55" s="386" t="s">
        <v>2</v>
      </c>
      <c r="J55" s="386" t="s">
        <v>2</v>
      </c>
      <c r="K55" s="386">
        <v>1</v>
      </c>
      <c r="L55" s="386" t="s">
        <v>2</v>
      </c>
    </row>
    <row r="56" spans="1:13" ht="16.5" customHeight="1">
      <c r="A56" s="338" t="s">
        <v>12</v>
      </c>
      <c r="B56" s="337" t="s">
        <v>80</v>
      </c>
      <c r="C56" s="336">
        <v>622</v>
      </c>
      <c r="D56" s="336">
        <v>5</v>
      </c>
      <c r="E56" s="336">
        <v>2</v>
      </c>
      <c r="F56" s="336">
        <v>1</v>
      </c>
      <c r="G56" s="336">
        <v>1</v>
      </c>
      <c r="H56" s="336">
        <v>0</v>
      </c>
      <c r="I56" s="336">
        <v>0</v>
      </c>
      <c r="J56" s="336">
        <v>2</v>
      </c>
      <c r="K56" s="336">
        <v>0</v>
      </c>
      <c r="L56" s="336">
        <v>0</v>
      </c>
    </row>
    <row r="57" spans="1:13" ht="16.5" customHeight="1">
      <c r="A57" s="333"/>
      <c r="B57" s="331" t="s">
        <v>33</v>
      </c>
      <c r="C57" s="386">
        <v>295</v>
      </c>
      <c r="D57" s="386">
        <v>3</v>
      </c>
      <c r="E57" s="386">
        <v>2</v>
      </c>
      <c r="F57" s="386" t="s">
        <v>2</v>
      </c>
      <c r="G57" s="386" t="s">
        <v>2</v>
      </c>
      <c r="H57" s="386" t="s">
        <v>2</v>
      </c>
      <c r="I57" s="386" t="s">
        <v>2</v>
      </c>
      <c r="J57" s="386">
        <v>1</v>
      </c>
      <c r="K57" s="386" t="s">
        <v>2</v>
      </c>
      <c r="L57" s="386" t="s">
        <v>2</v>
      </c>
    </row>
    <row r="58" spans="1:13" ht="16.5" customHeight="1">
      <c r="A58" s="332"/>
      <c r="B58" s="331" t="s">
        <v>32</v>
      </c>
      <c r="C58" s="386">
        <v>327</v>
      </c>
      <c r="D58" s="386">
        <v>2</v>
      </c>
      <c r="E58" s="386" t="s">
        <v>2</v>
      </c>
      <c r="F58" s="386">
        <v>1</v>
      </c>
      <c r="G58" s="386">
        <v>1</v>
      </c>
      <c r="H58" s="386" t="s">
        <v>2</v>
      </c>
      <c r="I58" s="386" t="s">
        <v>2</v>
      </c>
      <c r="J58" s="386">
        <v>1</v>
      </c>
      <c r="K58" s="386" t="s">
        <v>2</v>
      </c>
      <c r="L58" s="386" t="s">
        <v>2</v>
      </c>
    </row>
    <row r="59" spans="1:13" ht="16.5" customHeight="1">
      <c r="A59" s="338" t="s">
        <v>11</v>
      </c>
      <c r="B59" s="337" t="s">
        <v>80</v>
      </c>
      <c r="C59" s="336">
        <v>945</v>
      </c>
      <c r="D59" s="336">
        <v>11</v>
      </c>
      <c r="E59" s="336">
        <v>3</v>
      </c>
      <c r="F59" s="336">
        <v>1</v>
      </c>
      <c r="G59" s="336">
        <v>1</v>
      </c>
      <c r="H59" s="336">
        <v>0</v>
      </c>
      <c r="I59" s="336">
        <v>0</v>
      </c>
      <c r="J59" s="336">
        <v>5</v>
      </c>
      <c r="K59" s="336">
        <v>0</v>
      </c>
      <c r="L59" s="336">
        <v>2</v>
      </c>
    </row>
    <row r="60" spans="1:13" ht="16.5" customHeight="1">
      <c r="A60" s="333"/>
      <c r="B60" s="331" t="s">
        <v>33</v>
      </c>
      <c r="C60" s="386">
        <v>395</v>
      </c>
      <c r="D60" s="386">
        <v>9</v>
      </c>
      <c r="E60" s="386">
        <v>3</v>
      </c>
      <c r="F60" s="386">
        <v>1</v>
      </c>
      <c r="G60" s="386">
        <v>1</v>
      </c>
      <c r="H60" s="386" t="s">
        <v>2</v>
      </c>
      <c r="I60" s="386" t="s">
        <v>2</v>
      </c>
      <c r="J60" s="386">
        <v>3</v>
      </c>
      <c r="K60" s="386" t="s">
        <v>2</v>
      </c>
      <c r="L60" s="386">
        <v>2</v>
      </c>
    </row>
    <row r="61" spans="1:13" ht="16.5" customHeight="1">
      <c r="A61" s="332"/>
      <c r="B61" s="331" t="s">
        <v>32</v>
      </c>
      <c r="C61" s="386">
        <v>550</v>
      </c>
      <c r="D61" s="386">
        <v>2</v>
      </c>
      <c r="E61" s="386" t="s">
        <v>2</v>
      </c>
      <c r="F61" s="386" t="s">
        <v>2</v>
      </c>
      <c r="G61" s="386" t="s">
        <v>2</v>
      </c>
      <c r="H61" s="386" t="s">
        <v>2</v>
      </c>
      <c r="I61" s="386" t="s">
        <v>2</v>
      </c>
      <c r="J61" s="386">
        <v>2</v>
      </c>
      <c r="K61" s="386" t="s">
        <v>2</v>
      </c>
      <c r="L61" s="386" t="s">
        <v>2</v>
      </c>
    </row>
    <row r="62" spans="1:13" ht="16.5" customHeight="1">
      <c r="A62" s="430" t="s">
        <v>9</v>
      </c>
      <c r="B62" s="129" t="s">
        <v>80</v>
      </c>
      <c r="C62" s="20">
        <f>C65</f>
        <v>1865</v>
      </c>
      <c r="D62" s="20">
        <f>D65</f>
        <v>30</v>
      </c>
      <c r="E62" s="20">
        <f>E65</f>
        <v>12</v>
      </c>
      <c r="F62" s="20">
        <f>F65</f>
        <v>2</v>
      </c>
      <c r="G62" s="20">
        <f>G65</f>
        <v>1</v>
      </c>
      <c r="H62" s="20">
        <f>H65</f>
        <v>1</v>
      </c>
      <c r="I62" s="20">
        <f>I65</f>
        <v>1</v>
      </c>
      <c r="J62" s="20">
        <f>J65</f>
        <v>10</v>
      </c>
      <c r="K62" s="20">
        <f>K65</f>
        <v>4</v>
      </c>
      <c r="L62" s="20">
        <f>L65</f>
        <v>1</v>
      </c>
    </row>
    <row r="63" spans="1:13" ht="16.5" customHeight="1">
      <c r="A63" s="429"/>
      <c r="B63" s="125" t="s">
        <v>33</v>
      </c>
      <c r="C63" s="230">
        <f>C66</f>
        <v>757</v>
      </c>
      <c r="D63" s="230">
        <f>D66</f>
        <v>6</v>
      </c>
      <c r="E63" s="230">
        <f>E66</f>
        <v>1</v>
      </c>
      <c r="F63" s="230">
        <f>F66</f>
        <v>1</v>
      </c>
      <c r="G63" s="230">
        <f>G66</f>
        <v>1</v>
      </c>
      <c r="H63" s="230">
        <f>H66</f>
        <v>1</v>
      </c>
      <c r="I63" s="230" t="str">
        <f>I66</f>
        <v>-</v>
      </c>
      <c r="J63" s="230">
        <f>J66</f>
        <v>2</v>
      </c>
      <c r="K63" s="230">
        <f>K66</f>
        <v>2</v>
      </c>
      <c r="L63" s="230" t="str">
        <f>L66</f>
        <v>-</v>
      </c>
    </row>
    <row r="64" spans="1:13" ht="16.5" customHeight="1">
      <c r="A64" s="428"/>
      <c r="B64" s="125" t="s">
        <v>32</v>
      </c>
      <c r="C64" s="230">
        <f>C67</f>
        <v>1108</v>
      </c>
      <c r="D64" s="230">
        <f>D67</f>
        <v>24</v>
      </c>
      <c r="E64" s="230">
        <f>E67</f>
        <v>11</v>
      </c>
      <c r="F64" s="230">
        <f>F67</f>
        <v>1</v>
      </c>
      <c r="G64" s="230" t="str">
        <f>G67</f>
        <v>-</v>
      </c>
      <c r="H64" s="230" t="str">
        <f>H67</f>
        <v>-</v>
      </c>
      <c r="I64" s="230">
        <f>I67</f>
        <v>1</v>
      </c>
      <c r="J64" s="230">
        <f>J67</f>
        <v>8</v>
      </c>
      <c r="K64" s="230">
        <f>K67</f>
        <v>2</v>
      </c>
      <c r="L64" s="230">
        <f>L67</f>
        <v>1</v>
      </c>
    </row>
    <row r="65" spans="1:12" ht="16.5" customHeight="1">
      <c r="A65" s="427" t="s">
        <v>8</v>
      </c>
      <c r="B65" s="129" t="s">
        <v>80</v>
      </c>
      <c r="C65" s="20">
        <f>SUM(C66:C67)</f>
        <v>1865</v>
      </c>
      <c r="D65" s="20">
        <f>SUM(D66:D67)</f>
        <v>30</v>
      </c>
      <c r="E65" s="20">
        <f>SUM(E66:E67)</f>
        <v>12</v>
      </c>
      <c r="F65" s="20">
        <f>SUM(F66:F67)</f>
        <v>2</v>
      </c>
      <c r="G65" s="20">
        <f>SUM(G66:G67)</f>
        <v>1</v>
      </c>
      <c r="H65" s="20">
        <f>SUM(H66:H67)</f>
        <v>1</v>
      </c>
      <c r="I65" s="20">
        <f>SUM(I66:I67)</f>
        <v>1</v>
      </c>
      <c r="J65" s="20">
        <f>SUM(J66:J67)</f>
        <v>10</v>
      </c>
      <c r="K65" s="20">
        <f>SUM(K66:K67)</f>
        <v>4</v>
      </c>
      <c r="L65" s="20">
        <f>SUM(L66:L67)</f>
        <v>1</v>
      </c>
    </row>
    <row r="66" spans="1:12" ht="16.5" customHeight="1">
      <c r="A66" s="426"/>
      <c r="B66" s="125" t="s">
        <v>33</v>
      </c>
      <c r="C66" s="230">
        <f>IF(SUM(C69,C72,C75,C78,C81)=0,"-",SUM(C69,C72,C75,C78,C81))</f>
        <v>757</v>
      </c>
      <c r="D66" s="230">
        <f>IF(SUM(D69,D72,D75,D78,D81)=0,"-",SUM(D69,D72,D75,D78,D81))</f>
        <v>6</v>
      </c>
      <c r="E66" s="230">
        <f>IF(SUM(E69,E72,E75,E78,E81)=0,"-",SUM(E69,E72,E75,E78,E81))</f>
        <v>1</v>
      </c>
      <c r="F66" s="230">
        <f>IF(SUM(F69,F72,F75,F78,F81)=0,"-",SUM(F69,F72,F75,F78,F81))</f>
        <v>1</v>
      </c>
      <c r="G66" s="230">
        <f>IF(SUM(G69,G72,G75,G78,G81)=0,"-",SUM(G69,G72,G75,G78,G81))</f>
        <v>1</v>
      </c>
      <c r="H66" s="230">
        <f>IF(SUM(H69,H72,H75,H78,H81)=0,"-",SUM(H69,H72,H75,H78,H81))</f>
        <v>1</v>
      </c>
      <c r="I66" s="230" t="str">
        <f>IF(SUM(I69,I72,I75,I78,I81)=0,"-",SUM(I69,I72,I75,I78,I81))</f>
        <v>-</v>
      </c>
      <c r="J66" s="230">
        <f>IF(SUM(J69,J72,J75,J78,J81)=0,"-",SUM(J69,J72,J75,J78,J81))</f>
        <v>2</v>
      </c>
      <c r="K66" s="230">
        <f>IF(SUM(K69,K72,K75,K78,K81)=0,"-",SUM(K69,K72,K75,K78,K81))</f>
        <v>2</v>
      </c>
      <c r="L66" s="230" t="str">
        <f>IF(SUM(L69,L72,L75,L78,L81)=0,"-",SUM(L69,L72,L75,L78,L81))</f>
        <v>-</v>
      </c>
    </row>
    <row r="67" spans="1:12" ht="16.5" customHeight="1">
      <c r="A67" s="426"/>
      <c r="B67" s="125" t="s">
        <v>32</v>
      </c>
      <c r="C67" s="230">
        <f>IF(SUM(C70,C73,C76,C79,C82)=0,"-",SUM(C70,C73,C76,C79,C82))</f>
        <v>1108</v>
      </c>
      <c r="D67" s="230">
        <f>IF(SUM(D70,D73,D76,D79,D82)=0,"-",SUM(D70,D73,D76,D79,D82))</f>
        <v>24</v>
      </c>
      <c r="E67" s="230">
        <f>IF(SUM(E70,E73,E76,E79,E82)=0,"-",SUM(E70,E73,E76,E79,E82))</f>
        <v>11</v>
      </c>
      <c r="F67" s="230">
        <f>IF(SUM(F70,F73,F76,F79,F82)=0,"-",SUM(F70,F73,F76,F79,F82))</f>
        <v>1</v>
      </c>
      <c r="G67" s="230" t="str">
        <f>IF(SUM(G70,G73,G76,G79,G82)=0,"-",SUM(G70,G73,G76,G79,G82))</f>
        <v>-</v>
      </c>
      <c r="H67" s="230" t="str">
        <f>IF(SUM(H70,H73,H76,H79,H82)=0,"-",SUM(H70,H73,H76,H79,H82))</f>
        <v>-</v>
      </c>
      <c r="I67" s="230">
        <f>IF(SUM(I70,I73,I76,I79,I82)=0,"-",SUM(I70,I73,I76,I79,I82))</f>
        <v>1</v>
      </c>
      <c r="J67" s="230">
        <f>IF(SUM(J70,J73,J76,J79,J82)=0,"-",SUM(J70,J73,J76,J79,J82))</f>
        <v>8</v>
      </c>
      <c r="K67" s="230">
        <f>IF(SUM(K70,K73,K76,K79,K82)=0,"-",SUM(K70,K73,K76,K79,K82))</f>
        <v>2</v>
      </c>
      <c r="L67" s="230">
        <f>IF(SUM(L70,L73,L76,L79,L82)=0,"-",SUM(L70,L73,L76,L79,L82))</f>
        <v>1</v>
      </c>
    </row>
    <row r="68" spans="1:12" ht="16.5" customHeight="1">
      <c r="A68" s="338" t="s">
        <v>7</v>
      </c>
      <c r="B68" s="337" t="s">
        <v>80</v>
      </c>
      <c r="C68" s="336">
        <f>SUM(C69:C70)</f>
        <v>460</v>
      </c>
      <c r="D68" s="336">
        <f>SUM(D69:D70)</f>
        <v>3</v>
      </c>
      <c r="E68" s="336">
        <f>SUM(E69:E70)</f>
        <v>1</v>
      </c>
      <c r="F68" s="336">
        <f>SUM(F69:F70)</f>
        <v>0</v>
      </c>
      <c r="G68" s="336">
        <f>SUM(G69:G70)</f>
        <v>0</v>
      </c>
      <c r="H68" s="336">
        <f>SUM(H69:H70)</f>
        <v>0</v>
      </c>
      <c r="I68" s="336">
        <f>SUM(I69:I70)</f>
        <v>0</v>
      </c>
      <c r="J68" s="336">
        <f>SUM(J69:J70)</f>
        <v>1</v>
      </c>
      <c r="K68" s="336">
        <f>SUM(K69:K70)</f>
        <v>0</v>
      </c>
      <c r="L68" s="336">
        <f>SUM(L69:L70)</f>
        <v>1</v>
      </c>
    </row>
    <row r="69" spans="1:12" ht="16.5" customHeight="1">
      <c r="A69" s="333"/>
      <c r="B69" s="331" t="s">
        <v>33</v>
      </c>
      <c r="C69" s="386">
        <v>178</v>
      </c>
      <c r="D69" s="386">
        <v>1</v>
      </c>
      <c r="E69" s="386">
        <v>1</v>
      </c>
      <c r="F69" s="386" t="s">
        <v>2</v>
      </c>
      <c r="G69" s="386" t="s">
        <v>2</v>
      </c>
      <c r="H69" s="386" t="s">
        <v>2</v>
      </c>
      <c r="I69" s="386" t="s">
        <v>2</v>
      </c>
      <c r="J69" s="386" t="s">
        <v>2</v>
      </c>
      <c r="K69" s="386" t="s">
        <v>2</v>
      </c>
      <c r="L69" s="386" t="s">
        <v>2</v>
      </c>
    </row>
    <row r="70" spans="1:12" ht="16.5" customHeight="1">
      <c r="A70" s="332"/>
      <c r="B70" s="331" t="s">
        <v>32</v>
      </c>
      <c r="C70" s="386">
        <v>282</v>
      </c>
      <c r="D70" s="386">
        <v>2</v>
      </c>
      <c r="E70" s="386" t="s">
        <v>2</v>
      </c>
      <c r="F70" s="386" t="s">
        <v>2</v>
      </c>
      <c r="G70" s="386" t="s">
        <v>2</v>
      </c>
      <c r="H70" s="386" t="s">
        <v>2</v>
      </c>
      <c r="I70" s="386" t="s">
        <v>2</v>
      </c>
      <c r="J70" s="386">
        <v>1</v>
      </c>
      <c r="K70" s="386" t="s">
        <v>2</v>
      </c>
      <c r="L70" s="386">
        <v>1</v>
      </c>
    </row>
    <row r="71" spans="1:12" ht="16.5" customHeight="1">
      <c r="A71" s="338" t="s">
        <v>6</v>
      </c>
      <c r="B71" s="337" t="s">
        <v>80</v>
      </c>
      <c r="C71" s="336">
        <f>SUM(C72:C73)</f>
        <v>479</v>
      </c>
      <c r="D71" s="336">
        <f>SUM(D72:D73)</f>
        <v>8</v>
      </c>
      <c r="E71" s="336">
        <f>SUM(E72:E73)</f>
        <v>5</v>
      </c>
      <c r="F71" s="336">
        <f>SUM(F72:F73)</f>
        <v>0</v>
      </c>
      <c r="G71" s="336">
        <f>SUM(G72:G73)</f>
        <v>0</v>
      </c>
      <c r="H71" s="336">
        <f>SUM(H72:H73)</f>
        <v>0</v>
      </c>
      <c r="I71" s="336">
        <f>SUM(I72:I73)</f>
        <v>0</v>
      </c>
      <c r="J71" s="336">
        <f>SUM(J72:J73)</f>
        <v>3</v>
      </c>
      <c r="K71" s="336">
        <f>SUM(K72:K73)</f>
        <v>0</v>
      </c>
      <c r="L71" s="336">
        <f>SUM(L72:L73)</f>
        <v>0</v>
      </c>
    </row>
    <row r="72" spans="1:12" ht="16.5" customHeight="1">
      <c r="A72" s="333"/>
      <c r="B72" s="331" t="s">
        <v>33</v>
      </c>
      <c r="C72" s="386">
        <v>185</v>
      </c>
      <c r="D72" s="386" t="s">
        <v>2</v>
      </c>
      <c r="E72" s="386" t="s">
        <v>2</v>
      </c>
      <c r="F72" s="386" t="s">
        <v>2</v>
      </c>
      <c r="G72" s="386" t="s">
        <v>2</v>
      </c>
      <c r="H72" s="386" t="s">
        <v>2</v>
      </c>
      <c r="I72" s="386" t="s">
        <v>2</v>
      </c>
      <c r="J72" s="386" t="s">
        <v>2</v>
      </c>
      <c r="K72" s="386" t="s">
        <v>2</v>
      </c>
      <c r="L72" s="386" t="s">
        <v>2</v>
      </c>
    </row>
    <row r="73" spans="1:12" ht="16.5" customHeight="1">
      <c r="A73" s="332"/>
      <c r="B73" s="331" t="s">
        <v>32</v>
      </c>
      <c r="C73" s="386">
        <v>294</v>
      </c>
      <c r="D73" s="386">
        <v>8</v>
      </c>
      <c r="E73" s="386">
        <v>5</v>
      </c>
      <c r="F73" s="386" t="s">
        <v>2</v>
      </c>
      <c r="G73" s="386" t="s">
        <v>2</v>
      </c>
      <c r="H73" s="386" t="s">
        <v>2</v>
      </c>
      <c r="I73" s="386" t="s">
        <v>2</v>
      </c>
      <c r="J73" s="386">
        <v>3</v>
      </c>
      <c r="K73" s="386" t="s">
        <v>2</v>
      </c>
      <c r="L73" s="386" t="s">
        <v>2</v>
      </c>
    </row>
    <row r="74" spans="1:12" ht="16.5" customHeight="1">
      <c r="A74" s="338" t="s">
        <v>5</v>
      </c>
      <c r="B74" s="337" t="s">
        <v>80</v>
      </c>
      <c r="C74" s="336">
        <f>SUM(C75:C76)</f>
        <v>218</v>
      </c>
      <c r="D74" s="336">
        <f>SUM(D75:D76)</f>
        <v>4</v>
      </c>
      <c r="E74" s="336">
        <f>SUM(E75:E76)</f>
        <v>2</v>
      </c>
      <c r="F74" s="336">
        <f>SUM(F75:F76)</f>
        <v>1</v>
      </c>
      <c r="G74" s="336">
        <f>SUM(G75:G76)</f>
        <v>0</v>
      </c>
      <c r="H74" s="336">
        <f>SUM(H75:H76)</f>
        <v>0</v>
      </c>
      <c r="I74" s="336">
        <f>SUM(I75:I76)</f>
        <v>0</v>
      </c>
      <c r="J74" s="336">
        <f>SUM(J75:J76)</f>
        <v>1</v>
      </c>
      <c r="K74" s="336">
        <f>SUM(K75:K76)</f>
        <v>0</v>
      </c>
      <c r="L74" s="336">
        <f>SUM(L75:L76)</f>
        <v>0</v>
      </c>
    </row>
    <row r="75" spans="1:12" ht="16.5" customHeight="1">
      <c r="A75" s="333"/>
      <c r="B75" s="331" t="s">
        <v>33</v>
      </c>
      <c r="C75" s="386">
        <v>91</v>
      </c>
      <c r="D75" s="386" t="s">
        <v>2</v>
      </c>
      <c r="E75" s="386" t="s">
        <v>2</v>
      </c>
      <c r="F75" s="386" t="s">
        <v>2</v>
      </c>
      <c r="G75" s="386" t="s">
        <v>2</v>
      </c>
      <c r="H75" s="386" t="s">
        <v>2</v>
      </c>
      <c r="I75" s="386" t="s">
        <v>2</v>
      </c>
      <c r="J75" s="386" t="s">
        <v>2</v>
      </c>
      <c r="K75" s="386" t="s">
        <v>2</v>
      </c>
      <c r="L75" s="386" t="s">
        <v>2</v>
      </c>
    </row>
    <row r="76" spans="1:12" ht="16.5" customHeight="1">
      <c r="A76" s="332"/>
      <c r="B76" s="331" t="s">
        <v>32</v>
      </c>
      <c r="C76" s="386">
        <v>127</v>
      </c>
      <c r="D76" s="386">
        <v>4</v>
      </c>
      <c r="E76" s="386">
        <v>2</v>
      </c>
      <c r="F76" s="386">
        <v>1</v>
      </c>
      <c r="G76" s="386" t="s">
        <v>2</v>
      </c>
      <c r="H76" s="386" t="s">
        <v>2</v>
      </c>
      <c r="I76" s="386" t="s">
        <v>2</v>
      </c>
      <c r="J76" s="386">
        <v>1</v>
      </c>
      <c r="K76" s="386" t="s">
        <v>2</v>
      </c>
      <c r="L76" s="386" t="s">
        <v>2</v>
      </c>
    </row>
    <row r="77" spans="1:12" ht="16.5" customHeight="1">
      <c r="A77" s="338" t="s">
        <v>4</v>
      </c>
      <c r="B77" s="337" t="s">
        <v>80</v>
      </c>
      <c r="C77" s="336">
        <f>SUM(C78:C79)</f>
        <v>315</v>
      </c>
      <c r="D77" s="336">
        <f>SUM(D78:D79)</f>
        <v>7</v>
      </c>
      <c r="E77" s="336">
        <f>SUM(E78:E79)</f>
        <v>1</v>
      </c>
      <c r="F77" s="336">
        <f>SUM(F78:F79)</f>
        <v>1</v>
      </c>
      <c r="G77" s="336">
        <f>SUM(G78:G79)</f>
        <v>1</v>
      </c>
      <c r="H77" s="336">
        <f>SUM(H78:H79)</f>
        <v>1</v>
      </c>
      <c r="I77" s="336">
        <f>SUM(I78:I79)</f>
        <v>0</v>
      </c>
      <c r="J77" s="336">
        <f>SUM(J78:J79)</f>
        <v>5</v>
      </c>
      <c r="K77" s="336">
        <f>SUM(K78:K79)</f>
        <v>0</v>
      </c>
      <c r="L77" s="336">
        <f>SUM(L78:L79)</f>
        <v>0</v>
      </c>
    </row>
    <row r="78" spans="1:12" ht="16.5" customHeight="1">
      <c r="A78" s="333"/>
      <c r="B78" s="331" t="s">
        <v>33</v>
      </c>
      <c r="C78" s="386">
        <v>119</v>
      </c>
      <c r="D78" s="386">
        <v>3</v>
      </c>
      <c r="E78" s="386" t="s">
        <v>2</v>
      </c>
      <c r="F78" s="386">
        <v>1</v>
      </c>
      <c r="G78" s="386">
        <v>1</v>
      </c>
      <c r="H78" s="386">
        <v>1</v>
      </c>
      <c r="I78" s="386" t="s">
        <v>2</v>
      </c>
      <c r="J78" s="386">
        <v>2</v>
      </c>
      <c r="K78" s="386" t="s">
        <v>2</v>
      </c>
      <c r="L78" s="386" t="s">
        <v>2</v>
      </c>
    </row>
    <row r="79" spans="1:12" ht="16.5" customHeight="1">
      <c r="A79" s="332"/>
      <c r="B79" s="331" t="s">
        <v>32</v>
      </c>
      <c r="C79" s="386">
        <v>196</v>
      </c>
      <c r="D79" s="386">
        <v>4</v>
      </c>
      <c r="E79" s="386">
        <v>1</v>
      </c>
      <c r="F79" s="386" t="s">
        <v>2</v>
      </c>
      <c r="G79" s="386" t="s">
        <v>2</v>
      </c>
      <c r="H79" s="386" t="s">
        <v>2</v>
      </c>
      <c r="I79" s="386" t="s">
        <v>2</v>
      </c>
      <c r="J79" s="386">
        <v>3</v>
      </c>
      <c r="K79" s="386" t="s">
        <v>2</v>
      </c>
      <c r="L79" s="386" t="s">
        <v>2</v>
      </c>
    </row>
    <row r="80" spans="1:12" ht="16.5" customHeight="1">
      <c r="A80" s="338" t="s">
        <v>3</v>
      </c>
      <c r="B80" s="337" t="s">
        <v>80</v>
      </c>
      <c r="C80" s="336">
        <f>SUM(C81:C82)</f>
        <v>393</v>
      </c>
      <c r="D80" s="336">
        <f>SUM(D81:D82)</f>
        <v>8</v>
      </c>
      <c r="E80" s="336">
        <f>SUM(E81:E82)</f>
        <v>3</v>
      </c>
      <c r="F80" s="336">
        <f>SUM(F81:F82)</f>
        <v>0</v>
      </c>
      <c r="G80" s="336">
        <f>SUM(G81:G82)</f>
        <v>0</v>
      </c>
      <c r="H80" s="336">
        <f>SUM(H81:H82)</f>
        <v>0</v>
      </c>
      <c r="I80" s="336">
        <f>SUM(I81:I82)</f>
        <v>1</v>
      </c>
      <c r="J80" s="336">
        <f>SUM(J81:J82)</f>
        <v>0</v>
      </c>
      <c r="K80" s="336">
        <f>SUM(K81:K82)</f>
        <v>4</v>
      </c>
      <c r="L80" s="336">
        <f>SUM(L81:L82)</f>
        <v>0</v>
      </c>
    </row>
    <row r="81" spans="1:15" ht="16.5" customHeight="1">
      <c r="A81" s="333"/>
      <c r="B81" s="331" t="s">
        <v>33</v>
      </c>
      <c r="C81" s="386">
        <v>184</v>
      </c>
      <c r="D81" s="386">
        <v>2</v>
      </c>
      <c r="E81" s="386" t="s">
        <v>2</v>
      </c>
      <c r="F81" s="386" t="s">
        <v>2</v>
      </c>
      <c r="G81" s="386" t="s">
        <v>2</v>
      </c>
      <c r="H81" s="386" t="s">
        <v>2</v>
      </c>
      <c r="I81" s="386" t="s">
        <v>2</v>
      </c>
      <c r="J81" s="386" t="s">
        <v>2</v>
      </c>
      <c r="K81" s="386">
        <v>2</v>
      </c>
      <c r="L81" s="386" t="s">
        <v>2</v>
      </c>
    </row>
    <row r="82" spans="1:15" ht="16.5" customHeight="1">
      <c r="A82" s="332"/>
      <c r="B82" s="331" t="s">
        <v>32</v>
      </c>
      <c r="C82" s="386">
        <v>209</v>
      </c>
      <c r="D82" s="386">
        <v>6</v>
      </c>
      <c r="E82" s="386">
        <v>3</v>
      </c>
      <c r="F82" s="386" t="s">
        <v>2</v>
      </c>
      <c r="G82" s="386" t="s">
        <v>2</v>
      </c>
      <c r="H82" s="386" t="s">
        <v>2</v>
      </c>
      <c r="I82" s="386">
        <v>1</v>
      </c>
      <c r="J82" s="386" t="s">
        <v>2</v>
      </c>
      <c r="K82" s="386">
        <v>2</v>
      </c>
      <c r="L82" s="386" t="s">
        <v>2</v>
      </c>
    </row>
    <row r="83" spans="1:15" ht="16.5" customHeight="1">
      <c r="A83" s="382" t="s">
        <v>171</v>
      </c>
      <c r="B83" s="382"/>
      <c r="C83" s="384"/>
      <c r="D83" s="384"/>
      <c r="E83" s="384"/>
      <c r="F83" s="384"/>
      <c r="G83" s="384"/>
      <c r="H83" s="384"/>
      <c r="I83" s="384"/>
      <c r="J83" s="384"/>
      <c r="K83" s="384"/>
      <c r="L83" s="384"/>
    </row>
    <row r="84" spans="1:15" ht="16.5" customHeight="1">
      <c r="A84" s="385"/>
      <c r="B84" s="385"/>
      <c r="C84" s="384"/>
      <c r="D84" s="384"/>
      <c r="E84" s="383"/>
      <c r="F84" s="383"/>
      <c r="G84" s="383"/>
      <c r="H84" s="384"/>
      <c r="I84" s="384"/>
      <c r="J84" s="384"/>
      <c r="K84" s="384"/>
      <c r="L84" s="384"/>
      <c r="M84" s="384"/>
      <c r="N84" s="384"/>
      <c r="O84" s="384"/>
    </row>
    <row r="85" spans="1:15" ht="12.75" customHeight="1">
      <c r="C85" s="380"/>
      <c r="D85" s="380"/>
      <c r="E85" s="177"/>
      <c r="G85" s="177"/>
    </row>
    <row r="86" spans="1:15" ht="9.75" customHeight="1"/>
    <row r="87" spans="1:15" ht="9.75" customHeight="1"/>
    <row r="88" spans="1:15" ht="9.75" customHeight="1"/>
    <row r="89" spans="1:15" ht="9.75" customHeight="1"/>
    <row r="90" spans="1:15" ht="9.75" customHeight="1"/>
    <row r="91" spans="1:15" ht="9.75" customHeight="1"/>
    <row r="92" spans="1:15" ht="9.75" customHeight="1"/>
    <row r="93" spans="1:15" ht="9.75" customHeight="1"/>
    <row r="94" spans="1:15" ht="9.75" customHeight="1"/>
    <row r="95" spans="1:15" ht="9.75" customHeight="1"/>
  </sheetData>
  <mergeCells count="40">
    <mergeCell ref="A11:A13"/>
    <mergeCell ref="J4:J7"/>
    <mergeCell ref="G5:G7"/>
    <mergeCell ref="A20:A22"/>
    <mergeCell ref="A23:A25"/>
    <mergeCell ref="A26:A28"/>
    <mergeCell ref="K1:L1"/>
    <mergeCell ref="G4:H4"/>
    <mergeCell ref="A14:A16"/>
    <mergeCell ref="E2:L2"/>
    <mergeCell ref="F4:F7"/>
    <mergeCell ref="K3:K7"/>
    <mergeCell ref="L3:L7"/>
    <mergeCell ref="A29:A31"/>
    <mergeCell ref="A2:B7"/>
    <mergeCell ref="C2:C7"/>
    <mergeCell ref="E3:J3"/>
    <mergeCell ref="A8:A10"/>
    <mergeCell ref="A17:A19"/>
    <mergeCell ref="H6:H7"/>
    <mergeCell ref="I4:I7"/>
    <mergeCell ref="D2:D7"/>
    <mergeCell ref="E4:E7"/>
    <mergeCell ref="A71:A73"/>
    <mergeCell ref="A74:A76"/>
    <mergeCell ref="A77:A79"/>
    <mergeCell ref="A62:A64"/>
    <mergeCell ref="A32:A34"/>
    <mergeCell ref="A35:A37"/>
    <mergeCell ref="A38:A40"/>
    <mergeCell ref="A80:A82"/>
    <mergeCell ref="A41:A43"/>
    <mergeCell ref="A47:A49"/>
    <mergeCell ref="A50:A52"/>
    <mergeCell ref="A53:A55"/>
    <mergeCell ref="A56:A58"/>
    <mergeCell ref="A59:A61"/>
    <mergeCell ref="A44:A46"/>
    <mergeCell ref="A65:A67"/>
    <mergeCell ref="A68:A70"/>
  </mergeCells>
  <phoneticPr fontId="5"/>
  <printOptions horizontalCentered="1"/>
  <pageMargins left="0.78740157480314965" right="0.78740157480314965" top="0.78740157480314965" bottom="0.19685039370078741" header="0" footer="0"/>
  <headerFooter alignWithMargins="0"/>
  <rowBreaks count="4" manualBreakCount="4">
    <brk id="43" max="11" man="1"/>
    <brk id="22160" min="188" max="40220" man="1"/>
    <brk id="26140" min="184" max="46680" man="1"/>
    <brk id="29988" min="180" max="5052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8"/>
  <sheetViews>
    <sheetView showGridLines="0" zoomScaleNormal="100" zoomScaleSheetLayoutView="80" workbookViewId="0">
      <pane ySplit="4" topLeftCell="A5" activePane="bottomLeft" state="frozen"/>
      <selection sqref="A1:Q1"/>
      <selection pane="bottomLeft" sqref="A1:Q1"/>
    </sheetView>
  </sheetViews>
  <sheetFormatPr defaultRowHeight="15"/>
  <cols>
    <col min="1" max="1" width="16.625" style="41" customWidth="1"/>
    <col min="2" max="2" width="7.125" style="41" customWidth="1"/>
    <col min="3" max="3" width="12.625" style="41" customWidth="1"/>
    <col min="4" max="4" width="12.625" style="323" customWidth="1"/>
    <col min="5" max="7" width="12.625" style="15" customWidth="1"/>
    <col min="8" max="11" width="10.5" style="15" customWidth="1"/>
    <col min="12" max="14" width="8.375" style="15" customWidth="1"/>
    <col min="15" max="16384" width="9" style="15"/>
  </cols>
  <sheetData>
    <row r="1" spans="1:7" s="64" customFormat="1" ht="18" customHeight="1">
      <c r="A1" s="398" t="s">
        <v>209</v>
      </c>
      <c r="B1" s="451"/>
      <c r="C1" s="451"/>
      <c r="D1" s="451"/>
      <c r="E1" s="451"/>
      <c r="F1" s="451"/>
      <c r="G1" s="450" t="s">
        <v>36</v>
      </c>
    </row>
    <row r="2" spans="1:7" ht="16.5" customHeight="1">
      <c r="A2" s="449"/>
      <c r="B2" s="448"/>
      <c r="C2" s="447" t="s">
        <v>180</v>
      </c>
      <c r="D2" s="97" t="s">
        <v>208</v>
      </c>
      <c r="E2" s="97"/>
      <c r="F2" s="97"/>
      <c r="G2" s="97"/>
    </row>
    <row r="3" spans="1:7" s="363" customFormat="1" ht="16.5" customHeight="1">
      <c r="A3" s="123"/>
      <c r="B3" s="446"/>
      <c r="C3" s="445"/>
      <c r="D3" s="190" t="s">
        <v>178</v>
      </c>
      <c r="E3" s="370" t="s">
        <v>177</v>
      </c>
      <c r="F3" s="190" t="s">
        <v>34</v>
      </c>
      <c r="G3" s="369" t="s">
        <v>207</v>
      </c>
    </row>
    <row r="4" spans="1:7" s="363" customFormat="1" ht="16.5" customHeight="1">
      <c r="A4" s="443"/>
      <c r="B4" s="444"/>
      <c r="C4" s="443" t="s">
        <v>175</v>
      </c>
      <c r="D4" s="414"/>
      <c r="E4" s="413"/>
      <c r="F4" s="365" t="s">
        <v>174</v>
      </c>
      <c r="G4" s="365" t="s">
        <v>173</v>
      </c>
    </row>
    <row r="5" spans="1:7" ht="16.5" customHeight="1">
      <c r="A5" s="150" t="s">
        <v>29</v>
      </c>
      <c r="B5" s="362" t="s">
        <v>80</v>
      </c>
      <c r="C5" s="322">
        <v>1012574</v>
      </c>
      <c r="D5" s="23">
        <v>109200</v>
      </c>
      <c r="E5" s="410">
        <v>62586</v>
      </c>
      <c r="F5" s="23">
        <v>171786</v>
      </c>
      <c r="G5" s="410">
        <v>16.965278587046477</v>
      </c>
    </row>
    <row r="6" spans="1:7" ht="16.5" customHeight="1">
      <c r="A6" s="359"/>
      <c r="B6" s="357" t="s">
        <v>33</v>
      </c>
      <c r="C6" s="297">
        <v>377651</v>
      </c>
      <c r="D6" s="22">
        <v>37738</v>
      </c>
      <c r="E6" s="408">
        <v>20303</v>
      </c>
      <c r="F6" s="22">
        <v>58041</v>
      </c>
      <c r="G6" s="408">
        <v>15.368951757045526</v>
      </c>
    </row>
    <row r="7" spans="1:7" ht="16.5" customHeight="1">
      <c r="A7" s="359"/>
      <c r="B7" s="357" t="s">
        <v>32</v>
      </c>
      <c r="C7" s="297">
        <v>634923</v>
      </c>
      <c r="D7" s="22">
        <v>71462</v>
      </c>
      <c r="E7" s="408">
        <v>42283</v>
      </c>
      <c r="F7" s="22">
        <v>113745</v>
      </c>
      <c r="G7" s="408">
        <v>17.914770767478892</v>
      </c>
    </row>
    <row r="8" spans="1:7" ht="16.5" customHeight="1">
      <c r="A8" s="133" t="s">
        <v>28</v>
      </c>
      <c r="B8" s="344" t="s">
        <v>80</v>
      </c>
      <c r="C8" s="321">
        <f>SUM(C9:C10)</f>
        <v>113862</v>
      </c>
      <c r="D8" s="321">
        <f>SUM(D9:D10)</f>
        <v>11109</v>
      </c>
      <c r="E8" s="321">
        <f>SUM(E9:E10)</f>
        <v>2595</v>
      </c>
      <c r="F8" s="439">
        <f>SUM(D8:E8)</f>
        <v>13704</v>
      </c>
      <c r="G8" s="402">
        <f>F8/C8*100</f>
        <v>12.035622068820151</v>
      </c>
    </row>
    <row r="9" spans="1:7" ht="16.5" customHeight="1">
      <c r="A9" s="390"/>
      <c r="B9" s="341" t="s">
        <v>33</v>
      </c>
      <c r="C9" s="401">
        <f>IF(SUM(C12,C39)=0,"-",SUM(C12,C39))</f>
        <v>49364</v>
      </c>
      <c r="D9" s="401">
        <f>IF(SUM(D12,D39)=0,"-",SUM(D12,D39))</f>
        <v>4311</v>
      </c>
      <c r="E9" s="401">
        <f>IF(SUM(E12,E39)=0,"-",SUM(E12,E39))</f>
        <v>905</v>
      </c>
      <c r="F9" s="442">
        <f>SUM(D9:E9)</f>
        <v>5216</v>
      </c>
      <c r="G9" s="400">
        <f>F9/C9*100</f>
        <v>10.566404667368932</v>
      </c>
    </row>
    <row r="10" spans="1:7" ht="16.5" customHeight="1">
      <c r="A10" s="389"/>
      <c r="B10" s="341" t="s">
        <v>32</v>
      </c>
      <c r="C10" s="401">
        <f>IF(SUM(C13,C40)=0,"-",SUM(C13,C40))</f>
        <v>64498</v>
      </c>
      <c r="D10" s="401">
        <f>IF(SUM(D13,D40)=0,"-",SUM(D13,D40))</f>
        <v>6798</v>
      </c>
      <c r="E10" s="401">
        <f>IF(SUM(E13,E40)=0,"-",SUM(E13,E40))</f>
        <v>1690</v>
      </c>
      <c r="F10" s="442">
        <f>SUM(D10:E10)</f>
        <v>8488</v>
      </c>
      <c r="G10" s="400">
        <f>F10/C10*100</f>
        <v>13.160097987534497</v>
      </c>
    </row>
    <row r="11" spans="1:7" ht="16.5" customHeight="1">
      <c r="A11" s="130" t="s">
        <v>27</v>
      </c>
      <c r="B11" s="344" t="s">
        <v>80</v>
      </c>
      <c r="C11" s="321">
        <f>SUM(C12:C13)</f>
        <v>45637</v>
      </c>
      <c r="D11" s="321">
        <f>SUM(D12:D13)</f>
        <v>4530</v>
      </c>
      <c r="E11" s="321">
        <f>SUM(E12:E13)</f>
        <v>1165</v>
      </c>
      <c r="F11" s="439">
        <f>SUM(D11:E11)</f>
        <v>5695</v>
      </c>
      <c r="G11" s="402">
        <f>F11/C11*100</f>
        <v>12.478909656638255</v>
      </c>
    </row>
    <row r="12" spans="1:7" ht="16.5" customHeight="1">
      <c r="A12" s="438"/>
      <c r="B12" s="341" t="s">
        <v>33</v>
      </c>
      <c r="C12" s="401">
        <f>IF(SUM(C15,C18,C21,C24,C27,C30,C33,C36)=0,"-",SUM(C15,C18,C21,C24,C27,C30,C33,C36))</f>
        <v>20514</v>
      </c>
      <c r="D12" s="401">
        <f>IF(SUM(D15,D18,D21,D24,D27,D30,D33,D36)=0,"-",SUM(D15,D18,D21,D24,D27,D30,D33,D36))</f>
        <v>1911</v>
      </c>
      <c r="E12" s="401">
        <f>IF(SUM(E15,E18,E21,E24,E27,E30,E33,E36)=0,"-",SUM(E15,E18,E21,E24,E27,E30,E33,E36))</f>
        <v>420</v>
      </c>
      <c r="F12" s="442">
        <f>SUM(D12:E12)</f>
        <v>2331</v>
      </c>
      <c r="G12" s="400">
        <f>F12/C12*100</f>
        <v>11.362971629131325</v>
      </c>
    </row>
    <row r="13" spans="1:7" ht="16.5" customHeight="1">
      <c r="A13" s="438"/>
      <c r="B13" s="341" t="s">
        <v>32</v>
      </c>
      <c r="C13" s="401">
        <f>IF(SUM(C16,C19,C22,C25,C28,C31,C34,C37)=0,"-",SUM(C16,C19,C22,C25,C28,C31,C34,C37))</f>
        <v>25123</v>
      </c>
      <c r="D13" s="401">
        <f>IF(SUM(D16,D19,D22,D25,D28,D31,D34,D37)=0,"-",SUM(D16,D19,D22,D25,D28,D31,D34,D37))</f>
        <v>2619</v>
      </c>
      <c r="E13" s="401">
        <f>IF(SUM(E16,E19,E22,E25,E28,E31,E34,E37)=0,"-",SUM(E16,E19,E22,E25,E28,E31,E34,E37))</f>
        <v>745</v>
      </c>
      <c r="F13" s="442">
        <f>SUM(D13:E13)</f>
        <v>3364</v>
      </c>
      <c r="G13" s="400">
        <f>F13/C13*100</f>
        <v>13.390120606615453</v>
      </c>
    </row>
    <row r="14" spans="1:7" ht="16.5" customHeight="1">
      <c r="A14" s="119" t="s">
        <v>26</v>
      </c>
      <c r="B14" s="437" t="s">
        <v>80</v>
      </c>
      <c r="C14" s="121">
        <f>SUM(C15:C16)</f>
        <v>8330</v>
      </c>
      <c r="D14" s="121">
        <f>SUM(D15:D16)</f>
        <v>1600</v>
      </c>
      <c r="E14" s="121">
        <f>SUM(E15:E16)</f>
        <v>441</v>
      </c>
      <c r="F14" s="121">
        <f>SUM(D14:E14)</f>
        <v>2041</v>
      </c>
      <c r="G14" s="399">
        <f>F14/C14*100</f>
        <v>24.501800720288117</v>
      </c>
    </row>
    <row r="15" spans="1:7" ht="16.5" customHeight="1">
      <c r="A15" s="116"/>
      <c r="B15" s="435" t="s">
        <v>33</v>
      </c>
      <c r="C15" s="113">
        <v>3760</v>
      </c>
      <c r="D15" s="112">
        <v>746</v>
      </c>
      <c r="E15" s="112">
        <v>141</v>
      </c>
      <c r="F15" s="112">
        <f>SUM(D15:E15)</f>
        <v>887</v>
      </c>
      <c r="G15" s="349">
        <f>F15/C15*100</f>
        <v>23.590425531914892</v>
      </c>
    </row>
    <row r="16" spans="1:7" ht="16.5" customHeight="1">
      <c r="A16" s="115"/>
      <c r="B16" s="435" t="s">
        <v>32</v>
      </c>
      <c r="C16" s="113">
        <v>4570</v>
      </c>
      <c r="D16" s="112">
        <v>854</v>
      </c>
      <c r="E16" s="112">
        <v>300</v>
      </c>
      <c r="F16" s="112">
        <f>SUM(D16:E16)</f>
        <v>1154</v>
      </c>
      <c r="G16" s="349">
        <f>F16/C16*100</f>
        <v>25.251641137855579</v>
      </c>
    </row>
    <row r="17" spans="1:7" ht="16.5" customHeight="1">
      <c r="A17" s="119" t="s">
        <v>25</v>
      </c>
      <c r="B17" s="437" t="s">
        <v>80</v>
      </c>
      <c r="C17" s="121">
        <f>SUM(C18:C19)</f>
        <v>6537</v>
      </c>
      <c r="D17" s="121">
        <f>SUM(D18:D19)</f>
        <v>382</v>
      </c>
      <c r="E17" s="121">
        <f>SUM(E18:E19)</f>
        <v>45</v>
      </c>
      <c r="F17" s="117">
        <f>SUM(D17:E17)</f>
        <v>427</v>
      </c>
      <c r="G17" s="399">
        <f>F17/C17*100</f>
        <v>6.5320483402172256</v>
      </c>
    </row>
    <row r="18" spans="1:7" ht="16.5" customHeight="1">
      <c r="A18" s="116"/>
      <c r="B18" s="435" t="s">
        <v>33</v>
      </c>
      <c r="C18" s="113">
        <v>3020</v>
      </c>
      <c r="D18" s="112">
        <v>121</v>
      </c>
      <c r="E18" s="112">
        <v>17</v>
      </c>
      <c r="F18" s="112">
        <f>SUM(D18:E18)</f>
        <v>138</v>
      </c>
      <c r="G18" s="349">
        <f>F18/C18*100</f>
        <v>4.5695364238410603</v>
      </c>
    </row>
    <row r="19" spans="1:7" ht="16.5" customHeight="1">
      <c r="A19" s="115"/>
      <c r="B19" s="435" t="s">
        <v>32</v>
      </c>
      <c r="C19" s="113">
        <v>3517</v>
      </c>
      <c r="D19" s="112">
        <v>261</v>
      </c>
      <c r="E19" s="112">
        <v>28</v>
      </c>
      <c r="F19" s="112">
        <f>SUM(D19:E19)</f>
        <v>289</v>
      </c>
      <c r="G19" s="349">
        <f>F19/C19*100</f>
        <v>8.2172305942564687</v>
      </c>
    </row>
    <row r="20" spans="1:7" ht="16.5" customHeight="1">
      <c r="A20" s="119" t="s">
        <v>24</v>
      </c>
      <c r="B20" s="437" t="s">
        <v>80</v>
      </c>
      <c r="C20" s="121">
        <f>SUM(C21:C22)</f>
        <v>1376</v>
      </c>
      <c r="D20" s="121">
        <f>SUM(D21:D22)</f>
        <v>298</v>
      </c>
      <c r="E20" s="121">
        <f>SUM(E21:E22)</f>
        <v>10</v>
      </c>
      <c r="F20" s="117">
        <f>SUM(D20:E20)</f>
        <v>308</v>
      </c>
      <c r="G20" s="399">
        <f>F20/C20*100</f>
        <v>22.38372093023256</v>
      </c>
    </row>
    <row r="21" spans="1:7" ht="16.5" customHeight="1">
      <c r="A21" s="116"/>
      <c r="B21" s="435" t="s">
        <v>33</v>
      </c>
      <c r="C21" s="113">
        <v>578</v>
      </c>
      <c r="D21" s="112">
        <v>105</v>
      </c>
      <c r="E21" s="112">
        <v>2</v>
      </c>
      <c r="F21" s="112">
        <f>SUM(D21:E21)</f>
        <v>107</v>
      </c>
      <c r="G21" s="349">
        <f>F21/C21*100</f>
        <v>18.512110726643598</v>
      </c>
    </row>
    <row r="22" spans="1:7" ht="16.5" customHeight="1">
      <c r="A22" s="115"/>
      <c r="B22" s="435" t="s">
        <v>32</v>
      </c>
      <c r="C22" s="113">
        <v>798</v>
      </c>
      <c r="D22" s="112">
        <v>193</v>
      </c>
      <c r="E22" s="112">
        <v>8</v>
      </c>
      <c r="F22" s="112">
        <f>SUM(D22:E22)</f>
        <v>201</v>
      </c>
      <c r="G22" s="349">
        <f>F22/C22*100</f>
        <v>25.18796992481203</v>
      </c>
    </row>
    <row r="23" spans="1:7" ht="16.5" customHeight="1">
      <c r="A23" s="119" t="s">
        <v>172</v>
      </c>
      <c r="B23" s="437" t="s">
        <v>80</v>
      </c>
      <c r="C23" s="121">
        <f>SUM(C24:C25)</f>
        <v>2499</v>
      </c>
      <c r="D23" s="121">
        <f>SUM(D24:D25)</f>
        <v>384</v>
      </c>
      <c r="E23" s="121">
        <f>SUM(E24:E25)</f>
        <v>0</v>
      </c>
      <c r="F23" s="117">
        <f>SUM(D23:E23)</f>
        <v>384</v>
      </c>
      <c r="G23" s="399">
        <f>F23/C23*100</f>
        <v>15.366146458583433</v>
      </c>
    </row>
    <row r="24" spans="1:7" ht="16.5" customHeight="1">
      <c r="A24" s="116"/>
      <c r="B24" s="435" t="s">
        <v>33</v>
      </c>
      <c r="C24" s="113">
        <v>1070</v>
      </c>
      <c r="D24" s="112">
        <v>163</v>
      </c>
      <c r="E24" s="112" t="s">
        <v>2</v>
      </c>
      <c r="F24" s="112">
        <f>SUM(D24:E24)</f>
        <v>163</v>
      </c>
      <c r="G24" s="349">
        <f>F24/C24*100</f>
        <v>15.233644859813083</v>
      </c>
    </row>
    <row r="25" spans="1:7" ht="16.5" customHeight="1">
      <c r="A25" s="115"/>
      <c r="B25" s="435" t="s">
        <v>32</v>
      </c>
      <c r="C25" s="113">
        <v>1429</v>
      </c>
      <c r="D25" s="112">
        <v>221</v>
      </c>
      <c r="E25" s="112" t="s">
        <v>2</v>
      </c>
      <c r="F25" s="112">
        <f>SUM(D25:E25)</f>
        <v>221</v>
      </c>
      <c r="G25" s="349">
        <f>F25/C25*100</f>
        <v>15.465360391882434</v>
      </c>
    </row>
    <row r="26" spans="1:7" ht="16.5" customHeight="1">
      <c r="A26" s="119" t="s">
        <v>22</v>
      </c>
      <c r="B26" s="437" t="s">
        <v>80</v>
      </c>
      <c r="C26" s="121">
        <f>SUM(C27:C28)</f>
        <v>1440</v>
      </c>
      <c r="D26" s="121">
        <f>SUM(D27:D28)</f>
        <v>0</v>
      </c>
      <c r="E26" s="121">
        <f>SUM(E27:E28)</f>
        <v>370</v>
      </c>
      <c r="F26" s="117">
        <f>SUM(D26:E26)</f>
        <v>370</v>
      </c>
      <c r="G26" s="399">
        <f>F26/C26*100</f>
        <v>25.694444444444443</v>
      </c>
    </row>
    <row r="27" spans="1:7" ht="16.5" customHeight="1">
      <c r="A27" s="116"/>
      <c r="B27" s="435" t="s">
        <v>33</v>
      </c>
      <c r="C27" s="113">
        <v>661</v>
      </c>
      <c r="D27" s="112" t="s">
        <v>81</v>
      </c>
      <c r="E27" s="112">
        <v>133</v>
      </c>
      <c r="F27" s="112">
        <f>SUM(D27:E27)</f>
        <v>133</v>
      </c>
      <c r="G27" s="349">
        <f>F27/C27*100</f>
        <v>20.121028744326779</v>
      </c>
    </row>
    <row r="28" spans="1:7" ht="16.5" customHeight="1">
      <c r="A28" s="115"/>
      <c r="B28" s="435" t="s">
        <v>32</v>
      </c>
      <c r="C28" s="113">
        <v>779</v>
      </c>
      <c r="D28" s="112" t="s">
        <v>81</v>
      </c>
      <c r="E28" s="112">
        <v>237</v>
      </c>
      <c r="F28" s="112">
        <f>SUM(D28:E28)</f>
        <v>237</v>
      </c>
      <c r="G28" s="349">
        <f>F28/C28*100</f>
        <v>30.423620025673941</v>
      </c>
    </row>
    <row r="29" spans="1:7" ht="16.5" customHeight="1">
      <c r="A29" s="119" t="s">
        <v>57</v>
      </c>
      <c r="B29" s="437" t="s">
        <v>80</v>
      </c>
      <c r="C29" s="121">
        <f>SUM(C30:C31)</f>
        <v>18458</v>
      </c>
      <c r="D29" s="121">
        <f>SUM(D30:D31)</f>
        <v>857</v>
      </c>
      <c r="E29" s="121">
        <f>SUM(E30:E31)</f>
        <v>238</v>
      </c>
      <c r="F29" s="117">
        <f>SUM(D29:E29)</f>
        <v>1095</v>
      </c>
      <c r="G29" s="399">
        <f>F29/C29*100</f>
        <v>5.9323870408494965</v>
      </c>
    </row>
    <row r="30" spans="1:7" ht="16.5" customHeight="1">
      <c r="A30" s="116"/>
      <c r="B30" s="435" t="s">
        <v>33</v>
      </c>
      <c r="C30" s="113">
        <v>8210</v>
      </c>
      <c r="D30" s="112">
        <v>370</v>
      </c>
      <c r="E30" s="112">
        <v>96</v>
      </c>
      <c r="F30" s="112">
        <f>SUM(D30:E30)</f>
        <v>466</v>
      </c>
      <c r="G30" s="349">
        <f>F30/C30*100</f>
        <v>5.6760048721071863</v>
      </c>
    </row>
    <row r="31" spans="1:7" ht="16.5" customHeight="1">
      <c r="A31" s="115"/>
      <c r="B31" s="435" t="s">
        <v>32</v>
      </c>
      <c r="C31" s="113">
        <v>10248</v>
      </c>
      <c r="D31" s="112">
        <v>487</v>
      </c>
      <c r="E31" s="112">
        <v>142</v>
      </c>
      <c r="F31" s="112">
        <f>SUM(D31:E31)</f>
        <v>629</v>
      </c>
      <c r="G31" s="349">
        <f>F31/C31*100</f>
        <v>6.1377829820452767</v>
      </c>
    </row>
    <row r="32" spans="1:7" ht="16.5" customHeight="1">
      <c r="A32" s="119" t="s">
        <v>20</v>
      </c>
      <c r="B32" s="437" t="s">
        <v>80</v>
      </c>
      <c r="C32" s="121">
        <f>SUM(C33:C34)</f>
        <v>1487</v>
      </c>
      <c r="D32" s="121">
        <f>SUM(D33:D34)</f>
        <v>308</v>
      </c>
      <c r="E32" s="121">
        <f>SUM(E33:E34)</f>
        <v>61</v>
      </c>
      <c r="F32" s="117">
        <f>SUM(D32:E32)</f>
        <v>369</v>
      </c>
      <c r="G32" s="399">
        <f>F32/C32*100</f>
        <v>24.815063887020848</v>
      </c>
    </row>
    <row r="33" spans="1:7" ht="16.5" customHeight="1">
      <c r="A33" s="116"/>
      <c r="B33" s="435" t="s">
        <v>33</v>
      </c>
      <c r="C33" s="113">
        <v>730</v>
      </c>
      <c r="D33" s="112">
        <v>128</v>
      </c>
      <c r="E33" s="112">
        <v>31</v>
      </c>
      <c r="F33" s="112">
        <f>SUM(D33:E33)</f>
        <v>159</v>
      </c>
      <c r="G33" s="349">
        <f>F33/C33*100</f>
        <v>21.780821917808218</v>
      </c>
    </row>
    <row r="34" spans="1:7" ht="16.5" customHeight="1">
      <c r="A34" s="115"/>
      <c r="B34" s="435" t="s">
        <v>32</v>
      </c>
      <c r="C34" s="113">
        <v>757</v>
      </c>
      <c r="D34" s="112">
        <v>180</v>
      </c>
      <c r="E34" s="112">
        <v>30</v>
      </c>
      <c r="F34" s="112">
        <f>SUM(D34:E34)</f>
        <v>210</v>
      </c>
      <c r="G34" s="349">
        <f>F34/C34*100</f>
        <v>27.741083223249667</v>
      </c>
    </row>
    <row r="35" spans="1:7" ht="16.5" customHeight="1">
      <c r="A35" s="119" t="s">
        <v>19</v>
      </c>
      <c r="B35" s="437" t="s">
        <v>80</v>
      </c>
      <c r="C35" s="121">
        <f>SUM(C36:C37)</f>
        <v>5510</v>
      </c>
      <c r="D35" s="121">
        <f>SUM(D36:D37)</f>
        <v>701</v>
      </c>
      <c r="E35" s="121">
        <f>SUM(E36:E37)</f>
        <v>0</v>
      </c>
      <c r="F35" s="117">
        <f>SUM(D35:E35)</f>
        <v>701</v>
      </c>
      <c r="G35" s="399">
        <f>F35/C35*100</f>
        <v>12.722323049001815</v>
      </c>
    </row>
    <row r="36" spans="1:7" ht="16.5" customHeight="1">
      <c r="A36" s="116"/>
      <c r="B36" s="435" t="s">
        <v>33</v>
      </c>
      <c r="C36" s="113">
        <v>2485</v>
      </c>
      <c r="D36" s="112">
        <v>278</v>
      </c>
      <c r="E36" s="112" t="s">
        <v>81</v>
      </c>
      <c r="F36" s="112">
        <f>SUM(D36:E36)</f>
        <v>278</v>
      </c>
      <c r="G36" s="349">
        <f>F36/C36*100</f>
        <v>11.187122736418512</v>
      </c>
    </row>
    <row r="37" spans="1:7" ht="16.5" customHeight="1">
      <c r="A37" s="115"/>
      <c r="B37" s="435" t="s">
        <v>32</v>
      </c>
      <c r="C37" s="113">
        <v>3025</v>
      </c>
      <c r="D37" s="112">
        <v>423</v>
      </c>
      <c r="E37" s="112" t="s">
        <v>81</v>
      </c>
      <c r="F37" s="112">
        <f>SUM(D37:E37)</f>
        <v>423</v>
      </c>
      <c r="G37" s="349">
        <f>F37/C37*100</f>
        <v>13.983471074380166</v>
      </c>
    </row>
    <row r="38" spans="1:7" ht="16.5" customHeight="1">
      <c r="A38" s="130" t="s">
        <v>17</v>
      </c>
      <c r="B38" s="441" t="s">
        <v>80</v>
      </c>
      <c r="C38" s="20">
        <f>SUM(C39:C40)</f>
        <v>68225</v>
      </c>
      <c r="D38" s="20">
        <f>SUM(D39:D40)</f>
        <v>6579</v>
      </c>
      <c r="E38" s="20">
        <f>SUM(E39:E40)</f>
        <v>1430</v>
      </c>
      <c r="F38" s="128">
        <f>SUM(D38:E38)</f>
        <v>8009</v>
      </c>
      <c r="G38" s="402">
        <f>F38/C38*100</f>
        <v>11.739098570905092</v>
      </c>
    </row>
    <row r="39" spans="1:7" ht="16.5" customHeight="1">
      <c r="A39" s="139"/>
      <c r="B39" s="440" t="s">
        <v>33</v>
      </c>
      <c r="C39" s="230">
        <v>28850</v>
      </c>
      <c r="D39" s="124">
        <v>2400</v>
      </c>
      <c r="E39" s="124">
        <v>485</v>
      </c>
      <c r="F39" s="124">
        <f>SUM(D39:E39)</f>
        <v>2885</v>
      </c>
      <c r="G39" s="400">
        <f>F39/C39*100</f>
        <v>10</v>
      </c>
    </row>
    <row r="40" spans="1:7" ht="16.5" customHeight="1">
      <c r="A40" s="138"/>
      <c r="B40" s="440" t="s">
        <v>32</v>
      </c>
      <c r="C40" s="230">
        <v>39375</v>
      </c>
      <c r="D40" s="124">
        <v>4179</v>
      </c>
      <c r="E40" s="124">
        <v>945</v>
      </c>
      <c r="F40" s="124">
        <f>SUM(D40:E40)</f>
        <v>5124</v>
      </c>
      <c r="G40" s="400">
        <f>F40/C40*100</f>
        <v>13.013333333333332</v>
      </c>
    </row>
    <row r="41" spans="1:7" ht="16.5" customHeight="1">
      <c r="A41" s="133" t="s">
        <v>16</v>
      </c>
      <c r="B41" s="344" t="s">
        <v>80</v>
      </c>
      <c r="C41" s="321">
        <f>SUM(C42:C43)</f>
        <v>14768</v>
      </c>
      <c r="D41" s="321">
        <f>SUM(D42:D43)</f>
        <v>2247</v>
      </c>
      <c r="E41" s="321">
        <f>SUM(E42:E43)</f>
        <v>91</v>
      </c>
      <c r="F41" s="128">
        <f>SUM(D41:E41)</f>
        <v>2338</v>
      </c>
      <c r="G41" s="402">
        <f>F41/C41*100</f>
        <v>15.831527627302275</v>
      </c>
    </row>
    <row r="42" spans="1:7" ht="16.5" customHeight="1">
      <c r="A42" s="390"/>
      <c r="B42" s="341" t="s">
        <v>33</v>
      </c>
      <c r="C42" s="401">
        <f>C45</f>
        <v>6458</v>
      </c>
      <c r="D42" s="401">
        <f>D45</f>
        <v>920</v>
      </c>
      <c r="E42" s="401">
        <f>E45</f>
        <v>48</v>
      </c>
      <c r="F42" s="124">
        <f>SUM(D42:E42)</f>
        <v>968</v>
      </c>
      <c r="G42" s="400">
        <f>F42/C42*100</f>
        <v>14.989160730876433</v>
      </c>
    </row>
    <row r="43" spans="1:7" ht="16.5" customHeight="1">
      <c r="A43" s="389"/>
      <c r="B43" s="341" t="s">
        <v>32</v>
      </c>
      <c r="C43" s="401">
        <f>C46</f>
        <v>8310</v>
      </c>
      <c r="D43" s="401">
        <f>D46</f>
        <v>1327</v>
      </c>
      <c r="E43" s="401">
        <f>E46</f>
        <v>43</v>
      </c>
      <c r="F43" s="124">
        <f>SUM(D43:E43)</f>
        <v>1370</v>
      </c>
      <c r="G43" s="400">
        <f>F43/C43*100</f>
        <v>16.48616125150421</v>
      </c>
    </row>
    <row r="44" spans="1:7" ht="16.5" customHeight="1">
      <c r="A44" s="130" t="s">
        <v>15</v>
      </c>
      <c r="B44" s="344" t="s">
        <v>80</v>
      </c>
      <c r="C44" s="321">
        <f>SUM(C45:C46)</f>
        <v>14768</v>
      </c>
      <c r="D44" s="321">
        <f>SUM(D45:D46)</f>
        <v>2247</v>
      </c>
      <c r="E44" s="321">
        <f>SUM(E45:E46)</f>
        <v>91</v>
      </c>
      <c r="F44" s="128">
        <f>SUM(D44:E44)</f>
        <v>2338</v>
      </c>
      <c r="G44" s="402">
        <f>F44/C44*100</f>
        <v>15.831527627302275</v>
      </c>
    </row>
    <row r="45" spans="1:7" ht="16.5" customHeight="1">
      <c r="A45" s="438"/>
      <c r="B45" s="341" t="s">
        <v>33</v>
      </c>
      <c r="C45" s="401">
        <f>IF(SUM(C48,C51,C54,C57)=0,"-",SUM(C48,C51,C54,C57))</f>
        <v>6458</v>
      </c>
      <c r="D45" s="401">
        <f>IF(SUM(D48,D51,D54,D57)=0,"-",SUM(D48,D51,D54,D57))</f>
        <v>920</v>
      </c>
      <c r="E45" s="401">
        <f>IF(SUM(E48,E51,E54,E57)=0,"-",SUM(E48,E51,E54,E57))</f>
        <v>48</v>
      </c>
      <c r="F45" s="124">
        <f>SUM(D45:E45)</f>
        <v>968</v>
      </c>
      <c r="G45" s="400">
        <f>F45/C45*100</f>
        <v>14.989160730876433</v>
      </c>
    </row>
    <row r="46" spans="1:7" ht="16.5" customHeight="1">
      <c r="A46" s="438"/>
      <c r="B46" s="341" t="s">
        <v>32</v>
      </c>
      <c r="C46" s="401">
        <f>IF(SUM(C49,C52,C55,C58)=0,"-",SUM(C49,C52,C55,C58))</f>
        <v>8310</v>
      </c>
      <c r="D46" s="401">
        <f>IF(SUM(D49,D52,D55,D58)=0,"-",SUM(D49,D52,D55,D58))</f>
        <v>1327</v>
      </c>
      <c r="E46" s="401">
        <f>IF(SUM(E49,E52,E55,E58)=0,"-",SUM(E49,E52,E55,E58))</f>
        <v>43</v>
      </c>
      <c r="F46" s="124">
        <f>SUM(D46:E46)</f>
        <v>1370</v>
      </c>
      <c r="G46" s="400">
        <f>F46/C46*100</f>
        <v>16.48616125150421</v>
      </c>
    </row>
    <row r="47" spans="1:7" ht="16.5" customHeight="1">
      <c r="A47" s="119" t="s">
        <v>14</v>
      </c>
      <c r="B47" s="437" t="s">
        <v>80</v>
      </c>
      <c r="C47" s="436">
        <v>5986</v>
      </c>
      <c r="D47" s="436">
        <v>623</v>
      </c>
      <c r="E47" s="436">
        <v>0</v>
      </c>
      <c r="F47" s="117">
        <f>SUM(D47:E47)</f>
        <v>623</v>
      </c>
      <c r="G47" s="399">
        <f>F47/C47*100</f>
        <v>10.407617774807886</v>
      </c>
    </row>
    <row r="48" spans="1:7" ht="16.5" customHeight="1">
      <c r="A48" s="116"/>
      <c r="B48" s="435" t="s">
        <v>33</v>
      </c>
      <c r="C48" s="434">
        <v>2476</v>
      </c>
      <c r="D48" s="386">
        <v>224</v>
      </c>
      <c r="E48" s="349" t="s">
        <v>2</v>
      </c>
      <c r="F48" s="386">
        <f>SUM(D48:E48)</f>
        <v>224</v>
      </c>
      <c r="G48" s="349">
        <f>F48/C48*100</f>
        <v>9.0468497576736659</v>
      </c>
    </row>
    <row r="49" spans="1:7" ht="16.5" customHeight="1">
      <c r="A49" s="115"/>
      <c r="B49" s="435" t="s">
        <v>32</v>
      </c>
      <c r="C49" s="434">
        <v>3510</v>
      </c>
      <c r="D49" s="386">
        <v>399</v>
      </c>
      <c r="E49" s="349" t="s">
        <v>2</v>
      </c>
      <c r="F49" s="386">
        <f>SUM(D49:E49)</f>
        <v>399</v>
      </c>
      <c r="G49" s="349">
        <f>F49/C49*100</f>
        <v>11.367521367521368</v>
      </c>
    </row>
    <row r="50" spans="1:7" ht="16.5" customHeight="1">
      <c r="A50" s="119" t="s">
        <v>13</v>
      </c>
      <c r="B50" s="437" t="s">
        <v>80</v>
      </c>
      <c r="C50" s="436">
        <v>1006</v>
      </c>
      <c r="D50" s="436">
        <v>212</v>
      </c>
      <c r="E50" s="436">
        <v>0</v>
      </c>
      <c r="F50" s="117">
        <f>SUM(D50:E50)</f>
        <v>212</v>
      </c>
      <c r="G50" s="399">
        <f>F50/C50*100</f>
        <v>21.07355864811133</v>
      </c>
    </row>
    <row r="51" spans="1:7" ht="16.5" customHeight="1">
      <c r="A51" s="116"/>
      <c r="B51" s="435" t="s">
        <v>33</v>
      </c>
      <c r="C51" s="434">
        <v>409</v>
      </c>
      <c r="D51" s="386">
        <v>82</v>
      </c>
      <c r="E51" s="349" t="s">
        <v>2</v>
      </c>
      <c r="F51" s="386">
        <f>SUM(D51:E51)</f>
        <v>82</v>
      </c>
      <c r="G51" s="349">
        <f>F51/C51*100</f>
        <v>20.048899755501225</v>
      </c>
    </row>
    <row r="52" spans="1:7" ht="16.5" customHeight="1">
      <c r="A52" s="115"/>
      <c r="B52" s="435" t="s">
        <v>32</v>
      </c>
      <c r="C52" s="434">
        <v>597</v>
      </c>
      <c r="D52" s="386">
        <v>130</v>
      </c>
      <c r="E52" s="349" t="s">
        <v>2</v>
      </c>
      <c r="F52" s="386">
        <f>SUM(D52:E52)</f>
        <v>130</v>
      </c>
      <c r="G52" s="349">
        <f>F52/C52*100</f>
        <v>21.775544388609717</v>
      </c>
    </row>
    <row r="53" spans="1:7" ht="16.5" customHeight="1">
      <c r="A53" s="119" t="s">
        <v>12</v>
      </c>
      <c r="B53" s="437" t="s">
        <v>80</v>
      </c>
      <c r="C53" s="436">
        <v>3908</v>
      </c>
      <c r="D53" s="436">
        <v>465</v>
      </c>
      <c r="E53" s="436">
        <v>83</v>
      </c>
      <c r="F53" s="117">
        <f>SUM(D53:E53)</f>
        <v>548</v>
      </c>
      <c r="G53" s="399">
        <f>F53/C53*100</f>
        <v>14.022517911975434</v>
      </c>
    </row>
    <row r="54" spans="1:7" ht="16.5" customHeight="1">
      <c r="A54" s="116"/>
      <c r="B54" s="435" t="s">
        <v>33</v>
      </c>
      <c r="C54" s="434">
        <v>1808</v>
      </c>
      <c r="D54" s="386">
        <v>210</v>
      </c>
      <c r="E54" s="112">
        <v>41</v>
      </c>
      <c r="F54" s="386">
        <f>SUM(D54:E54)</f>
        <v>251</v>
      </c>
      <c r="G54" s="349">
        <f>F54/C54*100</f>
        <v>13.882743362831858</v>
      </c>
    </row>
    <row r="55" spans="1:7" ht="16.5" customHeight="1">
      <c r="A55" s="115"/>
      <c r="B55" s="435" t="s">
        <v>32</v>
      </c>
      <c r="C55" s="434">
        <v>2100</v>
      </c>
      <c r="D55" s="386">
        <v>255</v>
      </c>
      <c r="E55" s="112">
        <v>42</v>
      </c>
      <c r="F55" s="386">
        <f>SUM(D55:E55)</f>
        <v>297</v>
      </c>
      <c r="G55" s="349">
        <f>F55/C55*100</f>
        <v>14.142857142857142</v>
      </c>
    </row>
    <row r="56" spans="1:7" ht="16.5" customHeight="1">
      <c r="A56" s="119" t="s">
        <v>11</v>
      </c>
      <c r="B56" s="437" t="s">
        <v>80</v>
      </c>
      <c r="C56" s="436">
        <v>3868</v>
      </c>
      <c r="D56" s="436">
        <v>947</v>
      </c>
      <c r="E56" s="436">
        <v>8</v>
      </c>
      <c r="F56" s="117">
        <f>SUM(D56:E56)</f>
        <v>955</v>
      </c>
      <c r="G56" s="399">
        <f>F56/C56*100</f>
        <v>24.689762150982418</v>
      </c>
    </row>
    <row r="57" spans="1:7" ht="16.5" customHeight="1">
      <c r="A57" s="116"/>
      <c r="B57" s="435" t="s">
        <v>33</v>
      </c>
      <c r="C57" s="434">
        <v>1765</v>
      </c>
      <c r="D57" s="386">
        <v>404</v>
      </c>
      <c r="E57" s="112">
        <v>7</v>
      </c>
      <c r="F57" s="386">
        <f>SUM(D57:E57)</f>
        <v>411</v>
      </c>
      <c r="G57" s="349">
        <f>F57/C57*100</f>
        <v>23.286118980169974</v>
      </c>
    </row>
    <row r="58" spans="1:7" ht="16.5" customHeight="1">
      <c r="A58" s="115"/>
      <c r="B58" s="435" t="s">
        <v>32</v>
      </c>
      <c r="C58" s="434">
        <v>2103</v>
      </c>
      <c r="D58" s="386">
        <v>543</v>
      </c>
      <c r="E58" s="112">
        <v>1</v>
      </c>
      <c r="F58" s="386">
        <f>SUM(D58:E58)</f>
        <v>544</v>
      </c>
      <c r="G58" s="349">
        <f>F58/C58*100</f>
        <v>25.867807893485494</v>
      </c>
    </row>
    <row r="59" spans="1:7" ht="16.5" customHeight="1">
      <c r="A59" s="133" t="s">
        <v>9</v>
      </c>
      <c r="B59" s="344" t="s">
        <v>80</v>
      </c>
      <c r="C59" s="321">
        <f>C62</f>
        <v>6565</v>
      </c>
      <c r="D59" s="321">
        <f>D62</f>
        <v>1867</v>
      </c>
      <c r="E59" s="321">
        <f>E62</f>
        <v>87</v>
      </c>
      <c r="F59" s="321">
        <f>F62</f>
        <v>1954</v>
      </c>
      <c r="G59" s="402">
        <f>F59/C59*100</f>
        <v>29.763899466869763</v>
      </c>
    </row>
    <row r="60" spans="1:7" ht="16.5" customHeight="1">
      <c r="A60" s="390"/>
      <c r="B60" s="341" t="s">
        <v>33</v>
      </c>
      <c r="C60" s="401">
        <f>C63</f>
        <v>2919</v>
      </c>
      <c r="D60" s="401">
        <f>D63</f>
        <v>727</v>
      </c>
      <c r="E60" s="401">
        <f>E63</f>
        <v>38</v>
      </c>
      <c r="F60" s="401">
        <f>F63</f>
        <v>765</v>
      </c>
      <c r="G60" s="400">
        <f>F60/C60*100</f>
        <v>26.207605344295992</v>
      </c>
    </row>
    <row r="61" spans="1:7" ht="16.5" customHeight="1">
      <c r="A61" s="389"/>
      <c r="B61" s="341" t="s">
        <v>32</v>
      </c>
      <c r="C61" s="401">
        <f>C64</f>
        <v>3646</v>
      </c>
      <c r="D61" s="401">
        <f>D64</f>
        <v>1140</v>
      </c>
      <c r="E61" s="401">
        <f>E64</f>
        <v>49</v>
      </c>
      <c r="F61" s="401">
        <f>F64</f>
        <v>1189</v>
      </c>
      <c r="G61" s="400">
        <f>F61/C61*100</f>
        <v>32.611080636313766</v>
      </c>
    </row>
    <row r="62" spans="1:7" ht="16.5" customHeight="1">
      <c r="A62" s="130" t="s">
        <v>8</v>
      </c>
      <c r="B62" s="344" t="s">
        <v>80</v>
      </c>
      <c r="C62" s="439">
        <f>SUM(C63:C64)</f>
        <v>6565</v>
      </c>
      <c r="D62" s="439">
        <f>SUM(D63:D64)</f>
        <v>1867</v>
      </c>
      <c r="E62" s="439">
        <f>SUM(E63:E64)</f>
        <v>87</v>
      </c>
      <c r="F62" s="439">
        <f>SUM(F63:F64)</f>
        <v>1954</v>
      </c>
      <c r="G62" s="402">
        <f>F62/C62*100</f>
        <v>29.763899466869763</v>
      </c>
    </row>
    <row r="63" spans="1:7" ht="16.5" customHeight="1">
      <c r="A63" s="438"/>
      <c r="B63" s="341" t="s">
        <v>33</v>
      </c>
      <c r="C63" s="401">
        <f>IF(SUM(C66,C69,C72,C75,C78)=0,"-",SUM(C66,C69,C72,C75,C78))</f>
        <v>2919</v>
      </c>
      <c r="D63" s="401">
        <f>IF(SUM(D66,D69,D72,D75,D78)=0,"-",SUM(D66,D69,D72,D75,D78))</f>
        <v>727</v>
      </c>
      <c r="E63" s="401">
        <f>IF(SUM(E66,E69,E72,E75,E78)=0,"-",SUM(E66,E69,E72,E75,E78))</f>
        <v>38</v>
      </c>
      <c r="F63" s="401">
        <f>SUM(F66,F69,F72,F75,F78)</f>
        <v>765</v>
      </c>
      <c r="G63" s="400">
        <f>F63/C63*100</f>
        <v>26.207605344295992</v>
      </c>
    </row>
    <row r="64" spans="1:7" ht="16.5" customHeight="1">
      <c r="A64" s="438"/>
      <c r="B64" s="341" t="s">
        <v>32</v>
      </c>
      <c r="C64" s="401">
        <f>IF(SUM(C67,C70,C73,C76,C79)=0,"-",SUM(C67,C70,C73,C76,C79))</f>
        <v>3646</v>
      </c>
      <c r="D64" s="401">
        <f>IF(SUM(D67,D70,D73,D76,D79)=0,"-",SUM(D67,D70,D73,D76,D79))</f>
        <v>1140</v>
      </c>
      <c r="E64" s="401">
        <f>IF(SUM(E67,E70,E73,E76,E79)=0,"-",SUM(E67,E70,E73,E76,E79))</f>
        <v>49</v>
      </c>
      <c r="F64" s="401">
        <f>SUM(F67,F70,F73,F76,F79)</f>
        <v>1189</v>
      </c>
      <c r="G64" s="400">
        <f>F64/C64*100</f>
        <v>32.611080636313766</v>
      </c>
    </row>
    <row r="65" spans="1:7" ht="16.5" customHeight="1">
      <c r="A65" s="119" t="s">
        <v>7</v>
      </c>
      <c r="B65" s="437" t="s">
        <v>80</v>
      </c>
      <c r="C65" s="436">
        <f>SUM(C66:C67)</f>
        <v>1587</v>
      </c>
      <c r="D65" s="436">
        <f>SUM(D66:D67)</f>
        <v>461</v>
      </c>
      <c r="E65" s="436">
        <f>SUM(E66:E67)</f>
        <v>60</v>
      </c>
      <c r="F65" s="117">
        <f>SUM(D65:E65)</f>
        <v>521</v>
      </c>
      <c r="G65" s="399">
        <f>F65/C65*100</f>
        <v>32.829237555135478</v>
      </c>
    </row>
    <row r="66" spans="1:7" ht="16.5" customHeight="1">
      <c r="A66" s="116"/>
      <c r="B66" s="435" t="s">
        <v>33</v>
      </c>
      <c r="C66" s="434">
        <v>573</v>
      </c>
      <c r="D66" s="386">
        <v>171</v>
      </c>
      <c r="E66" s="112">
        <v>28</v>
      </c>
      <c r="F66" s="386">
        <v>199</v>
      </c>
      <c r="G66" s="349">
        <v>19.720767888307154</v>
      </c>
    </row>
    <row r="67" spans="1:7" ht="16.5" customHeight="1">
      <c r="A67" s="115"/>
      <c r="B67" s="435" t="s">
        <v>32</v>
      </c>
      <c r="C67" s="434">
        <v>1014</v>
      </c>
      <c r="D67" s="386">
        <v>290</v>
      </c>
      <c r="E67" s="112">
        <v>32</v>
      </c>
      <c r="F67" s="386">
        <v>322</v>
      </c>
      <c r="G67" s="349">
        <v>21.696252465483234</v>
      </c>
    </row>
    <row r="68" spans="1:7" ht="16.5" customHeight="1">
      <c r="A68" s="119" t="s">
        <v>6</v>
      </c>
      <c r="B68" s="437" t="s">
        <v>80</v>
      </c>
      <c r="C68" s="436">
        <f>SUM(C69:C70)</f>
        <v>1324</v>
      </c>
      <c r="D68" s="436">
        <f>SUM(D69:D70)</f>
        <v>373</v>
      </c>
      <c r="E68" s="436">
        <f>SUM(E69:E70)</f>
        <v>0</v>
      </c>
      <c r="F68" s="117">
        <f>SUM(D68:E68)</f>
        <v>373</v>
      </c>
      <c r="G68" s="399">
        <f>F68/C68*100</f>
        <v>28.172205438066467</v>
      </c>
    </row>
    <row r="69" spans="1:7" ht="16.5" customHeight="1">
      <c r="A69" s="116"/>
      <c r="B69" s="435" t="s">
        <v>33</v>
      </c>
      <c r="C69" s="434">
        <v>618</v>
      </c>
      <c r="D69" s="386">
        <v>127</v>
      </c>
      <c r="E69" s="112" t="s">
        <v>2</v>
      </c>
      <c r="F69" s="386">
        <v>127</v>
      </c>
      <c r="G69" s="349">
        <v>11.488673139158575</v>
      </c>
    </row>
    <row r="70" spans="1:7" ht="16.5" customHeight="1">
      <c r="A70" s="115"/>
      <c r="B70" s="435" t="s">
        <v>32</v>
      </c>
      <c r="C70" s="434">
        <v>706</v>
      </c>
      <c r="D70" s="386">
        <v>246</v>
      </c>
      <c r="E70" s="112" t="s">
        <v>2</v>
      </c>
      <c r="F70" s="386">
        <v>246</v>
      </c>
      <c r="G70" s="349">
        <v>22.804532577903682</v>
      </c>
    </row>
    <row r="71" spans="1:7" ht="16.5" customHeight="1">
      <c r="A71" s="119" t="s">
        <v>5</v>
      </c>
      <c r="B71" s="437" t="s">
        <v>80</v>
      </c>
      <c r="C71" s="436">
        <f>SUM(C72:C73)</f>
        <v>1811</v>
      </c>
      <c r="D71" s="436">
        <f>SUM(D72:D73)</f>
        <v>416</v>
      </c>
      <c r="E71" s="436">
        <f>SUM(E72:E73)</f>
        <v>0</v>
      </c>
      <c r="F71" s="117">
        <f>SUM(D71:E71)</f>
        <v>416</v>
      </c>
      <c r="G71" s="399">
        <f>F71/C71*100</f>
        <v>22.97073440088349</v>
      </c>
    </row>
    <row r="72" spans="1:7" ht="16.5" customHeight="1">
      <c r="A72" s="116"/>
      <c r="B72" s="435" t="s">
        <v>33</v>
      </c>
      <c r="C72" s="434">
        <v>903</v>
      </c>
      <c r="D72" s="386">
        <v>183</v>
      </c>
      <c r="E72" s="112" t="s">
        <v>2</v>
      </c>
      <c r="F72" s="386">
        <v>183</v>
      </c>
      <c r="G72" s="349">
        <v>12.624584717607974</v>
      </c>
    </row>
    <row r="73" spans="1:7" ht="16.5" customHeight="1">
      <c r="A73" s="115"/>
      <c r="B73" s="435" t="s">
        <v>32</v>
      </c>
      <c r="C73" s="434">
        <v>908</v>
      </c>
      <c r="D73" s="386">
        <v>233</v>
      </c>
      <c r="E73" s="112" t="s">
        <v>2</v>
      </c>
      <c r="F73" s="386">
        <v>233</v>
      </c>
      <c r="G73" s="349">
        <v>18.392070484581499</v>
      </c>
    </row>
    <row r="74" spans="1:7" ht="16.5" customHeight="1">
      <c r="A74" s="119" t="s">
        <v>4</v>
      </c>
      <c r="B74" s="437" t="s">
        <v>80</v>
      </c>
      <c r="C74" s="436">
        <f>SUM(C75:C76)</f>
        <v>780</v>
      </c>
      <c r="D74" s="436">
        <f>SUM(D75:D76)</f>
        <v>302</v>
      </c>
      <c r="E74" s="436">
        <f>SUM(E75:E76)</f>
        <v>27</v>
      </c>
      <c r="F74" s="117">
        <f>SUM(D74:E74)</f>
        <v>329</v>
      </c>
      <c r="G74" s="399">
        <f>F74/C74*100</f>
        <v>42.179487179487182</v>
      </c>
    </row>
    <row r="75" spans="1:7" ht="16.5" customHeight="1">
      <c r="A75" s="116"/>
      <c r="B75" s="435" t="s">
        <v>33</v>
      </c>
      <c r="C75" s="434">
        <v>275</v>
      </c>
      <c r="D75" s="386">
        <v>122</v>
      </c>
      <c r="E75" s="112">
        <v>10</v>
      </c>
      <c r="F75" s="386">
        <v>132</v>
      </c>
      <c r="G75" s="349">
        <v>35.818181818181813</v>
      </c>
    </row>
    <row r="76" spans="1:7" ht="16.5" customHeight="1">
      <c r="A76" s="115"/>
      <c r="B76" s="435" t="s">
        <v>32</v>
      </c>
      <c r="C76" s="434">
        <v>505</v>
      </c>
      <c r="D76" s="386">
        <v>180</v>
      </c>
      <c r="E76" s="112">
        <v>17</v>
      </c>
      <c r="F76" s="386">
        <v>197</v>
      </c>
      <c r="G76" s="349">
        <v>31.980198019801982</v>
      </c>
    </row>
    <row r="77" spans="1:7" ht="16.5" customHeight="1">
      <c r="A77" s="119" t="s">
        <v>3</v>
      </c>
      <c r="B77" s="437" t="s">
        <v>80</v>
      </c>
      <c r="C77" s="436">
        <f>SUM(C78:C79)</f>
        <v>1063</v>
      </c>
      <c r="D77" s="436">
        <f>SUM(D78:D79)</f>
        <v>315</v>
      </c>
      <c r="E77" s="436">
        <f>SUM(E78:E79)</f>
        <v>0</v>
      </c>
      <c r="F77" s="117">
        <f>SUM(D77:E77)</f>
        <v>315</v>
      </c>
      <c r="G77" s="399">
        <f>F77/C77*100</f>
        <v>29.633113828786456</v>
      </c>
    </row>
    <row r="78" spans="1:7" ht="16.5" customHeight="1">
      <c r="A78" s="116"/>
      <c r="B78" s="435" t="s">
        <v>33</v>
      </c>
      <c r="C78" s="434">
        <v>550</v>
      </c>
      <c r="D78" s="386">
        <v>124</v>
      </c>
      <c r="E78" s="112" t="s">
        <v>2</v>
      </c>
      <c r="F78" s="386">
        <v>124</v>
      </c>
      <c r="G78" s="349">
        <v>10.727272727272727</v>
      </c>
    </row>
    <row r="79" spans="1:7" ht="16.5" customHeight="1">
      <c r="A79" s="115"/>
      <c r="B79" s="435" t="s">
        <v>32</v>
      </c>
      <c r="C79" s="434">
        <v>513</v>
      </c>
      <c r="D79" s="386">
        <v>191</v>
      </c>
      <c r="E79" s="112" t="s">
        <v>2</v>
      </c>
      <c r="F79" s="386">
        <v>191</v>
      </c>
      <c r="G79" s="349">
        <v>22.027290448343077</v>
      </c>
    </row>
    <row r="80" spans="1:7" ht="16.5" customHeight="1">
      <c r="A80" s="47" t="s">
        <v>171</v>
      </c>
      <c r="B80" s="47"/>
      <c r="C80" s="47"/>
      <c r="D80" s="45"/>
      <c r="E80" s="327"/>
      <c r="F80" s="16"/>
      <c r="G80" s="16"/>
    </row>
    <row r="81" spans="1:7" ht="16.5" customHeight="1">
      <c r="A81" s="70"/>
      <c r="B81" s="70"/>
      <c r="C81" s="70"/>
      <c r="D81" s="46"/>
      <c r="E81" s="326"/>
    </row>
    <row r="82" spans="1:7" ht="15" customHeight="1">
      <c r="D82" s="15"/>
      <c r="E82" s="323"/>
    </row>
    <row r="83" spans="1:7" ht="15" customHeight="1">
      <c r="D83" s="41"/>
      <c r="F83" s="323"/>
    </row>
    <row r="84" spans="1:7" s="324" customFormat="1" ht="15" customHeight="1">
      <c r="A84" s="325"/>
      <c r="B84" s="325"/>
      <c r="C84" s="325"/>
      <c r="D84" s="325"/>
      <c r="E84" s="325"/>
      <c r="F84" s="325"/>
      <c r="G84" s="325"/>
    </row>
    <row r="85" spans="1:7" ht="15" customHeight="1">
      <c r="D85" s="41"/>
      <c r="F85" s="323"/>
    </row>
    <row r="86" spans="1:7" ht="15" customHeight="1">
      <c r="D86" s="15"/>
      <c r="E86" s="323"/>
    </row>
    <row r="87" spans="1:7" ht="15" customHeight="1">
      <c r="D87" s="15"/>
      <c r="E87" s="323"/>
    </row>
    <row r="88" spans="1:7" ht="15" customHeight="1">
      <c r="D88" s="15"/>
      <c r="E88" s="323"/>
    </row>
    <row r="89" spans="1:7" ht="15" customHeight="1"/>
    <row r="90" spans="1:7" ht="15" customHeight="1"/>
    <row r="91" spans="1:7" ht="15" customHeight="1"/>
    <row r="92" spans="1:7" ht="15" customHeight="1"/>
    <row r="93" spans="1:7" ht="15" customHeight="1"/>
    <row r="94" spans="1:7" ht="15" customHeight="1"/>
    <row r="95" spans="1:7" ht="15" customHeight="1"/>
    <row r="96" spans="1:7" ht="15" customHeight="1"/>
    <row r="97" ht="15" customHeight="1"/>
    <row r="98" ht="15" customHeight="1"/>
  </sheetData>
  <mergeCells count="28">
    <mergeCell ref="A62:A64"/>
    <mergeCell ref="A38:A40"/>
    <mergeCell ref="A29:A31"/>
    <mergeCell ref="A17:A19"/>
    <mergeCell ref="A20:A22"/>
    <mergeCell ref="A23:A25"/>
    <mergeCell ref="A26:A28"/>
    <mergeCell ref="A41:A43"/>
    <mergeCell ref="A68:A70"/>
    <mergeCell ref="A71:A73"/>
    <mergeCell ref="A44:A46"/>
    <mergeCell ref="A84:G84"/>
    <mergeCell ref="D2:G2"/>
    <mergeCell ref="A5:A7"/>
    <mergeCell ref="A11:A13"/>
    <mergeCell ref="A14:A16"/>
    <mergeCell ref="A35:A37"/>
    <mergeCell ref="A32:A34"/>
    <mergeCell ref="C2:C3"/>
    <mergeCell ref="A8:A10"/>
    <mergeCell ref="A74:A76"/>
    <mergeCell ref="A77:A79"/>
    <mergeCell ref="A47:A49"/>
    <mergeCell ref="A50:A52"/>
    <mergeCell ref="A53:A55"/>
    <mergeCell ref="A56:A58"/>
    <mergeCell ref="A59:A61"/>
    <mergeCell ref="A65:A67"/>
  </mergeCells>
  <phoneticPr fontId="5"/>
  <printOptions horizontalCentered="1"/>
  <pageMargins left="0.78740157480314965" right="0.78740157480314965" top="0.78740157480314965" bottom="0.19685039370078741" header="0" footer="0"/>
  <headerFooter alignWithMargins="0"/>
  <rowBreaks count="4" manualBreakCount="4">
    <brk id="40" max="6" man="1"/>
    <brk id="22160" min="188" max="40220" man="1"/>
    <brk id="26140" min="184" max="46680" man="1"/>
    <brk id="29988" min="180" max="5052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zoomScaleNormal="100" zoomScaleSheetLayoutView="80" workbookViewId="0">
      <pane ySplit="7" topLeftCell="A8" activePane="bottomLeft" state="frozen"/>
      <selection sqref="A1:Q1"/>
      <selection pane="bottomLeft" sqref="A1:Q1"/>
    </sheetView>
  </sheetViews>
  <sheetFormatPr defaultRowHeight="15"/>
  <cols>
    <col min="1" max="1" width="16.625" style="380" customWidth="1"/>
    <col min="2" max="2" width="7.125" style="380" customWidth="1"/>
    <col min="3" max="3" width="10.625" style="380" customWidth="1"/>
    <col min="4" max="4" width="10.625" style="177" customWidth="1"/>
    <col min="5" max="5" width="9.125" style="379" customWidth="1"/>
    <col min="6" max="11" width="10.625" style="177" customWidth="1"/>
    <col min="12" max="13" width="9.125" style="177" customWidth="1"/>
    <col min="14" max="14" width="2.375" style="177" customWidth="1"/>
    <col min="15" max="17" width="8.375" style="177" customWidth="1"/>
    <col min="18" max="16384" width="9" style="177"/>
  </cols>
  <sheetData>
    <row r="1" spans="1:15" s="64" customFormat="1" ht="18" customHeight="1">
      <c r="A1" s="69" t="s">
        <v>211</v>
      </c>
      <c r="B1" s="69"/>
      <c r="C1" s="69"/>
      <c r="D1" s="69"/>
      <c r="E1" s="69"/>
      <c r="F1" s="65"/>
      <c r="L1" s="90" t="s">
        <v>36</v>
      </c>
      <c r="M1" s="90"/>
      <c r="N1" s="66"/>
    </row>
    <row r="2" spans="1:15" ht="16.5" customHeight="1">
      <c r="A2" s="97"/>
      <c r="B2" s="97"/>
      <c r="C2" s="164" t="s">
        <v>194</v>
      </c>
      <c r="D2" s="164" t="s">
        <v>193</v>
      </c>
      <c r="E2" s="58" t="s">
        <v>210</v>
      </c>
      <c r="F2" s="59"/>
      <c r="G2" s="59"/>
      <c r="H2" s="59"/>
      <c r="I2" s="59"/>
      <c r="J2" s="59"/>
      <c r="K2" s="59"/>
      <c r="L2" s="59"/>
      <c r="M2" s="57"/>
      <c r="N2" s="431"/>
      <c r="O2" s="384"/>
    </row>
    <row r="3" spans="1:15" ht="16.5" customHeight="1">
      <c r="A3" s="97"/>
      <c r="B3" s="97"/>
      <c r="C3" s="188"/>
      <c r="D3" s="188"/>
      <c r="E3" s="58" t="s">
        <v>191</v>
      </c>
      <c r="F3" s="59"/>
      <c r="G3" s="59"/>
      <c r="H3" s="59"/>
      <c r="I3" s="59"/>
      <c r="J3" s="59"/>
      <c r="K3" s="57"/>
      <c r="L3" s="212" t="s">
        <v>190</v>
      </c>
      <c r="M3" s="212" t="s">
        <v>189</v>
      </c>
    </row>
    <row r="4" spans="1:15" ht="16.5" customHeight="1">
      <c r="A4" s="97"/>
      <c r="B4" s="97"/>
      <c r="C4" s="188"/>
      <c r="D4" s="188"/>
      <c r="E4" s="97" t="s">
        <v>188</v>
      </c>
      <c r="F4" s="396" t="s">
        <v>187</v>
      </c>
      <c r="G4" s="59"/>
      <c r="H4" s="59"/>
      <c r="I4" s="57"/>
      <c r="J4" s="212" t="s">
        <v>186</v>
      </c>
      <c r="K4" s="203" t="s">
        <v>185</v>
      </c>
      <c r="L4" s="212"/>
      <c r="M4" s="212"/>
    </row>
    <row r="5" spans="1:15" ht="16.5" customHeight="1">
      <c r="A5" s="97"/>
      <c r="B5" s="97"/>
      <c r="C5" s="188"/>
      <c r="D5" s="188"/>
      <c r="E5" s="97"/>
      <c r="F5" s="397"/>
      <c r="G5" s="396" t="s">
        <v>184</v>
      </c>
      <c r="H5" s="59"/>
      <c r="I5" s="57"/>
      <c r="J5" s="212"/>
      <c r="K5" s="395"/>
      <c r="L5" s="212"/>
      <c r="M5" s="212"/>
    </row>
    <row r="6" spans="1:15" ht="16.5" customHeight="1">
      <c r="A6" s="97"/>
      <c r="B6" s="97"/>
      <c r="C6" s="188"/>
      <c r="D6" s="188"/>
      <c r="E6" s="97"/>
      <c r="F6" s="397"/>
      <c r="G6" s="397"/>
      <c r="H6" s="396" t="s">
        <v>183</v>
      </c>
      <c r="I6" s="75"/>
      <c r="J6" s="212"/>
      <c r="K6" s="395"/>
      <c r="L6" s="212"/>
      <c r="M6" s="212"/>
    </row>
    <row r="7" spans="1:15" ht="33" customHeight="1">
      <c r="A7" s="97"/>
      <c r="B7" s="97"/>
      <c r="C7" s="155"/>
      <c r="D7" s="155"/>
      <c r="E7" s="97"/>
      <c r="F7" s="394"/>
      <c r="G7" s="394"/>
      <c r="H7" s="394"/>
      <c r="I7" s="393" t="s">
        <v>182</v>
      </c>
      <c r="J7" s="212"/>
      <c r="K7" s="392"/>
      <c r="L7" s="212"/>
      <c r="M7" s="212"/>
    </row>
    <row r="8" spans="1:15" ht="16.5" customHeight="1">
      <c r="A8" s="391" t="s">
        <v>29</v>
      </c>
      <c r="B8" s="149" t="s">
        <v>80</v>
      </c>
      <c r="C8" s="23">
        <v>261861</v>
      </c>
      <c r="D8" s="23">
        <v>19735</v>
      </c>
      <c r="E8" s="23">
        <v>3985</v>
      </c>
      <c r="F8" s="23">
        <v>563</v>
      </c>
      <c r="G8" s="23">
        <v>398</v>
      </c>
      <c r="H8" s="23">
        <v>250</v>
      </c>
      <c r="I8" s="23">
        <v>79</v>
      </c>
      <c r="J8" s="23">
        <v>465</v>
      </c>
      <c r="K8" s="23">
        <v>7502</v>
      </c>
      <c r="L8" s="23">
        <v>6616</v>
      </c>
      <c r="M8" s="23">
        <v>604</v>
      </c>
    </row>
    <row r="9" spans="1:15" ht="16.5" customHeight="1">
      <c r="A9" s="391"/>
      <c r="B9" s="144" t="s">
        <v>33</v>
      </c>
      <c r="C9" s="22">
        <v>97325</v>
      </c>
      <c r="D9" s="22">
        <v>8951</v>
      </c>
      <c r="E9" s="22">
        <v>1351</v>
      </c>
      <c r="F9" s="22">
        <v>282</v>
      </c>
      <c r="G9" s="22">
        <v>194</v>
      </c>
      <c r="H9" s="22">
        <v>129</v>
      </c>
      <c r="I9" s="22">
        <v>43</v>
      </c>
      <c r="J9" s="22">
        <v>239</v>
      </c>
      <c r="K9" s="22">
        <v>3727</v>
      </c>
      <c r="L9" s="22">
        <v>3033</v>
      </c>
      <c r="M9" s="22">
        <v>319</v>
      </c>
    </row>
    <row r="10" spans="1:15" ht="16.5" customHeight="1">
      <c r="A10" s="391"/>
      <c r="B10" s="144" t="s">
        <v>32</v>
      </c>
      <c r="C10" s="22">
        <v>164536</v>
      </c>
      <c r="D10" s="22">
        <v>10784</v>
      </c>
      <c r="E10" s="22">
        <v>2634</v>
      </c>
      <c r="F10" s="22">
        <v>281</v>
      </c>
      <c r="G10" s="22">
        <v>204</v>
      </c>
      <c r="H10" s="22">
        <v>121</v>
      </c>
      <c r="I10" s="22">
        <v>36</v>
      </c>
      <c r="J10" s="22">
        <v>226</v>
      </c>
      <c r="K10" s="22">
        <v>3775</v>
      </c>
      <c r="L10" s="22">
        <v>3583</v>
      </c>
      <c r="M10" s="22">
        <v>285</v>
      </c>
    </row>
    <row r="11" spans="1:15" ht="16.5" customHeight="1">
      <c r="A11" s="133" t="s">
        <v>28</v>
      </c>
      <c r="B11" s="129" t="s">
        <v>80</v>
      </c>
      <c r="C11" s="20">
        <f>SUM(C12:C13)</f>
        <v>14134</v>
      </c>
      <c r="D11" s="20">
        <f>SUM(D12:D13)</f>
        <v>1256</v>
      </c>
      <c r="E11" s="20">
        <f>SUM(E12:E13)</f>
        <v>239</v>
      </c>
      <c r="F11" s="20">
        <f>SUM(F12:F13)</f>
        <v>26</v>
      </c>
      <c r="G11" s="20">
        <f>SUM(G12:G13)</f>
        <v>7</v>
      </c>
      <c r="H11" s="20">
        <f>SUM(H12:H13)</f>
        <v>4</v>
      </c>
      <c r="I11" s="20">
        <f>SUM(I12:I13)</f>
        <v>0</v>
      </c>
      <c r="J11" s="20">
        <f>SUM(J12:J13)</f>
        <v>4</v>
      </c>
      <c r="K11" s="20">
        <f>SUM(K12:K13)</f>
        <v>437</v>
      </c>
      <c r="L11" s="20">
        <f>SUM(L12:L13)</f>
        <v>516</v>
      </c>
      <c r="M11" s="20">
        <f>SUM(M12:M13)</f>
        <v>34</v>
      </c>
    </row>
    <row r="12" spans="1:15" ht="16.5" customHeight="1">
      <c r="A12" s="390"/>
      <c r="B12" s="125" t="s">
        <v>33</v>
      </c>
      <c r="C12" s="230">
        <f>IF(SUM(C15,C42)=0,"-",SUM(C15,C42))</f>
        <v>5183</v>
      </c>
      <c r="D12" s="230">
        <f>IF(SUM(D15,D42)=0,"-",SUM(D15,D42))</f>
        <v>585</v>
      </c>
      <c r="E12" s="230">
        <f>IF(SUM(E15,E42)=0,"-",SUM(E15,E42))</f>
        <v>69</v>
      </c>
      <c r="F12" s="230">
        <f>IF(SUM(F15,F42)=0,"-",SUM(F15,F42))</f>
        <v>14</v>
      </c>
      <c r="G12" s="230">
        <f>IF(SUM(G15,G42)=0,"-",SUM(G15,G42))</f>
        <v>4</v>
      </c>
      <c r="H12" s="230">
        <f>IF(SUM(H15,H42)=0,"-",SUM(H15,H42))</f>
        <v>2</v>
      </c>
      <c r="I12" s="230" t="str">
        <f>IF(SUM(I15,I42)=0,"-",SUM(I15,I42))</f>
        <v>-</v>
      </c>
      <c r="J12" s="230">
        <f>IF(SUM(J15,J42)=0,"-",SUM(J15,J42))</f>
        <v>3</v>
      </c>
      <c r="K12" s="230">
        <f>IF(SUM(K15,K42)=0,"-",SUM(K15,K42))</f>
        <v>214</v>
      </c>
      <c r="L12" s="230">
        <f>IF(SUM(L15,L42)=0,"-",SUM(L15,L42))</f>
        <v>268</v>
      </c>
      <c r="M12" s="230">
        <f>IF(SUM(M15,M42)=0,"-",SUM(M15,M42))</f>
        <v>17</v>
      </c>
    </row>
    <row r="13" spans="1:15" ht="16.5" customHeight="1">
      <c r="A13" s="389"/>
      <c r="B13" s="125" t="s">
        <v>32</v>
      </c>
      <c r="C13" s="230">
        <f>IF(SUM(C16,C43)=0,"-",SUM(C16,C43))</f>
        <v>8951</v>
      </c>
      <c r="D13" s="230">
        <f>IF(SUM(D16,D43)=0,"-",SUM(D16,D43))</f>
        <v>671</v>
      </c>
      <c r="E13" s="230">
        <f>IF(SUM(E16,E43)=0,"-",SUM(E16,E43))</f>
        <v>170</v>
      </c>
      <c r="F13" s="230">
        <f>IF(SUM(F16,F43)=0,"-",SUM(F16,F43))</f>
        <v>12</v>
      </c>
      <c r="G13" s="230">
        <f>IF(SUM(G16,G43)=0,"-",SUM(G16,G43))</f>
        <v>3</v>
      </c>
      <c r="H13" s="230">
        <f>IF(SUM(H16,H43)=0,"-",SUM(H16,H43))</f>
        <v>2</v>
      </c>
      <c r="I13" s="230" t="str">
        <f>IF(SUM(I16,I43)=0,"-",SUM(I16,I43))</f>
        <v>-</v>
      </c>
      <c r="J13" s="230">
        <f>IF(SUM(J16,J43)=0,"-",SUM(J16,J43))</f>
        <v>1</v>
      </c>
      <c r="K13" s="230">
        <f>IF(SUM(K16,K43)=0,"-",SUM(K16,K43))</f>
        <v>223</v>
      </c>
      <c r="L13" s="230">
        <f>IF(SUM(L16,L43)=0,"-",SUM(L16,L43))</f>
        <v>248</v>
      </c>
      <c r="M13" s="230">
        <f>IF(SUM(M16,M43)=0,"-",SUM(M16,M43))</f>
        <v>17</v>
      </c>
    </row>
    <row r="14" spans="1:15" ht="16.5" customHeight="1">
      <c r="A14" s="388" t="s">
        <v>27</v>
      </c>
      <c r="B14" s="129" t="s">
        <v>80</v>
      </c>
      <c r="C14" s="20">
        <f>SUM(C15:C16)</f>
        <v>5412</v>
      </c>
      <c r="D14" s="20">
        <f>SUM(D15:D16)</f>
        <v>531</v>
      </c>
      <c r="E14" s="20">
        <f>SUM(E15:E16)</f>
        <v>94</v>
      </c>
      <c r="F14" s="20">
        <f>SUM(F15:F16)</f>
        <v>6</v>
      </c>
      <c r="G14" s="20">
        <f>SUM(G15:G16)</f>
        <v>6</v>
      </c>
      <c r="H14" s="20">
        <f>SUM(H15:H16)</f>
        <v>4</v>
      </c>
      <c r="I14" s="20">
        <f>SUM(I15:I16)</f>
        <v>0</v>
      </c>
      <c r="J14" s="20">
        <f>SUM(J15:J16)</f>
        <v>1</v>
      </c>
      <c r="K14" s="20">
        <f>SUM(K15:K16)</f>
        <v>157</v>
      </c>
      <c r="L14" s="20">
        <f>SUM(L15:L16)</f>
        <v>240</v>
      </c>
      <c r="M14" s="20">
        <f>SUM(M15:M16)</f>
        <v>34</v>
      </c>
    </row>
    <row r="15" spans="1:15" ht="16.5" customHeight="1">
      <c r="A15" s="387"/>
      <c r="B15" s="125" t="s">
        <v>33</v>
      </c>
      <c r="C15" s="230">
        <f>IF(SUM(C18,C21,C24,C27,C30,C33,C36,C39)=0,"-",SUM(C18,C21,C24,C27,C30,C33,C36,C39))</f>
        <v>2192</v>
      </c>
      <c r="D15" s="230">
        <f>IF(SUM(D18,D21,D24,D27,D30,D33,D36,D39)=0,"-",SUM(D18,D21,D24,D27,D30,D33,D36,D39))</f>
        <v>263</v>
      </c>
      <c r="E15" s="230">
        <f>IF(SUM(E18,E21,E24,E27,E30,E33,E36,E39)=0,"-",SUM(E18,E21,E24,E27,E30,E33,E36,E39))</f>
        <v>31</v>
      </c>
      <c r="F15" s="230">
        <f>IF(SUM(F18,F21,F24,F27,F30,F33,F36,F39)=0,"-",SUM(F18,F21,F24,F27,F30,F33,F36,F39))</f>
        <v>4</v>
      </c>
      <c r="G15" s="230">
        <f>IF(SUM(G18,G21,G24,G27,G30,G33,G36,G39)=0,"-",SUM(G18,G21,G24,G27,G30,G33,G36,G39))</f>
        <v>4</v>
      </c>
      <c r="H15" s="230">
        <f>IF(SUM(H18,H21,H24,H27,H30,H33,H36,H39)=0,"-",SUM(H18,H21,H24,H27,H30,H33,H36,H39))</f>
        <v>2</v>
      </c>
      <c r="I15" s="230" t="str">
        <f>IF(SUM(I18,I21,I24,I27,I30,I33,I36,I39)=0,"-",SUM(I18,I21,I24,I27,I30,I33,I36,I39))</f>
        <v>-</v>
      </c>
      <c r="J15" s="230" t="str">
        <f>IF(SUM(J18,J21,J24,J27,J30,J33,J36,J39)=0,"-",SUM(J18,J21,J24,J27,J30,J33,J36,J39))</f>
        <v>-</v>
      </c>
      <c r="K15" s="230">
        <f>IF(SUM(K18,K21,K24,K27,K30,K33,K36,K39)=0,"-",SUM(K18,K21,K24,K27,K30,K33,K36,K39))</f>
        <v>83</v>
      </c>
      <c r="L15" s="230">
        <f>IF(SUM(L18,L21,L24,L27,L30,L33,L36,L39)=0,"-",SUM(L18,L21,L24,L27,L30,L33,L36,L39))</f>
        <v>128</v>
      </c>
      <c r="M15" s="230">
        <f>IF(SUM(M18,M21,M24,M27,M30,M33,M36,M39)=0,"-",SUM(M18,M21,M24,M27,M30,M33,M36,M39))</f>
        <v>17</v>
      </c>
    </row>
    <row r="16" spans="1:15" ht="16.5" customHeight="1">
      <c r="A16" s="387"/>
      <c r="B16" s="125" t="s">
        <v>32</v>
      </c>
      <c r="C16" s="230">
        <f>IF(SUM(C19,C22,C25,C28,C31,C34,C37,C40)=0,"-",SUM(C19,C22,C25,C28,C31,C34,C37,C40))</f>
        <v>3220</v>
      </c>
      <c r="D16" s="230">
        <f>IF(SUM(D19,D22,D25,D28,D31,D34,D37,D40)=0,"-",SUM(D19,D22,D25,D28,D31,D34,D37,D40))</f>
        <v>268</v>
      </c>
      <c r="E16" s="230">
        <f>IF(SUM(E19,E22,E25,E28,E31,E34,E37,E40)=0,"-",SUM(E19,E22,E25,E28,E31,E34,E37,E40))</f>
        <v>63</v>
      </c>
      <c r="F16" s="230">
        <f>IF(SUM(F19,F22,F25,F28,F31,F34,F37,F40)=0,"-",SUM(F19,F22,F25,F28,F31,F34,F37,F40))</f>
        <v>2</v>
      </c>
      <c r="G16" s="230">
        <f>IF(SUM(G19,G22,G25,G28,G31,G34,G37,G40)=0,"-",SUM(G19,G22,G25,G28,G31,G34,G37,G40))</f>
        <v>2</v>
      </c>
      <c r="H16" s="230">
        <f>IF(SUM(H19,H22,H25,H28,H31,H34,H37,H40)=0,"-",SUM(H19,H22,H25,H28,H31,H34,H37,H40))</f>
        <v>2</v>
      </c>
      <c r="I16" s="230" t="str">
        <f>IF(SUM(I19,I22,I25,I28,I31,I34,I37,I40)=0,"-",SUM(I19,I22,I25,I28,I31,I34,I37,I40))</f>
        <v>-</v>
      </c>
      <c r="J16" s="230">
        <f>IF(SUM(J19,J22,J25,J28,J31,J34,J37,J40)=0,"-",SUM(J19,J22,J25,J28,J31,J34,J37,J40))</f>
        <v>1</v>
      </c>
      <c r="K16" s="230">
        <f>IF(SUM(K19,K22,K25,K28,K31,K34,K37,K40)=0,"-",SUM(K19,K22,K25,K28,K31,K34,K37,K40))</f>
        <v>74</v>
      </c>
      <c r="L16" s="230">
        <f>IF(SUM(L19,L22,L25,L28,L31,L34,L37,L40)=0,"-",SUM(L19,L22,L25,L28,L31,L34,L37,L40))</f>
        <v>112</v>
      </c>
      <c r="M16" s="230">
        <f>IF(SUM(M19,M22,M25,M28,M31,M34,M37,M40)=0,"-",SUM(M19,M22,M25,M28,M31,M34,M37,M40))</f>
        <v>17</v>
      </c>
    </row>
    <row r="17" spans="1:13" ht="16.5" customHeight="1">
      <c r="A17" s="119" t="s">
        <v>26</v>
      </c>
      <c r="B17" s="337" t="s">
        <v>80</v>
      </c>
      <c r="C17" s="336">
        <f>SUM(C18:C19)</f>
        <v>1907</v>
      </c>
      <c r="D17" s="336">
        <f>SUM(D18:D19)</f>
        <v>196</v>
      </c>
      <c r="E17" s="336">
        <f>SUM(E18:E19)</f>
        <v>11</v>
      </c>
      <c r="F17" s="336">
        <f>SUM(F18:F19)</f>
        <v>0</v>
      </c>
      <c r="G17" s="336">
        <f>SUM(G18:G19)</f>
        <v>0</v>
      </c>
      <c r="H17" s="336">
        <f>SUM(H18:H19)</f>
        <v>0</v>
      </c>
      <c r="I17" s="336">
        <f>SUM(I18:I19)</f>
        <v>0</v>
      </c>
      <c r="J17" s="336">
        <f>SUM(J18:J19)</f>
        <v>0</v>
      </c>
      <c r="K17" s="336">
        <f>SUM(K18:K19)</f>
        <v>22</v>
      </c>
      <c r="L17" s="336">
        <f>SUM(L18:L19)</f>
        <v>160</v>
      </c>
      <c r="M17" s="336">
        <f>SUM(M18:M19)</f>
        <v>3</v>
      </c>
    </row>
    <row r="18" spans="1:13" ht="16.5" customHeight="1">
      <c r="A18" s="116"/>
      <c r="B18" s="331" t="s">
        <v>33</v>
      </c>
      <c r="C18" s="386">
        <v>822</v>
      </c>
      <c r="D18" s="386">
        <v>110</v>
      </c>
      <c r="E18" s="386">
        <v>7</v>
      </c>
      <c r="F18" s="386" t="s">
        <v>2</v>
      </c>
      <c r="G18" s="386" t="s">
        <v>2</v>
      </c>
      <c r="H18" s="386" t="s">
        <v>2</v>
      </c>
      <c r="I18" s="386" t="s">
        <v>2</v>
      </c>
      <c r="J18" s="386" t="s">
        <v>2</v>
      </c>
      <c r="K18" s="386">
        <v>10</v>
      </c>
      <c r="L18" s="386">
        <v>92</v>
      </c>
      <c r="M18" s="386">
        <v>1</v>
      </c>
    </row>
    <row r="19" spans="1:13" ht="16.5" customHeight="1">
      <c r="A19" s="115"/>
      <c r="B19" s="331" t="s">
        <v>32</v>
      </c>
      <c r="C19" s="386">
        <v>1085</v>
      </c>
      <c r="D19" s="386">
        <v>86</v>
      </c>
      <c r="E19" s="386">
        <v>4</v>
      </c>
      <c r="F19" s="386" t="s">
        <v>2</v>
      </c>
      <c r="G19" s="386" t="s">
        <v>2</v>
      </c>
      <c r="H19" s="386" t="s">
        <v>2</v>
      </c>
      <c r="I19" s="386" t="s">
        <v>2</v>
      </c>
      <c r="J19" s="386" t="s">
        <v>2</v>
      </c>
      <c r="K19" s="386">
        <v>12</v>
      </c>
      <c r="L19" s="386">
        <v>68</v>
      </c>
      <c r="M19" s="386">
        <v>2</v>
      </c>
    </row>
    <row r="20" spans="1:13" ht="16.5" customHeight="1">
      <c r="A20" s="119" t="s">
        <v>25</v>
      </c>
      <c r="B20" s="337" t="s">
        <v>80</v>
      </c>
      <c r="C20" s="336">
        <f>SUM(C21:C22)</f>
        <v>427</v>
      </c>
      <c r="D20" s="336">
        <f>SUM(D21:D22)</f>
        <v>129</v>
      </c>
      <c r="E20" s="336">
        <f>SUM(E21:E22)</f>
        <v>45</v>
      </c>
      <c r="F20" s="336">
        <f>SUM(F21:F22)</f>
        <v>2</v>
      </c>
      <c r="G20" s="336">
        <f>SUM(G21:G22)</f>
        <v>2</v>
      </c>
      <c r="H20" s="336">
        <f>SUM(H21:H22)</f>
        <v>1</v>
      </c>
      <c r="I20" s="336">
        <f>SUM(I21:I22)</f>
        <v>0</v>
      </c>
      <c r="J20" s="336">
        <f>SUM(J21:J22)</f>
        <v>0</v>
      </c>
      <c r="K20" s="336">
        <f>SUM(K21:K22)</f>
        <v>49</v>
      </c>
      <c r="L20" s="336">
        <f>SUM(L21:L22)</f>
        <v>33</v>
      </c>
      <c r="M20" s="336">
        <f>SUM(M21:M22)</f>
        <v>0</v>
      </c>
    </row>
    <row r="21" spans="1:13" ht="16.5" customHeight="1">
      <c r="A21" s="116"/>
      <c r="B21" s="331" t="s">
        <v>33</v>
      </c>
      <c r="C21" s="386">
        <v>138</v>
      </c>
      <c r="D21" s="386">
        <v>50</v>
      </c>
      <c r="E21" s="386">
        <v>11</v>
      </c>
      <c r="F21" s="386">
        <v>1</v>
      </c>
      <c r="G21" s="386">
        <v>1</v>
      </c>
      <c r="H21" s="386" t="s">
        <v>2</v>
      </c>
      <c r="I21" s="386" t="s">
        <v>2</v>
      </c>
      <c r="J21" s="386" t="s">
        <v>2</v>
      </c>
      <c r="K21" s="386">
        <v>22</v>
      </c>
      <c r="L21" s="386">
        <v>16</v>
      </c>
      <c r="M21" s="386" t="s">
        <v>2</v>
      </c>
    </row>
    <row r="22" spans="1:13" ht="16.5" customHeight="1">
      <c r="A22" s="115"/>
      <c r="B22" s="331" t="s">
        <v>32</v>
      </c>
      <c r="C22" s="386">
        <v>289</v>
      </c>
      <c r="D22" s="386">
        <v>79</v>
      </c>
      <c r="E22" s="386">
        <v>34</v>
      </c>
      <c r="F22" s="386">
        <v>1</v>
      </c>
      <c r="G22" s="386">
        <v>1</v>
      </c>
      <c r="H22" s="386">
        <v>1</v>
      </c>
      <c r="I22" s="386" t="s">
        <v>2</v>
      </c>
      <c r="J22" s="386" t="s">
        <v>2</v>
      </c>
      <c r="K22" s="386">
        <v>27</v>
      </c>
      <c r="L22" s="386">
        <v>17</v>
      </c>
      <c r="M22" s="386" t="s">
        <v>2</v>
      </c>
    </row>
    <row r="23" spans="1:13" ht="16.5" customHeight="1">
      <c r="A23" s="119" t="s">
        <v>24</v>
      </c>
      <c r="B23" s="337" t="s">
        <v>80</v>
      </c>
      <c r="C23" s="336">
        <f>SUM(C24:C25)</f>
        <v>339</v>
      </c>
      <c r="D23" s="336">
        <f>SUM(D24:D25)</f>
        <v>25</v>
      </c>
      <c r="E23" s="336">
        <f>SUM(E24:E25)</f>
        <v>1</v>
      </c>
      <c r="F23" s="336">
        <f>SUM(F24:F25)</f>
        <v>0</v>
      </c>
      <c r="G23" s="336">
        <f>SUM(G24:G25)</f>
        <v>0</v>
      </c>
      <c r="H23" s="336">
        <f>SUM(H24:H25)</f>
        <v>0</v>
      </c>
      <c r="I23" s="336">
        <f>SUM(I24:I25)</f>
        <v>0</v>
      </c>
      <c r="J23" s="336">
        <f>SUM(J24:J25)</f>
        <v>0</v>
      </c>
      <c r="K23" s="336">
        <f>SUM(K24:K25)</f>
        <v>19</v>
      </c>
      <c r="L23" s="336">
        <f>SUM(L24:L25)</f>
        <v>2</v>
      </c>
      <c r="M23" s="336">
        <f>SUM(M24:M25)</f>
        <v>3</v>
      </c>
    </row>
    <row r="24" spans="1:13" ht="16.5" customHeight="1">
      <c r="A24" s="116"/>
      <c r="B24" s="331" t="s">
        <v>33</v>
      </c>
      <c r="C24" s="386">
        <v>118</v>
      </c>
      <c r="D24" s="386">
        <v>9</v>
      </c>
      <c r="E24" s="386" t="s">
        <v>81</v>
      </c>
      <c r="F24" s="386" t="s">
        <v>81</v>
      </c>
      <c r="G24" s="386" t="s">
        <v>81</v>
      </c>
      <c r="H24" s="386" t="s">
        <v>81</v>
      </c>
      <c r="I24" s="386" t="s">
        <v>81</v>
      </c>
      <c r="J24" s="386" t="s">
        <v>81</v>
      </c>
      <c r="K24" s="386">
        <v>8</v>
      </c>
      <c r="L24" s="386" t="s">
        <v>81</v>
      </c>
      <c r="M24" s="386">
        <v>1</v>
      </c>
    </row>
    <row r="25" spans="1:13" ht="16.5" customHeight="1">
      <c r="A25" s="115"/>
      <c r="B25" s="331" t="s">
        <v>32</v>
      </c>
      <c r="C25" s="386">
        <v>221</v>
      </c>
      <c r="D25" s="386">
        <v>16</v>
      </c>
      <c r="E25" s="386">
        <v>1</v>
      </c>
      <c r="F25" s="386" t="s">
        <v>81</v>
      </c>
      <c r="G25" s="386" t="s">
        <v>81</v>
      </c>
      <c r="H25" s="386" t="s">
        <v>81</v>
      </c>
      <c r="I25" s="386" t="s">
        <v>81</v>
      </c>
      <c r="J25" s="386" t="s">
        <v>81</v>
      </c>
      <c r="K25" s="386">
        <v>11</v>
      </c>
      <c r="L25" s="386">
        <v>2</v>
      </c>
      <c r="M25" s="386">
        <v>2</v>
      </c>
    </row>
    <row r="26" spans="1:13" ht="16.5" customHeight="1">
      <c r="A26" s="119" t="s">
        <v>172</v>
      </c>
      <c r="B26" s="337" t="s">
        <v>80</v>
      </c>
      <c r="C26" s="336">
        <f>SUM(C27:C28)</f>
        <v>388</v>
      </c>
      <c r="D26" s="336">
        <f>SUM(D27:D28)</f>
        <v>18</v>
      </c>
      <c r="E26" s="336">
        <f>SUM(E27:E28)</f>
        <v>7</v>
      </c>
      <c r="F26" s="336">
        <f>SUM(F27:F28)</f>
        <v>2</v>
      </c>
      <c r="G26" s="336">
        <f>SUM(G27:G28)</f>
        <v>2</v>
      </c>
      <c r="H26" s="336">
        <f>SUM(H27:H28)</f>
        <v>2</v>
      </c>
      <c r="I26" s="336">
        <f>SUM(I27:I28)</f>
        <v>0</v>
      </c>
      <c r="J26" s="336">
        <f>SUM(J27:J28)</f>
        <v>1</v>
      </c>
      <c r="K26" s="336">
        <f>SUM(K27:K28)</f>
        <v>7</v>
      </c>
      <c r="L26" s="336">
        <f>SUM(L27:L28)</f>
        <v>2</v>
      </c>
      <c r="M26" s="336">
        <f>SUM(M27:M28)</f>
        <v>0</v>
      </c>
    </row>
    <row r="27" spans="1:13" ht="16.5" customHeight="1">
      <c r="A27" s="116"/>
      <c r="B27" s="331" t="s">
        <v>33</v>
      </c>
      <c r="C27" s="386">
        <v>158</v>
      </c>
      <c r="D27" s="386">
        <v>9</v>
      </c>
      <c r="E27" s="386">
        <v>3</v>
      </c>
      <c r="F27" s="386">
        <v>1</v>
      </c>
      <c r="G27" s="386">
        <v>1</v>
      </c>
      <c r="H27" s="386">
        <v>1</v>
      </c>
      <c r="I27" s="386" t="s">
        <v>81</v>
      </c>
      <c r="J27" s="386" t="s">
        <v>81</v>
      </c>
      <c r="K27" s="386">
        <v>3</v>
      </c>
      <c r="L27" s="386">
        <v>2</v>
      </c>
      <c r="M27" s="386" t="s">
        <v>81</v>
      </c>
    </row>
    <row r="28" spans="1:13" ht="16.5" customHeight="1">
      <c r="A28" s="115"/>
      <c r="B28" s="331" t="s">
        <v>32</v>
      </c>
      <c r="C28" s="386">
        <v>230</v>
      </c>
      <c r="D28" s="386">
        <v>9</v>
      </c>
      <c r="E28" s="386">
        <v>4</v>
      </c>
      <c r="F28" s="386">
        <v>1</v>
      </c>
      <c r="G28" s="386">
        <v>1</v>
      </c>
      <c r="H28" s="386">
        <v>1</v>
      </c>
      <c r="I28" s="386" t="s">
        <v>81</v>
      </c>
      <c r="J28" s="386">
        <v>1</v>
      </c>
      <c r="K28" s="386">
        <v>4</v>
      </c>
      <c r="L28" s="386" t="s">
        <v>81</v>
      </c>
      <c r="M28" s="386" t="s">
        <v>81</v>
      </c>
    </row>
    <row r="29" spans="1:13" ht="16.5" customHeight="1">
      <c r="A29" s="119" t="s">
        <v>22</v>
      </c>
      <c r="B29" s="337" t="s">
        <v>80</v>
      </c>
      <c r="C29" s="336">
        <f>SUM(C30:C31)</f>
        <v>286</v>
      </c>
      <c r="D29" s="336">
        <f>SUM(D30:D31)</f>
        <v>28</v>
      </c>
      <c r="E29" s="336">
        <f>SUM(E30:E31)</f>
        <v>0</v>
      </c>
      <c r="F29" s="336">
        <f>SUM(F30:F31)</f>
        <v>0</v>
      </c>
      <c r="G29" s="336">
        <f>SUM(G30:G31)</f>
        <v>0</v>
      </c>
      <c r="H29" s="336">
        <f>SUM(H30:H31)</f>
        <v>0</v>
      </c>
      <c r="I29" s="336">
        <f>SUM(I30:I31)</f>
        <v>0</v>
      </c>
      <c r="J29" s="336">
        <f>SUM(J30:J31)</f>
        <v>0</v>
      </c>
      <c r="K29" s="336">
        <f>SUM(K30:K31)</f>
        <v>0</v>
      </c>
      <c r="L29" s="336">
        <f>SUM(L30:L31)</f>
        <v>0</v>
      </c>
      <c r="M29" s="336">
        <f>SUM(M30:M31)</f>
        <v>28</v>
      </c>
    </row>
    <row r="30" spans="1:13" ht="16.5" customHeight="1">
      <c r="A30" s="116"/>
      <c r="B30" s="331" t="s">
        <v>33</v>
      </c>
      <c r="C30" s="386">
        <v>111</v>
      </c>
      <c r="D30" s="386">
        <v>15</v>
      </c>
      <c r="E30" s="386" t="s">
        <v>81</v>
      </c>
      <c r="F30" s="386" t="s">
        <v>81</v>
      </c>
      <c r="G30" s="386" t="s">
        <v>81</v>
      </c>
      <c r="H30" s="386" t="s">
        <v>81</v>
      </c>
      <c r="I30" s="386" t="s">
        <v>81</v>
      </c>
      <c r="J30" s="386" t="s">
        <v>81</v>
      </c>
      <c r="K30" s="386" t="s">
        <v>81</v>
      </c>
      <c r="L30" s="386" t="s">
        <v>81</v>
      </c>
      <c r="M30" s="386">
        <v>15</v>
      </c>
    </row>
    <row r="31" spans="1:13" ht="16.5" customHeight="1">
      <c r="A31" s="115"/>
      <c r="B31" s="331" t="s">
        <v>32</v>
      </c>
      <c r="C31" s="386">
        <v>175</v>
      </c>
      <c r="D31" s="386">
        <v>13</v>
      </c>
      <c r="E31" s="386" t="s">
        <v>81</v>
      </c>
      <c r="F31" s="386" t="s">
        <v>81</v>
      </c>
      <c r="G31" s="386" t="s">
        <v>81</v>
      </c>
      <c r="H31" s="386" t="s">
        <v>81</v>
      </c>
      <c r="I31" s="386" t="s">
        <v>81</v>
      </c>
      <c r="J31" s="386" t="s">
        <v>81</v>
      </c>
      <c r="K31" s="386" t="s">
        <v>81</v>
      </c>
      <c r="L31" s="386" t="s">
        <v>81</v>
      </c>
      <c r="M31" s="386">
        <v>13</v>
      </c>
    </row>
    <row r="32" spans="1:13" ht="16.5" customHeight="1">
      <c r="A32" s="119" t="s">
        <v>57</v>
      </c>
      <c r="B32" s="337" t="s">
        <v>80</v>
      </c>
      <c r="C32" s="336">
        <f>SUM(C33:C34)</f>
        <v>961</v>
      </c>
      <c r="D32" s="336">
        <f>SUM(D33:D34)</f>
        <v>59</v>
      </c>
      <c r="E32" s="336">
        <f>SUM(E33:E34)</f>
        <v>16</v>
      </c>
      <c r="F32" s="336">
        <f>SUM(F33:F34)</f>
        <v>0</v>
      </c>
      <c r="G32" s="336">
        <f>SUM(G33:G34)</f>
        <v>0</v>
      </c>
      <c r="H32" s="336">
        <f>SUM(H33:H34)</f>
        <v>0</v>
      </c>
      <c r="I32" s="336">
        <f>SUM(I33:I34)</f>
        <v>0</v>
      </c>
      <c r="J32" s="336">
        <f>SUM(J33:J34)</f>
        <v>0</v>
      </c>
      <c r="K32" s="336">
        <f>SUM(K33:K34)</f>
        <v>20</v>
      </c>
      <c r="L32" s="336">
        <f>SUM(L33:L34)</f>
        <v>23</v>
      </c>
      <c r="M32" s="336">
        <f>SUM(M33:M34)</f>
        <v>0</v>
      </c>
    </row>
    <row r="33" spans="1:13" ht="16.5" customHeight="1">
      <c r="A33" s="116"/>
      <c r="B33" s="331" t="s">
        <v>33</v>
      </c>
      <c r="C33" s="386">
        <v>384</v>
      </c>
      <c r="D33" s="386">
        <v>26</v>
      </c>
      <c r="E33" s="386">
        <v>4</v>
      </c>
      <c r="F33" s="386" t="s">
        <v>81</v>
      </c>
      <c r="G33" s="386" t="s">
        <v>81</v>
      </c>
      <c r="H33" s="386" t="s">
        <v>81</v>
      </c>
      <c r="I33" s="386" t="s">
        <v>81</v>
      </c>
      <c r="J33" s="386" t="s">
        <v>81</v>
      </c>
      <c r="K33" s="386">
        <v>15</v>
      </c>
      <c r="L33" s="386">
        <v>7</v>
      </c>
      <c r="M33" s="386" t="s">
        <v>81</v>
      </c>
    </row>
    <row r="34" spans="1:13" ht="16.5" customHeight="1">
      <c r="A34" s="115"/>
      <c r="B34" s="331" t="s">
        <v>32</v>
      </c>
      <c r="C34" s="386">
        <v>577</v>
      </c>
      <c r="D34" s="386">
        <v>33</v>
      </c>
      <c r="E34" s="386">
        <v>12</v>
      </c>
      <c r="F34" s="386" t="s">
        <v>81</v>
      </c>
      <c r="G34" s="386" t="s">
        <v>81</v>
      </c>
      <c r="H34" s="386" t="s">
        <v>81</v>
      </c>
      <c r="I34" s="386" t="s">
        <v>81</v>
      </c>
      <c r="J34" s="386" t="s">
        <v>81</v>
      </c>
      <c r="K34" s="386">
        <v>5</v>
      </c>
      <c r="L34" s="386">
        <v>16</v>
      </c>
      <c r="M34" s="386" t="s">
        <v>81</v>
      </c>
    </row>
    <row r="35" spans="1:13" ht="16.5" customHeight="1">
      <c r="A35" s="119" t="s">
        <v>20</v>
      </c>
      <c r="B35" s="337" t="s">
        <v>80</v>
      </c>
      <c r="C35" s="336">
        <f>SUM(C36:C37)</f>
        <v>383</v>
      </c>
      <c r="D35" s="336">
        <f>SUM(D36:D37)</f>
        <v>13</v>
      </c>
      <c r="E35" s="336">
        <f>SUM(E36:E37)</f>
        <v>2</v>
      </c>
      <c r="F35" s="336">
        <f>SUM(F36:F37)</f>
        <v>0</v>
      </c>
      <c r="G35" s="336">
        <f>SUM(G36:G37)</f>
        <v>0</v>
      </c>
      <c r="H35" s="336">
        <f>SUM(H36:H37)</f>
        <v>0</v>
      </c>
      <c r="I35" s="336">
        <f>SUM(I36:I37)</f>
        <v>0</v>
      </c>
      <c r="J35" s="336">
        <f>SUM(J36:J37)</f>
        <v>0</v>
      </c>
      <c r="K35" s="336">
        <f>SUM(K36:K37)</f>
        <v>9</v>
      </c>
      <c r="L35" s="336">
        <f>SUM(L36:L37)</f>
        <v>2</v>
      </c>
      <c r="M35" s="336">
        <f>SUM(M36:M37)</f>
        <v>0</v>
      </c>
    </row>
    <row r="36" spans="1:13" ht="16.5" customHeight="1">
      <c r="A36" s="116"/>
      <c r="B36" s="331" t="s">
        <v>33</v>
      </c>
      <c r="C36" s="386">
        <v>178</v>
      </c>
      <c r="D36" s="386">
        <v>9</v>
      </c>
      <c r="E36" s="386">
        <v>1</v>
      </c>
      <c r="F36" s="386" t="s">
        <v>81</v>
      </c>
      <c r="G36" s="386" t="s">
        <v>81</v>
      </c>
      <c r="H36" s="386" t="s">
        <v>81</v>
      </c>
      <c r="I36" s="386" t="s">
        <v>81</v>
      </c>
      <c r="J36" s="386" t="s">
        <v>81</v>
      </c>
      <c r="K36" s="386">
        <v>7</v>
      </c>
      <c r="L36" s="386">
        <v>1</v>
      </c>
      <c r="M36" s="386" t="s">
        <v>81</v>
      </c>
    </row>
    <row r="37" spans="1:13" ht="16.5" customHeight="1">
      <c r="A37" s="115"/>
      <c r="B37" s="331" t="s">
        <v>32</v>
      </c>
      <c r="C37" s="386">
        <v>205</v>
      </c>
      <c r="D37" s="386">
        <v>4</v>
      </c>
      <c r="E37" s="386">
        <v>1</v>
      </c>
      <c r="F37" s="386" t="s">
        <v>81</v>
      </c>
      <c r="G37" s="386" t="s">
        <v>81</v>
      </c>
      <c r="H37" s="386" t="s">
        <v>81</v>
      </c>
      <c r="I37" s="386" t="s">
        <v>81</v>
      </c>
      <c r="J37" s="386" t="s">
        <v>81</v>
      </c>
      <c r="K37" s="386">
        <v>2</v>
      </c>
      <c r="L37" s="386">
        <v>1</v>
      </c>
      <c r="M37" s="386" t="s">
        <v>81</v>
      </c>
    </row>
    <row r="38" spans="1:13" ht="16.5" customHeight="1">
      <c r="A38" s="119" t="s">
        <v>19</v>
      </c>
      <c r="B38" s="337" t="s">
        <v>80</v>
      </c>
      <c r="C38" s="336">
        <f>SUM(C39:C40)</f>
        <v>721</v>
      </c>
      <c r="D38" s="336">
        <f>SUM(D39:D40)</f>
        <v>63</v>
      </c>
      <c r="E38" s="336">
        <f>SUM(E39:E40)</f>
        <v>12</v>
      </c>
      <c r="F38" s="336">
        <f>SUM(F39:F40)</f>
        <v>2</v>
      </c>
      <c r="G38" s="336">
        <f>SUM(G39:G40)</f>
        <v>2</v>
      </c>
      <c r="H38" s="336">
        <f>SUM(H39:H40)</f>
        <v>1</v>
      </c>
      <c r="I38" s="336">
        <f>SUM(I39:I40)</f>
        <v>0</v>
      </c>
      <c r="J38" s="336">
        <f>SUM(J39:J40)</f>
        <v>0</v>
      </c>
      <c r="K38" s="336">
        <f>SUM(K39:K40)</f>
        <v>31</v>
      </c>
      <c r="L38" s="336">
        <f>SUM(L39:L40)</f>
        <v>18</v>
      </c>
      <c r="M38" s="336">
        <f>SUM(M39:M40)</f>
        <v>0</v>
      </c>
    </row>
    <row r="39" spans="1:13" ht="16.5" customHeight="1">
      <c r="A39" s="116"/>
      <c r="B39" s="331" t="s">
        <v>33</v>
      </c>
      <c r="C39" s="386">
        <v>283</v>
      </c>
      <c r="D39" s="386">
        <v>35</v>
      </c>
      <c r="E39" s="386">
        <v>5</v>
      </c>
      <c r="F39" s="386">
        <v>2</v>
      </c>
      <c r="G39" s="386">
        <v>2</v>
      </c>
      <c r="H39" s="386">
        <v>1</v>
      </c>
      <c r="I39" s="386" t="s">
        <v>81</v>
      </c>
      <c r="J39" s="386" t="s">
        <v>81</v>
      </c>
      <c r="K39" s="386">
        <v>18</v>
      </c>
      <c r="L39" s="386">
        <v>10</v>
      </c>
      <c r="M39" s="386" t="s">
        <v>81</v>
      </c>
    </row>
    <row r="40" spans="1:13" ht="16.5" customHeight="1">
      <c r="A40" s="115"/>
      <c r="B40" s="331" t="s">
        <v>32</v>
      </c>
      <c r="C40" s="386">
        <v>438</v>
      </c>
      <c r="D40" s="386">
        <v>28</v>
      </c>
      <c r="E40" s="386">
        <v>7</v>
      </c>
      <c r="F40" s="386" t="s">
        <v>81</v>
      </c>
      <c r="G40" s="386" t="s">
        <v>81</v>
      </c>
      <c r="H40" s="386" t="s">
        <v>81</v>
      </c>
      <c r="I40" s="386" t="s">
        <v>81</v>
      </c>
      <c r="J40" s="386" t="s">
        <v>81</v>
      </c>
      <c r="K40" s="386">
        <v>13</v>
      </c>
      <c r="L40" s="386">
        <v>8</v>
      </c>
      <c r="M40" s="386" t="s">
        <v>81</v>
      </c>
    </row>
    <row r="41" spans="1:13" ht="16.5" customHeight="1">
      <c r="A41" s="130" t="s">
        <v>17</v>
      </c>
      <c r="B41" s="129" t="s">
        <v>80</v>
      </c>
      <c r="C41" s="20">
        <f>SUM(C42:C43)</f>
        <v>8722</v>
      </c>
      <c r="D41" s="20">
        <f>SUM(D42:D43)</f>
        <v>725</v>
      </c>
      <c r="E41" s="20">
        <f>SUM(E42:E43)</f>
        <v>145</v>
      </c>
      <c r="F41" s="20">
        <f>SUM(F42:F43)</f>
        <v>20</v>
      </c>
      <c r="G41" s="20">
        <f>SUM(G42:G43)</f>
        <v>1</v>
      </c>
      <c r="H41" s="20">
        <f>SUM(H42:H43)</f>
        <v>0</v>
      </c>
      <c r="I41" s="20">
        <f>SUM(I42:I43)</f>
        <v>0</v>
      </c>
      <c r="J41" s="20">
        <f>SUM(J42:J43)</f>
        <v>3</v>
      </c>
      <c r="K41" s="20">
        <f>SUM(K42:K43)</f>
        <v>280</v>
      </c>
      <c r="L41" s="20">
        <f>SUM(L42:L43)</f>
        <v>276</v>
      </c>
      <c r="M41" s="20">
        <f>SUM(M42:M43)</f>
        <v>0</v>
      </c>
    </row>
    <row r="42" spans="1:13" ht="16.5" customHeight="1">
      <c r="A42" s="139"/>
      <c r="B42" s="125" t="s">
        <v>33</v>
      </c>
      <c r="C42" s="230">
        <v>2991</v>
      </c>
      <c r="D42" s="230">
        <v>322</v>
      </c>
      <c r="E42" s="230">
        <v>38</v>
      </c>
      <c r="F42" s="230">
        <v>10</v>
      </c>
      <c r="G42" s="230" t="s">
        <v>81</v>
      </c>
      <c r="H42" s="230" t="s">
        <v>81</v>
      </c>
      <c r="I42" s="230" t="s">
        <v>81</v>
      </c>
      <c r="J42" s="230">
        <v>3</v>
      </c>
      <c r="K42" s="230">
        <v>131</v>
      </c>
      <c r="L42" s="230">
        <v>140</v>
      </c>
      <c r="M42" s="230" t="s">
        <v>81</v>
      </c>
    </row>
    <row r="43" spans="1:13" ht="16.5" customHeight="1">
      <c r="A43" s="138"/>
      <c r="B43" s="125" t="s">
        <v>32</v>
      </c>
      <c r="C43" s="230">
        <v>5731</v>
      </c>
      <c r="D43" s="230">
        <v>403</v>
      </c>
      <c r="E43" s="230">
        <v>107</v>
      </c>
      <c r="F43" s="230">
        <v>10</v>
      </c>
      <c r="G43" s="230">
        <v>1</v>
      </c>
      <c r="H43" s="230" t="s">
        <v>81</v>
      </c>
      <c r="I43" s="230" t="s">
        <v>81</v>
      </c>
      <c r="J43" s="230" t="s">
        <v>81</v>
      </c>
      <c r="K43" s="230">
        <v>149</v>
      </c>
      <c r="L43" s="230">
        <v>136</v>
      </c>
      <c r="M43" s="230" t="s">
        <v>81</v>
      </c>
    </row>
    <row r="44" spans="1:13" ht="16.5" customHeight="1">
      <c r="A44" s="133" t="s">
        <v>16</v>
      </c>
      <c r="B44" s="129" t="s">
        <v>80</v>
      </c>
      <c r="C44" s="20">
        <f>SUM(C45:C46)</f>
        <v>2386</v>
      </c>
      <c r="D44" s="20">
        <f>SUM(D45:D46)</f>
        <v>152</v>
      </c>
      <c r="E44" s="20">
        <f>SUM(E45:E46)</f>
        <v>34</v>
      </c>
      <c r="F44" s="20">
        <f>SUM(F45:F46)</f>
        <v>6</v>
      </c>
      <c r="G44" s="20">
        <f>SUM(G45:G46)</f>
        <v>6</v>
      </c>
      <c r="H44" s="20">
        <f>SUM(H45:H46)</f>
        <v>4</v>
      </c>
      <c r="I44" s="20">
        <f>SUM(I45:I46)</f>
        <v>2</v>
      </c>
      <c r="J44" s="20">
        <f>SUM(J45:J46)</f>
        <v>0</v>
      </c>
      <c r="K44" s="20">
        <f>SUM(K45:K46)</f>
        <v>87</v>
      </c>
      <c r="L44" s="20">
        <f>SUM(L45:L46)</f>
        <v>23</v>
      </c>
      <c r="M44" s="20">
        <f>SUM(M45:M46)</f>
        <v>2</v>
      </c>
    </row>
    <row r="45" spans="1:13" ht="16.5" customHeight="1">
      <c r="A45" s="390"/>
      <c r="B45" s="125" t="s">
        <v>33</v>
      </c>
      <c r="C45" s="230">
        <f>C48</f>
        <v>990</v>
      </c>
      <c r="D45" s="230">
        <f>D48</f>
        <v>60</v>
      </c>
      <c r="E45" s="230">
        <f>E48</f>
        <v>6</v>
      </c>
      <c r="F45" s="230">
        <f>F48</f>
        <v>4</v>
      </c>
      <c r="G45" s="230">
        <f>G48</f>
        <v>4</v>
      </c>
      <c r="H45" s="230">
        <f>H48</f>
        <v>3</v>
      </c>
      <c r="I45" s="230">
        <f>I48</f>
        <v>1</v>
      </c>
      <c r="J45" s="230" t="str">
        <f>J48</f>
        <v>-</v>
      </c>
      <c r="K45" s="230">
        <f>K48</f>
        <v>38</v>
      </c>
      <c r="L45" s="230">
        <f>L48</f>
        <v>12</v>
      </c>
      <c r="M45" s="230" t="str">
        <f>M48</f>
        <v>-</v>
      </c>
    </row>
    <row r="46" spans="1:13" ht="16.5" customHeight="1">
      <c r="A46" s="389"/>
      <c r="B46" s="125" t="s">
        <v>32</v>
      </c>
      <c r="C46" s="230">
        <f>C49</f>
        <v>1396</v>
      </c>
      <c r="D46" s="230">
        <f>D49</f>
        <v>92</v>
      </c>
      <c r="E46" s="230">
        <f>E49</f>
        <v>28</v>
      </c>
      <c r="F46" s="230">
        <f>F49</f>
        <v>2</v>
      </c>
      <c r="G46" s="230">
        <f>G49</f>
        <v>2</v>
      </c>
      <c r="H46" s="230">
        <f>H49</f>
        <v>1</v>
      </c>
      <c r="I46" s="230">
        <f>I49</f>
        <v>1</v>
      </c>
      <c r="J46" s="230" t="str">
        <f>J49</f>
        <v>-</v>
      </c>
      <c r="K46" s="230">
        <f>K49</f>
        <v>49</v>
      </c>
      <c r="L46" s="230">
        <f>L49</f>
        <v>11</v>
      </c>
      <c r="M46" s="230">
        <f>M49</f>
        <v>2</v>
      </c>
    </row>
    <row r="47" spans="1:13" ht="16.5" customHeight="1">
      <c r="A47" s="388" t="s">
        <v>15</v>
      </c>
      <c r="B47" s="129" t="s">
        <v>80</v>
      </c>
      <c r="C47" s="20">
        <f>SUM(C48:C49)</f>
        <v>2386</v>
      </c>
      <c r="D47" s="20">
        <f>SUM(D48:D49)</f>
        <v>152</v>
      </c>
      <c r="E47" s="20">
        <f>SUM(E48:E49)</f>
        <v>34</v>
      </c>
      <c r="F47" s="20">
        <f>SUM(F48:F49)</f>
        <v>6</v>
      </c>
      <c r="G47" s="20">
        <f>SUM(G48:G49)</f>
        <v>6</v>
      </c>
      <c r="H47" s="20">
        <f>SUM(H48:H49)</f>
        <v>4</v>
      </c>
      <c r="I47" s="20">
        <f>SUM(I48:I49)</f>
        <v>2</v>
      </c>
      <c r="J47" s="20">
        <f>SUM(J48:J49)</f>
        <v>0</v>
      </c>
      <c r="K47" s="20">
        <f>SUM(K48:K49)</f>
        <v>87</v>
      </c>
      <c r="L47" s="20">
        <f>SUM(L48:L49)</f>
        <v>23</v>
      </c>
      <c r="M47" s="20">
        <f>SUM(M48:M49)</f>
        <v>2</v>
      </c>
    </row>
    <row r="48" spans="1:13" ht="16.5" customHeight="1">
      <c r="A48" s="387"/>
      <c r="B48" s="125" t="s">
        <v>33</v>
      </c>
      <c r="C48" s="230">
        <f>IF(SUM(C51,C54,C57,C60)=0,"-",SUM(C51,C54,C57,C60))</f>
        <v>990</v>
      </c>
      <c r="D48" s="230">
        <f>IF(SUM(D51,D54,D57,D60)=0,"-",SUM(D51,D54,D57,D60))</f>
        <v>60</v>
      </c>
      <c r="E48" s="230">
        <f>IF(SUM(E51,E54,E57,E60)=0,"-",SUM(E51,E54,E57,E60))</f>
        <v>6</v>
      </c>
      <c r="F48" s="230">
        <f>IF(SUM(F51,F54,F57,F60)=0,"-",SUM(F51,F54,F57,F60))</f>
        <v>4</v>
      </c>
      <c r="G48" s="230">
        <f>IF(SUM(G51,G54,G57,G60)=0,"-",SUM(G51,G54,G57,G60))</f>
        <v>4</v>
      </c>
      <c r="H48" s="230">
        <f>IF(SUM(H51,H54,H57,H60)=0,"-",SUM(H51,H54,H57,H60))</f>
        <v>3</v>
      </c>
      <c r="I48" s="230">
        <f>IF(SUM(I51,I54,I57,I60)=0,"-",SUM(I51,I54,I57,I60))</f>
        <v>1</v>
      </c>
      <c r="J48" s="230" t="str">
        <f>IF(SUM(J51,J54,J57,J60)=0,"-",SUM(J51,J54,J57,J60))</f>
        <v>-</v>
      </c>
      <c r="K48" s="230">
        <f>IF(SUM(K51,K54,K57,K60)=0,"-",SUM(K51,K54,K57,K60))</f>
        <v>38</v>
      </c>
      <c r="L48" s="230">
        <f>IF(SUM(L51,L54,L57,L60)=0,"-",SUM(L51,L54,L57,L60))</f>
        <v>12</v>
      </c>
      <c r="M48" s="230" t="str">
        <f>IF(SUM(M51,M54,M57,M60)=0,"-",SUM(M51,M54,M57,M60))</f>
        <v>-</v>
      </c>
    </row>
    <row r="49" spans="1:13" ht="16.5" customHeight="1">
      <c r="A49" s="387"/>
      <c r="B49" s="125" t="s">
        <v>32</v>
      </c>
      <c r="C49" s="230">
        <f>IF(SUM(C52,C55,C58,C61)=0,"-",SUM(C52,C55,C58,C61))</f>
        <v>1396</v>
      </c>
      <c r="D49" s="230">
        <f>IF(SUM(D52,D55,D58,D61)=0,"-",SUM(D52,D55,D58,D61))</f>
        <v>92</v>
      </c>
      <c r="E49" s="230">
        <f>IF(SUM(E52,E55,E58,E61)=0,"-",SUM(E52,E55,E58,E61))</f>
        <v>28</v>
      </c>
      <c r="F49" s="230">
        <f>IF(SUM(F52,F55,F58,F61)=0,"-",SUM(F52,F55,F58,F61))</f>
        <v>2</v>
      </c>
      <c r="G49" s="230">
        <f>IF(SUM(G52,G55,G58,G61)=0,"-",SUM(G52,G55,G58,G61))</f>
        <v>2</v>
      </c>
      <c r="H49" s="230">
        <f>IF(SUM(H52,H55,H58,H61)=0,"-",SUM(H52,H55,H58,H61))</f>
        <v>1</v>
      </c>
      <c r="I49" s="230">
        <f>IF(SUM(I52,I55,I58,I61)=0,"-",SUM(I52,I55,I58,I61))</f>
        <v>1</v>
      </c>
      <c r="J49" s="230" t="str">
        <f>IF(SUM(J52,J55,J58,J61)=0,"-",SUM(J52,J55,J58,J61))</f>
        <v>-</v>
      </c>
      <c r="K49" s="230">
        <f>IF(SUM(K52,K55,K58,K61)=0,"-",SUM(K52,K55,K58,K61))</f>
        <v>49</v>
      </c>
      <c r="L49" s="230">
        <f>IF(SUM(L52,L55,L58,L61)=0,"-",SUM(L52,L55,L58,L61))</f>
        <v>11</v>
      </c>
      <c r="M49" s="230">
        <f>IF(SUM(M52,M55,M58,M61)=0,"-",SUM(M52,M55,M58,M61))</f>
        <v>2</v>
      </c>
    </row>
    <row r="50" spans="1:13" ht="16.5" customHeight="1">
      <c r="A50" s="119" t="s">
        <v>14</v>
      </c>
      <c r="B50" s="337" t="s">
        <v>80</v>
      </c>
      <c r="C50" s="336">
        <v>676</v>
      </c>
      <c r="D50" s="336">
        <v>31</v>
      </c>
      <c r="E50" s="336">
        <v>8</v>
      </c>
      <c r="F50" s="336">
        <v>3</v>
      </c>
      <c r="G50" s="336">
        <v>3</v>
      </c>
      <c r="H50" s="336">
        <v>1</v>
      </c>
      <c r="I50" s="336">
        <v>0</v>
      </c>
      <c r="J50" s="336">
        <v>0</v>
      </c>
      <c r="K50" s="336">
        <v>12</v>
      </c>
      <c r="L50" s="336">
        <v>6</v>
      </c>
      <c r="M50" s="336">
        <v>2</v>
      </c>
    </row>
    <row r="51" spans="1:13" ht="16.5" customHeight="1">
      <c r="A51" s="116"/>
      <c r="B51" s="331" t="s">
        <v>33</v>
      </c>
      <c r="C51" s="386">
        <v>258</v>
      </c>
      <c r="D51" s="386">
        <v>11</v>
      </c>
      <c r="E51" s="386">
        <v>1</v>
      </c>
      <c r="F51" s="386">
        <v>2</v>
      </c>
      <c r="G51" s="386">
        <v>2</v>
      </c>
      <c r="H51" s="386">
        <v>1</v>
      </c>
      <c r="I51" s="386" t="s">
        <v>2</v>
      </c>
      <c r="J51" s="386" t="s">
        <v>2</v>
      </c>
      <c r="K51" s="386">
        <v>5</v>
      </c>
      <c r="L51" s="386">
        <v>3</v>
      </c>
      <c r="M51" s="386" t="s">
        <v>2</v>
      </c>
    </row>
    <row r="52" spans="1:13" ht="16.5" customHeight="1">
      <c r="A52" s="115"/>
      <c r="B52" s="331" t="s">
        <v>32</v>
      </c>
      <c r="C52" s="386">
        <v>418</v>
      </c>
      <c r="D52" s="386">
        <v>20</v>
      </c>
      <c r="E52" s="386">
        <v>7</v>
      </c>
      <c r="F52" s="386">
        <v>1</v>
      </c>
      <c r="G52" s="386">
        <v>1</v>
      </c>
      <c r="H52" s="386" t="s">
        <v>2</v>
      </c>
      <c r="I52" s="386" t="s">
        <v>2</v>
      </c>
      <c r="J52" s="386" t="s">
        <v>2</v>
      </c>
      <c r="K52" s="386">
        <v>7</v>
      </c>
      <c r="L52" s="386">
        <v>3</v>
      </c>
      <c r="M52" s="386">
        <v>2</v>
      </c>
    </row>
    <row r="53" spans="1:13" ht="16.5" customHeight="1">
      <c r="A53" s="119" t="s">
        <v>13</v>
      </c>
      <c r="B53" s="337" t="s">
        <v>80</v>
      </c>
      <c r="C53" s="336">
        <v>241</v>
      </c>
      <c r="D53" s="336">
        <v>28</v>
      </c>
      <c r="E53" s="336">
        <v>7</v>
      </c>
      <c r="F53" s="336">
        <v>0</v>
      </c>
      <c r="G53" s="336">
        <v>0</v>
      </c>
      <c r="H53" s="336">
        <v>0</v>
      </c>
      <c r="I53" s="336">
        <v>0</v>
      </c>
      <c r="J53" s="336">
        <v>0</v>
      </c>
      <c r="K53" s="336">
        <v>10</v>
      </c>
      <c r="L53" s="336">
        <v>11</v>
      </c>
      <c r="M53" s="336">
        <v>0</v>
      </c>
    </row>
    <row r="54" spans="1:13" ht="16.5" customHeight="1">
      <c r="A54" s="116"/>
      <c r="B54" s="331" t="s">
        <v>33</v>
      </c>
      <c r="C54" s="386">
        <v>90</v>
      </c>
      <c r="D54" s="386">
        <v>9</v>
      </c>
      <c r="E54" s="386">
        <v>1</v>
      </c>
      <c r="F54" s="386" t="s">
        <v>2</v>
      </c>
      <c r="G54" s="386" t="s">
        <v>2</v>
      </c>
      <c r="H54" s="386" t="s">
        <v>2</v>
      </c>
      <c r="I54" s="386" t="s">
        <v>2</v>
      </c>
      <c r="J54" s="386" t="s">
        <v>2</v>
      </c>
      <c r="K54" s="386">
        <v>3</v>
      </c>
      <c r="L54" s="386">
        <v>5</v>
      </c>
      <c r="M54" s="386" t="s">
        <v>2</v>
      </c>
    </row>
    <row r="55" spans="1:13" ht="16.5" customHeight="1">
      <c r="A55" s="115"/>
      <c r="B55" s="331" t="s">
        <v>32</v>
      </c>
      <c r="C55" s="386">
        <v>151</v>
      </c>
      <c r="D55" s="386">
        <v>19</v>
      </c>
      <c r="E55" s="386">
        <v>6</v>
      </c>
      <c r="F55" s="386" t="s">
        <v>2</v>
      </c>
      <c r="G55" s="386" t="s">
        <v>2</v>
      </c>
      <c r="H55" s="386" t="s">
        <v>2</v>
      </c>
      <c r="I55" s="386" t="s">
        <v>2</v>
      </c>
      <c r="J55" s="386" t="s">
        <v>2</v>
      </c>
      <c r="K55" s="386">
        <v>7</v>
      </c>
      <c r="L55" s="386">
        <v>6</v>
      </c>
      <c r="M55" s="386" t="s">
        <v>2</v>
      </c>
    </row>
    <row r="56" spans="1:13" ht="16.5" customHeight="1">
      <c r="A56" s="119" t="s">
        <v>12</v>
      </c>
      <c r="B56" s="337" t="s">
        <v>80</v>
      </c>
      <c r="C56" s="336">
        <v>523</v>
      </c>
      <c r="D56" s="336">
        <v>30</v>
      </c>
      <c r="E56" s="336">
        <v>4</v>
      </c>
      <c r="F56" s="336">
        <v>1</v>
      </c>
      <c r="G56" s="336">
        <v>1</v>
      </c>
      <c r="H56" s="336">
        <v>1</v>
      </c>
      <c r="I56" s="336">
        <v>1</v>
      </c>
      <c r="J56" s="336">
        <v>0</v>
      </c>
      <c r="K56" s="336">
        <v>24</v>
      </c>
      <c r="L56" s="336">
        <v>1</v>
      </c>
      <c r="M56" s="336">
        <v>0</v>
      </c>
    </row>
    <row r="57" spans="1:13" ht="16.5" customHeight="1">
      <c r="A57" s="116"/>
      <c r="B57" s="331" t="s">
        <v>33</v>
      </c>
      <c r="C57" s="386">
        <v>236</v>
      </c>
      <c r="D57" s="386">
        <v>17</v>
      </c>
      <c r="E57" s="386">
        <v>2</v>
      </c>
      <c r="F57" s="386" t="s">
        <v>2</v>
      </c>
      <c r="G57" s="386" t="s">
        <v>2</v>
      </c>
      <c r="H57" s="386" t="s">
        <v>2</v>
      </c>
      <c r="I57" s="386" t="s">
        <v>2</v>
      </c>
      <c r="J57" s="386" t="s">
        <v>2</v>
      </c>
      <c r="K57" s="386">
        <v>14</v>
      </c>
      <c r="L57" s="386">
        <v>1</v>
      </c>
      <c r="M57" s="386" t="s">
        <v>2</v>
      </c>
    </row>
    <row r="58" spans="1:13" ht="16.5" customHeight="1">
      <c r="A58" s="115"/>
      <c r="B58" s="331" t="s">
        <v>32</v>
      </c>
      <c r="C58" s="386">
        <v>287</v>
      </c>
      <c r="D58" s="386">
        <v>13</v>
      </c>
      <c r="E58" s="386">
        <v>2</v>
      </c>
      <c r="F58" s="386">
        <v>1</v>
      </c>
      <c r="G58" s="386">
        <v>1</v>
      </c>
      <c r="H58" s="386">
        <v>1</v>
      </c>
      <c r="I58" s="386">
        <v>1</v>
      </c>
      <c r="J58" s="386" t="s">
        <v>2</v>
      </c>
      <c r="K58" s="386">
        <v>10</v>
      </c>
      <c r="L58" s="386" t="s">
        <v>2</v>
      </c>
      <c r="M58" s="386" t="s">
        <v>2</v>
      </c>
    </row>
    <row r="59" spans="1:13" ht="16.5" customHeight="1">
      <c r="A59" s="119" t="s">
        <v>11</v>
      </c>
      <c r="B59" s="337" t="s">
        <v>80</v>
      </c>
      <c r="C59" s="336">
        <v>946</v>
      </c>
      <c r="D59" s="336">
        <v>63</v>
      </c>
      <c r="E59" s="336">
        <v>15</v>
      </c>
      <c r="F59" s="336">
        <v>2</v>
      </c>
      <c r="G59" s="336">
        <v>2</v>
      </c>
      <c r="H59" s="336">
        <v>2</v>
      </c>
      <c r="I59" s="336">
        <v>1</v>
      </c>
      <c r="J59" s="336">
        <v>0</v>
      </c>
      <c r="K59" s="336">
        <v>41</v>
      </c>
      <c r="L59" s="336">
        <v>5</v>
      </c>
      <c r="M59" s="336">
        <v>0</v>
      </c>
    </row>
    <row r="60" spans="1:13" ht="16.5" customHeight="1">
      <c r="A60" s="116"/>
      <c r="B60" s="331" t="s">
        <v>33</v>
      </c>
      <c r="C60" s="386">
        <v>406</v>
      </c>
      <c r="D60" s="386">
        <v>23</v>
      </c>
      <c r="E60" s="386">
        <v>2</v>
      </c>
      <c r="F60" s="386">
        <v>2</v>
      </c>
      <c r="G60" s="386">
        <v>2</v>
      </c>
      <c r="H60" s="386">
        <v>2</v>
      </c>
      <c r="I60" s="386">
        <v>1</v>
      </c>
      <c r="J60" s="386" t="s">
        <v>2</v>
      </c>
      <c r="K60" s="386">
        <v>16</v>
      </c>
      <c r="L60" s="386">
        <v>3</v>
      </c>
      <c r="M60" s="386" t="s">
        <v>2</v>
      </c>
    </row>
    <row r="61" spans="1:13" ht="16.5" customHeight="1">
      <c r="A61" s="115"/>
      <c r="B61" s="331" t="s">
        <v>32</v>
      </c>
      <c r="C61" s="386">
        <v>540</v>
      </c>
      <c r="D61" s="386">
        <v>40</v>
      </c>
      <c r="E61" s="386">
        <v>13</v>
      </c>
      <c r="F61" s="386" t="s">
        <v>2</v>
      </c>
      <c r="G61" s="386" t="s">
        <v>2</v>
      </c>
      <c r="H61" s="386" t="s">
        <v>2</v>
      </c>
      <c r="I61" s="386" t="s">
        <v>2</v>
      </c>
      <c r="J61" s="386" t="s">
        <v>2</v>
      </c>
      <c r="K61" s="386">
        <v>25</v>
      </c>
      <c r="L61" s="386">
        <v>2</v>
      </c>
      <c r="M61" s="386" t="s">
        <v>2</v>
      </c>
    </row>
    <row r="62" spans="1:13" ht="16.5" customHeight="1">
      <c r="A62" s="133" t="s">
        <v>9</v>
      </c>
      <c r="B62" s="129" t="s">
        <v>80</v>
      </c>
      <c r="C62" s="20">
        <f>C65</f>
        <v>1907</v>
      </c>
      <c r="D62" s="20">
        <f>D65</f>
        <v>178</v>
      </c>
      <c r="E62" s="20">
        <f>E65</f>
        <v>24</v>
      </c>
      <c r="F62" s="20">
        <f>F65</f>
        <v>5</v>
      </c>
      <c r="G62" s="20">
        <f>G65</f>
        <v>4</v>
      </c>
      <c r="H62" s="20">
        <f>H65</f>
        <v>2</v>
      </c>
      <c r="I62" s="20">
        <f>I65</f>
        <v>2</v>
      </c>
      <c r="J62" s="20">
        <f>J65</f>
        <v>1</v>
      </c>
      <c r="K62" s="20">
        <f>K65</f>
        <v>66</v>
      </c>
      <c r="L62" s="20">
        <f>L65</f>
        <v>49</v>
      </c>
      <c r="M62" s="20">
        <f>M65</f>
        <v>33</v>
      </c>
    </row>
    <row r="63" spans="1:13" ht="16.5" customHeight="1">
      <c r="A63" s="390"/>
      <c r="B63" s="125" t="s">
        <v>33</v>
      </c>
      <c r="C63" s="230">
        <f>C66</f>
        <v>744</v>
      </c>
      <c r="D63" s="230">
        <f>D66</f>
        <v>89</v>
      </c>
      <c r="E63" s="230">
        <f>E66</f>
        <v>9</v>
      </c>
      <c r="F63" s="230">
        <f>F66</f>
        <v>2</v>
      </c>
      <c r="G63" s="230">
        <f>G66</f>
        <v>1</v>
      </c>
      <c r="H63" s="230" t="str">
        <f>H66</f>
        <v>-</v>
      </c>
      <c r="I63" s="230" t="str">
        <f>I66</f>
        <v>-</v>
      </c>
      <c r="J63" s="230" t="str">
        <f>J66</f>
        <v>-</v>
      </c>
      <c r="K63" s="230">
        <f>K66</f>
        <v>39</v>
      </c>
      <c r="L63" s="230">
        <f>L66</f>
        <v>25</v>
      </c>
      <c r="M63" s="230">
        <f>M66</f>
        <v>14</v>
      </c>
    </row>
    <row r="64" spans="1:13" ht="16.5" customHeight="1">
      <c r="A64" s="389"/>
      <c r="B64" s="125" t="s">
        <v>32</v>
      </c>
      <c r="C64" s="230">
        <f>C67</f>
        <v>1163</v>
      </c>
      <c r="D64" s="230">
        <f>D67</f>
        <v>89</v>
      </c>
      <c r="E64" s="230">
        <f>E67</f>
        <v>15</v>
      </c>
      <c r="F64" s="230">
        <f>F67</f>
        <v>3</v>
      </c>
      <c r="G64" s="230">
        <f>G67</f>
        <v>3</v>
      </c>
      <c r="H64" s="230">
        <f>H67</f>
        <v>2</v>
      </c>
      <c r="I64" s="230">
        <f>I67</f>
        <v>2</v>
      </c>
      <c r="J64" s="230">
        <f>J67</f>
        <v>1</v>
      </c>
      <c r="K64" s="230">
        <f>K67</f>
        <v>27</v>
      </c>
      <c r="L64" s="230">
        <f>L67</f>
        <v>24</v>
      </c>
      <c r="M64" s="230">
        <f>M67</f>
        <v>19</v>
      </c>
    </row>
    <row r="65" spans="1:13" ht="16.5" customHeight="1">
      <c r="A65" s="388" t="s">
        <v>8</v>
      </c>
      <c r="B65" s="129" t="s">
        <v>80</v>
      </c>
      <c r="C65" s="20">
        <f>SUM(C66:C67)</f>
        <v>1907</v>
      </c>
      <c r="D65" s="20">
        <f>SUM(D66:D67)</f>
        <v>178</v>
      </c>
      <c r="E65" s="20">
        <f>SUM(E66:E67)</f>
        <v>24</v>
      </c>
      <c r="F65" s="20">
        <f>SUM(F66:F67)</f>
        <v>5</v>
      </c>
      <c r="G65" s="20">
        <f>SUM(G66:G67)</f>
        <v>4</v>
      </c>
      <c r="H65" s="20">
        <f>SUM(H66:H67)</f>
        <v>2</v>
      </c>
      <c r="I65" s="20">
        <f>SUM(I66:I67)</f>
        <v>2</v>
      </c>
      <c r="J65" s="20">
        <f>SUM(J66:J67)</f>
        <v>1</v>
      </c>
      <c r="K65" s="20">
        <f>SUM(K66:K67)</f>
        <v>66</v>
      </c>
      <c r="L65" s="20">
        <f>SUM(L66:L67)</f>
        <v>49</v>
      </c>
      <c r="M65" s="20">
        <f>SUM(M66:M67)</f>
        <v>33</v>
      </c>
    </row>
    <row r="66" spans="1:13" ht="16.5" customHeight="1">
      <c r="A66" s="387"/>
      <c r="B66" s="125" t="s">
        <v>33</v>
      </c>
      <c r="C66" s="230">
        <f>IF(SUM(C69,C72,C75,C78,C81)=0,"-",SUM(C69,C72,C75,C78,C81))</f>
        <v>744</v>
      </c>
      <c r="D66" s="230">
        <f>IF(SUM(D69,D72,D75,D78,D81)=0,"-",SUM(D69,D72,D75,D78,D81))</f>
        <v>89</v>
      </c>
      <c r="E66" s="230">
        <f>IF(SUM(E69,E72,E75,E78,E81)=0,"-",SUM(E69,E72,E75,E78,E81))</f>
        <v>9</v>
      </c>
      <c r="F66" s="230">
        <f>IF(SUM(F69,F72,F75,F78,F81)=0,"-",SUM(F69,F72,F75,F78,F81))</f>
        <v>2</v>
      </c>
      <c r="G66" s="230">
        <f>IF(SUM(G69,G72,G75,G78,G81)=0,"-",SUM(G69,G72,G75,G78,G81))</f>
        <v>1</v>
      </c>
      <c r="H66" s="230" t="str">
        <f>IF(SUM(H69,H72,H75,H78,H81)=0,"-",SUM(H69,H72,H75,H78,H81))</f>
        <v>-</v>
      </c>
      <c r="I66" s="230" t="str">
        <f>IF(SUM(I69,I72,I75,I78,I81)=0,"-",SUM(I69,I72,I75,I78,I81))</f>
        <v>-</v>
      </c>
      <c r="J66" s="230" t="str">
        <f>IF(SUM(J69,J72,J75,J78,J81)=0,"-",SUM(J69,J72,J75,J78,J81))</f>
        <v>-</v>
      </c>
      <c r="K66" s="230">
        <f>IF(SUM(K69,K72,K75,K78,K81)=0,"-",SUM(K69,K72,K75,K78,K81))</f>
        <v>39</v>
      </c>
      <c r="L66" s="230">
        <f>IF(SUM(L69,L72,L75,L78,L81)=0,"-",SUM(L69,L72,L75,L78,L81))</f>
        <v>25</v>
      </c>
      <c r="M66" s="230">
        <f>IF(SUM(M69,M72,M75,M78,M81)=0,"-",SUM(M69,M72,M75,M78,M81))</f>
        <v>14</v>
      </c>
    </row>
    <row r="67" spans="1:13" ht="16.5" customHeight="1">
      <c r="A67" s="387"/>
      <c r="B67" s="125" t="s">
        <v>32</v>
      </c>
      <c r="C67" s="230">
        <f>IF(SUM(C70,C73,C76,C79,C82)=0,"-",SUM(C70,C73,C76,C79,C82))</f>
        <v>1163</v>
      </c>
      <c r="D67" s="230">
        <f>IF(SUM(D70,D73,D76,D79,D82)=0,"-",SUM(D70,D73,D76,D79,D82))</f>
        <v>89</v>
      </c>
      <c r="E67" s="230">
        <f>IF(SUM(E70,E73,E76,E79,E82)=0,"-",SUM(E70,E73,E76,E79,E82))</f>
        <v>15</v>
      </c>
      <c r="F67" s="230">
        <f>IF(SUM(F70,F73,F76,F79,F82)=0,"-",SUM(F70,F73,F76,F79,F82))</f>
        <v>3</v>
      </c>
      <c r="G67" s="230">
        <f>IF(SUM(G70,G73,G76,G79,G82)=0,"-",SUM(G70,G73,G76,G79,G82))</f>
        <v>3</v>
      </c>
      <c r="H67" s="230">
        <f>IF(SUM(H70,H73,H76,H79,H82)=0,"-",SUM(H70,H73,H76,H79,H82))</f>
        <v>2</v>
      </c>
      <c r="I67" s="230">
        <f>IF(SUM(I70,I73,I76,I79,I82)=0,"-",SUM(I70,I73,I76,I79,I82))</f>
        <v>2</v>
      </c>
      <c r="J67" s="230">
        <f>IF(SUM(J70,J73,J76,J79,J82)=0,"-",SUM(J70,J73,J76,J79,J82))</f>
        <v>1</v>
      </c>
      <c r="K67" s="230">
        <f>IF(SUM(K70,K73,K76,K79,K82)=0,"-",SUM(K70,K73,K76,K79,K82))</f>
        <v>27</v>
      </c>
      <c r="L67" s="230">
        <f>IF(SUM(L70,L73,L76,L79,L82)=0,"-",SUM(L70,L73,L76,L79,L82))</f>
        <v>24</v>
      </c>
      <c r="M67" s="230">
        <f>IF(SUM(M70,M73,M76,M79,M82)=0,"-",SUM(M70,M73,M76,M79,M82))</f>
        <v>19</v>
      </c>
    </row>
    <row r="68" spans="1:13" ht="16.5" customHeight="1">
      <c r="A68" s="119" t="s">
        <v>7</v>
      </c>
      <c r="B68" s="337" t="s">
        <v>80</v>
      </c>
      <c r="C68" s="336">
        <f>SUM(C69:C70)</f>
        <v>483</v>
      </c>
      <c r="D68" s="336">
        <f>SUM(D69:D70)</f>
        <v>21</v>
      </c>
      <c r="E68" s="336">
        <f>SUM(E69:E70)</f>
        <v>4</v>
      </c>
      <c r="F68" s="336">
        <f>SUM(F69:F70)</f>
        <v>1</v>
      </c>
      <c r="G68" s="336">
        <f>SUM(G69:G70)</f>
        <v>1</v>
      </c>
      <c r="H68" s="336">
        <f>SUM(H69:H70)</f>
        <v>0</v>
      </c>
      <c r="I68" s="336">
        <f>SUM(I69:I70)</f>
        <v>0</v>
      </c>
      <c r="J68" s="336">
        <f>SUM(J69:J70)</f>
        <v>0</v>
      </c>
      <c r="K68" s="336">
        <f>SUM(K69:K70)</f>
        <v>8</v>
      </c>
      <c r="L68" s="336">
        <f>SUM(L69:L70)</f>
        <v>6</v>
      </c>
      <c r="M68" s="336">
        <f>SUM(M69:M70)</f>
        <v>2</v>
      </c>
    </row>
    <row r="69" spans="1:13" ht="16.5" customHeight="1">
      <c r="A69" s="116"/>
      <c r="B69" s="331" t="s">
        <v>33</v>
      </c>
      <c r="C69" s="386">
        <v>183</v>
      </c>
      <c r="D69" s="386">
        <v>5</v>
      </c>
      <c r="E69" s="386" t="s">
        <v>2</v>
      </c>
      <c r="F69" s="386">
        <v>1</v>
      </c>
      <c r="G69" s="386">
        <v>1</v>
      </c>
      <c r="H69" s="386" t="s">
        <v>2</v>
      </c>
      <c r="I69" s="386" t="s">
        <v>2</v>
      </c>
      <c r="J69" s="386" t="s">
        <v>2</v>
      </c>
      <c r="K69" s="386">
        <v>3</v>
      </c>
      <c r="L69" s="386">
        <v>1</v>
      </c>
      <c r="M69" s="386" t="s">
        <v>2</v>
      </c>
    </row>
    <row r="70" spans="1:13" ht="16.5" customHeight="1">
      <c r="A70" s="115"/>
      <c r="B70" s="331" t="s">
        <v>32</v>
      </c>
      <c r="C70" s="386">
        <v>300</v>
      </c>
      <c r="D70" s="386">
        <v>16</v>
      </c>
      <c r="E70" s="386">
        <v>4</v>
      </c>
      <c r="F70" s="386" t="s">
        <v>2</v>
      </c>
      <c r="G70" s="386" t="s">
        <v>2</v>
      </c>
      <c r="H70" s="386" t="s">
        <v>2</v>
      </c>
      <c r="I70" s="386" t="s">
        <v>2</v>
      </c>
      <c r="J70" s="386" t="s">
        <v>2</v>
      </c>
      <c r="K70" s="386">
        <v>5</v>
      </c>
      <c r="L70" s="386">
        <v>5</v>
      </c>
      <c r="M70" s="386">
        <v>2</v>
      </c>
    </row>
    <row r="71" spans="1:13" ht="16.5" customHeight="1">
      <c r="A71" s="119" t="s">
        <v>6</v>
      </c>
      <c r="B71" s="337" t="s">
        <v>80</v>
      </c>
      <c r="C71" s="336">
        <f>SUM(C72:C73)</f>
        <v>379</v>
      </c>
      <c r="D71" s="336">
        <f>SUM(D72:D73)</f>
        <v>51</v>
      </c>
      <c r="E71" s="336">
        <f>SUM(E72:E73)</f>
        <v>5</v>
      </c>
      <c r="F71" s="336">
        <f>SUM(F72:F73)</f>
        <v>1</v>
      </c>
      <c r="G71" s="336">
        <f>SUM(G72:G73)</f>
        <v>0</v>
      </c>
      <c r="H71" s="336">
        <f>SUM(H72:H73)</f>
        <v>0</v>
      </c>
      <c r="I71" s="336">
        <f>SUM(I72:I73)</f>
        <v>0</v>
      </c>
      <c r="J71" s="336">
        <f>SUM(J72:J73)</f>
        <v>0</v>
      </c>
      <c r="K71" s="336">
        <f>SUM(K72:K73)</f>
        <v>15</v>
      </c>
      <c r="L71" s="336">
        <f>SUM(L72:L73)</f>
        <v>0</v>
      </c>
      <c r="M71" s="336">
        <f>SUM(M72:M73)</f>
        <v>30</v>
      </c>
    </row>
    <row r="72" spans="1:13" ht="16.5" customHeight="1">
      <c r="A72" s="116"/>
      <c r="B72" s="331" t="s">
        <v>33</v>
      </c>
      <c r="C72" s="386">
        <v>138</v>
      </c>
      <c r="D72" s="386">
        <v>24</v>
      </c>
      <c r="E72" s="386" t="s">
        <v>2</v>
      </c>
      <c r="F72" s="386">
        <v>1</v>
      </c>
      <c r="G72" s="386" t="s">
        <v>2</v>
      </c>
      <c r="H72" s="386" t="s">
        <v>2</v>
      </c>
      <c r="I72" s="386" t="s">
        <v>2</v>
      </c>
      <c r="J72" s="386" t="s">
        <v>2</v>
      </c>
      <c r="K72" s="386">
        <v>10</v>
      </c>
      <c r="L72" s="386" t="s">
        <v>2</v>
      </c>
      <c r="M72" s="386">
        <v>13</v>
      </c>
    </row>
    <row r="73" spans="1:13" ht="16.5" customHeight="1">
      <c r="A73" s="115"/>
      <c r="B73" s="331" t="s">
        <v>32</v>
      </c>
      <c r="C73" s="386">
        <v>241</v>
      </c>
      <c r="D73" s="386">
        <v>27</v>
      </c>
      <c r="E73" s="386">
        <v>5</v>
      </c>
      <c r="F73" s="386" t="s">
        <v>2</v>
      </c>
      <c r="G73" s="386" t="s">
        <v>2</v>
      </c>
      <c r="H73" s="386" t="s">
        <v>2</v>
      </c>
      <c r="I73" s="386" t="s">
        <v>2</v>
      </c>
      <c r="J73" s="386" t="s">
        <v>2</v>
      </c>
      <c r="K73" s="386">
        <v>5</v>
      </c>
      <c r="L73" s="386" t="s">
        <v>2</v>
      </c>
      <c r="M73" s="386">
        <v>17</v>
      </c>
    </row>
    <row r="74" spans="1:13" ht="16.5" customHeight="1">
      <c r="A74" s="119" t="s">
        <v>5</v>
      </c>
      <c r="B74" s="337" t="s">
        <v>80</v>
      </c>
      <c r="C74" s="336">
        <f>SUM(C75:C76)</f>
        <v>405</v>
      </c>
      <c r="D74" s="336">
        <f>SUM(D75:D76)</f>
        <v>35</v>
      </c>
      <c r="E74" s="336">
        <f>SUM(E75:E76)</f>
        <v>8</v>
      </c>
      <c r="F74" s="336">
        <f>SUM(F75:F76)</f>
        <v>1</v>
      </c>
      <c r="G74" s="336">
        <f>SUM(G75:G76)</f>
        <v>1</v>
      </c>
      <c r="H74" s="336">
        <f>SUM(H75:H76)</f>
        <v>0</v>
      </c>
      <c r="I74" s="336">
        <f>SUM(I75:I76)</f>
        <v>0</v>
      </c>
      <c r="J74" s="336">
        <f>SUM(J75:J76)</f>
        <v>0</v>
      </c>
      <c r="K74" s="336">
        <f>SUM(K75:K76)</f>
        <v>18</v>
      </c>
      <c r="L74" s="336">
        <f>SUM(L75:L76)</f>
        <v>8</v>
      </c>
      <c r="M74" s="336">
        <f>SUM(M75:M76)</f>
        <v>0</v>
      </c>
    </row>
    <row r="75" spans="1:13" ht="16.5" customHeight="1">
      <c r="A75" s="116"/>
      <c r="B75" s="331" t="s">
        <v>33</v>
      </c>
      <c r="C75" s="386">
        <v>177</v>
      </c>
      <c r="D75" s="386">
        <v>18</v>
      </c>
      <c r="E75" s="386">
        <v>4</v>
      </c>
      <c r="F75" s="386" t="s">
        <v>2</v>
      </c>
      <c r="G75" s="386" t="s">
        <v>2</v>
      </c>
      <c r="H75" s="386" t="s">
        <v>2</v>
      </c>
      <c r="I75" s="386" t="s">
        <v>2</v>
      </c>
      <c r="J75" s="386" t="s">
        <v>2</v>
      </c>
      <c r="K75" s="386">
        <v>9</v>
      </c>
      <c r="L75" s="386">
        <v>5</v>
      </c>
      <c r="M75" s="386" t="s">
        <v>2</v>
      </c>
    </row>
    <row r="76" spans="1:13" ht="16.5" customHeight="1">
      <c r="A76" s="115"/>
      <c r="B76" s="331" t="s">
        <v>32</v>
      </c>
      <c r="C76" s="386">
        <v>228</v>
      </c>
      <c r="D76" s="386">
        <v>17</v>
      </c>
      <c r="E76" s="386">
        <v>4</v>
      </c>
      <c r="F76" s="386">
        <v>1</v>
      </c>
      <c r="G76" s="386">
        <v>1</v>
      </c>
      <c r="H76" s="386" t="s">
        <v>2</v>
      </c>
      <c r="I76" s="386" t="s">
        <v>2</v>
      </c>
      <c r="J76" s="386" t="s">
        <v>2</v>
      </c>
      <c r="K76" s="386">
        <v>9</v>
      </c>
      <c r="L76" s="386">
        <v>3</v>
      </c>
      <c r="M76" s="386" t="s">
        <v>2</v>
      </c>
    </row>
    <row r="77" spans="1:13" ht="16.5" customHeight="1">
      <c r="A77" s="119" t="s">
        <v>4</v>
      </c>
      <c r="B77" s="337" t="s">
        <v>80</v>
      </c>
      <c r="C77" s="336">
        <f>SUM(C78:C79)</f>
        <v>325</v>
      </c>
      <c r="D77" s="336">
        <f>SUM(D78:D79)</f>
        <v>34</v>
      </c>
      <c r="E77" s="336">
        <f>SUM(E78:E79)</f>
        <v>2</v>
      </c>
      <c r="F77" s="336">
        <f>SUM(F78:F79)</f>
        <v>0</v>
      </c>
      <c r="G77" s="336">
        <f>SUM(G78:G79)</f>
        <v>0</v>
      </c>
      <c r="H77" s="336">
        <f>SUM(H78:H79)</f>
        <v>0</v>
      </c>
      <c r="I77" s="336">
        <f>SUM(I78:I79)</f>
        <v>0</v>
      </c>
      <c r="J77" s="336">
        <f>SUM(J78:J79)</f>
        <v>0</v>
      </c>
      <c r="K77" s="336">
        <f>SUM(K78:K79)</f>
        <v>16</v>
      </c>
      <c r="L77" s="336">
        <f>SUM(L78:L79)</f>
        <v>15</v>
      </c>
      <c r="M77" s="336">
        <f>SUM(M78:M79)</f>
        <v>1</v>
      </c>
    </row>
    <row r="78" spans="1:13" ht="16.5" customHeight="1">
      <c r="A78" s="116"/>
      <c r="B78" s="331" t="s">
        <v>33</v>
      </c>
      <c r="C78" s="386">
        <v>122</v>
      </c>
      <c r="D78" s="386">
        <v>23</v>
      </c>
      <c r="E78" s="386">
        <v>1</v>
      </c>
      <c r="F78" s="386" t="s">
        <v>2</v>
      </c>
      <c r="G78" s="386" t="s">
        <v>2</v>
      </c>
      <c r="H78" s="386" t="s">
        <v>2</v>
      </c>
      <c r="I78" s="386" t="s">
        <v>2</v>
      </c>
      <c r="J78" s="386" t="s">
        <v>2</v>
      </c>
      <c r="K78" s="386">
        <v>13</v>
      </c>
      <c r="L78" s="386">
        <v>8</v>
      </c>
      <c r="M78" s="386">
        <v>1</v>
      </c>
    </row>
    <row r="79" spans="1:13" ht="16.5" customHeight="1">
      <c r="A79" s="115"/>
      <c r="B79" s="331" t="s">
        <v>32</v>
      </c>
      <c r="C79" s="386">
        <v>203</v>
      </c>
      <c r="D79" s="386">
        <v>11</v>
      </c>
      <c r="E79" s="386">
        <v>1</v>
      </c>
      <c r="F79" s="386" t="s">
        <v>2</v>
      </c>
      <c r="G79" s="386" t="s">
        <v>2</v>
      </c>
      <c r="H79" s="386" t="s">
        <v>2</v>
      </c>
      <c r="I79" s="386" t="s">
        <v>2</v>
      </c>
      <c r="J79" s="386" t="s">
        <v>2</v>
      </c>
      <c r="K79" s="386">
        <v>3</v>
      </c>
      <c r="L79" s="386">
        <v>7</v>
      </c>
      <c r="M79" s="386" t="s">
        <v>2</v>
      </c>
    </row>
    <row r="80" spans="1:13" ht="16.5" customHeight="1">
      <c r="A80" s="119" t="s">
        <v>3</v>
      </c>
      <c r="B80" s="337" t="s">
        <v>80</v>
      </c>
      <c r="C80" s="336">
        <f>SUM(C81:C82)</f>
        <v>315</v>
      </c>
      <c r="D80" s="336">
        <f>SUM(D81:D82)</f>
        <v>37</v>
      </c>
      <c r="E80" s="336">
        <f>SUM(E81:E82)</f>
        <v>5</v>
      </c>
      <c r="F80" s="336">
        <f>SUM(F81:F82)</f>
        <v>2</v>
      </c>
      <c r="G80" s="336">
        <f>SUM(G81:G82)</f>
        <v>2</v>
      </c>
      <c r="H80" s="336">
        <f>SUM(H81:H82)</f>
        <v>2</v>
      </c>
      <c r="I80" s="336">
        <f>SUM(I81:I82)</f>
        <v>2</v>
      </c>
      <c r="J80" s="336">
        <f>SUM(J81:J82)</f>
        <v>1</v>
      </c>
      <c r="K80" s="336">
        <f>SUM(K81:K82)</f>
        <v>9</v>
      </c>
      <c r="L80" s="336">
        <f>SUM(L81:L82)</f>
        <v>20</v>
      </c>
      <c r="M80" s="336">
        <f>SUM(M81:M82)</f>
        <v>0</v>
      </c>
    </row>
    <row r="81" spans="1:13" ht="16.5" customHeight="1">
      <c r="A81" s="116"/>
      <c r="B81" s="331" t="s">
        <v>33</v>
      </c>
      <c r="C81" s="386">
        <v>124</v>
      </c>
      <c r="D81" s="386">
        <v>19</v>
      </c>
      <c r="E81" s="386">
        <v>4</v>
      </c>
      <c r="F81" s="386" t="s">
        <v>2</v>
      </c>
      <c r="G81" s="386" t="s">
        <v>2</v>
      </c>
      <c r="H81" s="386" t="s">
        <v>2</v>
      </c>
      <c r="I81" s="386" t="s">
        <v>2</v>
      </c>
      <c r="J81" s="386" t="s">
        <v>2</v>
      </c>
      <c r="K81" s="386">
        <v>4</v>
      </c>
      <c r="L81" s="386">
        <v>11</v>
      </c>
      <c r="M81" s="386" t="s">
        <v>2</v>
      </c>
    </row>
    <row r="82" spans="1:13" ht="16.5" customHeight="1">
      <c r="A82" s="115"/>
      <c r="B82" s="331" t="s">
        <v>32</v>
      </c>
      <c r="C82" s="386">
        <v>191</v>
      </c>
      <c r="D82" s="386">
        <v>18</v>
      </c>
      <c r="E82" s="386">
        <v>1</v>
      </c>
      <c r="F82" s="386">
        <v>2</v>
      </c>
      <c r="G82" s="386">
        <v>2</v>
      </c>
      <c r="H82" s="386">
        <v>2</v>
      </c>
      <c r="I82" s="386">
        <v>2</v>
      </c>
      <c r="J82" s="386">
        <v>1</v>
      </c>
      <c r="K82" s="386">
        <v>5</v>
      </c>
      <c r="L82" s="386">
        <v>9</v>
      </c>
      <c r="M82" s="386" t="s">
        <v>2</v>
      </c>
    </row>
    <row r="83" spans="1:13" ht="16.5" customHeight="1">
      <c r="A83" s="382" t="s">
        <v>171</v>
      </c>
      <c r="B83" s="382"/>
      <c r="C83" s="382"/>
      <c r="D83" s="384"/>
      <c r="E83" s="383"/>
    </row>
    <row r="84" spans="1:13" ht="16.5" customHeight="1">
      <c r="A84" s="385"/>
      <c r="B84" s="385"/>
      <c r="C84" s="385"/>
      <c r="D84" s="384"/>
      <c r="E84" s="383"/>
    </row>
    <row r="85" spans="1:13" ht="12" customHeight="1"/>
    <row r="86" spans="1:13" ht="12" customHeight="1">
      <c r="D86" s="380"/>
      <c r="E86" s="177"/>
      <c r="F86" s="379"/>
    </row>
    <row r="87" spans="1:13" ht="12" customHeight="1">
      <c r="D87" s="380"/>
      <c r="E87" s="177"/>
      <c r="F87" s="379"/>
    </row>
    <row r="88" spans="1:13" ht="12" customHeight="1">
      <c r="D88" s="380"/>
      <c r="E88" s="177"/>
      <c r="F88" s="379"/>
    </row>
  </sheetData>
  <mergeCells count="41">
    <mergeCell ref="A8:A10"/>
    <mergeCell ref="F4:F7"/>
    <mergeCell ref="C2:C7"/>
    <mergeCell ref="D2:D7"/>
    <mergeCell ref="E4:E7"/>
    <mergeCell ref="E3:K3"/>
    <mergeCell ref="G4:I4"/>
    <mergeCell ref="L3:L7"/>
    <mergeCell ref="E2:M2"/>
    <mergeCell ref="H6:H7"/>
    <mergeCell ref="A26:A28"/>
    <mergeCell ref="A29:A31"/>
    <mergeCell ref="A2:B7"/>
    <mergeCell ref="A17:A19"/>
    <mergeCell ref="A14:A16"/>
    <mergeCell ref="A11:A13"/>
    <mergeCell ref="A47:A49"/>
    <mergeCell ref="A50:A52"/>
    <mergeCell ref="A53:A55"/>
    <mergeCell ref="A56:A58"/>
    <mergeCell ref="L1:M1"/>
    <mergeCell ref="K4:K7"/>
    <mergeCell ref="J4:J7"/>
    <mergeCell ref="G5:G7"/>
    <mergeCell ref="H5:I5"/>
    <mergeCell ref="M3:M7"/>
    <mergeCell ref="A38:A40"/>
    <mergeCell ref="A20:A22"/>
    <mergeCell ref="A23:A25"/>
    <mergeCell ref="A44:A46"/>
    <mergeCell ref="A32:A34"/>
    <mergeCell ref="A35:A37"/>
    <mergeCell ref="A41:A43"/>
    <mergeCell ref="A80:A82"/>
    <mergeCell ref="A59:A61"/>
    <mergeCell ref="A65:A67"/>
    <mergeCell ref="A68:A70"/>
    <mergeCell ref="A71:A73"/>
    <mergeCell ref="A74:A76"/>
    <mergeCell ref="A77:A79"/>
    <mergeCell ref="A62:A64"/>
  </mergeCells>
  <phoneticPr fontId="5"/>
  <printOptions horizontalCentered="1"/>
  <pageMargins left="0.78740157480314965" right="0.78740157480314965" top="0.78740157480314965" bottom="0.19685039370078741" header="0" footer="0"/>
  <headerFooter alignWithMargins="0"/>
  <rowBreaks count="4" manualBreakCount="4">
    <brk id="43" max="12" man="1"/>
    <brk id="22160" min="188" max="40220" man="1"/>
    <brk id="26140" min="184" max="46680" man="1"/>
    <brk id="29988" min="180" max="5052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zoomScaleNormal="100" zoomScaleSheetLayoutView="80" workbookViewId="0">
      <pane ySplit="7" topLeftCell="A8" activePane="bottomLeft" state="frozen"/>
      <selection sqref="A1:Q1"/>
      <selection pane="bottomLeft" sqref="A1:Q1"/>
    </sheetView>
  </sheetViews>
  <sheetFormatPr defaultRowHeight="15"/>
  <cols>
    <col min="1" max="1" width="16.625" style="41" customWidth="1"/>
    <col min="2" max="2" width="7.125" style="15" customWidth="1"/>
    <col min="3" max="3" width="10.625" style="323" customWidth="1"/>
    <col min="4" max="4" width="10.625" style="15" customWidth="1"/>
    <col min="5" max="5" width="10.625" style="323" customWidth="1"/>
    <col min="6" max="11" width="10.625" style="15" customWidth="1"/>
    <col min="12" max="20" width="8.25" style="15" customWidth="1"/>
    <col min="21" max="16384" width="9" style="15"/>
  </cols>
  <sheetData>
    <row r="1" spans="1:17" s="64" customFormat="1" ht="18" customHeight="1">
      <c r="A1" s="69" t="s">
        <v>222</v>
      </c>
      <c r="B1" s="69"/>
      <c r="C1" s="65"/>
      <c r="D1" s="473"/>
      <c r="F1" s="473"/>
      <c r="K1" s="66" t="s">
        <v>36</v>
      </c>
    </row>
    <row r="2" spans="1:17" ht="16.5" customHeight="1">
      <c r="A2" s="84"/>
      <c r="B2" s="82"/>
      <c r="C2" s="164" t="s">
        <v>180</v>
      </c>
      <c r="D2" s="472" t="s">
        <v>221</v>
      </c>
      <c r="E2" s="471"/>
      <c r="F2" s="471"/>
      <c r="G2" s="471"/>
      <c r="H2" s="471"/>
      <c r="I2" s="471"/>
      <c r="J2" s="471"/>
      <c r="K2" s="470"/>
    </row>
    <row r="3" spans="1:17" ht="16.5" customHeight="1">
      <c r="A3" s="419"/>
      <c r="B3" s="466"/>
      <c r="C3" s="188"/>
      <c r="D3" s="102" t="s">
        <v>220</v>
      </c>
      <c r="E3" s="210"/>
      <c r="F3" s="210"/>
      <c r="G3" s="210"/>
      <c r="H3" s="469"/>
      <c r="I3" s="469"/>
      <c r="J3" s="469"/>
      <c r="K3" s="468"/>
    </row>
    <row r="4" spans="1:17" ht="16.5" customHeight="1">
      <c r="A4" s="419"/>
      <c r="B4" s="466"/>
      <c r="C4" s="188"/>
      <c r="D4" s="189"/>
      <c r="E4" s="420"/>
      <c r="F4" s="420"/>
      <c r="G4" s="420"/>
      <c r="H4" s="212" t="s">
        <v>219</v>
      </c>
      <c r="I4" s="212"/>
      <c r="J4" s="212"/>
      <c r="K4" s="164" t="s">
        <v>218</v>
      </c>
    </row>
    <row r="5" spans="1:17" ht="16.5" customHeight="1">
      <c r="A5" s="419"/>
      <c r="B5" s="466"/>
      <c r="C5" s="188"/>
      <c r="D5" s="164" t="s">
        <v>178</v>
      </c>
      <c r="E5" s="467" t="s">
        <v>177</v>
      </c>
      <c r="F5" s="164" t="s">
        <v>34</v>
      </c>
      <c r="G5" s="164" t="s">
        <v>176</v>
      </c>
      <c r="H5" s="164" t="s">
        <v>178</v>
      </c>
      <c r="I5" s="467" t="s">
        <v>177</v>
      </c>
      <c r="J5" s="164" t="s">
        <v>34</v>
      </c>
      <c r="K5" s="188"/>
    </row>
    <row r="6" spans="1:17" s="363" customFormat="1" ht="16.5" customHeight="1">
      <c r="A6" s="419"/>
      <c r="B6" s="466"/>
      <c r="C6" s="188"/>
      <c r="D6" s="188"/>
      <c r="E6" s="465"/>
      <c r="F6" s="188"/>
      <c r="G6" s="188"/>
      <c r="H6" s="188"/>
      <c r="I6" s="465"/>
      <c r="J6" s="188"/>
      <c r="K6" s="188"/>
    </row>
    <row r="7" spans="1:17" s="363" customFormat="1" ht="16.5" customHeight="1">
      <c r="A7" s="417"/>
      <c r="B7" s="421"/>
      <c r="C7" s="463" t="s">
        <v>217</v>
      </c>
      <c r="D7" s="463"/>
      <c r="E7" s="464"/>
      <c r="F7" s="463" t="s">
        <v>216</v>
      </c>
      <c r="G7" s="463" t="s">
        <v>215</v>
      </c>
      <c r="H7" s="463"/>
      <c r="I7" s="464"/>
      <c r="J7" s="463" t="s">
        <v>214</v>
      </c>
      <c r="K7" s="463" t="s">
        <v>213</v>
      </c>
    </row>
    <row r="8" spans="1:17" ht="16.5" customHeight="1">
      <c r="A8" s="234" t="s">
        <v>29</v>
      </c>
      <c r="B8" s="144" t="s">
        <v>80</v>
      </c>
      <c r="C8" s="22">
        <v>904282</v>
      </c>
      <c r="D8" s="22">
        <v>50425</v>
      </c>
      <c r="E8" s="142">
        <v>117515</v>
      </c>
      <c r="F8" s="142">
        <v>167940</v>
      </c>
      <c r="G8" s="410">
        <v>35.4</v>
      </c>
      <c r="H8" s="22">
        <v>10209</v>
      </c>
      <c r="I8" s="22">
        <v>6704</v>
      </c>
      <c r="J8" s="22">
        <v>16913</v>
      </c>
      <c r="K8" s="22">
        <v>169233</v>
      </c>
    </row>
    <row r="9" spans="1:17" ht="33" customHeight="1">
      <c r="A9" s="232" t="s">
        <v>28</v>
      </c>
      <c r="B9" s="129" t="s">
        <v>80</v>
      </c>
      <c r="C9" s="20">
        <f>SUM(C10,C19)</f>
        <v>82090</v>
      </c>
      <c r="D9" s="20">
        <f>SUM(D10,D19)</f>
        <v>1242</v>
      </c>
      <c r="E9" s="20">
        <f>SUM(E10,E19)</f>
        <v>9094</v>
      </c>
      <c r="F9" s="20">
        <f>SUM(D9:E9)</f>
        <v>10336</v>
      </c>
      <c r="G9" s="462">
        <f>(K9+F9-J9)/C9*100</f>
        <v>24.52917529540748</v>
      </c>
      <c r="H9" s="20">
        <f>SUM(H10,H19)</f>
        <v>243</v>
      </c>
      <c r="I9" s="20">
        <f>SUM(I10,I19)</f>
        <v>663</v>
      </c>
      <c r="J9" s="20">
        <f>SUM(H9:I9)</f>
        <v>906</v>
      </c>
      <c r="K9" s="20">
        <f>SUM(K10,K19)</f>
        <v>10706</v>
      </c>
    </row>
    <row r="10" spans="1:17" ht="16.5" customHeight="1">
      <c r="A10" s="231" t="s">
        <v>27</v>
      </c>
      <c r="B10" s="125" t="s">
        <v>80</v>
      </c>
      <c r="C10" s="230">
        <f>SUM(C11:C18)</f>
        <v>35457</v>
      </c>
      <c r="D10" s="230">
        <f>SUM(D11:D18)</f>
        <v>1067</v>
      </c>
      <c r="E10" s="230">
        <f>SUM(E11:E18)</f>
        <v>2380</v>
      </c>
      <c r="F10" s="230">
        <f>SUM(D10:E10)</f>
        <v>3447</v>
      </c>
      <c r="G10" s="462">
        <f>(K10+F10-J10)/C10*100</f>
        <v>17.652367656598134</v>
      </c>
      <c r="H10" s="230">
        <f>SUM(H11:H18)</f>
        <v>241</v>
      </c>
      <c r="I10" s="230">
        <f>SUM(I11:I18)</f>
        <v>288</v>
      </c>
      <c r="J10" s="230">
        <f>SUM(H10:I10)</f>
        <v>529</v>
      </c>
      <c r="K10" s="230">
        <f>SUM(K11:K18)</f>
        <v>3341</v>
      </c>
    </row>
    <row r="11" spans="1:17" ht="16.5" customHeight="1">
      <c r="A11" s="14" t="s">
        <v>212</v>
      </c>
      <c r="B11" s="228" t="s">
        <v>80</v>
      </c>
      <c r="C11" s="227">
        <v>10028</v>
      </c>
      <c r="D11" s="227">
        <v>377</v>
      </c>
      <c r="E11" s="227">
        <v>997</v>
      </c>
      <c r="F11" s="227">
        <f>SUM(D11:E11)</f>
        <v>1374</v>
      </c>
      <c r="G11" s="460">
        <v>25.927403270841644</v>
      </c>
      <c r="H11" s="227" t="s">
        <v>2</v>
      </c>
      <c r="I11" s="227" t="s">
        <v>2</v>
      </c>
      <c r="J11" s="227" t="s">
        <v>41</v>
      </c>
      <c r="K11" s="227">
        <f>'53-2'!B11</f>
        <v>1226</v>
      </c>
      <c r="M11" s="41"/>
      <c r="O11" s="323"/>
      <c r="Q11" s="323"/>
    </row>
    <row r="12" spans="1:17" ht="16.5" customHeight="1">
      <c r="A12" s="11" t="s">
        <v>25</v>
      </c>
      <c r="B12" s="225" t="s">
        <v>80</v>
      </c>
      <c r="C12" s="224">
        <v>4047</v>
      </c>
      <c r="D12" s="224">
        <v>165</v>
      </c>
      <c r="E12" s="224">
        <v>75</v>
      </c>
      <c r="F12" s="224">
        <f>SUM(D12:E12)</f>
        <v>240</v>
      </c>
      <c r="G12" s="459">
        <v>8.7719298245614024</v>
      </c>
      <c r="H12" s="224">
        <v>106</v>
      </c>
      <c r="I12" s="224">
        <v>19</v>
      </c>
      <c r="J12" s="224">
        <v>125</v>
      </c>
      <c r="K12" s="224">
        <f>'53-2'!B12</f>
        <v>240</v>
      </c>
      <c r="M12" s="41"/>
      <c r="O12" s="323"/>
      <c r="Q12" s="323"/>
    </row>
    <row r="13" spans="1:17" ht="16.5" customHeight="1">
      <c r="A13" s="11" t="s">
        <v>24</v>
      </c>
      <c r="B13" s="225" t="s">
        <v>80</v>
      </c>
      <c r="C13" s="224">
        <v>929</v>
      </c>
      <c r="D13" s="224">
        <v>60</v>
      </c>
      <c r="E13" s="224">
        <v>35</v>
      </c>
      <c r="F13" s="224">
        <f>SUM(D13:E13)</f>
        <v>95</v>
      </c>
      <c r="G13" s="459">
        <v>22.604951560818083</v>
      </c>
      <c r="H13" s="224" t="s">
        <v>2</v>
      </c>
      <c r="I13" s="224" t="s">
        <v>2</v>
      </c>
      <c r="J13" s="224" t="s">
        <v>41</v>
      </c>
      <c r="K13" s="224">
        <f>'53-2'!B13</f>
        <v>115</v>
      </c>
      <c r="M13" s="41"/>
      <c r="O13" s="323"/>
      <c r="Q13" s="323"/>
    </row>
    <row r="14" spans="1:17" ht="16.5" customHeight="1">
      <c r="A14" s="11" t="s">
        <v>172</v>
      </c>
      <c r="B14" s="225" t="s">
        <v>80</v>
      </c>
      <c r="C14" s="224">
        <v>1753</v>
      </c>
      <c r="D14" s="224">
        <v>72</v>
      </c>
      <c r="E14" s="224">
        <v>37</v>
      </c>
      <c r="F14" s="224">
        <f>SUM(D14:E14)</f>
        <v>109</v>
      </c>
      <c r="G14" s="459">
        <v>13.74786081003993</v>
      </c>
      <c r="H14" s="224">
        <v>1</v>
      </c>
      <c r="I14" s="224">
        <v>2</v>
      </c>
      <c r="J14" s="224">
        <v>3</v>
      </c>
      <c r="K14" s="224">
        <f>'53-2'!B14</f>
        <v>135</v>
      </c>
      <c r="M14" s="41"/>
      <c r="O14" s="323"/>
      <c r="Q14" s="323"/>
    </row>
    <row r="15" spans="1:17" ht="16.5" customHeight="1">
      <c r="A15" s="11" t="s">
        <v>22</v>
      </c>
      <c r="B15" s="225" t="s">
        <v>80</v>
      </c>
      <c r="C15" s="224">
        <v>910</v>
      </c>
      <c r="D15" s="224">
        <v>106</v>
      </c>
      <c r="E15" s="224">
        <v>43</v>
      </c>
      <c r="F15" s="224">
        <f>SUM(D15:E15)</f>
        <v>149</v>
      </c>
      <c r="G15" s="459">
        <v>23.956043956043956</v>
      </c>
      <c r="H15" s="224">
        <v>61</v>
      </c>
      <c r="I15" s="224">
        <v>8</v>
      </c>
      <c r="J15" s="224">
        <v>69</v>
      </c>
      <c r="K15" s="224">
        <f>'53-2'!B15</f>
        <v>138</v>
      </c>
      <c r="M15" s="41"/>
      <c r="O15" s="323"/>
      <c r="Q15" s="323"/>
    </row>
    <row r="16" spans="1:17" ht="16.5" customHeight="1">
      <c r="A16" s="11" t="s">
        <v>57</v>
      </c>
      <c r="B16" s="225" t="s">
        <v>80</v>
      </c>
      <c r="C16" s="224">
        <v>13031</v>
      </c>
      <c r="D16" s="224">
        <v>164</v>
      </c>
      <c r="E16" s="224">
        <v>888</v>
      </c>
      <c r="F16" s="224">
        <f>SUM(D16:E16)</f>
        <v>1052</v>
      </c>
      <c r="G16" s="459">
        <v>13.767170593200827</v>
      </c>
      <c r="H16" s="224">
        <v>73</v>
      </c>
      <c r="I16" s="224">
        <v>252</v>
      </c>
      <c r="J16" s="224">
        <v>325</v>
      </c>
      <c r="K16" s="224">
        <f>'53-2'!B16</f>
        <v>1067</v>
      </c>
      <c r="M16" s="41"/>
      <c r="O16" s="323"/>
      <c r="Q16" s="323"/>
    </row>
    <row r="17" spans="1:17" ht="16.5" customHeight="1">
      <c r="A17" s="11" t="s">
        <v>20</v>
      </c>
      <c r="B17" s="225" t="s">
        <v>80</v>
      </c>
      <c r="C17" s="224">
        <v>1032</v>
      </c>
      <c r="D17" s="224">
        <v>27</v>
      </c>
      <c r="E17" s="224">
        <v>62</v>
      </c>
      <c r="F17" s="224">
        <f>SUM(D17:E17)</f>
        <v>89</v>
      </c>
      <c r="G17" s="459">
        <v>15.891472868217054</v>
      </c>
      <c r="H17" s="224" t="s">
        <v>41</v>
      </c>
      <c r="I17" s="224" t="s">
        <v>41</v>
      </c>
      <c r="J17" s="224" t="s">
        <v>41</v>
      </c>
      <c r="K17" s="224">
        <f>'53-2'!B17</f>
        <v>75</v>
      </c>
      <c r="M17" s="41"/>
      <c r="O17" s="323"/>
      <c r="Q17" s="323"/>
    </row>
    <row r="18" spans="1:17" ht="16.5" customHeight="1">
      <c r="A18" s="8" t="s">
        <v>19</v>
      </c>
      <c r="B18" s="222" t="s">
        <v>80</v>
      </c>
      <c r="C18" s="220">
        <v>3727</v>
      </c>
      <c r="D18" s="220">
        <v>96</v>
      </c>
      <c r="E18" s="220">
        <v>243</v>
      </c>
      <c r="F18" s="220">
        <f>SUM(D18:E18)</f>
        <v>339</v>
      </c>
      <c r="G18" s="458">
        <v>18.164743761738663</v>
      </c>
      <c r="H18" s="220" t="s">
        <v>41</v>
      </c>
      <c r="I18" s="220">
        <v>7</v>
      </c>
      <c r="J18" s="220">
        <v>7</v>
      </c>
      <c r="K18" s="220">
        <f>'53-2'!B18</f>
        <v>345</v>
      </c>
      <c r="M18" s="41"/>
      <c r="O18" s="323"/>
      <c r="Q18" s="323"/>
    </row>
    <row r="19" spans="1:17" ht="16.5" customHeight="1">
      <c r="A19" s="19" t="s">
        <v>17</v>
      </c>
      <c r="B19" s="125" t="s">
        <v>80</v>
      </c>
      <c r="C19" s="230">
        <v>46633</v>
      </c>
      <c r="D19" s="230">
        <v>175</v>
      </c>
      <c r="E19" s="230">
        <v>6714</v>
      </c>
      <c r="F19" s="230">
        <f>SUM(D19:E19)</f>
        <v>6889</v>
      </c>
      <c r="G19" s="402">
        <f>(K19+F19-J19)/C19*100</f>
        <v>29.757896768382903</v>
      </c>
      <c r="H19" s="230">
        <v>2</v>
      </c>
      <c r="I19" s="230">
        <v>375</v>
      </c>
      <c r="J19" s="230">
        <f>SUM(H19:I19)</f>
        <v>377</v>
      </c>
      <c r="K19" s="230">
        <f>'53-2'!B19</f>
        <v>7365</v>
      </c>
      <c r="M19" s="41"/>
      <c r="O19" s="323"/>
      <c r="Q19" s="323"/>
    </row>
    <row r="20" spans="1:17" s="380" customFormat="1" ht="33" customHeight="1">
      <c r="A20" s="232" t="s">
        <v>16</v>
      </c>
      <c r="B20" s="129" t="s">
        <v>80</v>
      </c>
      <c r="C20" s="20">
        <f>C21</f>
        <v>9683</v>
      </c>
      <c r="D20" s="20">
        <f>D21</f>
        <v>876</v>
      </c>
      <c r="E20" s="20">
        <f>E21</f>
        <v>159</v>
      </c>
      <c r="F20" s="20">
        <f>F21</f>
        <v>1035</v>
      </c>
      <c r="G20" s="402">
        <f>(K20+F20-J20)/C20*100</f>
        <v>17.153774656614683</v>
      </c>
      <c r="H20" s="20">
        <f>H21</f>
        <v>395</v>
      </c>
      <c r="I20" s="20">
        <f>I21</f>
        <v>18</v>
      </c>
      <c r="J20" s="20">
        <f>J21</f>
        <v>413</v>
      </c>
      <c r="K20" s="20">
        <f>K21</f>
        <v>1039</v>
      </c>
      <c r="O20" s="461"/>
      <c r="Q20" s="461"/>
    </row>
    <row r="21" spans="1:17" ht="16.5" customHeight="1">
      <c r="A21" s="231" t="s">
        <v>15</v>
      </c>
      <c r="B21" s="125" t="s">
        <v>80</v>
      </c>
      <c r="C21" s="230">
        <f>SUM(C22:C25)</f>
        <v>9683</v>
      </c>
      <c r="D21" s="230">
        <f>IF(SUM(D22:D25)=0,"-",SUM(D22:D25))</f>
        <v>876</v>
      </c>
      <c r="E21" s="230">
        <f>IF(SUM(E22:E25)=0,"-",SUM(E22:E25))</f>
        <v>159</v>
      </c>
      <c r="F21" s="230">
        <f>IF(SUM(F22:F25)=0,"-",SUM(F22:F25))</f>
        <v>1035</v>
      </c>
      <c r="G21" s="402">
        <f>(K21+F21-J21)/C21*100</f>
        <v>17.153774656614683</v>
      </c>
      <c r="H21" s="230">
        <f>IF(SUM(H22:H25)=0,"-",SUM(H22:H25))</f>
        <v>395</v>
      </c>
      <c r="I21" s="230">
        <f>IF(SUM(I22:I25)=0,"-",SUM(I22:I25))</f>
        <v>18</v>
      </c>
      <c r="J21" s="230">
        <f>IF(SUM(J22:J25)=0,"-",SUM(J22:J25))</f>
        <v>413</v>
      </c>
      <c r="K21" s="230">
        <f>IF(SUM(K22:K25)=0,"-",SUM(K22:K25))</f>
        <v>1039</v>
      </c>
    </row>
    <row r="22" spans="1:17" ht="16.5" customHeight="1">
      <c r="A22" s="14" t="s">
        <v>14</v>
      </c>
      <c r="B22" s="228" t="s">
        <v>80</v>
      </c>
      <c r="C22" s="227">
        <v>4050</v>
      </c>
      <c r="D22" s="227">
        <v>379</v>
      </c>
      <c r="E22" s="227">
        <v>88</v>
      </c>
      <c r="F22" s="227">
        <f>SUM(D22:E22)</f>
        <v>467</v>
      </c>
      <c r="G22" s="460">
        <v>17.135802469135804</v>
      </c>
      <c r="H22" s="227">
        <v>236</v>
      </c>
      <c r="I22" s="227">
        <v>16</v>
      </c>
      <c r="J22" s="227">
        <v>252</v>
      </c>
      <c r="K22" s="224">
        <v>479</v>
      </c>
      <c r="M22" s="41"/>
      <c r="O22" s="323"/>
      <c r="Q22" s="323"/>
    </row>
    <row r="23" spans="1:17" ht="16.5" customHeight="1">
      <c r="A23" s="11" t="s">
        <v>13</v>
      </c>
      <c r="B23" s="225" t="s">
        <v>80</v>
      </c>
      <c r="C23" s="224">
        <v>731</v>
      </c>
      <c r="D23" s="224">
        <v>42</v>
      </c>
      <c r="E23" s="224">
        <v>10</v>
      </c>
      <c r="F23" s="224">
        <f>SUM(D23:E23)</f>
        <v>52</v>
      </c>
      <c r="G23" s="459">
        <v>17.647058823529413</v>
      </c>
      <c r="H23" s="224" t="s">
        <v>2</v>
      </c>
      <c r="I23" s="224" t="s">
        <v>2</v>
      </c>
      <c r="J23" s="224" t="s">
        <v>41</v>
      </c>
      <c r="K23" s="224">
        <v>77</v>
      </c>
    </row>
    <row r="24" spans="1:17" ht="16.5" customHeight="1">
      <c r="A24" s="11" t="s">
        <v>12</v>
      </c>
      <c r="B24" s="225" t="s">
        <v>80</v>
      </c>
      <c r="C24" s="224">
        <v>2527</v>
      </c>
      <c r="D24" s="224">
        <v>132</v>
      </c>
      <c r="E24" s="224">
        <v>43</v>
      </c>
      <c r="F24" s="224">
        <f>SUM(D24:E24)</f>
        <v>175</v>
      </c>
      <c r="G24" s="459">
        <v>11.673921646220816</v>
      </c>
      <c r="H24" s="224" t="s">
        <v>2</v>
      </c>
      <c r="I24" s="224" t="s">
        <v>2</v>
      </c>
      <c r="J24" s="224" t="s">
        <v>41</v>
      </c>
      <c r="K24" s="224">
        <v>120</v>
      </c>
    </row>
    <row r="25" spans="1:17" ht="16.5" customHeight="1">
      <c r="A25" s="8" t="s">
        <v>11</v>
      </c>
      <c r="B25" s="222" t="s">
        <v>80</v>
      </c>
      <c r="C25" s="220">
        <v>2375</v>
      </c>
      <c r="D25" s="220">
        <v>323</v>
      </c>
      <c r="E25" s="220">
        <v>18</v>
      </c>
      <c r="F25" s="220">
        <f>SUM(D25:E25)</f>
        <v>341</v>
      </c>
      <c r="G25" s="458">
        <v>22.86315789473684</v>
      </c>
      <c r="H25" s="220">
        <v>159</v>
      </c>
      <c r="I25" s="220">
        <v>2</v>
      </c>
      <c r="J25" s="220">
        <v>161</v>
      </c>
      <c r="K25" s="224">
        <v>363</v>
      </c>
      <c r="M25" s="41"/>
      <c r="O25" s="323"/>
      <c r="Q25" s="323"/>
    </row>
    <row r="26" spans="1:17" ht="33" customHeight="1">
      <c r="A26" s="232" t="s">
        <v>9</v>
      </c>
      <c r="B26" s="129" t="s">
        <v>80</v>
      </c>
      <c r="C26" s="20">
        <f>C27</f>
        <v>4900</v>
      </c>
      <c r="D26" s="20">
        <f>D27</f>
        <v>595</v>
      </c>
      <c r="E26" s="20">
        <f>E27</f>
        <v>226</v>
      </c>
      <c r="F26" s="20">
        <f>F27</f>
        <v>821</v>
      </c>
      <c r="G26" s="402">
        <f>(K26+F26-J26)/C26*100</f>
        <v>22.061224489795919</v>
      </c>
      <c r="H26" s="20">
        <f>H27</f>
        <v>215</v>
      </c>
      <c r="I26" s="20">
        <f>I27</f>
        <v>31</v>
      </c>
      <c r="J26" s="20">
        <f>J27</f>
        <v>246</v>
      </c>
      <c r="K26" s="20">
        <f>K27</f>
        <v>506</v>
      </c>
      <c r="M26" s="41"/>
      <c r="O26" s="323"/>
      <c r="Q26" s="323"/>
    </row>
    <row r="27" spans="1:17" ht="16.5" customHeight="1">
      <c r="A27" s="231" t="s">
        <v>8</v>
      </c>
      <c r="B27" s="125" t="s">
        <v>80</v>
      </c>
      <c r="C27" s="230">
        <f>SUM(C28:C32)</f>
        <v>4900</v>
      </c>
      <c r="D27" s="230">
        <f>IF(SUM(D28:D32)=0,"-",SUM(D28:D32))</f>
        <v>595</v>
      </c>
      <c r="E27" s="230">
        <f>IF(SUM(E28:E32)=0,"-",SUM(E28:E32))</f>
        <v>226</v>
      </c>
      <c r="F27" s="230">
        <f>IF(SUM(F28:F32)=0,"-",SUM(F28:F32))</f>
        <v>821</v>
      </c>
      <c r="G27" s="402">
        <f>(K27+F27-J27)/C27*100</f>
        <v>22.061224489795919</v>
      </c>
      <c r="H27" s="230">
        <f>IF(SUM(H28:H32)=0,"-",SUM(H28:H32))</f>
        <v>215</v>
      </c>
      <c r="I27" s="230">
        <f>IF(SUM(I28:I32)=0,"-",SUM(I28:I32))</f>
        <v>31</v>
      </c>
      <c r="J27" s="230">
        <f>IF(SUM(J28:J32)=0,"-",SUM(J28:J32))</f>
        <v>246</v>
      </c>
      <c r="K27" s="230">
        <f>IF(SUM(K28:K32)=0,"-",SUM(K28:K32))</f>
        <v>506</v>
      </c>
    </row>
    <row r="28" spans="1:17" ht="16.5" customHeight="1">
      <c r="A28" s="14" t="s">
        <v>7</v>
      </c>
      <c r="B28" s="228" t="s">
        <v>80</v>
      </c>
      <c r="C28" s="227">
        <v>1425</v>
      </c>
      <c r="D28" s="227">
        <v>142</v>
      </c>
      <c r="E28" s="457">
        <v>106</v>
      </c>
      <c r="F28" s="227">
        <v>248</v>
      </c>
      <c r="G28" s="456">
        <v>27.228070175438596</v>
      </c>
      <c r="H28" s="227">
        <v>51</v>
      </c>
      <c r="I28" s="227">
        <v>24</v>
      </c>
      <c r="J28" s="227">
        <v>75</v>
      </c>
      <c r="K28" s="227">
        <v>258</v>
      </c>
      <c r="M28" s="41"/>
      <c r="O28" s="323"/>
      <c r="Q28" s="323"/>
    </row>
    <row r="29" spans="1:17" ht="16.5" customHeight="1">
      <c r="A29" s="11" t="s">
        <v>6</v>
      </c>
      <c r="B29" s="225" t="s">
        <v>80</v>
      </c>
      <c r="C29" s="224">
        <v>867</v>
      </c>
      <c r="D29" s="224">
        <v>167</v>
      </c>
      <c r="E29" s="455">
        <v>33</v>
      </c>
      <c r="F29" s="224">
        <v>200</v>
      </c>
      <c r="G29" s="454">
        <v>15.570934256055363</v>
      </c>
      <c r="H29" s="224">
        <v>79</v>
      </c>
      <c r="I29" s="224" t="s">
        <v>2</v>
      </c>
      <c r="J29" s="224">
        <v>79</v>
      </c>
      <c r="K29" s="224">
        <v>62</v>
      </c>
    </row>
    <row r="30" spans="1:17" ht="16.5" customHeight="1">
      <c r="A30" s="11" t="s">
        <v>5</v>
      </c>
      <c r="B30" s="225" t="s">
        <v>80</v>
      </c>
      <c r="C30" s="224">
        <v>1224</v>
      </c>
      <c r="D30" s="224">
        <v>115</v>
      </c>
      <c r="E30" s="455">
        <v>24</v>
      </c>
      <c r="F30" s="224">
        <v>139</v>
      </c>
      <c r="G30" s="454">
        <v>6.5359477124183014</v>
      </c>
      <c r="H30" s="224">
        <v>81</v>
      </c>
      <c r="I30" s="224">
        <v>3</v>
      </c>
      <c r="J30" s="224">
        <v>84</v>
      </c>
      <c r="K30" s="224">
        <v>56</v>
      </c>
    </row>
    <row r="31" spans="1:17" ht="16.5" customHeight="1">
      <c r="A31" s="11" t="s">
        <v>4</v>
      </c>
      <c r="B31" s="225" t="s">
        <v>80</v>
      </c>
      <c r="C31" s="224">
        <v>587</v>
      </c>
      <c r="D31" s="224">
        <v>43</v>
      </c>
      <c r="E31" s="455">
        <v>53</v>
      </c>
      <c r="F31" s="224">
        <v>96</v>
      </c>
      <c r="G31" s="454">
        <v>31.3458262350937</v>
      </c>
      <c r="H31" s="224">
        <v>4</v>
      </c>
      <c r="I31" s="224">
        <v>4</v>
      </c>
      <c r="J31" s="224">
        <v>8</v>
      </c>
      <c r="K31" s="224">
        <v>110</v>
      </c>
      <c r="M31" s="41"/>
      <c r="O31" s="323"/>
      <c r="Q31" s="323"/>
    </row>
    <row r="32" spans="1:17" ht="16.5" customHeight="1">
      <c r="A32" s="8" t="s">
        <v>3</v>
      </c>
      <c r="B32" s="222" t="s">
        <v>80</v>
      </c>
      <c r="C32" s="220">
        <v>797</v>
      </c>
      <c r="D32" s="220">
        <v>128</v>
      </c>
      <c r="E32" s="221">
        <v>10</v>
      </c>
      <c r="F32" s="220">
        <v>138</v>
      </c>
      <c r="G32" s="453">
        <v>17.816813048933501</v>
      </c>
      <c r="H32" s="220" t="s">
        <v>2</v>
      </c>
      <c r="I32" s="220" t="s">
        <v>2</v>
      </c>
      <c r="J32" s="220" t="s">
        <v>2</v>
      </c>
      <c r="K32" s="220">
        <v>20</v>
      </c>
    </row>
    <row r="33" spans="1:11" ht="16.5" customHeight="1">
      <c r="A33" s="452" t="s">
        <v>171</v>
      </c>
      <c r="B33" s="452"/>
      <c r="C33" s="123"/>
      <c r="D33" s="327"/>
      <c r="E33" s="45"/>
      <c r="F33" s="327"/>
    </row>
    <row r="34" spans="1:11" ht="16.5" customHeight="1">
      <c r="A34" s="70"/>
      <c r="B34" s="70"/>
      <c r="C34" s="45"/>
      <c r="D34" s="327"/>
      <c r="E34" s="45"/>
      <c r="F34" s="327"/>
      <c r="G34" s="46"/>
      <c r="H34" s="46"/>
      <c r="I34" s="46"/>
      <c r="J34" s="46"/>
      <c r="K34" s="46"/>
    </row>
    <row r="35" spans="1:11">
      <c r="B35" s="41"/>
      <c r="C35" s="41"/>
      <c r="D35" s="41"/>
      <c r="E35" s="41"/>
      <c r="G35" s="323"/>
    </row>
    <row r="36" spans="1:11" s="324" customFormat="1" ht="12" customHeight="1">
      <c r="A36" s="325"/>
      <c r="B36" s="325"/>
      <c r="C36" s="325"/>
      <c r="D36" s="325"/>
      <c r="E36" s="325"/>
      <c r="F36" s="325"/>
      <c r="G36" s="325"/>
      <c r="H36" s="325"/>
      <c r="I36" s="325"/>
      <c r="J36" s="325"/>
      <c r="K36" s="325"/>
    </row>
    <row r="37" spans="1:11">
      <c r="B37" s="41"/>
      <c r="C37" s="41"/>
      <c r="D37" s="41"/>
      <c r="E37" s="41"/>
      <c r="G37" s="323"/>
    </row>
    <row r="38" spans="1:11">
      <c r="B38" s="41"/>
      <c r="C38" s="15"/>
      <c r="D38" s="323"/>
      <c r="E38" s="15"/>
      <c r="F38" s="323"/>
    </row>
    <row r="39" spans="1:11">
      <c r="B39" s="41"/>
      <c r="C39" s="15"/>
      <c r="D39" s="323"/>
      <c r="E39" s="15"/>
      <c r="F39" s="323"/>
    </row>
    <row r="40" spans="1:11">
      <c r="B40" s="41"/>
      <c r="C40" s="15"/>
      <c r="D40" s="323"/>
      <c r="E40" s="15"/>
      <c r="F40" s="323"/>
    </row>
    <row r="41" spans="1:11">
      <c r="B41" s="41"/>
      <c r="C41" s="15"/>
      <c r="D41" s="323"/>
      <c r="E41" s="15"/>
      <c r="F41" s="323"/>
    </row>
    <row r="42" spans="1:11">
      <c r="B42" s="41"/>
      <c r="C42" s="15"/>
      <c r="D42" s="323"/>
      <c r="E42" s="15"/>
      <c r="F42" s="323"/>
    </row>
  </sheetData>
  <mergeCells count="14">
    <mergeCell ref="K4:K6"/>
    <mergeCell ref="J5:J6"/>
    <mergeCell ref="I5:I6"/>
    <mergeCell ref="G5:G6"/>
    <mergeCell ref="A36:K36"/>
    <mergeCell ref="C2:C6"/>
    <mergeCell ref="D2:K2"/>
    <mergeCell ref="E5:E6"/>
    <mergeCell ref="D3:G4"/>
    <mergeCell ref="A2:B7"/>
    <mergeCell ref="H5:H6"/>
    <mergeCell ref="F5:F6"/>
    <mergeCell ref="D5:D6"/>
    <mergeCell ref="H4:J4"/>
  </mergeCells>
  <phoneticPr fontId="5"/>
  <printOptions horizontalCentered="1"/>
  <pageMargins left="0.19685039370078741" right="0.19685039370078741" top="0.78740157480314965" bottom="0.78740157480314965" header="0" footer="0"/>
  <headerFooter alignWithMargins="0"/>
  <rowBreaks count="3" manualBreakCount="3">
    <brk id="35805" min="227" max="54353" man="1"/>
    <brk id="36255" min="223" max="57901" man="1"/>
    <brk id="36513" min="219" max="58033" man="1"/>
  </rowBreaks>
  <colBreaks count="1" manualBreakCount="1">
    <brk id="12" max="3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zoomScaleNormal="100" zoomScaleSheetLayoutView="80" workbookViewId="0">
      <pane xSplit="1" ySplit="7" topLeftCell="B8" activePane="bottomRight" state="frozen"/>
      <selection sqref="A1:Q1"/>
      <selection pane="topRight" sqref="A1:Q1"/>
      <selection pane="bottomLeft" sqref="A1:Q1"/>
      <selection pane="bottomRight" sqref="A1:Q1"/>
    </sheetView>
  </sheetViews>
  <sheetFormatPr defaultRowHeight="15"/>
  <cols>
    <col min="1" max="1" width="16.625" style="41" customWidth="1"/>
    <col min="2" max="4" width="11.625" style="323" customWidth="1"/>
    <col min="5" max="5" width="10.625" style="15" customWidth="1"/>
    <col min="6" max="6" width="10.625" style="323" customWidth="1"/>
    <col min="7" max="9" width="10.625" style="15" customWidth="1"/>
    <col min="10" max="10" width="8.625" style="323" customWidth="1"/>
    <col min="11" max="17" width="9.625" style="15" customWidth="1"/>
    <col min="18" max="19" width="8.625" style="15" customWidth="1"/>
    <col min="20" max="20" width="2.25" style="15" customWidth="1"/>
    <col min="21" max="28" width="8.25" style="15" customWidth="1"/>
    <col min="29" max="16384" width="9" style="15"/>
  </cols>
  <sheetData>
    <row r="1" spans="1:19" s="64" customFormat="1" ht="18" customHeight="1">
      <c r="A1" s="69" t="s">
        <v>236</v>
      </c>
      <c r="B1" s="473"/>
      <c r="C1" s="473"/>
      <c r="D1" s="473"/>
      <c r="F1" s="473"/>
      <c r="J1" s="473"/>
      <c r="S1" s="66" t="s">
        <v>36</v>
      </c>
    </row>
    <row r="2" spans="1:19" ht="16.5" customHeight="1">
      <c r="A2" s="97"/>
      <c r="B2" s="164" t="s">
        <v>194</v>
      </c>
      <c r="C2" s="479" t="s">
        <v>235</v>
      </c>
      <c r="D2" s="478"/>
      <c r="E2" s="212" t="s">
        <v>234</v>
      </c>
      <c r="F2" s="212"/>
      <c r="G2" s="212"/>
      <c r="H2" s="212"/>
      <c r="I2" s="190"/>
      <c r="J2" s="58" t="s">
        <v>210</v>
      </c>
      <c r="K2" s="59"/>
      <c r="L2" s="59"/>
      <c r="M2" s="59"/>
      <c r="N2" s="59"/>
      <c r="O2" s="59"/>
      <c r="P2" s="59"/>
      <c r="Q2" s="59"/>
      <c r="R2" s="59"/>
      <c r="S2" s="57"/>
    </row>
    <row r="3" spans="1:19" ht="16.5" customHeight="1">
      <c r="A3" s="97"/>
      <c r="B3" s="188"/>
      <c r="C3" s="212" t="s">
        <v>233</v>
      </c>
      <c r="D3" s="212" t="s">
        <v>232</v>
      </c>
      <c r="E3" s="164" t="s">
        <v>231</v>
      </c>
      <c r="F3" s="164" t="s">
        <v>230</v>
      </c>
      <c r="G3" s="164" t="s">
        <v>229</v>
      </c>
      <c r="H3" s="164" t="s">
        <v>228</v>
      </c>
      <c r="I3" s="188" t="s">
        <v>193</v>
      </c>
      <c r="J3" s="477" t="s">
        <v>191</v>
      </c>
      <c r="K3" s="424"/>
      <c r="L3" s="424"/>
      <c r="M3" s="424"/>
      <c r="N3" s="424"/>
      <c r="O3" s="424"/>
      <c r="P3" s="424"/>
      <c r="Q3" s="423"/>
      <c r="R3" s="212" t="s">
        <v>190</v>
      </c>
      <c r="S3" s="212" t="s">
        <v>189</v>
      </c>
    </row>
    <row r="4" spans="1:19" ht="16.5" customHeight="1">
      <c r="A4" s="97"/>
      <c r="B4" s="188"/>
      <c r="C4" s="212"/>
      <c r="D4" s="212"/>
      <c r="E4" s="188"/>
      <c r="F4" s="188"/>
      <c r="G4" s="188"/>
      <c r="H4" s="188"/>
      <c r="I4" s="188"/>
      <c r="J4" s="97" t="s">
        <v>188</v>
      </c>
      <c r="K4" s="102" t="s">
        <v>187</v>
      </c>
      <c r="L4" s="59"/>
      <c r="M4" s="59"/>
      <c r="N4" s="57"/>
      <c r="O4" s="212" t="s">
        <v>227</v>
      </c>
      <c r="P4" s="212" t="s">
        <v>186</v>
      </c>
      <c r="Q4" s="203" t="s">
        <v>226</v>
      </c>
      <c r="R4" s="212"/>
      <c r="S4" s="212"/>
    </row>
    <row r="5" spans="1:19" ht="16.5" customHeight="1">
      <c r="A5" s="97"/>
      <c r="B5" s="188"/>
      <c r="C5" s="212"/>
      <c r="D5" s="212"/>
      <c r="E5" s="188"/>
      <c r="F5" s="188"/>
      <c r="G5" s="188"/>
      <c r="H5" s="188"/>
      <c r="I5" s="188"/>
      <c r="J5" s="97"/>
      <c r="K5" s="85"/>
      <c r="L5" s="196" t="s">
        <v>225</v>
      </c>
      <c r="M5" s="59"/>
      <c r="N5" s="57"/>
      <c r="O5" s="212"/>
      <c r="P5" s="212"/>
      <c r="Q5" s="395"/>
      <c r="R5" s="212"/>
      <c r="S5" s="212"/>
    </row>
    <row r="6" spans="1:19" ht="16.5" customHeight="1">
      <c r="A6" s="97"/>
      <c r="B6" s="188"/>
      <c r="C6" s="212"/>
      <c r="D6" s="212"/>
      <c r="E6" s="188"/>
      <c r="F6" s="188"/>
      <c r="G6" s="188"/>
      <c r="H6" s="188"/>
      <c r="I6" s="188"/>
      <c r="J6" s="97"/>
      <c r="K6" s="85"/>
      <c r="L6" s="212"/>
      <c r="M6" s="102" t="s">
        <v>224</v>
      </c>
      <c r="N6" s="164" t="s">
        <v>223</v>
      </c>
      <c r="O6" s="212"/>
      <c r="P6" s="212"/>
      <c r="Q6" s="395"/>
      <c r="R6" s="212"/>
      <c r="S6" s="212"/>
    </row>
    <row r="7" spans="1:19" ht="33" customHeight="1">
      <c r="A7" s="97"/>
      <c r="B7" s="155"/>
      <c r="C7" s="212"/>
      <c r="D7" s="212"/>
      <c r="E7" s="155"/>
      <c r="F7" s="155"/>
      <c r="G7" s="155"/>
      <c r="H7" s="155"/>
      <c r="I7" s="155"/>
      <c r="J7" s="97"/>
      <c r="K7" s="189"/>
      <c r="L7" s="212"/>
      <c r="M7" s="189"/>
      <c r="N7" s="155"/>
      <c r="O7" s="212"/>
      <c r="P7" s="212"/>
      <c r="Q7" s="392"/>
      <c r="R7" s="212"/>
      <c r="S7" s="212"/>
    </row>
    <row r="8" spans="1:19" ht="16.5" customHeight="1">
      <c r="A8" s="476" t="s">
        <v>29</v>
      </c>
      <c r="B8" s="22">
        <v>185863</v>
      </c>
      <c r="C8" s="22">
        <v>114399</v>
      </c>
      <c r="D8" s="22">
        <v>14</v>
      </c>
      <c r="E8" s="475">
        <v>163303</v>
      </c>
      <c r="F8" s="22">
        <v>4635</v>
      </c>
      <c r="G8" s="475">
        <v>66</v>
      </c>
      <c r="H8" s="475">
        <v>34</v>
      </c>
      <c r="I8" s="475">
        <v>4642</v>
      </c>
      <c r="J8" s="475">
        <v>478</v>
      </c>
      <c r="K8" s="475">
        <v>130</v>
      </c>
      <c r="L8" s="475">
        <v>92</v>
      </c>
      <c r="M8" s="475">
        <v>49</v>
      </c>
      <c r="N8" s="475">
        <v>20</v>
      </c>
      <c r="O8" s="475">
        <v>250</v>
      </c>
      <c r="P8" s="475">
        <v>418</v>
      </c>
      <c r="Q8" s="475">
        <v>396</v>
      </c>
      <c r="R8" s="475">
        <v>2787</v>
      </c>
      <c r="S8" s="475">
        <v>183</v>
      </c>
    </row>
    <row r="9" spans="1:19" ht="33" customHeight="1">
      <c r="A9" s="21" t="s">
        <v>28</v>
      </c>
      <c r="B9" s="20">
        <f>IF(SUM(B10,B19)=0,"-",SUM(B10,B19))</f>
        <v>10706</v>
      </c>
      <c r="C9" s="20">
        <f>IF(SUM(C10,C19)=0,"-",SUM(C10,C19))</f>
        <v>3513</v>
      </c>
      <c r="D9" s="20" t="str">
        <f>IF(SUM(D10,D19)=0,"-",SUM(D10,D19))</f>
        <v>-</v>
      </c>
      <c r="E9" s="20">
        <f>IF(SUM(E10,E19)=0,"-",SUM(E10,E19))</f>
        <v>10243</v>
      </c>
      <c r="F9" s="20">
        <f>IF(SUM(F10,F19)=0,"-",SUM(F10,F19))</f>
        <v>457</v>
      </c>
      <c r="G9" s="20">
        <f>IF(SUM(G10,G19)=0,"-",SUM(G10,G19))</f>
        <v>2</v>
      </c>
      <c r="H9" s="20">
        <f>IF(SUM(H10,H19)=0,"-",SUM(H10,H19))</f>
        <v>4</v>
      </c>
      <c r="I9" s="20">
        <f>IF(SUM(I10,I19)=0,"-",SUM(I10,I19))</f>
        <v>442</v>
      </c>
      <c r="J9" s="20">
        <f>IF(SUM(J10,J19)=0,"-",SUM(J10,J19))</f>
        <v>80</v>
      </c>
      <c r="K9" s="20">
        <f>IF(SUM(K10,K19)=0,"-",SUM(K10,K19))</f>
        <v>14</v>
      </c>
      <c r="L9" s="20">
        <f>IF(SUM(L10,L19)=0,"-",SUM(L10,L19))</f>
        <v>3</v>
      </c>
      <c r="M9" s="20">
        <f>IF(SUM(M10,M19)=0,"-",SUM(M10,M19))</f>
        <v>3</v>
      </c>
      <c r="N9" s="20" t="str">
        <f>IF(SUM(N10,N19)=0,"-",SUM(N10,N19))</f>
        <v>-</v>
      </c>
      <c r="O9" s="20">
        <f>IF(SUM(O10,O19)=0,"-",SUM(O10,O19))</f>
        <v>10</v>
      </c>
      <c r="P9" s="20">
        <f>IF(SUM(P10,P19)=0,"-",SUM(P10,P19))</f>
        <v>18</v>
      </c>
      <c r="Q9" s="20">
        <f>IF(SUM(Q10,Q19)=0,"-",SUM(Q10,Q19))</f>
        <v>141</v>
      </c>
      <c r="R9" s="20">
        <f>IF(SUM(R10,R19)=0,"-",SUM(R10,R19))</f>
        <v>135</v>
      </c>
      <c r="S9" s="20">
        <f>IF(SUM(S10,S19)=0,"-",SUM(S10,S19))</f>
        <v>44</v>
      </c>
    </row>
    <row r="10" spans="1:19" ht="16.5" customHeight="1">
      <c r="A10" s="19" t="s">
        <v>27</v>
      </c>
      <c r="B10" s="230">
        <f>IF(SUM(B11:B18)=0,"-",SUM(B11:B18))</f>
        <v>3341</v>
      </c>
      <c r="C10" s="230">
        <f>IF(SUM(C11:C18)=0,"-",SUM(C11:C18))</f>
        <v>3341</v>
      </c>
      <c r="D10" s="230" t="str">
        <f>IF(SUM(D11:D18)=0,"-",SUM(D11:D18))</f>
        <v>-</v>
      </c>
      <c r="E10" s="230">
        <f>IF(SUM(E11:E18)=0,"-",SUM(E11:E18))</f>
        <v>3235</v>
      </c>
      <c r="F10" s="230">
        <f>IF(SUM(F11:F18)=0,"-",SUM(F11:F18))</f>
        <v>100</v>
      </c>
      <c r="G10" s="230">
        <f>IF(SUM(G11:G18)=0,"-",SUM(G11:G18))</f>
        <v>2</v>
      </c>
      <c r="H10" s="230">
        <f>IF(SUM(H11:H18)=0,"-",SUM(H11:H18))</f>
        <v>4</v>
      </c>
      <c r="I10" s="230">
        <f>IF(SUM(I11:I18)=0,"-",SUM(I11:I18))</f>
        <v>85</v>
      </c>
      <c r="J10" s="230">
        <f>IF(SUM(J11:J18)=0,"-",SUM(J11:J18))</f>
        <v>9</v>
      </c>
      <c r="K10" s="230">
        <f>IF(SUM(K11:K18)=0,"-",SUM(K11:K18))</f>
        <v>3</v>
      </c>
      <c r="L10" s="230">
        <f>IF(SUM(L11:L18)=0,"-",SUM(L11:L18))</f>
        <v>3</v>
      </c>
      <c r="M10" s="230">
        <f>IF(SUM(M11:M18)=0,"-",SUM(M11:M18))</f>
        <v>3</v>
      </c>
      <c r="N10" s="230" t="str">
        <f>IF(SUM(N11:N18)=0,"-",SUM(N11:N18))</f>
        <v>-</v>
      </c>
      <c r="O10" s="230">
        <f>IF(SUM(O11:O18)=0,"-",SUM(O11:O18))</f>
        <v>9</v>
      </c>
      <c r="P10" s="230">
        <f>IF(SUM(P11:P18)=0,"-",SUM(P11:P18))</f>
        <v>3</v>
      </c>
      <c r="Q10" s="230">
        <f>IF(SUM(Q11:Q18)=0,"-",SUM(Q11:Q18))</f>
        <v>1</v>
      </c>
      <c r="R10" s="230">
        <f>IF(SUM(R11:R18)=0,"-",SUM(R11:R18))</f>
        <v>20</v>
      </c>
      <c r="S10" s="230">
        <f>IF(SUM(S11:S18)=0,"-",SUM(S11:S18))</f>
        <v>40</v>
      </c>
    </row>
    <row r="11" spans="1:19" ht="16.5" customHeight="1">
      <c r="A11" s="14" t="s">
        <v>26</v>
      </c>
      <c r="B11" s="227">
        <v>1226</v>
      </c>
      <c r="C11" s="227">
        <v>1226</v>
      </c>
      <c r="D11" s="227" t="s">
        <v>2</v>
      </c>
      <c r="E11" s="227">
        <v>1189</v>
      </c>
      <c r="F11" s="227">
        <v>36</v>
      </c>
      <c r="G11" s="227">
        <v>1</v>
      </c>
      <c r="H11" s="227" t="s">
        <v>2</v>
      </c>
      <c r="I11" s="227">
        <v>37</v>
      </c>
      <c r="J11" s="227">
        <v>8</v>
      </c>
      <c r="K11" s="227">
        <v>3</v>
      </c>
      <c r="L11" s="227">
        <v>3</v>
      </c>
      <c r="M11" s="227">
        <v>3</v>
      </c>
      <c r="N11" s="227" t="s">
        <v>2</v>
      </c>
      <c r="O11" s="227">
        <v>7</v>
      </c>
      <c r="P11" s="227">
        <v>3</v>
      </c>
      <c r="Q11" s="227" t="s">
        <v>41</v>
      </c>
      <c r="R11" s="227">
        <v>16</v>
      </c>
      <c r="S11" s="227" t="s">
        <v>41</v>
      </c>
    </row>
    <row r="12" spans="1:19" ht="16.5" customHeight="1">
      <c r="A12" s="11" t="s">
        <v>25</v>
      </c>
      <c r="B12" s="224">
        <v>240</v>
      </c>
      <c r="C12" s="224">
        <v>240</v>
      </c>
      <c r="D12" s="224" t="s">
        <v>2</v>
      </c>
      <c r="E12" s="224">
        <v>238</v>
      </c>
      <c r="F12" s="224">
        <v>2</v>
      </c>
      <c r="G12" s="224" t="s">
        <v>2</v>
      </c>
      <c r="H12" s="224" t="s">
        <v>2</v>
      </c>
      <c r="I12" s="224">
        <v>2</v>
      </c>
      <c r="J12" s="224">
        <v>1</v>
      </c>
      <c r="K12" s="224" t="s">
        <v>2</v>
      </c>
      <c r="L12" s="224" t="s">
        <v>2</v>
      </c>
      <c r="M12" s="224" t="s">
        <v>2</v>
      </c>
      <c r="N12" s="224" t="s">
        <v>2</v>
      </c>
      <c r="O12" s="224">
        <v>1</v>
      </c>
      <c r="P12" s="224" t="s">
        <v>2</v>
      </c>
      <c r="Q12" s="224" t="s">
        <v>2</v>
      </c>
      <c r="R12" s="224" t="s">
        <v>2</v>
      </c>
      <c r="S12" s="224" t="s">
        <v>2</v>
      </c>
    </row>
    <row r="13" spans="1:19" ht="16.5" customHeight="1">
      <c r="A13" s="11" t="s">
        <v>24</v>
      </c>
      <c r="B13" s="224">
        <v>115</v>
      </c>
      <c r="C13" s="224">
        <v>115</v>
      </c>
      <c r="D13" s="224" t="s">
        <v>2</v>
      </c>
      <c r="E13" s="224">
        <v>114</v>
      </c>
      <c r="F13" s="224">
        <v>1</v>
      </c>
      <c r="G13" s="224" t="s">
        <v>2</v>
      </c>
      <c r="H13" s="224" t="s">
        <v>2</v>
      </c>
      <c r="I13" s="224">
        <v>1</v>
      </c>
      <c r="J13" s="224" t="s">
        <v>2</v>
      </c>
      <c r="K13" s="224" t="s">
        <v>2</v>
      </c>
      <c r="L13" s="224" t="s">
        <v>2</v>
      </c>
      <c r="M13" s="224" t="s">
        <v>2</v>
      </c>
      <c r="N13" s="224" t="s">
        <v>2</v>
      </c>
      <c r="O13" s="224" t="s">
        <v>2</v>
      </c>
      <c r="P13" s="224" t="s">
        <v>2</v>
      </c>
      <c r="Q13" s="224">
        <v>1</v>
      </c>
      <c r="R13" s="224" t="s">
        <v>2</v>
      </c>
      <c r="S13" s="224" t="s">
        <v>2</v>
      </c>
    </row>
    <row r="14" spans="1:19" ht="16.5" customHeight="1">
      <c r="A14" s="11" t="s">
        <v>172</v>
      </c>
      <c r="B14" s="224">
        <v>135</v>
      </c>
      <c r="C14" s="224">
        <v>135</v>
      </c>
      <c r="D14" s="224" t="s">
        <v>2</v>
      </c>
      <c r="E14" s="224">
        <v>126</v>
      </c>
      <c r="F14" s="224">
        <v>5</v>
      </c>
      <c r="G14" s="224" t="s">
        <v>2</v>
      </c>
      <c r="H14" s="224">
        <v>4</v>
      </c>
      <c r="I14" s="224">
        <v>5</v>
      </c>
      <c r="J14" s="224" t="s">
        <v>2</v>
      </c>
      <c r="K14" s="224" t="s">
        <v>2</v>
      </c>
      <c r="L14" s="224" t="s">
        <v>2</v>
      </c>
      <c r="M14" s="224" t="s">
        <v>2</v>
      </c>
      <c r="N14" s="224" t="s">
        <v>2</v>
      </c>
      <c r="O14" s="224" t="s">
        <v>2</v>
      </c>
      <c r="P14" s="224" t="s">
        <v>2</v>
      </c>
      <c r="Q14" s="224" t="s">
        <v>2</v>
      </c>
      <c r="R14" s="224">
        <v>4</v>
      </c>
      <c r="S14" s="224">
        <v>1</v>
      </c>
    </row>
    <row r="15" spans="1:19" ht="16.5" customHeight="1">
      <c r="A15" s="11" t="s">
        <v>22</v>
      </c>
      <c r="B15" s="224">
        <v>138</v>
      </c>
      <c r="C15" s="224">
        <v>138</v>
      </c>
      <c r="D15" s="224" t="s">
        <v>41</v>
      </c>
      <c r="E15" s="224">
        <v>136</v>
      </c>
      <c r="F15" s="224">
        <v>2</v>
      </c>
      <c r="G15" s="224" t="s">
        <v>41</v>
      </c>
      <c r="H15" s="224" t="s">
        <v>41</v>
      </c>
      <c r="I15" s="224">
        <v>1</v>
      </c>
      <c r="J15" s="224" t="s">
        <v>41</v>
      </c>
      <c r="K15" s="224" t="s">
        <v>41</v>
      </c>
      <c r="L15" s="224" t="s">
        <v>41</v>
      </c>
      <c r="M15" s="224" t="s">
        <v>41</v>
      </c>
      <c r="N15" s="224" t="s">
        <v>41</v>
      </c>
      <c r="O15" s="224" t="s">
        <v>41</v>
      </c>
      <c r="P15" s="224" t="s">
        <v>41</v>
      </c>
      <c r="Q15" s="224" t="s">
        <v>41</v>
      </c>
      <c r="R15" s="224" t="s">
        <v>41</v>
      </c>
      <c r="S15" s="224">
        <v>1</v>
      </c>
    </row>
    <row r="16" spans="1:19" ht="16.5" customHeight="1">
      <c r="A16" s="11" t="s">
        <v>57</v>
      </c>
      <c r="B16" s="224">
        <v>1067</v>
      </c>
      <c r="C16" s="224">
        <v>1067</v>
      </c>
      <c r="D16" s="224" t="s">
        <v>41</v>
      </c>
      <c r="E16" s="224">
        <v>1024</v>
      </c>
      <c r="F16" s="224">
        <v>42</v>
      </c>
      <c r="G16" s="224">
        <v>1</v>
      </c>
      <c r="H16" s="224" t="s">
        <v>41</v>
      </c>
      <c r="I16" s="224">
        <v>27</v>
      </c>
      <c r="J16" s="224" t="s">
        <v>41</v>
      </c>
      <c r="K16" s="224" t="s">
        <v>41</v>
      </c>
      <c r="L16" s="224" t="s">
        <v>41</v>
      </c>
      <c r="M16" s="224" t="s">
        <v>41</v>
      </c>
      <c r="N16" s="224" t="s">
        <v>41</v>
      </c>
      <c r="O16" s="224">
        <v>1</v>
      </c>
      <c r="P16" s="224" t="s">
        <v>41</v>
      </c>
      <c r="Q16" s="224" t="s">
        <v>41</v>
      </c>
      <c r="R16" s="224" t="s">
        <v>41</v>
      </c>
      <c r="S16" s="224">
        <v>26</v>
      </c>
    </row>
    <row r="17" spans="1:19" ht="16.5" customHeight="1">
      <c r="A17" s="11" t="s">
        <v>20</v>
      </c>
      <c r="B17" s="224">
        <v>75</v>
      </c>
      <c r="C17" s="224">
        <v>75</v>
      </c>
      <c r="D17" s="224" t="s">
        <v>41</v>
      </c>
      <c r="E17" s="224">
        <v>75</v>
      </c>
      <c r="F17" s="224" t="s">
        <v>41</v>
      </c>
      <c r="G17" s="224" t="s">
        <v>41</v>
      </c>
      <c r="H17" s="224" t="s">
        <v>41</v>
      </c>
      <c r="I17" s="224" t="s">
        <v>41</v>
      </c>
      <c r="J17" s="224" t="s">
        <v>41</v>
      </c>
      <c r="K17" s="224" t="s">
        <v>41</v>
      </c>
      <c r="L17" s="224" t="s">
        <v>41</v>
      </c>
      <c r="M17" s="224" t="s">
        <v>41</v>
      </c>
      <c r="N17" s="224" t="s">
        <v>41</v>
      </c>
      <c r="O17" s="224" t="s">
        <v>41</v>
      </c>
      <c r="P17" s="224" t="s">
        <v>41</v>
      </c>
      <c r="Q17" s="224" t="s">
        <v>41</v>
      </c>
      <c r="R17" s="224" t="s">
        <v>41</v>
      </c>
      <c r="S17" s="224" t="s">
        <v>41</v>
      </c>
    </row>
    <row r="18" spans="1:19" ht="16.5" customHeight="1">
      <c r="A18" s="8" t="s">
        <v>19</v>
      </c>
      <c r="B18" s="220">
        <v>345</v>
      </c>
      <c r="C18" s="220">
        <v>345</v>
      </c>
      <c r="D18" s="220" t="s">
        <v>41</v>
      </c>
      <c r="E18" s="220">
        <v>333</v>
      </c>
      <c r="F18" s="220">
        <v>12</v>
      </c>
      <c r="G18" s="220" t="s">
        <v>41</v>
      </c>
      <c r="H18" s="220" t="s">
        <v>41</v>
      </c>
      <c r="I18" s="220">
        <v>12</v>
      </c>
      <c r="J18" s="220" t="s">
        <v>41</v>
      </c>
      <c r="K18" s="220" t="s">
        <v>41</v>
      </c>
      <c r="L18" s="220" t="s">
        <v>41</v>
      </c>
      <c r="M18" s="220" t="s">
        <v>41</v>
      </c>
      <c r="N18" s="220" t="s">
        <v>41</v>
      </c>
      <c r="O18" s="220" t="s">
        <v>41</v>
      </c>
      <c r="P18" s="220" t="s">
        <v>41</v>
      </c>
      <c r="Q18" s="220" t="s">
        <v>41</v>
      </c>
      <c r="R18" s="220" t="s">
        <v>41</v>
      </c>
      <c r="S18" s="220">
        <v>12</v>
      </c>
    </row>
    <row r="19" spans="1:19" ht="16.5" customHeight="1">
      <c r="A19" s="19" t="s">
        <v>17</v>
      </c>
      <c r="B19" s="230">
        <v>7365</v>
      </c>
      <c r="C19" s="230">
        <v>172</v>
      </c>
      <c r="D19" s="230" t="s">
        <v>41</v>
      </c>
      <c r="E19" s="442">
        <v>7008</v>
      </c>
      <c r="F19" s="230">
        <v>357</v>
      </c>
      <c r="G19" s="230" t="s">
        <v>41</v>
      </c>
      <c r="H19" s="230" t="s">
        <v>41</v>
      </c>
      <c r="I19" s="442">
        <v>357</v>
      </c>
      <c r="J19" s="442">
        <v>71</v>
      </c>
      <c r="K19" s="442">
        <v>11</v>
      </c>
      <c r="L19" s="230" t="s">
        <v>41</v>
      </c>
      <c r="M19" s="230" t="s">
        <v>41</v>
      </c>
      <c r="N19" s="230" t="s">
        <v>41</v>
      </c>
      <c r="O19" s="230">
        <v>1</v>
      </c>
      <c r="P19" s="230">
        <v>15</v>
      </c>
      <c r="Q19" s="442">
        <v>140</v>
      </c>
      <c r="R19" s="442">
        <v>115</v>
      </c>
      <c r="S19" s="442">
        <v>4</v>
      </c>
    </row>
    <row r="20" spans="1:19" ht="33" customHeight="1">
      <c r="A20" s="21" t="s">
        <v>16</v>
      </c>
      <c r="B20" s="20">
        <f>B21</f>
        <v>1039</v>
      </c>
      <c r="C20" s="20">
        <f>C21</f>
        <v>1039</v>
      </c>
      <c r="D20" s="20" t="str">
        <f>D21</f>
        <v>-</v>
      </c>
      <c r="E20" s="20">
        <f>E21</f>
        <v>1025</v>
      </c>
      <c r="F20" s="20">
        <f>F21</f>
        <v>14</v>
      </c>
      <c r="G20" s="20" t="str">
        <f>G21</f>
        <v>-</v>
      </c>
      <c r="H20" s="20" t="str">
        <f>H21</f>
        <v>-</v>
      </c>
      <c r="I20" s="20">
        <f>I21</f>
        <v>14</v>
      </c>
      <c r="J20" s="20">
        <f>J21</f>
        <v>4</v>
      </c>
      <c r="K20" s="20" t="str">
        <f>K21</f>
        <v>-</v>
      </c>
      <c r="L20" s="20" t="str">
        <f>L21</f>
        <v>-</v>
      </c>
      <c r="M20" s="20" t="str">
        <f>M21</f>
        <v>-</v>
      </c>
      <c r="N20" s="20" t="str">
        <f>N21</f>
        <v>-</v>
      </c>
      <c r="O20" s="20">
        <f>O21</f>
        <v>1</v>
      </c>
      <c r="P20" s="20">
        <f>P21</f>
        <v>5</v>
      </c>
      <c r="Q20" s="20">
        <f>Q21</f>
        <v>3</v>
      </c>
      <c r="R20" s="20">
        <f>R21</f>
        <v>1</v>
      </c>
      <c r="S20" s="20" t="str">
        <f>S21</f>
        <v>-</v>
      </c>
    </row>
    <row r="21" spans="1:19" ht="16.5" customHeight="1">
      <c r="A21" s="19" t="s">
        <v>15</v>
      </c>
      <c r="B21" s="230">
        <f>IF(SUM(B22:B25)=0,"-",SUM(B22:B25))</f>
        <v>1039</v>
      </c>
      <c r="C21" s="230">
        <f>IF(SUM(C22:C25)=0,"-",SUM(C22:C25))</f>
        <v>1039</v>
      </c>
      <c r="D21" s="230" t="str">
        <f>IF(SUM(D22:D25)=0,"-",SUM(D22:D25))</f>
        <v>-</v>
      </c>
      <c r="E21" s="230">
        <f>IF(SUM(E22:E25)=0,"-",SUM(E22:E25))</f>
        <v>1025</v>
      </c>
      <c r="F21" s="230">
        <f>IF(SUM(F22:F25)=0,"-",SUM(F22:F25))</f>
        <v>14</v>
      </c>
      <c r="G21" s="230" t="str">
        <f>IF(SUM(G22:G25)=0,"-",SUM(G22:G25))</f>
        <v>-</v>
      </c>
      <c r="H21" s="230" t="str">
        <f>IF(SUM(H22:H25)=0,"-",SUM(H22:H25))</f>
        <v>-</v>
      </c>
      <c r="I21" s="230">
        <f>IF(SUM(I22:I25)=0,"-",SUM(I22:I25))</f>
        <v>14</v>
      </c>
      <c r="J21" s="230">
        <f>IF(SUM(J22:J25)=0,"-",SUM(J22:J25))</f>
        <v>4</v>
      </c>
      <c r="K21" s="230" t="str">
        <f>IF(SUM(K22:K25)=0,"-",SUM(K22:K25))</f>
        <v>-</v>
      </c>
      <c r="L21" s="230" t="str">
        <f>IF(SUM(L22:L25)=0,"-",SUM(L22:L25))</f>
        <v>-</v>
      </c>
      <c r="M21" s="230" t="str">
        <f>IF(SUM(M22:M25)=0,"-",SUM(M22:M25))</f>
        <v>-</v>
      </c>
      <c r="N21" s="230" t="str">
        <f>IF(SUM(N22:N25)=0,"-",SUM(N22:N25))</f>
        <v>-</v>
      </c>
      <c r="O21" s="230">
        <f>IF(SUM(O22:O25)=0,"-",SUM(O22:O25))</f>
        <v>1</v>
      </c>
      <c r="P21" s="230">
        <f>IF(SUM(P22:P25)=0,"-",SUM(P22:P25))</f>
        <v>5</v>
      </c>
      <c r="Q21" s="230">
        <f>IF(SUM(Q22:Q25)=0,"-",SUM(Q22:Q25))</f>
        <v>3</v>
      </c>
      <c r="R21" s="230">
        <f>IF(SUM(R22:R25)=0,"-",SUM(R22:R25))</f>
        <v>1</v>
      </c>
      <c r="S21" s="230" t="str">
        <f>IF(SUM(S22:S25)=0,"-",SUM(S22:S25))</f>
        <v>-</v>
      </c>
    </row>
    <row r="22" spans="1:19" ht="16.5" customHeight="1">
      <c r="A22" s="14" t="s">
        <v>14</v>
      </c>
      <c r="B22" s="227">
        <v>479</v>
      </c>
      <c r="C22" s="227">
        <v>479</v>
      </c>
      <c r="D22" s="227" t="s">
        <v>2</v>
      </c>
      <c r="E22" s="227">
        <v>469</v>
      </c>
      <c r="F22" s="227">
        <v>10</v>
      </c>
      <c r="G22" s="227" t="s">
        <v>2</v>
      </c>
      <c r="H22" s="227" t="s">
        <v>2</v>
      </c>
      <c r="I22" s="227">
        <v>10</v>
      </c>
      <c r="J22" s="227">
        <v>3</v>
      </c>
      <c r="K22" s="227" t="s">
        <v>2</v>
      </c>
      <c r="L22" s="227" t="s">
        <v>2</v>
      </c>
      <c r="M22" s="227" t="s">
        <v>2</v>
      </c>
      <c r="N22" s="227" t="s">
        <v>2</v>
      </c>
      <c r="O22" s="227" t="s">
        <v>2</v>
      </c>
      <c r="P22" s="227">
        <v>3</v>
      </c>
      <c r="Q22" s="227">
        <v>3</v>
      </c>
      <c r="R22" s="227">
        <v>1</v>
      </c>
      <c r="S22" s="227" t="s">
        <v>2</v>
      </c>
    </row>
    <row r="23" spans="1:19" ht="16.5" customHeight="1">
      <c r="A23" s="11" t="s">
        <v>13</v>
      </c>
      <c r="B23" s="224">
        <v>77</v>
      </c>
      <c r="C23" s="224">
        <v>77</v>
      </c>
      <c r="D23" s="224" t="s">
        <v>2</v>
      </c>
      <c r="E23" s="224">
        <v>77</v>
      </c>
      <c r="F23" s="224" t="s">
        <v>2</v>
      </c>
      <c r="G23" s="224" t="s">
        <v>2</v>
      </c>
      <c r="H23" s="224" t="s">
        <v>2</v>
      </c>
      <c r="I23" s="224" t="s">
        <v>2</v>
      </c>
      <c r="J23" s="224" t="s">
        <v>2</v>
      </c>
      <c r="K23" s="224" t="s">
        <v>2</v>
      </c>
      <c r="L23" s="224" t="s">
        <v>2</v>
      </c>
      <c r="M23" s="224" t="s">
        <v>2</v>
      </c>
      <c r="N23" s="224" t="s">
        <v>2</v>
      </c>
      <c r="O23" s="224" t="s">
        <v>2</v>
      </c>
      <c r="P23" s="224" t="s">
        <v>2</v>
      </c>
      <c r="Q23" s="224" t="s">
        <v>2</v>
      </c>
      <c r="R23" s="224" t="s">
        <v>2</v>
      </c>
      <c r="S23" s="224" t="s">
        <v>2</v>
      </c>
    </row>
    <row r="24" spans="1:19" ht="16.5" customHeight="1">
      <c r="A24" s="11" t="s">
        <v>12</v>
      </c>
      <c r="B24" s="224">
        <v>120</v>
      </c>
      <c r="C24" s="224">
        <v>120</v>
      </c>
      <c r="D24" s="224" t="s">
        <v>2</v>
      </c>
      <c r="E24" s="224">
        <v>120</v>
      </c>
      <c r="F24" s="224" t="s">
        <v>2</v>
      </c>
      <c r="G24" s="224" t="s">
        <v>2</v>
      </c>
      <c r="H24" s="224" t="s">
        <v>2</v>
      </c>
      <c r="I24" s="224" t="s">
        <v>2</v>
      </c>
      <c r="J24" s="224" t="s">
        <v>2</v>
      </c>
      <c r="K24" s="224" t="s">
        <v>2</v>
      </c>
      <c r="L24" s="224" t="s">
        <v>2</v>
      </c>
      <c r="M24" s="224" t="s">
        <v>2</v>
      </c>
      <c r="N24" s="224" t="s">
        <v>2</v>
      </c>
      <c r="O24" s="224" t="s">
        <v>2</v>
      </c>
      <c r="P24" s="224" t="s">
        <v>2</v>
      </c>
      <c r="Q24" s="224" t="s">
        <v>2</v>
      </c>
      <c r="R24" s="224" t="s">
        <v>2</v>
      </c>
      <c r="S24" s="224" t="s">
        <v>2</v>
      </c>
    </row>
    <row r="25" spans="1:19" ht="16.5" customHeight="1">
      <c r="A25" s="8" t="s">
        <v>11</v>
      </c>
      <c r="B25" s="220">
        <v>363</v>
      </c>
      <c r="C25" s="220">
        <v>363</v>
      </c>
      <c r="D25" s="220" t="s">
        <v>2</v>
      </c>
      <c r="E25" s="220">
        <v>359</v>
      </c>
      <c r="F25" s="220">
        <v>4</v>
      </c>
      <c r="G25" s="220" t="s">
        <v>2</v>
      </c>
      <c r="H25" s="220" t="s">
        <v>2</v>
      </c>
      <c r="I25" s="220">
        <v>4</v>
      </c>
      <c r="J25" s="220">
        <v>1</v>
      </c>
      <c r="K25" s="220" t="s">
        <v>2</v>
      </c>
      <c r="L25" s="220" t="s">
        <v>2</v>
      </c>
      <c r="M25" s="220" t="s">
        <v>2</v>
      </c>
      <c r="N25" s="220" t="s">
        <v>2</v>
      </c>
      <c r="O25" s="220">
        <v>1</v>
      </c>
      <c r="P25" s="220">
        <v>2</v>
      </c>
      <c r="Q25" s="220" t="s">
        <v>2</v>
      </c>
      <c r="R25" s="220" t="s">
        <v>2</v>
      </c>
      <c r="S25" s="220" t="s">
        <v>2</v>
      </c>
    </row>
    <row r="26" spans="1:19" ht="33" customHeight="1">
      <c r="A26" s="21" t="s">
        <v>9</v>
      </c>
      <c r="B26" s="20">
        <f>B27</f>
        <v>881</v>
      </c>
      <c r="C26" s="20">
        <f>C27</f>
        <v>881</v>
      </c>
      <c r="D26" s="20" t="str">
        <f>D27</f>
        <v>-</v>
      </c>
      <c r="E26" s="20">
        <f>E27</f>
        <v>866</v>
      </c>
      <c r="F26" s="20">
        <f>F27</f>
        <v>13</v>
      </c>
      <c r="G26" s="20">
        <f>G27</f>
        <v>2</v>
      </c>
      <c r="H26" s="20" t="str">
        <f>H27</f>
        <v>-</v>
      </c>
      <c r="I26" s="20">
        <f>I27</f>
        <v>15</v>
      </c>
      <c r="J26" s="20">
        <f>J27</f>
        <v>2</v>
      </c>
      <c r="K26" s="20">
        <f>K27</f>
        <v>1</v>
      </c>
      <c r="L26" s="20">
        <f>L27</f>
        <v>1</v>
      </c>
      <c r="M26" s="20" t="str">
        <f>M27</f>
        <v>-</v>
      </c>
      <c r="N26" s="20">
        <f>N27</f>
        <v>1</v>
      </c>
      <c r="O26" s="20" t="str">
        <f>O27</f>
        <v>-</v>
      </c>
      <c r="P26" s="20">
        <f>P27</f>
        <v>9</v>
      </c>
      <c r="Q26" s="20">
        <f>Q27</f>
        <v>1</v>
      </c>
      <c r="R26" s="20">
        <f>R27</f>
        <v>1</v>
      </c>
      <c r="S26" s="20">
        <f>S27</f>
        <v>1</v>
      </c>
    </row>
    <row r="27" spans="1:19" ht="16.5" customHeight="1">
      <c r="A27" s="19" t="s">
        <v>8</v>
      </c>
      <c r="B27" s="230">
        <f>IF(SUM(B28:B32)=0,"-",SUM(B28:B32))</f>
        <v>881</v>
      </c>
      <c r="C27" s="230">
        <f>IF(SUM(C28:C32)=0,"-",SUM(C28:C32))</f>
        <v>881</v>
      </c>
      <c r="D27" s="230" t="str">
        <f>IF(SUM(D28:D32)=0,"-",SUM(D28:D32))</f>
        <v>-</v>
      </c>
      <c r="E27" s="230">
        <f>IF(SUM(E28:E32)=0,"-",SUM(E28:E32))</f>
        <v>866</v>
      </c>
      <c r="F27" s="230">
        <f>IF(SUM(F28:F32)=0,"-",SUM(F28:F32))</f>
        <v>13</v>
      </c>
      <c r="G27" s="230">
        <f>IF(SUM(G28:G32)=0,"-",SUM(G28:G32))</f>
        <v>2</v>
      </c>
      <c r="H27" s="230" t="str">
        <f>IF(SUM(H28:H32)=0,"-",SUM(H28:H32))</f>
        <v>-</v>
      </c>
      <c r="I27" s="230">
        <f>IF(SUM(I28:I32)=0,"-",SUM(I28:I32))</f>
        <v>15</v>
      </c>
      <c r="J27" s="230">
        <f>IF(SUM(J28:J32)=0,"-",SUM(J28:J32))</f>
        <v>2</v>
      </c>
      <c r="K27" s="230">
        <f>IF(SUM(K28:K32)=0,"-",SUM(K28:K32))</f>
        <v>1</v>
      </c>
      <c r="L27" s="230">
        <f>IF(SUM(L28:L32)=0,"-",SUM(L28:L32))</f>
        <v>1</v>
      </c>
      <c r="M27" s="230" t="str">
        <f>IF(SUM(M28:M32)=0,"-",SUM(M28:M32))</f>
        <v>-</v>
      </c>
      <c r="N27" s="230">
        <f>IF(SUM(N28:N32)=0,"-",SUM(N28:N32))</f>
        <v>1</v>
      </c>
      <c r="O27" s="230" t="str">
        <f>IF(SUM(O28:O32)=0,"-",SUM(O28:O32))</f>
        <v>-</v>
      </c>
      <c r="P27" s="230">
        <f>IF(SUM(P28:P32)=0,"-",SUM(P28:P32))</f>
        <v>9</v>
      </c>
      <c r="Q27" s="230">
        <f>IF(SUM(Q28:Q32)=0,"-",SUM(Q28:Q32))</f>
        <v>1</v>
      </c>
      <c r="R27" s="230">
        <f>IF(SUM(R28:R32)=0,"-",SUM(R28:R32))</f>
        <v>1</v>
      </c>
      <c r="S27" s="230">
        <f>IF(SUM(S28:S32)=0,"-",SUM(S28:S32))</f>
        <v>1</v>
      </c>
    </row>
    <row r="28" spans="1:19" ht="16.5" customHeight="1">
      <c r="A28" s="14" t="s">
        <v>7</v>
      </c>
      <c r="B28" s="227">
        <v>265</v>
      </c>
      <c r="C28" s="227">
        <v>265</v>
      </c>
      <c r="D28" s="227" t="s">
        <v>2</v>
      </c>
      <c r="E28" s="227">
        <v>261</v>
      </c>
      <c r="F28" s="227">
        <v>3</v>
      </c>
      <c r="G28" s="227">
        <v>1</v>
      </c>
      <c r="H28" s="227" t="s">
        <v>2</v>
      </c>
      <c r="I28" s="227">
        <v>4</v>
      </c>
      <c r="J28" s="227" t="s">
        <v>2</v>
      </c>
      <c r="K28" s="227">
        <v>1</v>
      </c>
      <c r="L28" s="227">
        <v>1</v>
      </c>
      <c r="M28" s="227" t="s">
        <v>2</v>
      </c>
      <c r="N28" s="227">
        <v>1</v>
      </c>
      <c r="O28" s="227" t="s">
        <v>2</v>
      </c>
      <c r="P28" s="227">
        <v>3</v>
      </c>
      <c r="Q28" s="227" t="s">
        <v>2</v>
      </c>
      <c r="R28" s="227" t="s">
        <v>2</v>
      </c>
      <c r="S28" s="227" t="s">
        <v>2</v>
      </c>
    </row>
    <row r="29" spans="1:19" ht="16.5" customHeight="1">
      <c r="A29" s="11" t="s">
        <v>6</v>
      </c>
      <c r="B29" s="224">
        <v>207</v>
      </c>
      <c r="C29" s="224">
        <v>207</v>
      </c>
      <c r="D29" s="224" t="s">
        <v>2</v>
      </c>
      <c r="E29" s="224">
        <v>202</v>
      </c>
      <c r="F29" s="224">
        <v>5</v>
      </c>
      <c r="G29" s="224" t="s">
        <v>2</v>
      </c>
      <c r="H29" s="224" t="s">
        <v>2</v>
      </c>
      <c r="I29" s="224">
        <v>5</v>
      </c>
      <c r="J29" s="224">
        <v>2</v>
      </c>
      <c r="K29" s="224" t="s">
        <v>2</v>
      </c>
      <c r="L29" s="224" t="s">
        <v>2</v>
      </c>
      <c r="M29" s="224" t="s">
        <v>2</v>
      </c>
      <c r="N29" s="224" t="s">
        <v>2</v>
      </c>
      <c r="O29" s="224" t="s">
        <v>2</v>
      </c>
      <c r="P29" s="224">
        <v>2</v>
      </c>
      <c r="Q29" s="224" t="s">
        <v>2</v>
      </c>
      <c r="R29" s="224" t="s">
        <v>2</v>
      </c>
      <c r="S29" s="224">
        <v>1</v>
      </c>
    </row>
    <row r="30" spans="1:19" ht="16.5" customHeight="1">
      <c r="A30" s="11" t="s">
        <v>5</v>
      </c>
      <c r="B30" s="224">
        <v>168</v>
      </c>
      <c r="C30" s="224">
        <v>168</v>
      </c>
      <c r="D30" s="224" t="s">
        <v>2</v>
      </c>
      <c r="E30" s="224">
        <v>165</v>
      </c>
      <c r="F30" s="224">
        <v>3</v>
      </c>
      <c r="G30" s="224" t="s">
        <v>2</v>
      </c>
      <c r="H30" s="224" t="s">
        <v>2</v>
      </c>
      <c r="I30" s="224">
        <v>3</v>
      </c>
      <c r="J30" s="224" t="s">
        <v>2</v>
      </c>
      <c r="K30" s="224" t="s">
        <v>2</v>
      </c>
      <c r="L30" s="224" t="s">
        <v>2</v>
      </c>
      <c r="M30" s="224" t="s">
        <v>2</v>
      </c>
      <c r="N30" s="224" t="s">
        <v>2</v>
      </c>
      <c r="O30" s="224" t="s">
        <v>2</v>
      </c>
      <c r="P30" s="224">
        <v>2</v>
      </c>
      <c r="Q30" s="224">
        <v>1</v>
      </c>
      <c r="R30" s="224" t="s">
        <v>2</v>
      </c>
      <c r="S30" s="224" t="s">
        <v>2</v>
      </c>
    </row>
    <row r="31" spans="1:19" ht="16.5" customHeight="1">
      <c r="A31" s="11" t="s">
        <v>4</v>
      </c>
      <c r="B31" s="224">
        <v>105</v>
      </c>
      <c r="C31" s="224">
        <v>105</v>
      </c>
      <c r="D31" s="224" t="s">
        <v>2</v>
      </c>
      <c r="E31" s="224">
        <v>103</v>
      </c>
      <c r="F31" s="224">
        <v>1</v>
      </c>
      <c r="G31" s="224">
        <v>1</v>
      </c>
      <c r="H31" s="224" t="s">
        <v>2</v>
      </c>
      <c r="I31" s="224">
        <v>2</v>
      </c>
      <c r="J31" s="224" t="s">
        <v>2</v>
      </c>
      <c r="K31" s="224" t="s">
        <v>2</v>
      </c>
      <c r="L31" s="224" t="s">
        <v>2</v>
      </c>
      <c r="M31" s="224" t="s">
        <v>2</v>
      </c>
      <c r="N31" s="224" t="s">
        <v>2</v>
      </c>
      <c r="O31" s="224" t="s">
        <v>2</v>
      </c>
      <c r="P31" s="224">
        <v>1</v>
      </c>
      <c r="Q31" s="224" t="s">
        <v>2</v>
      </c>
      <c r="R31" s="224">
        <v>1</v>
      </c>
      <c r="S31" s="224" t="s">
        <v>2</v>
      </c>
    </row>
    <row r="32" spans="1:19" ht="16.5" customHeight="1">
      <c r="A32" s="8" t="s">
        <v>3</v>
      </c>
      <c r="B32" s="220">
        <v>136</v>
      </c>
      <c r="C32" s="220">
        <v>136</v>
      </c>
      <c r="D32" s="220" t="s">
        <v>2</v>
      </c>
      <c r="E32" s="220">
        <v>135</v>
      </c>
      <c r="F32" s="220">
        <v>1</v>
      </c>
      <c r="G32" s="220" t="s">
        <v>2</v>
      </c>
      <c r="H32" s="220" t="s">
        <v>2</v>
      </c>
      <c r="I32" s="220">
        <v>1</v>
      </c>
      <c r="J32" s="220" t="s">
        <v>2</v>
      </c>
      <c r="K32" s="220" t="s">
        <v>2</v>
      </c>
      <c r="L32" s="220" t="s">
        <v>2</v>
      </c>
      <c r="M32" s="220" t="s">
        <v>2</v>
      </c>
      <c r="N32" s="220" t="s">
        <v>2</v>
      </c>
      <c r="O32" s="220" t="s">
        <v>2</v>
      </c>
      <c r="P32" s="220">
        <v>1</v>
      </c>
      <c r="Q32" s="220" t="s">
        <v>2</v>
      </c>
      <c r="R32" s="220" t="s">
        <v>2</v>
      </c>
      <c r="S32" s="220" t="s">
        <v>2</v>
      </c>
    </row>
    <row r="33" spans="1:19" ht="16.5" customHeight="1">
      <c r="A33" s="452" t="s">
        <v>171</v>
      </c>
      <c r="B33" s="474"/>
      <c r="C33" s="327"/>
      <c r="D33" s="327"/>
      <c r="E33" s="45"/>
      <c r="F33" s="327"/>
      <c r="G33" s="45"/>
      <c r="H33" s="45"/>
      <c r="I33" s="45"/>
      <c r="J33" s="327"/>
    </row>
    <row r="34" spans="1:19" ht="16.5" customHeight="1">
      <c r="A34" s="70"/>
      <c r="B34" s="327"/>
      <c r="C34" s="327"/>
      <c r="D34" s="327"/>
      <c r="E34" s="45"/>
      <c r="F34" s="327"/>
      <c r="G34" s="45"/>
      <c r="H34" s="45"/>
      <c r="I34" s="45"/>
      <c r="J34" s="327"/>
      <c r="K34" s="46"/>
      <c r="L34" s="46"/>
      <c r="M34" s="46"/>
      <c r="N34" s="46"/>
      <c r="O34" s="46"/>
      <c r="P34" s="46"/>
      <c r="Q34" s="46"/>
      <c r="R34" s="46"/>
      <c r="S34" s="46"/>
    </row>
    <row r="35" spans="1:19" ht="15.75" customHeight="1">
      <c r="B35" s="41"/>
      <c r="C35" s="41"/>
      <c r="D35" s="41"/>
      <c r="E35" s="41"/>
      <c r="F35" s="15"/>
      <c r="G35" s="323"/>
      <c r="J35" s="15"/>
    </row>
    <row r="36" spans="1:19" ht="15.75" customHeight="1">
      <c r="B36" s="41"/>
      <c r="C36" s="41"/>
      <c r="D36" s="41"/>
      <c r="E36" s="41"/>
      <c r="F36" s="15"/>
      <c r="G36" s="323"/>
      <c r="J36" s="15"/>
    </row>
    <row r="37" spans="1:19" ht="15.75" customHeight="1">
      <c r="B37" s="41"/>
      <c r="C37" s="41"/>
      <c r="D37" s="41"/>
      <c r="E37" s="41"/>
      <c r="F37" s="15"/>
      <c r="G37" s="323"/>
      <c r="J37" s="15"/>
    </row>
  </sheetData>
  <mergeCells count="25">
    <mergeCell ref="Q4:Q7"/>
    <mergeCell ref="J4:J7"/>
    <mergeCell ref="K4:K7"/>
    <mergeCell ref="C2:D2"/>
    <mergeCell ref="L4:N4"/>
    <mergeCell ref="P4:P7"/>
    <mergeCell ref="M5:N5"/>
    <mergeCell ref="M6:M7"/>
    <mergeCell ref="N6:N7"/>
    <mergeCell ref="L5:L7"/>
    <mergeCell ref="F3:F7"/>
    <mergeCell ref="J2:S2"/>
    <mergeCell ref="J3:Q3"/>
    <mergeCell ref="R3:R7"/>
    <mergeCell ref="S3:S7"/>
    <mergeCell ref="O4:O7"/>
    <mergeCell ref="I3:I7"/>
    <mergeCell ref="H3:H7"/>
    <mergeCell ref="C3:C7"/>
    <mergeCell ref="D3:D7"/>
    <mergeCell ref="E3:E7"/>
    <mergeCell ref="E2:H2"/>
    <mergeCell ref="G3:G7"/>
    <mergeCell ref="A2:A7"/>
    <mergeCell ref="B2:B7"/>
  </mergeCells>
  <phoneticPr fontId="5"/>
  <printOptions horizontalCentered="1"/>
  <pageMargins left="0.31496062992125984" right="0.31496062992125984" top="0.78740157480314965" bottom="0.78740157480314965" header="0" footer="0"/>
  <headerFooter alignWithMargins="0"/>
  <rowBreaks count="3" manualBreakCount="3">
    <brk id="35805" min="227" max="54353" man="1"/>
    <brk id="36255" min="223" max="57901" man="1"/>
    <brk id="36513" min="219" max="580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showGridLines="0" zoomScaleNormal="100" zoomScaleSheetLayoutView="80" workbookViewId="0">
      <pane ySplit="4" topLeftCell="A5" activePane="bottomLeft" state="frozen"/>
      <selection sqref="A1:Q1"/>
      <selection pane="bottomLeft" sqref="A1:Q1"/>
    </sheetView>
  </sheetViews>
  <sheetFormatPr defaultRowHeight="15"/>
  <cols>
    <col min="1" max="1" width="16.625" style="41" customWidth="1"/>
    <col min="2" max="15" width="7.125" style="15" customWidth="1"/>
    <col min="16" max="16" width="6.75" style="15" customWidth="1"/>
    <col min="17" max="16384" width="9" style="15"/>
  </cols>
  <sheetData>
    <row r="1" spans="1:17" s="64" customFormat="1" ht="18" customHeight="1">
      <c r="A1" s="69" t="s">
        <v>55</v>
      </c>
      <c r="B1" s="68"/>
      <c r="C1" s="68"/>
      <c r="D1" s="68"/>
      <c r="E1" s="68"/>
      <c r="F1" s="65"/>
      <c r="G1" s="65"/>
      <c r="H1" s="67"/>
      <c r="I1" s="65"/>
      <c r="J1" s="65"/>
      <c r="K1" s="65"/>
      <c r="L1" s="65"/>
      <c r="M1" s="66"/>
      <c r="N1" s="66"/>
      <c r="O1" s="66" t="s">
        <v>54</v>
      </c>
      <c r="P1" s="65"/>
    </row>
    <row r="2" spans="1:17" ht="16.5" customHeight="1">
      <c r="A2" s="63"/>
      <c r="B2" s="58" t="s">
        <v>53</v>
      </c>
      <c r="C2" s="62"/>
      <c r="D2" s="62"/>
      <c r="E2" s="62"/>
      <c r="F2" s="62"/>
      <c r="G2" s="62"/>
      <c r="H2" s="62"/>
      <c r="I2" s="62"/>
      <c r="J2" s="58" t="s">
        <v>52</v>
      </c>
      <c r="K2" s="62"/>
      <c r="L2" s="62"/>
      <c r="M2" s="62"/>
      <c r="N2" s="62"/>
      <c r="O2" s="61"/>
      <c r="P2" s="56"/>
      <c r="Q2" s="46"/>
    </row>
    <row r="3" spans="1:17" ht="16.5" customHeight="1">
      <c r="A3" s="60"/>
      <c r="B3" s="59" t="s">
        <v>49</v>
      </c>
      <c r="C3" s="57"/>
      <c r="D3" s="58" t="s">
        <v>51</v>
      </c>
      <c r="E3" s="57"/>
      <c r="F3" s="58" t="s">
        <v>47</v>
      </c>
      <c r="G3" s="57"/>
      <c r="H3" s="58" t="s">
        <v>50</v>
      </c>
      <c r="I3" s="59"/>
      <c r="J3" s="58" t="s">
        <v>49</v>
      </c>
      <c r="K3" s="57"/>
      <c r="L3" s="58" t="s">
        <v>48</v>
      </c>
      <c r="M3" s="57"/>
      <c r="N3" s="58" t="s">
        <v>47</v>
      </c>
      <c r="O3" s="57"/>
      <c r="P3" s="56"/>
      <c r="Q3" s="46"/>
    </row>
    <row r="4" spans="1:17" ht="33" customHeight="1">
      <c r="A4" s="55"/>
      <c r="B4" s="54" t="s">
        <v>46</v>
      </c>
      <c r="C4" s="53" t="s">
        <v>45</v>
      </c>
      <c r="D4" s="54" t="s">
        <v>46</v>
      </c>
      <c r="E4" s="53" t="s">
        <v>45</v>
      </c>
      <c r="F4" s="54" t="s">
        <v>46</v>
      </c>
      <c r="G4" s="53" t="s">
        <v>45</v>
      </c>
      <c r="H4" s="54" t="s">
        <v>46</v>
      </c>
      <c r="I4" s="53" t="s">
        <v>45</v>
      </c>
      <c r="J4" s="54" t="s">
        <v>46</v>
      </c>
      <c r="K4" s="53" t="s">
        <v>45</v>
      </c>
      <c r="L4" s="54" t="s">
        <v>46</v>
      </c>
      <c r="M4" s="53" t="s">
        <v>45</v>
      </c>
      <c r="N4" s="54" t="s">
        <v>46</v>
      </c>
      <c r="O4" s="53" t="s">
        <v>45</v>
      </c>
      <c r="P4" s="52"/>
      <c r="Q4" s="46"/>
    </row>
    <row r="5" spans="1:17" ht="16.5" customHeight="1">
      <c r="A5" s="24" t="s">
        <v>29</v>
      </c>
      <c r="B5" s="22">
        <v>48</v>
      </c>
      <c r="C5" s="22">
        <v>24</v>
      </c>
      <c r="D5" s="22">
        <v>51</v>
      </c>
      <c r="E5" s="22">
        <v>32</v>
      </c>
      <c r="F5" s="22">
        <v>68</v>
      </c>
      <c r="G5" s="22">
        <v>27</v>
      </c>
      <c r="H5" s="22">
        <v>69</v>
      </c>
      <c r="I5" s="51">
        <v>7</v>
      </c>
      <c r="J5" s="22">
        <v>47</v>
      </c>
      <c r="K5" s="22">
        <v>16</v>
      </c>
      <c r="L5" s="50">
        <v>54</v>
      </c>
      <c r="M5" s="22">
        <v>16</v>
      </c>
      <c r="N5" s="50">
        <v>34</v>
      </c>
      <c r="O5" s="22">
        <v>7</v>
      </c>
      <c r="P5" s="49"/>
      <c r="Q5" s="46"/>
    </row>
    <row r="6" spans="1:17" ht="33" customHeight="1">
      <c r="A6" s="21" t="s">
        <v>28</v>
      </c>
      <c r="B6" s="20">
        <f>IF(SUM(B7,B16)=0,"-",SUM(B7,B16))</f>
        <v>10</v>
      </c>
      <c r="C6" s="20">
        <f>IF(SUM(C7,C16)=0,"-",SUM(C7,C16))</f>
        <v>3</v>
      </c>
      <c r="D6" s="20">
        <f>IF(SUM(D7,D16)=0,"-",SUM(D7,D16))</f>
        <v>9</v>
      </c>
      <c r="E6" s="20">
        <f>IF(SUM(E7,E16)=0,"-",SUM(E7,E16))</f>
        <v>2</v>
      </c>
      <c r="F6" s="20">
        <f>IF(SUM(F7,F16)=0,"-",SUM(F7,F16))</f>
        <v>11</v>
      </c>
      <c r="G6" s="20">
        <f>IF(SUM(G7,G16)=0,"-",SUM(G7,G16))</f>
        <v>3</v>
      </c>
      <c r="H6" s="20" t="str">
        <f>IF(SUM(H7,H16)=0,"-",SUM(H7,H16))</f>
        <v>-</v>
      </c>
      <c r="I6" s="20" t="str">
        <f>IF(SUM(I7,I16)=0,"-",SUM(I7,I16))</f>
        <v>-</v>
      </c>
      <c r="J6" s="20" t="str">
        <f>IF(SUM(J7,J16)=0,"-",SUM(J7,J16))</f>
        <v>-</v>
      </c>
      <c r="K6" s="20" t="str">
        <f>IF(SUM(K7,K16)=0,"-",SUM(K7,K16))</f>
        <v>-</v>
      </c>
      <c r="L6" s="20" t="str">
        <f>IF(SUM(L7,L16)=0,"-",SUM(L7,L16))</f>
        <v>-</v>
      </c>
      <c r="M6" s="20" t="str">
        <f>IF(SUM(M7,M16)=0,"-",SUM(M7,M16))</f>
        <v>-</v>
      </c>
      <c r="N6" s="20" t="str">
        <f>IF(SUM(N7,N16)=0,"-",SUM(N7,N16))</f>
        <v>-</v>
      </c>
      <c r="O6" s="20" t="str">
        <f>IF(SUM(O7,O16)=0,"-",SUM(O7,O16))</f>
        <v>-</v>
      </c>
      <c r="P6" s="49"/>
      <c r="Q6" s="46"/>
    </row>
    <row r="7" spans="1:17" ht="16.5" customHeight="1">
      <c r="A7" s="19" t="s">
        <v>27</v>
      </c>
      <c r="B7" s="17">
        <f>IF(SUM(B8:B15)=0,"-",SUM(B8:B15))</f>
        <v>10</v>
      </c>
      <c r="C7" s="17">
        <f>IF(SUM(C8:C15)=0,"-",SUM(C8:C15))</f>
        <v>3</v>
      </c>
      <c r="D7" s="17">
        <f>IF(SUM(D8:D15)=0,"-",SUM(D8:D15))</f>
        <v>9</v>
      </c>
      <c r="E7" s="17">
        <f>IF(SUM(E8:E15)=0,"-",SUM(E8:E15))</f>
        <v>2</v>
      </c>
      <c r="F7" s="17">
        <f>IF(SUM(F8:F15)=0,"-",SUM(F8:F15))</f>
        <v>11</v>
      </c>
      <c r="G7" s="17">
        <f>IF(SUM(G8:G15)=0,"-",SUM(G8:G15))</f>
        <v>3</v>
      </c>
      <c r="H7" s="17" t="str">
        <f>IF(SUM(H8:H15)=0,"-",SUM(H8:H15))</f>
        <v>-</v>
      </c>
      <c r="I7" s="17" t="str">
        <f>IF(SUM(I8:I15)=0,"-",SUM(I8:I15))</f>
        <v>-</v>
      </c>
      <c r="J7" s="17" t="str">
        <f>IF(SUM(J8:J15)=0,"-",SUM(J8:J15))</f>
        <v>-</v>
      </c>
      <c r="K7" s="17" t="str">
        <f>IF(SUM(K8:K15)=0,"-",SUM(K8:K15))</f>
        <v>-</v>
      </c>
      <c r="L7" s="17" t="str">
        <f>IF(SUM(L8:L15)=0,"-",SUM(L8:L15))</f>
        <v>-</v>
      </c>
      <c r="M7" s="17" t="str">
        <f>IF(SUM(M8:M15)=0,"-",SUM(M8:M15))</f>
        <v>-</v>
      </c>
      <c r="N7" s="17" t="str">
        <f>IF(SUM(N8:N15)=0,"-",SUM(N8:N15))</f>
        <v>-</v>
      </c>
      <c r="O7" s="17" t="str">
        <f>IF(SUM(O8:O15)=0,"-",SUM(O8:O15))</f>
        <v>-</v>
      </c>
      <c r="P7" s="48"/>
      <c r="Q7" s="46"/>
    </row>
    <row r="8" spans="1:17" ht="16.5" customHeight="1">
      <c r="A8" s="14" t="s">
        <v>26</v>
      </c>
      <c r="B8" s="12" t="s">
        <v>41</v>
      </c>
      <c r="C8" s="12" t="s">
        <v>41</v>
      </c>
      <c r="D8" s="12" t="s">
        <v>41</v>
      </c>
      <c r="E8" s="12" t="s">
        <v>41</v>
      </c>
      <c r="F8" s="12" t="s">
        <v>41</v>
      </c>
      <c r="G8" s="12" t="s">
        <v>41</v>
      </c>
      <c r="H8" s="12" t="s">
        <v>41</v>
      </c>
      <c r="I8" s="12" t="s">
        <v>41</v>
      </c>
      <c r="J8" s="12" t="s">
        <v>41</v>
      </c>
      <c r="K8" s="12" t="s">
        <v>41</v>
      </c>
      <c r="L8" s="12" t="s">
        <v>41</v>
      </c>
      <c r="M8" s="12" t="s">
        <v>41</v>
      </c>
      <c r="N8" s="12" t="s">
        <v>41</v>
      </c>
      <c r="O8" s="12" t="s">
        <v>41</v>
      </c>
      <c r="P8" s="48"/>
      <c r="Q8" s="46"/>
    </row>
    <row r="9" spans="1:17" ht="16.5" customHeight="1">
      <c r="A9" s="11" t="s">
        <v>44</v>
      </c>
      <c r="B9" s="9" t="s">
        <v>41</v>
      </c>
      <c r="C9" s="9" t="s">
        <v>41</v>
      </c>
      <c r="D9" s="9" t="s">
        <v>41</v>
      </c>
      <c r="E9" s="9" t="s">
        <v>41</v>
      </c>
      <c r="F9" s="9" t="s">
        <v>41</v>
      </c>
      <c r="G9" s="9" t="s">
        <v>41</v>
      </c>
      <c r="H9" s="9" t="s">
        <v>41</v>
      </c>
      <c r="I9" s="9" t="s">
        <v>41</v>
      </c>
      <c r="J9" s="9" t="s">
        <v>41</v>
      </c>
      <c r="K9" s="9" t="s">
        <v>41</v>
      </c>
      <c r="L9" s="9" t="s">
        <v>41</v>
      </c>
      <c r="M9" s="9" t="s">
        <v>41</v>
      </c>
      <c r="N9" s="9" t="s">
        <v>41</v>
      </c>
      <c r="O9" s="9" t="s">
        <v>41</v>
      </c>
      <c r="P9" s="48"/>
      <c r="Q9" s="46"/>
    </row>
    <row r="10" spans="1:17" ht="16.5" customHeight="1">
      <c r="A10" s="11" t="s">
        <v>43</v>
      </c>
      <c r="B10" s="9" t="s">
        <v>41</v>
      </c>
      <c r="C10" s="9" t="s">
        <v>41</v>
      </c>
      <c r="D10" s="9" t="s">
        <v>41</v>
      </c>
      <c r="E10" s="9" t="s">
        <v>41</v>
      </c>
      <c r="F10" s="9" t="s">
        <v>41</v>
      </c>
      <c r="G10" s="9" t="s">
        <v>41</v>
      </c>
      <c r="H10" s="9" t="s">
        <v>41</v>
      </c>
      <c r="I10" s="9" t="s">
        <v>41</v>
      </c>
      <c r="J10" s="9" t="s">
        <v>41</v>
      </c>
      <c r="K10" s="9" t="s">
        <v>41</v>
      </c>
      <c r="L10" s="9" t="s">
        <v>41</v>
      </c>
      <c r="M10" s="9" t="s">
        <v>41</v>
      </c>
      <c r="N10" s="9" t="s">
        <v>41</v>
      </c>
      <c r="O10" s="9" t="s">
        <v>41</v>
      </c>
      <c r="P10" s="48"/>
      <c r="Q10" s="46"/>
    </row>
    <row r="11" spans="1:17" ht="16.5" customHeight="1">
      <c r="A11" s="11" t="s">
        <v>23</v>
      </c>
      <c r="B11" s="9" t="s">
        <v>41</v>
      </c>
      <c r="C11" s="9" t="s">
        <v>41</v>
      </c>
      <c r="D11" s="9" t="s">
        <v>41</v>
      </c>
      <c r="E11" s="9" t="s">
        <v>41</v>
      </c>
      <c r="F11" s="9" t="s">
        <v>41</v>
      </c>
      <c r="G11" s="9" t="s">
        <v>41</v>
      </c>
      <c r="H11" s="9" t="s">
        <v>41</v>
      </c>
      <c r="I11" s="9" t="s">
        <v>41</v>
      </c>
      <c r="J11" s="9" t="s">
        <v>41</v>
      </c>
      <c r="K11" s="9" t="s">
        <v>41</v>
      </c>
      <c r="L11" s="9" t="s">
        <v>41</v>
      </c>
      <c r="M11" s="9" t="s">
        <v>41</v>
      </c>
      <c r="N11" s="9" t="s">
        <v>41</v>
      </c>
      <c r="O11" s="9" t="s">
        <v>41</v>
      </c>
      <c r="P11" s="48"/>
      <c r="Q11" s="46"/>
    </row>
    <row r="12" spans="1:17" ht="16.5" customHeight="1">
      <c r="A12" s="11" t="s">
        <v>22</v>
      </c>
      <c r="B12" s="9">
        <v>10</v>
      </c>
      <c r="C12" s="9">
        <v>3</v>
      </c>
      <c r="D12" s="9">
        <v>9</v>
      </c>
      <c r="E12" s="9">
        <v>2</v>
      </c>
      <c r="F12" s="9">
        <v>11</v>
      </c>
      <c r="G12" s="9">
        <v>3</v>
      </c>
      <c r="H12" s="9" t="s">
        <v>41</v>
      </c>
      <c r="I12" s="9" t="s">
        <v>41</v>
      </c>
      <c r="J12" s="9" t="s">
        <v>41</v>
      </c>
      <c r="K12" s="9" t="s">
        <v>41</v>
      </c>
      <c r="L12" s="9" t="s">
        <v>41</v>
      </c>
      <c r="M12" s="9" t="s">
        <v>41</v>
      </c>
      <c r="N12" s="9" t="s">
        <v>41</v>
      </c>
      <c r="O12" s="9" t="s">
        <v>41</v>
      </c>
      <c r="P12" s="48"/>
      <c r="Q12" s="46"/>
    </row>
    <row r="13" spans="1:17" ht="16.5" customHeight="1">
      <c r="A13" s="11" t="s">
        <v>21</v>
      </c>
      <c r="B13" s="9" t="s">
        <v>41</v>
      </c>
      <c r="C13" s="9" t="s">
        <v>41</v>
      </c>
      <c r="D13" s="9" t="s">
        <v>41</v>
      </c>
      <c r="E13" s="9" t="s">
        <v>41</v>
      </c>
      <c r="F13" s="9" t="s">
        <v>41</v>
      </c>
      <c r="G13" s="9" t="s">
        <v>41</v>
      </c>
      <c r="H13" s="9" t="s">
        <v>41</v>
      </c>
      <c r="I13" s="9" t="s">
        <v>41</v>
      </c>
      <c r="J13" s="9" t="s">
        <v>41</v>
      </c>
      <c r="K13" s="9" t="s">
        <v>41</v>
      </c>
      <c r="L13" s="9" t="s">
        <v>41</v>
      </c>
      <c r="M13" s="9" t="s">
        <v>41</v>
      </c>
      <c r="N13" s="9" t="s">
        <v>41</v>
      </c>
      <c r="O13" s="9" t="s">
        <v>41</v>
      </c>
      <c r="P13" s="48"/>
      <c r="Q13" s="46"/>
    </row>
    <row r="14" spans="1:17" ht="16.5" customHeight="1">
      <c r="A14" s="11" t="s">
        <v>20</v>
      </c>
      <c r="B14" s="9" t="s">
        <v>41</v>
      </c>
      <c r="C14" s="9" t="s">
        <v>41</v>
      </c>
      <c r="D14" s="9" t="s">
        <v>41</v>
      </c>
      <c r="E14" s="9" t="s">
        <v>41</v>
      </c>
      <c r="F14" s="9" t="s">
        <v>41</v>
      </c>
      <c r="G14" s="9" t="s">
        <v>41</v>
      </c>
      <c r="H14" s="9" t="s">
        <v>41</v>
      </c>
      <c r="I14" s="9" t="s">
        <v>41</v>
      </c>
      <c r="J14" s="9" t="s">
        <v>41</v>
      </c>
      <c r="K14" s="9" t="s">
        <v>41</v>
      </c>
      <c r="L14" s="9" t="s">
        <v>41</v>
      </c>
      <c r="M14" s="9" t="s">
        <v>41</v>
      </c>
      <c r="N14" s="9" t="s">
        <v>41</v>
      </c>
      <c r="O14" s="9" t="s">
        <v>41</v>
      </c>
      <c r="P14" s="48"/>
      <c r="Q14" s="46"/>
    </row>
    <row r="15" spans="1:17" ht="16.5" customHeight="1">
      <c r="A15" s="8" t="s">
        <v>42</v>
      </c>
      <c r="B15" s="6" t="s">
        <v>41</v>
      </c>
      <c r="C15" s="6" t="s">
        <v>41</v>
      </c>
      <c r="D15" s="6" t="s">
        <v>41</v>
      </c>
      <c r="E15" s="6" t="s">
        <v>41</v>
      </c>
      <c r="F15" s="6" t="s">
        <v>41</v>
      </c>
      <c r="G15" s="6" t="s">
        <v>41</v>
      </c>
      <c r="H15" s="6" t="s">
        <v>41</v>
      </c>
      <c r="I15" s="6" t="s">
        <v>41</v>
      </c>
      <c r="J15" s="6" t="s">
        <v>41</v>
      </c>
      <c r="K15" s="6" t="s">
        <v>41</v>
      </c>
      <c r="L15" s="6" t="s">
        <v>41</v>
      </c>
      <c r="M15" s="6" t="s">
        <v>41</v>
      </c>
      <c r="N15" s="6" t="s">
        <v>41</v>
      </c>
      <c r="O15" s="6" t="s">
        <v>41</v>
      </c>
      <c r="P15" s="48"/>
      <c r="Q15" s="46"/>
    </row>
    <row r="16" spans="1:17" ht="16.5" customHeight="1">
      <c r="A16" s="19" t="s">
        <v>17</v>
      </c>
      <c r="B16" s="17" t="s">
        <v>2</v>
      </c>
      <c r="C16" s="17" t="s">
        <v>2</v>
      </c>
      <c r="D16" s="17" t="s">
        <v>2</v>
      </c>
      <c r="E16" s="17" t="s">
        <v>2</v>
      </c>
      <c r="F16" s="17" t="s">
        <v>2</v>
      </c>
      <c r="G16" s="17" t="s">
        <v>2</v>
      </c>
      <c r="H16" s="17" t="s">
        <v>2</v>
      </c>
      <c r="I16" s="17" t="s">
        <v>2</v>
      </c>
      <c r="J16" s="17" t="s">
        <v>2</v>
      </c>
      <c r="K16" s="17" t="s">
        <v>2</v>
      </c>
      <c r="L16" s="17" t="s">
        <v>2</v>
      </c>
      <c r="M16" s="17" t="s">
        <v>2</v>
      </c>
      <c r="N16" s="17" t="s">
        <v>2</v>
      </c>
      <c r="O16" s="17" t="s">
        <v>2</v>
      </c>
      <c r="P16" s="48"/>
      <c r="Q16" s="46"/>
    </row>
    <row r="17" spans="1:17" ht="33" customHeight="1">
      <c r="A17" s="21" t="s">
        <v>16</v>
      </c>
      <c r="B17" s="20" t="str">
        <f>B18</f>
        <v>-</v>
      </c>
      <c r="C17" s="20" t="str">
        <f>C18</f>
        <v>-</v>
      </c>
      <c r="D17" s="20" t="str">
        <f>D18</f>
        <v>-</v>
      </c>
      <c r="E17" s="20" t="str">
        <f>E18</f>
        <v>-</v>
      </c>
      <c r="F17" s="20" t="str">
        <f>F18</f>
        <v>-</v>
      </c>
      <c r="G17" s="20" t="str">
        <f>G18</f>
        <v>-</v>
      </c>
      <c r="H17" s="20" t="str">
        <f>H18</f>
        <v>-</v>
      </c>
      <c r="I17" s="20" t="str">
        <f>I18</f>
        <v>-</v>
      </c>
      <c r="J17" s="20" t="str">
        <f>J18</f>
        <v>-</v>
      </c>
      <c r="K17" s="20" t="str">
        <f>K18</f>
        <v>-</v>
      </c>
      <c r="L17" s="20" t="str">
        <f>L18</f>
        <v>-</v>
      </c>
      <c r="M17" s="20" t="str">
        <f>M18</f>
        <v>-</v>
      </c>
      <c r="N17" s="20" t="str">
        <f>N18</f>
        <v>-</v>
      </c>
      <c r="O17" s="20" t="str">
        <f>O18</f>
        <v>-</v>
      </c>
      <c r="P17" s="48"/>
      <c r="Q17" s="46"/>
    </row>
    <row r="18" spans="1:17" ht="16.5" customHeight="1">
      <c r="A18" s="19" t="s">
        <v>15</v>
      </c>
      <c r="B18" s="17" t="str">
        <f>IF(SUM(B19:B22)=0,"-",SUM(B19:B22))</f>
        <v>-</v>
      </c>
      <c r="C18" s="17" t="str">
        <f>IF(SUM(C19:C22)=0,"-",SUM(C19:C22))</f>
        <v>-</v>
      </c>
      <c r="D18" s="17" t="str">
        <f>IF(SUM(D19:D22)=0,"-",SUM(D19:D22))</f>
        <v>-</v>
      </c>
      <c r="E18" s="17" t="str">
        <f>IF(SUM(E19:E22)=0,"-",SUM(E19:E22))</f>
        <v>-</v>
      </c>
      <c r="F18" s="17" t="str">
        <f>IF(SUM(F19:F22)=0,"-",SUM(F19:F22))</f>
        <v>-</v>
      </c>
      <c r="G18" s="17" t="str">
        <f>IF(SUM(G19:G22)=0,"-",SUM(G19:G22))</f>
        <v>-</v>
      </c>
      <c r="H18" s="17" t="str">
        <f>IF(SUM(H19:H22)=0,"-",SUM(H19:H22))</f>
        <v>-</v>
      </c>
      <c r="I18" s="17" t="str">
        <f>IF(SUM(I19:I22)=0,"-",SUM(I19:I22))</f>
        <v>-</v>
      </c>
      <c r="J18" s="17" t="str">
        <f>IF(SUM(J19:J22)=0,"-",SUM(J19:J22))</f>
        <v>-</v>
      </c>
      <c r="K18" s="17" t="str">
        <f>IF(SUM(K19:K22)=0,"-",SUM(K19:K22))</f>
        <v>-</v>
      </c>
      <c r="L18" s="17" t="str">
        <f>IF(SUM(L19:L22)=0,"-",SUM(L19:L22))</f>
        <v>-</v>
      </c>
      <c r="M18" s="17" t="str">
        <f>IF(SUM(M19:M22)=0,"-",SUM(M19:M22))</f>
        <v>-</v>
      </c>
      <c r="N18" s="17" t="str">
        <f>IF(SUM(N19:N22)=0,"-",SUM(N19:N22))</f>
        <v>-</v>
      </c>
      <c r="O18" s="17" t="str">
        <f>IF(SUM(O19:O22)=0,"-",SUM(O19:O22))</f>
        <v>-</v>
      </c>
      <c r="P18" s="48"/>
      <c r="Q18" s="46"/>
    </row>
    <row r="19" spans="1:17" ht="16.5" customHeight="1">
      <c r="A19" s="14" t="s">
        <v>14</v>
      </c>
      <c r="B19" s="12" t="s">
        <v>2</v>
      </c>
      <c r="C19" s="12" t="s">
        <v>2</v>
      </c>
      <c r="D19" s="12" t="s">
        <v>2</v>
      </c>
      <c r="E19" s="12" t="s">
        <v>2</v>
      </c>
      <c r="F19" s="12" t="s">
        <v>2</v>
      </c>
      <c r="G19" s="12" t="s">
        <v>2</v>
      </c>
      <c r="H19" s="12" t="s">
        <v>2</v>
      </c>
      <c r="I19" s="12" t="s">
        <v>2</v>
      </c>
      <c r="J19" s="12" t="s">
        <v>2</v>
      </c>
      <c r="K19" s="12" t="s">
        <v>2</v>
      </c>
      <c r="L19" s="12" t="s">
        <v>2</v>
      </c>
      <c r="M19" s="12" t="s">
        <v>2</v>
      </c>
      <c r="N19" s="12" t="s">
        <v>2</v>
      </c>
      <c r="O19" s="12" t="s">
        <v>2</v>
      </c>
      <c r="P19" s="48"/>
      <c r="Q19" s="46"/>
    </row>
    <row r="20" spans="1:17" ht="16.5" customHeight="1">
      <c r="A20" s="11" t="s">
        <v>13</v>
      </c>
      <c r="B20" s="9" t="s">
        <v>2</v>
      </c>
      <c r="C20" s="9" t="s">
        <v>2</v>
      </c>
      <c r="D20" s="9" t="s">
        <v>2</v>
      </c>
      <c r="E20" s="9" t="s">
        <v>2</v>
      </c>
      <c r="F20" s="9" t="s">
        <v>2</v>
      </c>
      <c r="G20" s="9" t="s">
        <v>2</v>
      </c>
      <c r="H20" s="9" t="s">
        <v>2</v>
      </c>
      <c r="I20" s="9" t="s">
        <v>2</v>
      </c>
      <c r="J20" s="9" t="s">
        <v>2</v>
      </c>
      <c r="K20" s="9" t="s">
        <v>2</v>
      </c>
      <c r="L20" s="9" t="s">
        <v>2</v>
      </c>
      <c r="M20" s="9" t="s">
        <v>2</v>
      </c>
      <c r="N20" s="9" t="s">
        <v>2</v>
      </c>
      <c r="O20" s="9" t="s">
        <v>2</v>
      </c>
      <c r="P20" s="48"/>
      <c r="Q20" s="46"/>
    </row>
    <row r="21" spans="1:17" ht="16.5" customHeight="1">
      <c r="A21" s="11" t="s">
        <v>12</v>
      </c>
      <c r="B21" s="9" t="s">
        <v>2</v>
      </c>
      <c r="C21" s="9" t="s">
        <v>2</v>
      </c>
      <c r="D21" s="9" t="s">
        <v>2</v>
      </c>
      <c r="E21" s="9" t="s">
        <v>2</v>
      </c>
      <c r="F21" s="9" t="s">
        <v>2</v>
      </c>
      <c r="G21" s="9" t="s">
        <v>2</v>
      </c>
      <c r="H21" s="9" t="s">
        <v>2</v>
      </c>
      <c r="I21" s="9" t="s">
        <v>2</v>
      </c>
      <c r="J21" s="9" t="s">
        <v>2</v>
      </c>
      <c r="K21" s="9" t="s">
        <v>2</v>
      </c>
      <c r="L21" s="9" t="s">
        <v>2</v>
      </c>
      <c r="M21" s="9" t="s">
        <v>2</v>
      </c>
      <c r="N21" s="9" t="s">
        <v>2</v>
      </c>
      <c r="O21" s="9" t="s">
        <v>2</v>
      </c>
      <c r="P21" s="48"/>
      <c r="Q21" s="46"/>
    </row>
    <row r="22" spans="1:17" ht="16.5" customHeight="1">
      <c r="A22" s="8" t="s">
        <v>11</v>
      </c>
      <c r="B22" s="6" t="s">
        <v>2</v>
      </c>
      <c r="C22" s="6" t="s">
        <v>2</v>
      </c>
      <c r="D22" s="6" t="s">
        <v>2</v>
      </c>
      <c r="E22" s="6" t="s">
        <v>2</v>
      </c>
      <c r="F22" s="6" t="s">
        <v>2</v>
      </c>
      <c r="G22" s="6" t="s">
        <v>2</v>
      </c>
      <c r="H22" s="6" t="s">
        <v>2</v>
      </c>
      <c r="I22" s="6" t="s">
        <v>2</v>
      </c>
      <c r="J22" s="6" t="s">
        <v>2</v>
      </c>
      <c r="K22" s="6" t="s">
        <v>2</v>
      </c>
      <c r="L22" s="6" t="s">
        <v>2</v>
      </c>
      <c r="M22" s="6" t="s">
        <v>2</v>
      </c>
      <c r="N22" s="6" t="s">
        <v>2</v>
      </c>
      <c r="O22" s="6" t="s">
        <v>2</v>
      </c>
      <c r="P22" s="48"/>
      <c r="Q22" s="46"/>
    </row>
    <row r="23" spans="1:17" ht="33" customHeight="1">
      <c r="A23" s="21" t="s">
        <v>9</v>
      </c>
      <c r="B23" s="20" t="str">
        <f>B24</f>
        <v>-</v>
      </c>
      <c r="C23" s="20" t="str">
        <f>C24</f>
        <v>-</v>
      </c>
      <c r="D23" s="20" t="str">
        <f>D24</f>
        <v>-</v>
      </c>
      <c r="E23" s="20" t="str">
        <f>E24</f>
        <v>-</v>
      </c>
      <c r="F23" s="20" t="str">
        <f>F24</f>
        <v>-</v>
      </c>
      <c r="G23" s="20" t="str">
        <f>G24</f>
        <v>-</v>
      </c>
      <c r="H23" s="20" t="str">
        <f>H24</f>
        <v>-</v>
      </c>
      <c r="I23" s="20" t="str">
        <f>I24</f>
        <v>-</v>
      </c>
      <c r="J23" s="20" t="str">
        <f>J24</f>
        <v>-</v>
      </c>
      <c r="K23" s="20" t="str">
        <f>K24</f>
        <v>-</v>
      </c>
      <c r="L23" s="20" t="str">
        <f>L24</f>
        <v>-</v>
      </c>
      <c r="M23" s="20" t="str">
        <f>M24</f>
        <v>-</v>
      </c>
      <c r="N23" s="20" t="str">
        <f>N24</f>
        <v>-</v>
      </c>
      <c r="O23" s="20" t="str">
        <f>O24</f>
        <v>-</v>
      </c>
      <c r="P23" s="48"/>
      <c r="Q23" s="46"/>
    </row>
    <row r="24" spans="1:17" ht="16.5" customHeight="1">
      <c r="A24" s="19" t="s">
        <v>8</v>
      </c>
      <c r="B24" s="17" t="str">
        <f>IF(SUM(B25:B29)=0,"-",SUM(B25:B29))</f>
        <v>-</v>
      </c>
      <c r="C24" s="17" t="str">
        <f>IF(SUM(C25:C29)=0,"-",SUM(C25:C29))</f>
        <v>-</v>
      </c>
      <c r="D24" s="17" t="str">
        <f>IF(SUM(D25:D29)=0,"-",SUM(D25:D29))</f>
        <v>-</v>
      </c>
      <c r="E24" s="17" t="str">
        <f>IF(SUM(E25:E29)=0,"-",SUM(E25:E29))</f>
        <v>-</v>
      </c>
      <c r="F24" s="17" t="str">
        <f>IF(SUM(F25:F29)=0,"-",SUM(F25:F29))</f>
        <v>-</v>
      </c>
      <c r="G24" s="17" t="str">
        <f>IF(SUM(G25:G29)=0,"-",SUM(G25:G29))</f>
        <v>-</v>
      </c>
      <c r="H24" s="17" t="str">
        <f>IF(SUM(H25:H29)=0,"-",SUM(H25:H29))</f>
        <v>-</v>
      </c>
      <c r="I24" s="17" t="str">
        <f>IF(SUM(I25:I29)=0,"-",SUM(I25:I29))</f>
        <v>-</v>
      </c>
      <c r="J24" s="17" t="str">
        <f>IF(SUM(J25:J29)=0,"-",SUM(J25:J29))</f>
        <v>-</v>
      </c>
      <c r="K24" s="17" t="str">
        <f>IF(SUM(K25:K29)=0,"-",SUM(K25:K29))</f>
        <v>-</v>
      </c>
      <c r="L24" s="17" t="str">
        <f>IF(SUM(L25:L29)=0,"-",SUM(L25:L29))</f>
        <v>-</v>
      </c>
      <c r="M24" s="17" t="str">
        <f>IF(SUM(M25:M29)=0,"-",SUM(M25:M29))</f>
        <v>-</v>
      </c>
      <c r="N24" s="17" t="str">
        <f>IF(SUM(N25:N29)=0,"-",SUM(N25:N29))</f>
        <v>-</v>
      </c>
      <c r="O24" s="17" t="str">
        <f>IF(SUM(O25:O29)=0,"-",SUM(O25:O29))</f>
        <v>-</v>
      </c>
      <c r="P24" s="48"/>
      <c r="Q24" s="46"/>
    </row>
    <row r="25" spans="1:17" ht="16.5" customHeight="1">
      <c r="A25" s="14" t="s">
        <v>7</v>
      </c>
      <c r="B25" s="12" t="s">
        <v>2</v>
      </c>
      <c r="C25" s="12" t="s">
        <v>2</v>
      </c>
      <c r="D25" s="12" t="s">
        <v>2</v>
      </c>
      <c r="E25" s="12" t="s">
        <v>2</v>
      </c>
      <c r="F25" s="12" t="s">
        <v>2</v>
      </c>
      <c r="G25" s="12" t="s">
        <v>2</v>
      </c>
      <c r="H25" s="12" t="s">
        <v>2</v>
      </c>
      <c r="I25" s="12" t="s">
        <v>2</v>
      </c>
      <c r="J25" s="12" t="s">
        <v>2</v>
      </c>
      <c r="K25" s="12" t="s">
        <v>2</v>
      </c>
      <c r="L25" s="12" t="s">
        <v>2</v>
      </c>
      <c r="M25" s="12" t="s">
        <v>2</v>
      </c>
      <c r="N25" s="12" t="s">
        <v>2</v>
      </c>
      <c r="O25" s="12" t="s">
        <v>2</v>
      </c>
      <c r="P25" s="48"/>
      <c r="Q25" s="46"/>
    </row>
    <row r="26" spans="1:17" ht="16.5" customHeight="1">
      <c r="A26" s="11" t="s">
        <v>6</v>
      </c>
      <c r="B26" s="9" t="s">
        <v>2</v>
      </c>
      <c r="C26" s="9" t="s">
        <v>2</v>
      </c>
      <c r="D26" s="9" t="s">
        <v>2</v>
      </c>
      <c r="E26" s="9" t="s">
        <v>2</v>
      </c>
      <c r="F26" s="9" t="s">
        <v>2</v>
      </c>
      <c r="G26" s="9" t="s">
        <v>2</v>
      </c>
      <c r="H26" s="9" t="s">
        <v>2</v>
      </c>
      <c r="I26" s="9" t="s">
        <v>2</v>
      </c>
      <c r="J26" s="9" t="s">
        <v>2</v>
      </c>
      <c r="K26" s="9" t="s">
        <v>2</v>
      </c>
      <c r="L26" s="9" t="s">
        <v>2</v>
      </c>
      <c r="M26" s="9" t="s">
        <v>2</v>
      </c>
      <c r="N26" s="9" t="s">
        <v>2</v>
      </c>
      <c r="O26" s="9" t="s">
        <v>2</v>
      </c>
      <c r="P26" s="48"/>
      <c r="Q26" s="46"/>
    </row>
    <row r="27" spans="1:17" ht="16.5" customHeight="1">
      <c r="A27" s="11" t="s">
        <v>5</v>
      </c>
      <c r="B27" s="9" t="s">
        <v>2</v>
      </c>
      <c r="C27" s="9" t="s">
        <v>2</v>
      </c>
      <c r="D27" s="9" t="s">
        <v>2</v>
      </c>
      <c r="E27" s="9" t="s">
        <v>2</v>
      </c>
      <c r="F27" s="9" t="s">
        <v>2</v>
      </c>
      <c r="G27" s="9" t="s">
        <v>2</v>
      </c>
      <c r="H27" s="9" t="s">
        <v>2</v>
      </c>
      <c r="I27" s="9" t="s">
        <v>2</v>
      </c>
      <c r="J27" s="9" t="s">
        <v>2</v>
      </c>
      <c r="K27" s="9" t="s">
        <v>2</v>
      </c>
      <c r="L27" s="9" t="s">
        <v>2</v>
      </c>
      <c r="M27" s="9" t="s">
        <v>2</v>
      </c>
      <c r="N27" s="9" t="s">
        <v>2</v>
      </c>
      <c r="O27" s="9" t="s">
        <v>2</v>
      </c>
      <c r="P27" s="48"/>
      <c r="Q27" s="46"/>
    </row>
    <row r="28" spans="1:17" ht="16.5" customHeight="1">
      <c r="A28" s="11" t="s">
        <v>4</v>
      </c>
      <c r="B28" s="9" t="s">
        <v>2</v>
      </c>
      <c r="C28" s="9" t="s">
        <v>2</v>
      </c>
      <c r="D28" s="9" t="s">
        <v>2</v>
      </c>
      <c r="E28" s="9" t="s">
        <v>2</v>
      </c>
      <c r="F28" s="9" t="s">
        <v>2</v>
      </c>
      <c r="G28" s="9" t="s">
        <v>2</v>
      </c>
      <c r="H28" s="9" t="s">
        <v>2</v>
      </c>
      <c r="I28" s="9" t="s">
        <v>2</v>
      </c>
      <c r="J28" s="9" t="s">
        <v>2</v>
      </c>
      <c r="K28" s="9" t="s">
        <v>2</v>
      </c>
      <c r="L28" s="9" t="s">
        <v>2</v>
      </c>
      <c r="M28" s="9" t="s">
        <v>2</v>
      </c>
      <c r="N28" s="9" t="s">
        <v>2</v>
      </c>
      <c r="O28" s="9" t="s">
        <v>2</v>
      </c>
      <c r="P28" s="48"/>
      <c r="Q28" s="46"/>
    </row>
    <row r="29" spans="1:17" ht="16.5" customHeight="1">
      <c r="A29" s="8" t="s">
        <v>3</v>
      </c>
      <c r="B29" s="6" t="s">
        <v>2</v>
      </c>
      <c r="C29" s="6" t="s">
        <v>2</v>
      </c>
      <c r="D29" s="6" t="s">
        <v>2</v>
      </c>
      <c r="E29" s="6" t="s">
        <v>2</v>
      </c>
      <c r="F29" s="6" t="s">
        <v>2</v>
      </c>
      <c r="G29" s="6" t="s">
        <v>2</v>
      </c>
      <c r="H29" s="6" t="s">
        <v>2</v>
      </c>
      <c r="I29" s="6" t="s">
        <v>2</v>
      </c>
      <c r="J29" s="6" t="s">
        <v>2</v>
      </c>
      <c r="K29" s="6" t="s">
        <v>2</v>
      </c>
      <c r="L29" s="6" t="s">
        <v>2</v>
      </c>
      <c r="M29" s="6" t="s">
        <v>2</v>
      </c>
      <c r="N29" s="6" t="s">
        <v>2</v>
      </c>
      <c r="O29" s="6" t="s">
        <v>2</v>
      </c>
      <c r="P29" s="48"/>
      <c r="Q29" s="46"/>
    </row>
    <row r="30" spans="1:17" ht="16.5" customHeight="1">
      <c r="A30" s="47" t="s">
        <v>40</v>
      </c>
      <c r="B30" s="45"/>
      <c r="C30" s="45"/>
      <c r="D30" s="46"/>
      <c r="E30" s="46"/>
      <c r="F30" s="16"/>
      <c r="G30" s="16"/>
      <c r="H30" s="16"/>
      <c r="I30" s="45"/>
      <c r="J30" s="45"/>
      <c r="K30" s="45"/>
      <c r="L30" s="16"/>
      <c r="M30" s="16"/>
      <c r="N30" s="16"/>
      <c r="O30" s="16"/>
      <c r="P30" s="16"/>
    </row>
    <row r="31" spans="1:17" ht="33" customHeight="1">
      <c r="A31" s="43" t="s">
        <v>39</v>
      </c>
      <c r="B31" s="43"/>
      <c r="C31" s="43"/>
      <c r="D31" s="43"/>
      <c r="E31" s="43"/>
      <c r="F31" s="43"/>
      <c r="G31" s="43"/>
      <c r="H31" s="43"/>
      <c r="I31" s="43"/>
      <c r="J31" s="43"/>
      <c r="K31" s="43"/>
      <c r="L31" s="43"/>
      <c r="M31" s="43"/>
      <c r="N31" s="43"/>
      <c r="O31" s="43"/>
    </row>
    <row r="32" spans="1:17" ht="33" customHeight="1">
      <c r="A32" s="44" t="s">
        <v>38</v>
      </c>
      <c r="B32" s="44"/>
      <c r="C32" s="44"/>
      <c r="D32" s="44"/>
      <c r="E32" s="44"/>
      <c r="F32" s="44"/>
      <c r="G32" s="44"/>
      <c r="H32" s="44"/>
      <c r="I32" s="44"/>
      <c r="J32" s="44"/>
      <c r="K32" s="44"/>
      <c r="L32" s="44"/>
      <c r="M32" s="44"/>
      <c r="N32" s="44"/>
      <c r="O32" s="44"/>
    </row>
    <row r="33" spans="1:15" ht="33" customHeight="1">
      <c r="A33" s="43"/>
      <c r="B33" s="43"/>
      <c r="C33" s="43"/>
      <c r="D33" s="43"/>
      <c r="E33" s="43"/>
      <c r="F33" s="43"/>
      <c r="G33" s="43"/>
      <c r="H33" s="43"/>
      <c r="I33" s="43"/>
      <c r="J33" s="43"/>
      <c r="K33" s="43"/>
      <c r="L33" s="43"/>
      <c r="M33" s="43"/>
      <c r="N33" s="43"/>
      <c r="O33" s="43"/>
    </row>
    <row r="34" spans="1:15" ht="16.5" customHeight="1">
      <c r="A34" s="42"/>
      <c r="B34" s="42"/>
      <c r="C34" s="42"/>
      <c r="D34" s="42"/>
      <c r="E34" s="42"/>
      <c r="F34" s="42"/>
      <c r="G34" s="42"/>
      <c r="H34" s="42"/>
      <c r="I34" s="42"/>
      <c r="J34" s="42"/>
      <c r="K34" s="42"/>
      <c r="L34" s="42"/>
      <c r="M34" s="42"/>
      <c r="N34" s="42"/>
      <c r="O34" s="42"/>
    </row>
  </sheetData>
  <mergeCells count="13">
    <mergeCell ref="P2:P3"/>
    <mergeCell ref="B3:C3"/>
    <mergeCell ref="D3:E3"/>
    <mergeCell ref="F3:G3"/>
    <mergeCell ref="H3:I3"/>
    <mergeCell ref="B2:I2"/>
    <mergeCell ref="A31:O31"/>
    <mergeCell ref="A33:O33"/>
    <mergeCell ref="J2:O2"/>
    <mergeCell ref="J3:K3"/>
    <mergeCell ref="L3:M3"/>
    <mergeCell ref="N3:O3"/>
    <mergeCell ref="A32:O32"/>
  </mergeCells>
  <phoneticPr fontId="3"/>
  <printOptions horizontalCentered="1"/>
  <pageMargins left="0.29527559055118113" right="0.29527559055118113" top="0.78740157480314965" bottom="0.78740157480314965" header="0" footer="0"/>
  <headerFooter alignWithMargins="0"/>
  <rowBreaks count="1" manualBreakCount="1">
    <brk id="34" max="1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zoomScaleNormal="100" zoomScaleSheetLayoutView="80" workbookViewId="0">
      <pane ySplit="7" topLeftCell="A8" activePane="bottomLeft" state="frozen"/>
      <selection sqref="A1:Q1"/>
      <selection pane="bottomLeft" sqref="A1:Q1"/>
    </sheetView>
  </sheetViews>
  <sheetFormatPr defaultRowHeight="15"/>
  <cols>
    <col min="1" max="1" width="16.625" style="41" customWidth="1"/>
    <col min="2" max="2" width="10.625" style="323" customWidth="1"/>
    <col min="3" max="3" width="10.625" style="15" customWidth="1"/>
    <col min="4" max="4" width="9.125" style="323" customWidth="1"/>
    <col min="5" max="8" width="10.625" style="15" customWidth="1"/>
    <col min="9" max="10" width="9.125" style="15" customWidth="1"/>
    <col min="11" max="20" width="8.25" style="15" customWidth="1"/>
    <col min="21" max="16384" width="9" style="15"/>
  </cols>
  <sheetData>
    <row r="1" spans="1:10" s="64" customFormat="1" ht="18" customHeight="1">
      <c r="A1" s="69" t="s">
        <v>237</v>
      </c>
      <c r="B1" s="473"/>
      <c r="D1" s="473"/>
      <c r="J1" s="66" t="s">
        <v>36</v>
      </c>
    </row>
    <row r="2" spans="1:10" ht="16.5" customHeight="1">
      <c r="A2" s="97"/>
      <c r="B2" s="164" t="s">
        <v>194</v>
      </c>
      <c r="C2" s="164" t="s">
        <v>193</v>
      </c>
      <c r="D2" s="58" t="s">
        <v>210</v>
      </c>
      <c r="E2" s="59"/>
      <c r="F2" s="59"/>
      <c r="G2" s="59"/>
      <c r="H2" s="59"/>
      <c r="I2" s="59"/>
      <c r="J2" s="57"/>
    </row>
    <row r="3" spans="1:10" ht="16.5" customHeight="1">
      <c r="A3" s="97"/>
      <c r="B3" s="188"/>
      <c r="C3" s="188"/>
      <c r="D3" s="477" t="s">
        <v>191</v>
      </c>
      <c r="E3" s="424"/>
      <c r="F3" s="424"/>
      <c r="G3" s="424"/>
      <c r="H3" s="423"/>
      <c r="I3" s="212" t="s">
        <v>190</v>
      </c>
      <c r="J3" s="212" t="s">
        <v>189</v>
      </c>
    </row>
    <row r="4" spans="1:10" ht="16.5" customHeight="1">
      <c r="A4" s="97"/>
      <c r="B4" s="188"/>
      <c r="C4" s="188"/>
      <c r="D4" s="97" t="s">
        <v>188</v>
      </c>
      <c r="E4" s="102" t="s">
        <v>187</v>
      </c>
      <c r="F4" s="433"/>
      <c r="G4" s="212" t="s">
        <v>186</v>
      </c>
      <c r="H4" s="203" t="s">
        <v>185</v>
      </c>
      <c r="I4" s="212"/>
      <c r="J4" s="212"/>
    </row>
    <row r="5" spans="1:10" ht="16.5" customHeight="1">
      <c r="A5" s="97"/>
      <c r="B5" s="188"/>
      <c r="C5" s="188"/>
      <c r="D5" s="97"/>
      <c r="E5" s="85"/>
      <c r="F5" s="196" t="s">
        <v>225</v>
      </c>
      <c r="G5" s="212"/>
      <c r="H5" s="395"/>
      <c r="I5" s="212"/>
      <c r="J5" s="212"/>
    </row>
    <row r="6" spans="1:10" ht="16.5" customHeight="1">
      <c r="A6" s="97"/>
      <c r="B6" s="188"/>
      <c r="C6" s="188"/>
      <c r="D6" s="97"/>
      <c r="E6" s="85"/>
      <c r="F6" s="212"/>
      <c r="G6" s="212"/>
      <c r="H6" s="395"/>
      <c r="I6" s="212"/>
      <c r="J6" s="212"/>
    </row>
    <row r="7" spans="1:10" ht="16.5" customHeight="1">
      <c r="A7" s="97"/>
      <c r="B7" s="155"/>
      <c r="C7" s="155"/>
      <c r="D7" s="97"/>
      <c r="E7" s="189"/>
      <c r="F7" s="212"/>
      <c r="G7" s="212"/>
      <c r="H7" s="392"/>
      <c r="I7" s="212"/>
      <c r="J7" s="212"/>
    </row>
    <row r="8" spans="1:10" ht="16.5" customHeight="1">
      <c r="A8" s="482" t="s">
        <v>29</v>
      </c>
      <c r="B8" s="22">
        <v>25951</v>
      </c>
      <c r="C8" s="475">
        <v>516</v>
      </c>
      <c r="D8" s="475">
        <v>80</v>
      </c>
      <c r="E8" s="475">
        <v>25</v>
      </c>
      <c r="F8" s="475">
        <v>12</v>
      </c>
      <c r="G8" s="475">
        <v>40</v>
      </c>
      <c r="H8" s="475">
        <v>29</v>
      </c>
      <c r="I8" s="475">
        <v>328</v>
      </c>
      <c r="J8" s="475">
        <v>14</v>
      </c>
    </row>
    <row r="9" spans="1:10" ht="33" customHeight="1">
      <c r="A9" s="481" t="s">
        <v>28</v>
      </c>
      <c r="B9" s="20">
        <f>IF(SUM(B10,B19)=0,"-",SUM(B10,B19))</f>
        <v>2748</v>
      </c>
      <c r="C9" s="20">
        <f>IF(SUM(C10,C19)=0,"-",SUM(C10,C19))</f>
        <v>47</v>
      </c>
      <c r="D9" s="20">
        <f>IF(SUM(D10,D19)=0,"-",SUM(D10,D19))</f>
        <v>18</v>
      </c>
      <c r="E9" s="20">
        <f>IF(SUM(E10,E19)=0,"-",SUM(E10,E19))</f>
        <v>7</v>
      </c>
      <c r="F9" s="20" t="str">
        <f>IF(SUM(F10,F19)=0,"-",SUM(F10,F19))</f>
        <v>-</v>
      </c>
      <c r="G9" s="20">
        <f>IF(SUM(G10,G19)=0,"-",SUM(G10,G19))</f>
        <v>1</v>
      </c>
      <c r="H9" s="20">
        <f>IF(SUM(H10,H19)=0,"-",SUM(H10,H19))</f>
        <v>1</v>
      </c>
      <c r="I9" s="20">
        <f>IF(SUM(I10,I19)=0,"-",SUM(I10,I19))</f>
        <v>12</v>
      </c>
      <c r="J9" s="20">
        <f>IF(SUM(J10,J19)=0,"-",SUM(J10,J19))</f>
        <v>8</v>
      </c>
    </row>
    <row r="10" spans="1:10" ht="16.5" customHeight="1">
      <c r="A10" s="480" t="s">
        <v>8</v>
      </c>
      <c r="B10" s="230">
        <f>IF(SUM(B11:B18)=0,"-",SUM(B11:B18))</f>
        <v>626</v>
      </c>
      <c r="C10" s="230">
        <f>IF(SUM(C11:C18)=0,"-",SUM(C11:C18))</f>
        <v>9</v>
      </c>
      <c r="D10" s="230" t="str">
        <f>IF(SUM(D11:D18)=0,"-",SUM(D11:D18))</f>
        <v>-</v>
      </c>
      <c r="E10" s="230" t="str">
        <f>IF(SUM(E11:E18)=0,"-",SUM(E11:E18))</f>
        <v>-</v>
      </c>
      <c r="F10" s="230" t="str">
        <f>IF(SUM(F11:F18)=0,"-",SUM(F11:F18))</f>
        <v>-</v>
      </c>
      <c r="G10" s="230">
        <f>IF(SUM(G11:G18)=0,"-",SUM(G11:G18))</f>
        <v>1</v>
      </c>
      <c r="H10" s="230" t="str">
        <f>IF(SUM(H11:H18)=0,"-",SUM(H11:H18))</f>
        <v>-</v>
      </c>
      <c r="I10" s="230" t="str">
        <f>IF(SUM(I11:I18)=0,"-",SUM(I11:I18))</f>
        <v>-</v>
      </c>
      <c r="J10" s="230">
        <f>IF(SUM(J11:J18)=0,"-",SUM(J11:J18))</f>
        <v>8</v>
      </c>
    </row>
    <row r="11" spans="1:10" ht="16.5" customHeight="1">
      <c r="A11" s="14" t="s">
        <v>26</v>
      </c>
      <c r="B11" s="227">
        <v>1</v>
      </c>
      <c r="C11" s="227">
        <v>1</v>
      </c>
      <c r="D11" s="227" t="s">
        <v>2</v>
      </c>
      <c r="E11" s="227" t="s">
        <v>2</v>
      </c>
      <c r="F11" s="227" t="s">
        <v>2</v>
      </c>
      <c r="G11" s="227">
        <v>1</v>
      </c>
      <c r="H11" s="227" t="s">
        <v>2</v>
      </c>
      <c r="I11" s="227" t="s">
        <v>2</v>
      </c>
      <c r="J11" s="227" t="s">
        <v>2</v>
      </c>
    </row>
    <row r="12" spans="1:10" ht="16.5" customHeight="1">
      <c r="A12" s="11" t="s">
        <v>25</v>
      </c>
      <c r="B12" s="224">
        <v>34</v>
      </c>
      <c r="C12" s="224" t="s">
        <v>2</v>
      </c>
      <c r="D12" s="224" t="s">
        <v>2</v>
      </c>
      <c r="E12" s="224" t="s">
        <v>2</v>
      </c>
      <c r="F12" s="224" t="s">
        <v>2</v>
      </c>
      <c r="G12" s="224" t="s">
        <v>2</v>
      </c>
      <c r="H12" s="224" t="s">
        <v>2</v>
      </c>
      <c r="I12" s="224" t="s">
        <v>2</v>
      </c>
      <c r="J12" s="224" t="s">
        <v>2</v>
      </c>
    </row>
    <row r="13" spans="1:10" ht="16.5" customHeight="1">
      <c r="A13" s="11" t="s">
        <v>24</v>
      </c>
      <c r="B13" s="224">
        <v>14</v>
      </c>
      <c r="C13" s="224" t="s">
        <v>41</v>
      </c>
      <c r="D13" s="224" t="s">
        <v>41</v>
      </c>
      <c r="E13" s="224" t="s">
        <v>41</v>
      </c>
      <c r="F13" s="224" t="s">
        <v>41</v>
      </c>
      <c r="G13" s="224" t="s">
        <v>41</v>
      </c>
      <c r="H13" s="224" t="s">
        <v>41</v>
      </c>
      <c r="I13" s="224" t="s">
        <v>41</v>
      </c>
      <c r="J13" s="224" t="s">
        <v>41</v>
      </c>
    </row>
    <row r="14" spans="1:10" ht="16.5" customHeight="1">
      <c r="A14" s="11" t="s">
        <v>172</v>
      </c>
      <c r="B14" s="224" t="s">
        <v>41</v>
      </c>
      <c r="C14" s="224" t="s">
        <v>41</v>
      </c>
      <c r="D14" s="224" t="s">
        <v>41</v>
      </c>
      <c r="E14" s="224" t="s">
        <v>41</v>
      </c>
      <c r="F14" s="224" t="s">
        <v>41</v>
      </c>
      <c r="G14" s="224" t="s">
        <v>41</v>
      </c>
      <c r="H14" s="224" t="s">
        <v>41</v>
      </c>
      <c r="I14" s="224" t="s">
        <v>41</v>
      </c>
      <c r="J14" s="224" t="s">
        <v>41</v>
      </c>
    </row>
    <row r="15" spans="1:10" ht="16.5" customHeight="1">
      <c r="A15" s="11" t="s">
        <v>22</v>
      </c>
      <c r="B15" s="224">
        <v>11</v>
      </c>
      <c r="C15" s="224" t="s">
        <v>41</v>
      </c>
      <c r="D15" s="224" t="s">
        <v>41</v>
      </c>
      <c r="E15" s="224" t="s">
        <v>41</v>
      </c>
      <c r="F15" s="224" t="s">
        <v>41</v>
      </c>
      <c r="G15" s="224" t="s">
        <v>41</v>
      </c>
      <c r="H15" s="224" t="s">
        <v>41</v>
      </c>
      <c r="I15" s="224" t="s">
        <v>41</v>
      </c>
      <c r="J15" s="224" t="s">
        <v>41</v>
      </c>
    </row>
    <row r="16" spans="1:10" ht="16.5" customHeight="1">
      <c r="A16" s="11" t="s">
        <v>57</v>
      </c>
      <c r="B16" s="224">
        <v>426</v>
      </c>
      <c r="C16" s="224">
        <v>7</v>
      </c>
      <c r="D16" s="224" t="s">
        <v>41</v>
      </c>
      <c r="E16" s="224" t="s">
        <v>41</v>
      </c>
      <c r="F16" s="224" t="s">
        <v>41</v>
      </c>
      <c r="G16" s="224" t="s">
        <v>41</v>
      </c>
      <c r="H16" s="224" t="s">
        <v>41</v>
      </c>
      <c r="I16" s="224" t="s">
        <v>41</v>
      </c>
      <c r="J16" s="224">
        <v>7</v>
      </c>
    </row>
    <row r="17" spans="1:10" ht="16.5" customHeight="1">
      <c r="A17" s="11" t="s">
        <v>20</v>
      </c>
      <c r="B17" s="224">
        <v>14</v>
      </c>
      <c r="C17" s="224" t="s">
        <v>41</v>
      </c>
      <c r="D17" s="224" t="s">
        <v>41</v>
      </c>
      <c r="E17" s="224" t="s">
        <v>41</v>
      </c>
      <c r="F17" s="224" t="s">
        <v>41</v>
      </c>
      <c r="G17" s="224" t="s">
        <v>41</v>
      </c>
      <c r="H17" s="224" t="s">
        <v>41</v>
      </c>
      <c r="I17" s="224" t="s">
        <v>41</v>
      </c>
      <c r="J17" s="224" t="s">
        <v>41</v>
      </c>
    </row>
    <row r="18" spans="1:10" ht="16.5" customHeight="1">
      <c r="A18" s="8" t="s">
        <v>19</v>
      </c>
      <c r="B18" s="220">
        <v>126</v>
      </c>
      <c r="C18" s="220">
        <v>1</v>
      </c>
      <c r="D18" s="220" t="s">
        <v>41</v>
      </c>
      <c r="E18" s="220" t="s">
        <v>41</v>
      </c>
      <c r="F18" s="220" t="s">
        <v>41</v>
      </c>
      <c r="G18" s="220" t="s">
        <v>41</v>
      </c>
      <c r="H18" s="220" t="s">
        <v>41</v>
      </c>
      <c r="I18" s="220" t="s">
        <v>41</v>
      </c>
      <c r="J18" s="220">
        <v>1</v>
      </c>
    </row>
    <row r="19" spans="1:10" ht="16.5" customHeight="1">
      <c r="A19" s="19" t="s">
        <v>17</v>
      </c>
      <c r="B19" s="230">
        <v>2122</v>
      </c>
      <c r="C19" s="230">
        <v>38</v>
      </c>
      <c r="D19" s="230">
        <v>18</v>
      </c>
      <c r="E19" s="230">
        <v>7</v>
      </c>
      <c r="F19" s="230" t="s">
        <v>41</v>
      </c>
      <c r="G19" s="230" t="s">
        <v>41</v>
      </c>
      <c r="H19" s="230">
        <v>1</v>
      </c>
      <c r="I19" s="230">
        <v>12</v>
      </c>
      <c r="J19" s="230" t="s">
        <v>41</v>
      </c>
    </row>
    <row r="20" spans="1:10" ht="33" customHeight="1">
      <c r="A20" s="481" t="s">
        <v>16</v>
      </c>
      <c r="B20" s="20">
        <f>B21</f>
        <v>38</v>
      </c>
      <c r="C20" s="20">
        <f>C21</f>
        <v>1</v>
      </c>
      <c r="D20" s="20">
        <f>D21</f>
        <v>1</v>
      </c>
      <c r="E20" s="20" t="str">
        <f>E21</f>
        <v>-</v>
      </c>
      <c r="F20" s="20" t="str">
        <f>F21</f>
        <v>-</v>
      </c>
      <c r="G20" s="20" t="str">
        <f>G21</f>
        <v>-</v>
      </c>
      <c r="H20" s="20" t="str">
        <f>H21</f>
        <v>-</v>
      </c>
      <c r="I20" s="20" t="str">
        <f>I21</f>
        <v>-</v>
      </c>
      <c r="J20" s="20" t="str">
        <f>J21</f>
        <v>-</v>
      </c>
    </row>
    <row r="21" spans="1:10" ht="16.5" customHeight="1">
      <c r="A21" s="480" t="s">
        <v>15</v>
      </c>
      <c r="B21" s="230">
        <f>IF(SUM(B22:B25)=0,"-",SUM(B22:B25))</f>
        <v>38</v>
      </c>
      <c r="C21" s="230">
        <f>IF(SUM(C22:C25)=0,"-",SUM(C22:C25))</f>
        <v>1</v>
      </c>
      <c r="D21" s="230">
        <f>IF(SUM(D22:D25)=0,"-",SUM(D22:D25))</f>
        <v>1</v>
      </c>
      <c r="E21" s="230" t="str">
        <f>IF(SUM(E22:E25)=0,"-",SUM(E22:E25))</f>
        <v>-</v>
      </c>
      <c r="F21" s="230" t="str">
        <f>IF(SUM(F22:F25)=0,"-",SUM(F22:F25))</f>
        <v>-</v>
      </c>
      <c r="G21" s="230" t="str">
        <f>IF(SUM(G22:G25)=0,"-",SUM(G22:G25))</f>
        <v>-</v>
      </c>
      <c r="H21" s="230" t="str">
        <f>IF(SUM(H22:H25)=0,"-",SUM(H22:H25))</f>
        <v>-</v>
      </c>
      <c r="I21" s="230" t="str">
        <f>IF(SUM(I22:I25)=0,"-",SUM(I22:I25))</f>
        <v>-</v>
      </c>
      <c r="J21" s="230" t="str">
        <f>IF(SUM(J22:J25)=0,"-",SUM(J22:J25))</f>
        <v>-</v>
      </c>
    </row>
    <row r="22" spans="1:10" ht="16.5" customHeight="1">
      <c r="A22" s="14" t="s">
        <v>14</v>
      </c>
      <c r="B22" s="227">
        <v>28</v>
      </c>
      <c r="C22" s="227">
        <v>1</v>
      </c>
      <c r="D22" s="227">
        <v>1</v>
      </c>
      <c r="E22" s="227" t="s">
        <v>2</v>
      </c>
      <c r="F22" s="227" t="s">
        <v>2</v>
      </c>
      <c r="G22" s="227" t="s">
        <v>2</v>
      </c>
      <c r="H22" s="227" t="s">
        <v>2</v>
      </c>
      <c r="I22" s="227" t="s">
        <v>2</v>
      </c>
      <c r="J22" s="227" t="s">
        <v>2</v>
      </c>
    </row>
    <row r="23" spans="1:10" ht="16.5" customHeight="1">
      <c r="A23" s="11" t="s">
        <v>13</v>
      </c>
      <c r="B23" s="224">
        <v>4</v>
      </c>
      <c r="C23" s="224" t="s">
        <v>2</v>
      </c>
      <c r="D23" s="224" t="s">
        <v>2</v>
      </c>
      <c r="E23" s="224" t="s">
        <v>2</v>
      </c>
      <c r="F23" s="224" t="s">
        <v>2</v>
      </c>
      <c r="G23" s="224" t="s">
        <v>2</v>
      </c>
      <c r="H23" s="224" t="s">
        <v>2</v>
      </c>
      <c r="I23" s="224" t="s">
        <v>2</v>
      </c>
      <c r="J23" s="224" t="s">
        <v>2</v>
      </c>
    </row>
    <row r="24" spans="1:10" ht="16.5" customHeight="1">
      <c r="A24" s="11" t="s">
        <v>12</v>
      </c>
      <c r="B24" s="224" t="s">
        <v>2</v>
      </c>
      <c r="C24" s="224" t="s">
        <v>2</v>
      </c>
      <c r="D24" s="224" t="s">
        <v>2</v>
      </c>
      <c r="E24" s="224" t="s">
        <v>2</v>
      </c>
      <c r="F24" s="224" t="s">
        <v>2</v>
      </c>
      <c r="G24" s="224" t="s">
        <v>2</v>
      </c>
      <c r="H24" s="224" t="s">
        <v>2</v>
      </c>
      <c r="I24" s="224" t="s">
        <v>2</v>
      </c>
      <c r="J24" s="224" t="s">
        <v>2</v>
      </c>
    </row>
    <row r="25" spans="1:10" ht="16.5" customHeight="1">
      <c r="A25" s="8" t="s">
        <v>11</v>
      </c>
      <c r="B25" s="220">
        <v>6</v>
      </c>
      <c r="C25" s="220" t="s">
        <v>2</v>
      </c>
      <c r="D25" s="220" t="s">
        <v>2</v>
      </c>
      <c r="E25" s="220" t="s">
        <v>2</v>
      </c>
      <c r="F25" s="220" t="s">
        <v>2</v>
      </c>
      <c r="G25" s="220" t="s">
        <v>2</v>
      </c>
      <c r="H25" s="220" t="s">
        <v>2</v>
      </c>
      <c r="I25" s="220" t="s">
        <v>2</v>
      </c>
      <c r="J25" s="220" t="s">
        <v>2</v>
      </c>
    </row>
    <row r="26" spans="1:10" ht="33" customHeight="1">
      <c r="A26" s="481" t="s">
        <v>9</v>
      </c>
      <c r="B26" s="20">
        <f>B27</f>
        <v>28</v>
      </c>
      <c r="C26" s="20">
        <f>C27</f>
        <v>1</v>
      </c>
      <c r="D26" s="20" t="str">
        <f>D27</f>
        <v>-</v>
      </c>
      <c r="E26" s="20" t="str">
        <f>E27</f>
        <v>-</v>
      </c>
      <c r="F26" s="20" t="str">
        <f>F27</f>
        <v>-</v>
      </c>
      <c r="G26" s="20" t="str">
        <f>G27</f>
        <v>-</v>
      </c>
      <c r="H26" s="20" t="str">
        <f>H27</f>
        <v>-</v>
      </c>
      <c r="I26" s="20">
        <f>I27</f>
        <v>1</v>
      </c>
      <c r="J26" s="20" t="str">
        <f>J27</f>
        <v>-</v>
      </c>
    </row>
    <row r="27" spans="1:10" ht="16.5" customHeight="1">
      <c r="A27" s="480" t="s">
        <v>8</v>
      </c>
      <c r="B27" s="230">
        <f>IF(SUM(B28:B32)=0,"-",SUM(B28:B32))</f>
        <v>28</v>
      </c>
      <c r="C27" s="230">
        <f>IF(SUM(C28:C32)=0,"-",SUM(C28:C32))</f>
        <v>1</v>
      </c>
      <c r="D27" s="230" t="str">
        <f>IF(SUM(D28:D32)=0,"-",SUM(D28:D32))</f>
        <v>-</v>
      </c>
      <c r="E27" s="230" t="str">
        <f>IF(SUM(E28:E32)=0,"-",SUM(E28:E32))</f>
        <v>-</v>
      </c>
      <c r="F27" s="230" t="str">
        <f>IF(SUM(F28:F32)=0,"-",SUM(F28:F32))</f>
        <v>-</v>
      </c>
      <c r="G27" s="230" t="str">
        <f>IF(SUM(G28:G32)=0,"-",SUM(G28:G32))</f>
        <v>-</v>
      </c>
      <c r="H27" s="230" t="str">
        <f>IF(SUM(H28:H32)=0,"-",SUM(H28:H32))</f>
        <v>-</v>
      </c>
      <c r="I27" s="230">
        <f>IF(SUM(I28:I32)=0,"-",SUM(I28:I32))</f>
        <v>1</v>
      </c>
      <c r="J27" s="230" t="str">
        <f>IF(SUM(J28:J32)=0,"-",SUM(J28:J32))</f>
        <v>-</v>
      </c>
    </row>
    <row r="28" spans="1:10" ht="16.5" customHeight="1">
      <c r="A28" s="14" t="s">
        <v>7</v>
      </c>
      <c r="B28" s="227" t="s">
        <v>2</v>
      </c>
      <c r="C28" s="227" t="s">
        <v>2</v>
      </c>
      <c r="D28" s="227" t="s">
        <v>2</v>
      </c>
      <c r="E28" s="227" t="s">
        <v>2</v>
      </c>
      <c r="F28" s="227" t="s">
        <v>2</v>
      </c>
      <c r="G28" s="227" t="s">
        <v>2</v>
      </c>
      <c r="H28" s="227" t="s">
        <v>2</v>
      </c>
      <c r="I28" s="227" t="s">
        <v>2</v>
      </c>
      <c r="J28" s="227" t="s">
        <v>2</v>
      </c>
    </row>
    <row r="29" spans="1:10" ht="16.5" customHeight="1">
      <c r="A29" s="11" t="s">
        <v>6</v>
      </c>
      <c r="B29" s="224">
        <v>4</v>
      </c>
      <c r="C29" s="224" t="s">
        <v>2</v>
      </c>
      <c r="D29" s="224" t="s">
        <v>2</v>
      </c>
      <c r="E29" s="224" t="s">
        <v>2</v>
      </c>
      <c r="F29" s="224" t="s">
        <v>2</v>
      </c>
      <c r="G29" s="224" t="s">
        <v>2</v>
      </c>
      <c r="H29" s="224" t="s">
        <v>2</v>
      </c>
      <c r="I29" s="224" t="s">
        <v>2</v>
      </c>
      <c r="J29" s="224" t="s">
        <v>2</v>
      </c>
    </row>
    <row r="30" spans="1:10" ht="16.5" customHeight="1">
      <c r="A30" s="11" t="s">
        <v>5</v>
      </c>
      <c r="B30" s="224">
        <v>3</v>
      </c>
      <c r="C30" s="224" t="s">
        <v>2</v>
      </c>
      <c r="D30" s="224" t="s">
        <v>2</v>
      </c>
      <c r="E30" s="224" t="s">
        <v>2</v>
      </c>
      <c r="F30" s="224" t="s">
        <v>2</v>
      </c>
      <c r="G30" s="224" t="s">
        <v>2</v>
      </c>
      <c r="H30" s="224" t="s">
        <v>2</v>
      </c>
      <c r="I30" s="224" t="s">
        <v>2</v>
      </c>
      <c r="J30" s="224" t="s">
        <v>2</v>
      </c>
    </row>
    <row r="31" spans="1:10" ht="16.5" customHeight="1">
      <c r="A31" s="11" t="s">
        <v>4</v>
      </c>
      <c r="B31" s="224">
        <v>16</v>
      </c>
      <c r="C31" s="224" t="s">
        <v>2</v>
      </c>
      <c r="D31" s="224" t="s">
        <v>2</v>
      </c>
      <c r="E31" s="224" t="s">
        <v>2</v>
      </c>
      <c r="F31" s="224" t="s">
        <v>2</v>
      </c>
      <c r="G31" s="224" t="s">
        <v>2</v>
      </c>
      <c r="H31" s="224" t="s">
        <v>2</v>
      </c>
      <c r="I31" s="224" t="s">
        <v>2</v>
      </c>
      <c r="J31" s="224" t="s">
        <v>2</v>
      </c>
    </row>
    <row r="32" spans="1:10" ht="16.5" customHeight="1">
      <c r="A32" s="8" t="s">
        <v>3</v>
      </c>
      <c r="B32" s="220">
        <v>5</v>
      </c>
      <c r="C32" s="220">
        <v>1</v>
      </c>
      <c r="D32" s="220" t="s">
        <v>2</v>
      </c>
      <c r="E32" s="220" t="s">
        <v>2</v>
      </c>
      <c r="F32" s="220" t="s">
        <v>2</v>
      </c>
      <c r="G32" s="220" t="s">
        <v>2</v>
      </c>
      <c r="H32" s="220" t="s">
        <v>2</v>
      </c>
      <c r="I32" s="220">
        <v>1</v>
      </c>
      <c r="J32" s="220" t="s">
        <v>2</v>
      </c>
    </row>
    <row r="33" spans="1:10" ht="16.5" customHeight="1">
      <c r="A33" s="452" t="s">
        <v>171</v>
      </c>
      <c r="B33" s="474"/>
      <c r="C33" s="45"/>
      <c r="D33" s="327"/>
    </row>
    <row r="34" spans="1:10" ht="16.5" customHeight="1">
      <c r="A34" s="70"/>
      <c r="B34" s="327"/>
      <c r="C34" s="45"/>
      <c r="D34" s="327"/>
      <c r="E34" s="46"/>
      <c r="F34" s="46"/>
      <c r="G34" s="46"/>
      <c r="H34" s="46"/>
      <c r="I34" s="46"/>
      <c r="J34" s="46"/>
    </row>
    <row r="35" spans="1:10" ht="16.5" customHeight="1">
      <c r="B35" s="326"/>
      <c r="C35" s="46"/>
      <c r="D35" s="326"/>
      <c r="E35" s="46"/>
      <c r="F35" s="46"/>
      <c r="G35" s="46"/>
      <c r="H35" s="46"/>
      <c r="I35" s="46"/>
      <c r="J35" s="46"/>
    </row>
    <row r="36" spans="1:10" ht="12" customHeight="1">
      <c r="B36" s="41"/>
      <c r="D36" s="15"/>
    </row>
    <row r="37" spans="1:10" ht="12" customHeight="1">
      <c r="B37" s="41"/>
      <c r="D37" s="15"/>
    </row>
    <row r="38" spans="1:10" ht="12" customHeight="1">
      <c r="B38" s="41"/>
      <c r="D38" s="15"/>
    </row>
  </sheetData>
  <mergeCells count="12">
    <mergeCell ref="J3:J7"/>
    <mergeCell ref="D4:D7"/>
    <mergeCell ref="E4:E7"/>
    <mergeCell ref="G4:G7"/>
    <mergeCell ref="H4:H7"/>
    <mergeCell ref="F5:F7"/>
    <mergeCell ref="A2:A7"/>
    <mergeCell ref="B2:B7"/>
    <mergeCell ref="D2:J2"/>
    <mergeCell ref="D3:H3"/>
    <mergeCell ref="C2:C7"/>
    <mergeCell ref="I3:I7"/>
  </mergeCells>
  <phoneticPr fontId="5"/>
  <printOptions horizontalCentered="1"/>
  <pageMargins left="0.78740157480314965" right="0.78740157480314965" top="0.78740157480314965" bottom="0.19685039370078741" header="0" footer="0"/>
  <headerFooter alignWithMargins="0"/>
  <rowBreaks count="3" manualBreakCount="3">
    <brk id="35805" min="227" max="54353" man="1"/>
    <brk id="36255" min="223" max="57901" man="1"/>
    <brk id="36513" min="219" max="5803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zoomScaleNormal="100" zoomScaleSheetLayoutView="80" workbookViewId="0">
      <pane ySplit="6" topLeftCell="A7" activePane="bottomLeft" state="frozen"/>
      <selection sqref="A1:Q1"/>
      <selection pane="bottomLeft" sqref="A1:Q1"/>
    </sheetView>
  </sheetViews>
  <sheetFormatPr defaultRowHeight="15"/>
  <cols>
    <col min="1" max="1" width="16.625" style="108" customWidth="1"/>
    <col min="2" max="2" width="7.125" style="106" customWidth="1"/>
    <col min="3" max="3" width="9.625" style="483" customWidth="1"/>
    <col min="4" max="4" width="7.125" style="106" customWidth="1"/>
    <col min="5" max="5" width="7.125" style="483" customWidth="1"/>
    <col min="6" max="6" width="8.625" style="106" customWidth="1"/>
    <col min="7" max="8" width="7.125" style="106" customWidth="1"/>
    <col min="9" max="9" width="8.625" style="106" customWidth="1"/>
    <col min="10" max="11" width="7.125" style="106" customWidth="1"/>
    <col min="12" max="12" width="8.625" style="106" customWidth="1"/>
    <col min="13" max="13" width="9.625" style="106" customWidth="1"/>
    <col min="14" max="15" width="7.125" style="106" customWidth="1"/>
    <col min="16" max="16" width="8.625" style="106" customWidth="1"/>
    <col min="17" max="17" width="9.625" style="106" customWidth="1"/>
    <col min="18" max="26" width="5.875" style="106" customWidth="1"/>
    <col min="27" max="16384" width="9" style="106"/>
  </cols>
  <sheetData>
    <row r="1" spans="1:21" s="534" customFormat="1" ht="18" customHeight="1">
      <c r="A1" s="540" t="s">
        <v>247</v>
      </c>
      <c r="B1" s="540"/>
      <c r="C1" s="536"/>
      <c r="D1" s="539"/>
      <c r="F1" s="539"/>
      <c r="I1" s="538"/>
      <c r="J1" s="537"/>
      <c r="Q1" s="537" t="s">
        <v>36</v>
      </c>
      <c r="T1" s="536"/>
      <c r="U1" s="535"/>
    </row>
    <row r="2" spans="1:21" ht="16.5" customHeight="1">
      <c r="A2" s="533"/>
      <c r="B2" s="532" t="s">
        <v>246</v>
      </c>
      <c r="C2" s="531"/>
      <c r="D2" s="530" t="s">
        <v>245</v>
      </c>
      <c r="E2" s="524"/>
      <c r="F2" s="524"/>
      <c r="G2" s="524"/>
      <c r="H2" s="524"/>
      <c r="I2" s="523"/>
      <c r="J2" s="529" t="s">
        <v>244</v>
      </c>
      <c r="K2" s="529"/>
      <c r="L2" s="529"/>
      <c r="M2" s="529"/>
      <c r="N2" s="529"/>
      <c r="O2" s="529"/>
      <c r="P2" s="529"/>
      <c r="Q2" s="529"/>
    </row>
    <row r="3" spans="1:21" ht="16.5" customHeight="1">
      <c r="A3" s="516"/>
      <c r="B3" s="515"/>
      <c r="C3" s="514"/>
      <c r="D3" s="526" t="s">
        <v>220</v>
      </c>
      <c r="E3" s="525"/>
      <c r="F3" s="525"/>
      <c r="G3" s="528"/>
      <c r="H3" s="528"/>
      <c r="I3" s="527"/>
      <c r="J3" s="526" t="s">
        <v>220</v>
      </c>
      <c r="K3" s="525"/>
      <c r="L3" s="525"/>
      <c r="M3" s="525"/>
      <c r="N3" s="524"/>
      <c r="O3" s="524"/>
      <c r="P3" s="523"/>
      <c r="Q3" s="522" t="s">
        <v>218</v>
      </c>
    </row>
    <row r="4" spans="1:21" ht="16.5" customHeight="1">
      <c r="A4" s="516"/>
      <c r="B4" s="515"/>
      <c r="C4" s="514"/>
      <c r="D4" s="520"/>
      <c r="E4" s="519"/>
      <c r="F4" s="519"/>
      <c r="G4" s="521" t="s">
        <v>219</v>
      </c>
      <c r="H4" s="521"/>
      <c r="I4" s="521"/>
      <c r="J4" s="520"/>
      <c r="K4" s="519"/>
      <c r="L4" s="519"/>
      <c r="M4" s="518"/>
      <c r="N4" s="517" t="s">
        <v>219</v>
      </c>
      <c r="O4" s="517"/>
      <c r="P4" s="517"/>
      <c r="Q4" s="511"/>
    </row>
    <row r="5" spans="1:21" s="510" customFormat="1" ht="16.5" customHeight="1">
      <c r="A5" s="516"/>
      <c r="B5" s="515" t="s">
        <v>243</v>
      </c>
      <c r="C5" s="514"/>
      <c r="D5" s="512" t="s">
        <v>178</v>
      </c>
      <c r="E5" s="370" t="s">
        <v>177</v>
      </c>
      <c r="F5" s="512" t="s">
        <v>34</v>
      </c>
      <c r="G5" s="512" t="s">
        <v>178</v>
      </c>
      <c r="H5" s="370" t="s">
        <v>177</v>
      </c>
      <c r="I5" s="512" t="s">
        <v>34</v>
      </c>
      <c r="J5" s="512" t="s">
        <v>178</v>
      </c>
      <c r="K5" s="370" t="s">
        <v>177</v>
      </c>
      <c r="L5" s="512" t="s">
        <v>34</v>
      </c>
      <c r="M5" s="513" t="s">
        <v>242</v>
      </c>
      <c r="N5" s="512" t="s">
        <v>178</v>
      </c>
      <c r="O5" s="370" t="s">
        <v>177</v>
      </c>
      <c r="P5" s="512" t="s">
        <v>34</v>
      </c>
      <c r="Q5" s="511"/>
    </row>
    <row r="6" spans="1:21" ht="16.5" customHeight="1">
      <c r="A6" s="509"/>
      <c r="B6" s="508"/>
      <c r="C6" s="507"/>
      <c r="D6" s="502"/>
      <c r="E6" s="464"/>
      <c r="F6" s="502"/>
      <c r="G6" s="502"/>
      <c r="H6" s="464"/>
      <c r="I6" s="502"/>
      <c r="J6" s="502"/>
      <c r="K6" s="464"/>
      <c r="L6" s="506" t="s">
        <v>241</v>
      </c>
      <c r="M6" s="505" t="s">
        <v>240</v>
      </c>
      <c r="N6" s="504"/>
      <c r="O6" s="503"/>
      <c r="P6" s="502" t="s">
        <v>239</v>
      </c>
      <c r="Q6" s="501" t="s">
        <v>238</v>
      </c>
    </row>
    <row r="7" spans="1:21" ht="16.5" customHeight="1">
      <c r="A7" s="500" t="s">
        <v>29</v>
      </c>
      <c r="B7" s="144" t="s">
        <v>80</v>
      </c>
      <c r="C7" s="22">
        <v>637543</v>
      </c>
      <c r="D7" s="22">
        <v>225</v>
      </c>
      <c r="E7" s="22">
        <v>405</v>
      </c>
      <c r="F7" s="22">
        <v>630</v>
      </c>
      <c r="G7" s="22">
        <v>13</v>
      </c>
      <c r="H7" s="22">
        <v>15</v>
      </c>
      <c r="I7" s="22">
        <v>28</v>
      </c>
      <c r="J7" s="22">
        <v>48842</v>
      </c>
      <c r="K7" s="22">
        <v>58675</v>
      </c>
      <c r="L7" s="22">
        <v>107517</v>
      </c>
      <c r="M7" s="410">
        <v>32.5</v>
      </c>
      <c r="N7" s="22">
        <v>7109</v>
      </c>
      <c r="O7" s="22">
        <v>3224</v>
      </c>
      <c r="P7" s="22">
        <v>10333</v>
      </c>
      <c r="Q7" s="475">
        <v>109845</v>
      </c>
    </row>
    <row r="8" spans="1:21" ht="33" customHeight="1">
      <c r="A8" s="499" t="s">
        <v>28</v>
      </c>
      <c r="B8" s="129" t="s">
        <v>80</v>
      </c>
      <c r="C8" s="20">
        <f>SUM(C9,C18)</f>
        <v>64498</v>
      </c>
      <c r="D8" s="20" t="str">
        <f>IF(SUM(D9,D18)=0,"-",SUM(D9,D18))</f>
        <v>-</v>
      </c>
      <c r="E8" s="20">
        <f>IF(SUM(E9,E18)=0,"-",SUM(E9,E18))</f>
        <v>4</v>
      </c>
      <c r="F8" s="20">
        <f>IF(SUM(F9,F18)=0,"-",SUM(F9,F18))</f>
        <v>4</v>
      </c>
      <c r="G8" s="20" t="str">
        <f>IF(SUM(G9,G18)=0,"-",SUM(G9,G18))</f>
        <v>-</v>
      </c>
      <c r="H8" s="20" t="str">
        <f>IF(SUM(H9,H18)=0,"-",SUM(H9,H18))</f>
        <v>-</v>
      </c>
      <c r="I8" s="20" t="str">
        <f>IF(SUM(I9,I18)=0,"-",SUM(I9,I18))</f>
        <v>-</v>
      </c>
      <c r="J8" s="20">
        <f>SUM(J9,J18)</f>
        <v>1258</v>
      </c>
      <c r="K8" s="20">
        <f>SUM(K9,K18)</f>
        <v>5821</v>
      </c>
      <c r="L8" s="20">
        <f>SUM(J8:K8)</f>
        <v>7079</v>
      </c>
      <c r="M8" s="402">
        <f>(Q8+L8-P8)/C8*100</f>
        <v>21.864243852522559</v>
      </c>
      <c r="N8" s="20">
        <f>SUM(N9,N18)</f>
        <v>134</v>
      </c>
      <c r="O8" s="20">
        <f>SUM(O9,O18)</f>
        <v>475</v>
      </c>
      <c r="P8" s="20">
        <f>SUM(N8:O8)</f>
        <v>609</v>
      </c>
      <c r="Q8" s="20">
        <f>SUM(Q9,Q18)</f>
        <v>7632</v>
      </c>
    </row>
    <row r="9" spans="1:21" s="15" customFormat="1" ht="16.5" customHeight="1">
      <c r="A9" s="233" t="s">
        <v>27</v>
      </c>
      <c r="B9" s="125" t="s">
        <v>80</v>
      </c>
      <c r="C9" s="230">
        <f>IF(SUM(C10:C17)=0,"-",SUM(C10:C17))</f>
        <v>25123</v>
      </c>
      <c r="D9" s="230" t="str">
        <f>IF(SUM(D10:D17)=0,"-",SUM(D10:D17))</f>
        <v>-</v>
      </c>
      <c r="E9" s="230">
        <f>IF(SUM(E10:E17)=0,"-",SUM(E10:E17))</f>
        <v>4</v>
      </c>
      <c r="F9" s="230">
        <f>IF(SUM(F10:F17)=0,"-",SUM(F10:F17))</f>
        <v>4</v>
      </c>
      <c r="G9" s="230" t="str">
        <f>IF(SUM(G10:G17)=0,"-",SUM(G10:G17))</f>
        <v>-</v>
      </c>
      <c r="H9" s="230" t="str">
        <f>IF(SUM(H10:H17)=0,"-",SUM(H10:H17))</f>
        <v>-</v>
      </c>
      <c r="I9" s="230" t="str">
        <f>IF(SUM(I10:I17)=0,"-",SUM(I10:I17))</f>
        <v>-</v>
      </c>
      <c r="J9" s="230">
        <f>IF(SUM(J10:J17)=0,"-",SUM(J10:J17))</f>
        <v>1054</v>
      </c>
      <c r="K9" s="230">
        <f>IF(SUM(K10:K17)=0,"-",SUM(K10:K17))</f>
        <v>1394</v>
      </c>
      <c r="L9" s="230">
        <f>SUM(J9:K9)</f>
        <v>2448</v>
      </c>
      <c r="M9" s="402">
        <f>(Q9+L9-P9)/C9*100</f>
        <v>18.369621462404968</v>
      </c>
      <c r="N9" s="230">
        <f>IF(SUM(N10:N17)=0,"-",SUM(N10:N17))</f>
        <v>127</v>
      </c>
      <c r="O9" s="230">
        <f>IF(SUM(O10:O17)=0,"-",SUM(O10:O17))</f>
        <v>108</v>
      </c>
      <c r="P9" s="230">
        <f>SUM(N9:O9)</f>
        <v>235</v>
      </c>
      <c r="Q9" s="230">
        <f>IF(SUM(Q10:Q17)=0,"-",SUM(Q10:Q17))</f>
        <v>2402</v>
      </c>
      <c r="R9" s="327"/>
    </row>
    <row r="10" spans="1:21" ht="16.5" customHeight="1">
      <c r="A10" s="229" t="s">
        <v>26</v>
      </c>
      <c r="B10" s="228" t="s">
        <v>80</v>
      </c>
      <c r="C10" s="227">
        <v>4570</v>
      </c>
      <c r="D10" s="227" t="s">
        <v>70</v>
      </c>
      <c r="E10" s="227" t="s">
        <v>70</v>
      </c>
      <c r="F10" s="227" t="s">
        <v>2</v>
      </c>
      <c r="G10" s="227" t="s">
        <v>70</v>
      </c>
      <c r="H10" s="227" t="s">
        <v>70</v>
      </c>
      <c r="I10" s="227" t="s">
        <v>2</v>
      </c>
      <c r="J10" s="227">
        <v>335</v>
      </c>
      <c r="K10" s="227">
        <v>648</v>
      </c>
      <c r="L10" s="227">
        <v>983</v>
      </c>
      <c r="M10" s="460">
        <v>40.897155361050331</v>
      </c>
      <c r="N10" s="227">
        <v>2</v>
      </c>
      <c r="O10" s="227">
        <v>44</v>
      </c>
      <c r="P10" s="227">
        <v>46</v>
      </c>
      <c r="Q10" s="227">
        <v>932</v>
      </c>
    </row>
    <row r="11" spans="1:21" ht="16.5" customHeight="1">
      <c r="A11" s="226" t="s">
        <v>25</v>
      </c>
      <c r="B11" s="225" t="s">
        <v>80</v>
      </c>
      <c r="C11" s="224">
        <v>3517</v>
      </c>
      <c r="D11" s="224" t="s">
        <v>70</v>
      </c>
      <c r="E11" s="224">
        <v>4</v>
      </c>
      <c r="F11" s="224">
        <v>4</v>
      </c>
      <c r="G11" s="224" t="s">
        <v>70</v>
      </c>
      <c r="H11" s="224" t="s">
        <v>70</v>
      </c>
      <c r="I11" s="224" t="s">
        <v>2</v>
      </c>
      <c r="J11" s="224">
        <v>166</v>
      </c>
      <c r="K11" s="224">
        <v>109</v>
      </c>
      <c r="L11" s="224">
        <v>275</v>
      </c>
      <c r="M11" s="459">
        <v>11.913562695479103</v>
      </c>
      <c r="N11" s="224">
        <v>107</v>
      </c>
      <c r="O11" s="224">
        <v>28</v>
      </c>
      <c r="P11" s="224">
        <v>135</v>
      </c>
      <c r="Q11" s="224">
        <v>279</v>
      </c>
    </row>
    <row r="12" spans="1:21" ht="16.5" customHeight="1">
      <c r="A12" s="226" t="s">
        <v>24</v>
      </c>
      <c r="B12" s="225" t="s">
        <v>80</v>
      </c>
      <c r="C12" s="224">
        <v>798</v>
      </c>
      <c r="D12" s="224" t="s">
        <v>70</v>
      </c>
      <c r="E12" s="224" t="s">
        <v>70</v>
      </c>
      <c r="F12" s="224" t="s">
        <v>2</v>
      </c>
      <c r="G12" s="224" t="s">
        <v>70</v>
      </c>
      <c r="H12" s="224" t="s">
        <v>70</v>
      </c>
      <c r="I12" s="224" t="s">
        <v>2</v>
      </c>
      <c r="J12" s="224">
        <v>72</v>
      </c>
      <c r="K12" s="224">
        <v>26</v>
      </c>
      <c r="L12" s="224">
        <v>98</v>
      </c>
      <c r="M12" s="459">
        <v>28.07017543859649</v>
      </c>
      <c r="N12" s="224" t="s">
        <v>70</v>
      </c>
      <c r="O12" s="224" t="s">
        <v>70</v>
      </c>
      <c r="P12" s="224" t="s">
        <v>2</v>
      </c>
      <c r="Q12" s="224">
        <v>126</v>
      </c>
    </row>
    <row r="13" spans="1:21" ht="16.5" customHeight="1">
      <c r="A13" s="226" t="s">
        <v>172</v>
      </c>
      <c r="B13" s="225" t="s">
        <v>80</v>
      </c>
      <c r="C13" s="224">
        <v>1429</v>
      </c>
      <c r="D13" s="224" t="s">
        <v>70</v>
      </c>
      <c r="E13" s="224" t="s">
        <v>70</v>
      </c>
      <c r="F13" s="224" t="s">
        <v>2</v>
      </c>
      <c r="G13" s="224" t="s">
        <v>70</v>
      </c>
      <c r="H13" s="224" t="s">
        <v>70</v>
      </c>
      <c r="I13" s="224" t="s">
        <v>2</v>
      </c>
      <c r="J13" s="224">
        <v>89</v>
      </c>
      <c r="K13" s="224">
        <v>42</v>
      </c>
      <c r="L13" s="224">
        <v>131</v>
      </c>
      <c r="M13" s="459">
        <v>17.284814555633311</v>
      </c>
      <c r="N13" s="224">
        <v>5</v>
      </c>
      <c r="O13" s="224">
        <v>3</v>
      </c>
      <c r="P13" s="224">
        <v>8</v>
      </c>
      <c r="Q13" s="224">
        <v>124</v>
      </c>
    </row>
    <row r="14" spans="1:21" ht="16.5" customHeight="1">
      <c r="A14" s="226" t="s">
        <v>22</v>
      </c>
      <c r="B14" s="225" t="s">
        <v>80</v>
      </c>
      <c r="C14" s="224">
        <v>779</v>
      </c>
      <c r="D14" s="224" t="s">
        <v>70</v>
      </c>
      <c r="E14" s="224" t="s">
        <v>70</v>
      </c>
      <c r="F14" s="224" t="s">
        <v>2</v>
      </c>
      <c r="G14" s="224" t="s">
        <v>70</v>
      </c>
      <c r="H14" s="224" t="s">
        <v>70</v>
      </c>
      <c r="I14" s="224" t="s">
        <v>2</v>
      </c>
      <c r="J14" s="224">
        <v>85</v>
      </c>
      <c r="K14" s="224">
        <v>48</v>
      </c>
      <c r="L14" s="224">
        <v>133</v>
      </c>
      <c r="M14" s="459">
        <v>29.781771501925547</v>
      </c>
      <c r="N14" s="224">
        <v>5</v>
      </c>
      <c r="O14" s="224">
        <v>7</v>
      </c>
      <c r="P14" s="224">
        <v>12</v>
      </c>
      <c r="Q14" s="224">
        <v>111</v>
      </c>
    </row>
    <row r="15" spans="1:21" ht="16.5" customHeight="1">
      <c r="A15" s="226" t="s">
        <v>57</v>
      </c>
      <c r="B15" s="225" t="s">
        <v>80</v>
      </c>
      <c r="C15" s="224">
        <v>10248</v>
      </c>
      <c r="D15" s="224" t="s">
        <v>41</v>
      </c>
      <c r="E15" s="224" t="s">
        <v>41</v>
      </c>
      <c r="F15" s="224" t="s">
        <v>2</v>
      </c>
      <c r="G15" s="224" t="s">
        <v>41</v>
      </c>
      <c r="H15" s="224" t="s">
        <v>41</v>
      </c>
      <c r="I15" s="224" t="s">
        <v>2</v>
      </c>
      <c r="J15" s="224">
        <v>163</v>
      </c>
      <c r="K15" s="224">
        <v>394</v>
      </c>
      <c r="L15" s="224">
        <v>557</v>
      </c>
      <c r="M15" s="459">
        <v>10.528883684621389</v>
      </c>
      <c r="N15" s="224">
        <v>5</v>
      </c>
      <c r="O15" s="224">
        <v>22</v>
      </c>
      <c r="P15" s="224">
        <v>27</v>
      </c>
      <c r="Q15" s="224">
        <v>549</v>
      </c>
    </row>
    <row r="16" spans="1:21" ht="16.5" customHeight="1">
      <c r="A16" s="226" t="s">
        <v>20</v>
      </c>
      <c r="B16" s="225" t="s">
        <v>80</v>
      </c>
      <c r="C16" s="224">
        <v>757</v>
      </c>
      <c r="D16" s="224" t="s">
        <v>41</v>
      </c>
      <c r="E16" s="224" t="s">
        <v>41</v>
      </c>
      <c r="F16" s="224" t="s">
        <v>2</v>
      </c>
      <c r="G16" s="224" t="s">
        <v>41</v>
      </c>
      <c r="H16" s="224" t="s">
        <v>41</v>
      </c>
      <c r="I16" s="224" t="s">
        <v>2</v>
      </c>
      <c r="J16" s="224">
        <v>27</v>
      </c>
      <c r="K16" s="224">
        <v>44</v>
      </c>
      <c r="L16" s="224">
        <v>71</v>
      </c>
      <c r="M16" s="459">
        <v>18.097754293262881</v>
      </c>
      <c r="N16" s="224" t="s">
        <v>41</v>
      </c>
      <c r="O16" s="224" t="s">
        <v>41</v>
      </c>
      <c r="P16" s="224" t="s">
        <v>2</v>
      </c>
      <c r="Q16" s="224">
        <v>66</v>
      </c>
    </row>
    <row r="17" spans="1:18" ht="16.5" customHeight="1">
      <c r="A17" s="223" t="s">
        <v>19</v>
      </c>
      <c r="B17" s="222" t="s">
        <v>80</v>
      </c>
      <c r="C17" s="220">
        <v>3025</v>
      </c>
      <c r="D17" s="220" t="s">
        <v>41</v>
      </c>
      <c r="E17" s="220" t="s">
        <v>41</v>
      </c>
      <c r="F17" s="220" t="s">
        <v>2</v>
      </c>
      <c r="G17" s="220" t="s">
        <v>41</v>
      </c>
      <c r="H17" s="220" t="s">
        <v>41</v>
      </c>
      <c r="I17" s="220" t="s">
        <v>2</v>
      </c>
      <c r="J17" s="220">
        <v>117</v>
      </c>
      <c r="K17" s="220">
        <v>83</v>
      </c>
      <c r="L17" s="220">
        <v>200</v>
      </c>
      <c r="M17" s="458">
        <v>13.487603305785123</v>
      </c>
      <c r="N17" s="220">
        <v>3</v>
      </c>
      <c r="O17" s="220">
        <v>4</v>
      </c>
      <c r="P17" s="220">
        <v>7</v>
      </c>
      <c r="Q17" s="220">
        <v>215</v>
      </c>
    </row>
    <row r="18" spans="1:18" ht="16.5" customHeight="1">
      <c r="A18" s="442" t="s">
        <v>17</v>
      </c>
      <c r="B18" s="125" t="s">
        <v>80</v>
      </c>
      <c r="C18" s="230">
        <v>39375</v>
      </c>
      <c r="D18" s="230" t="s">
        <v>41</v>
      </c>
      <c r="E18" s="230" t="s">
        <v>41</v>
      </c>
      <c r="F18" s="230" t="s">
        <v>41</v>
      </c>
      <c r="G18" s="230" t="s">
        <v>41</v>
      </c>
      <c r="H18" s="230" t="s">
        <v>41</v>
      </c>
      <c r="I18" s="230" t="s">
        <v>41</v>
      </c>
      <c r="J18" s="230">
        <v>204</v>
      </c>
      <c r="K18" s="230">
        <v>4427</v>
      </c>
      <c r="L18" s="230">
        <v>4631</v>
      </c>
      <c r="M18" s="402">
        <v>24.093968253968253</v>
      </c>
      <c r="N18" s="230">
        <v>7</v>
      </c>
      <c r="O18" s="230">
        <v>367</v>
      </c>
      <c r="P18" s="230">
        <v>374</v>
      </c>
      <c r="Q18" s="442">
        <v>5230</v>
      </c>
    </row>
    <row r="19" spans="1:18" ht="33" customHeight="1">
      <c r="A19" s="499" t="s">
        <v>16</v>
      </c>
      <c r="B19" s="129" t="s">
        <v>80</v>
      </c>
      <c r="C19" s="20">
        <f>C20</f>
        <v>8995</v>
      </c>
      <c r="D19" s="20" t="str">
        <f>D20</f>
        <v>-</v>
      </c>
      <c r="E19" s="20" t="str">
        <f>E20</f>
        <v>-</v>
      </c>
      <c r="F19" s="20" t="str">
        <f>F20</f>
        <v>-</v>
      </c>
      <c r="G19" s="20" t="str">
        <f>G20</f>
        <v>-</v>
      </c>
      <c r="H19" s="20" t="str">
        <f>H20</f>
        <v>-</v>
      </c>
      <c r="I19" s="20" t="str">
        <f>I20</f>
        <v>-</v>
      </c>
      <c r="J19" s="20">
        <f>J20</f>
        <v>782</v>
      </c>
      <c r="K19" s="20">
        <f>K20</f>
        <v>400</v>
      </c>
      <c r="L19" s="20">
        <f>SUM(J19:K19)</f>
        <v>1182</v>
      </c>
      <c r="M19" s="402">
        <f>(Q19+L19-P19)/C19*100</f>
        <v>22.523624235686494</v>
      </c>
      <c r="N19" s="20">
        <f>N20</f>
        <v>234</v>
      </c>
      <c r="O19" s="20">
        <f>O20</f>
        <v>37</v>
      </c>
      <c r="P19" s="20">
        <f>SUM(N19:O19)</f>
        <v>271</v>
      </c>
      <c r="Q19" s="20">
        <f>Q20</f>
        <v>1115</v>
      </c>
    </row>
    <row r="20" spans="1:18" s="15" customFormat="1" ht="16.5" customHeight="1">
      <c r="A20" s="233" t="s">
        <v>15</v>
      </c>
      <c r="B20" s="125" t="s">
        <v>80</v>
      </c>
      <c r="C20" s="230">
        <f>IF(SUM(C21:C24)=0,"-",SUM(C21:C24))</f>
        <v>8995</v>
      </c>
      <c r="D20" s="230" t="str">
        <f>IF(SUM(D21:D24)=0,"-",SUM(D21:D24))</f>
        <v>-</v>
      </c>
      <c r="E20" s="230" t="str">
        <f>IF(SUM(E21:E24)=0,"-",SUM(E21:E24))</f>
        <v>-</v>
      </c>
      <c r="F20" s="230" t="str">
        <f>IF(SUM(F21:F24)=0,"-",SUM(F21:F24))</f>
        <v>-</v>
      </c>
      <c r="G20" s="230" t="str">
        <f>IF(SUM(G21:G24)=0,"-",SUM(G21:G24))</f>
        <v>-</v>
      </c>
      <c r="H20" s="230" t="str">
        <f>IF(SUM(H21:H24)=0,"-",SUM(H21:H24))</f>
        <v>-</v>
      </c>
      <c r="I20" s="230" t="str">
        <f>IF(SUM(I21:I24)=0,"-",SUM(I21:I24))</f>
        <v>-</v>
      </c>
      <c r="J20" s="230">
        <f>IF(SUM(J21:J24)=0,"-",SUM(J21:J24))</f>
        <v>782</v>
      </c>
      <c r="K20" s="230">
        <f>IF(SUM(K21:K24)=0,"-",SUM(K21:K24))</f>
        <v>400</v>
      </c>
      <c r="L20" s="230">
        <f>SUM(J20:K20)</f>
        <v>1182</v>
      </c>
      <c r="M20" s="402">
        <f>(Q20+L20-P20)/C20*100</f>
        <v>22.523624235686494</v>
      </c>
      <c r="N20" s="230">
        <f>IF(SUM(N21:N24)=0,"-",SUM(N21:N24))</f>
        <v>234</v>
      </c>
      <c r="O20" s="230">
        <f>IF(SUM(O21:O24)=0,"-",SUM(O21:O24))</f>
        <v>37</v>
      </c>
      <c r="P20" s="230">
        <f>SUM(N20:O20)</f>
        <v>271</v>
      </c>
      <c r="Q20" s="230">
        <f>IF(SUM(Q21:Q24)=0,"-",SUM(Q21:Q24))</f>
        <v>1115</v>
      </c>
      <c r="R20" s="327"/>
    </row>
    <row r="21" spans="1:18" ht="16.5" customHeight="1">
      <c r="A21" s="229" t="s">
        <v>14</v>
      </c>
      <c r="B21" s="228" t="s">
        <v>80</v>
      </c>
      <c r="C21" s="227">
        <v>4320</v>
      </c>
      <c r="D21" s="227" t="s">
        <v>2</v>
      </c>
      <c r="E21" s="227" t="s">
        <v>2</v>
      </c>
      <c r="F21" s="227" t="s">
        <v>2</v>
      </c>
      <c r="G21" s="227" t="s">
        <v>2</v>
      </c>
      <c r="H21" s="227" t="s">
        <v>2</v>
      </c>
      <c r="I21" s="227" t="s">
        <v>2</v>
      </c>
      <c r="J21" s="227">
        <v>368</v>
      </c>
      <c r="K21" s="227">
        <v>115</v>
      </c>
      <c r="L21" s="227">
        <v>483</v>
      </c>
      <c r="M21" s="460">
        <v>19.212962962962962</v>
      </c>
      <c r="N21" s="227">
        <v>233</v>
      </c>
      <c r="O21" s="227">
        <v>31</v>
      </c>
      <c r="P21" s="227">
        <v>264</v>
      </c>
      <c r="Q21" s="227">
        <v>611</v>
      </c>
    </row>
    <row r="22" spans="1:18" ht="16.5" customHeight="1">
      <c r="A22" s="226" t="s">
        <v>13</v>
      </c>
      <c r="B22" s="225" t="s">
        <v>80</v>
      </c>
      <c r="C22" s="224">
        <v>597</v>
      </c>
      <c r="D22" s="224" t="s">
        <v>2</v>
      </c>
      <c r="E22" s="224" t="s">
        <v>2</v>
      </c>
      <c r="F22" s="224" t="s">
        <v>2</v>
      </c>
      <c r="G22" s="224" t="s">
        <v>2</v>
      </c>
      <c r="H22" s="224" t="s">
        <v>2</v>
      </c>
      <c r="I22" s="224" t="s">
        <v>2</v>
      </c>
      <c r="J22" s="224">
        <v>21</v>
      </c>
      <c r="K22" s="224">
        <v>50</v>
      </c>
      <c r="L22" s="224">
        <v>71</v>
      </c>
      <c r="M22" s="459">
        <v>22.110552763819097</v>
      </c>
      <c r="N22" s="224" t="s">
        <v>2</v>
      </c>
      <c r="O22" s="224" t="s">
        <v>2</v>
      </c>
      <c r="P22" s="224" t="s">
        <v>2</v>
      </c>
      <c r="Q22" s="224">
        <v>61</v>
      </c>
    </row>
    <row r="23" spans="1:18" ht="16.5" customHeight="1">
      <c r="A23" s="226" t="s">
        <v>12</v>
      </c>
      <c r="B23" s="225" t="s">
        <v>80</v>
      </c>
      <c r="C23" s="224">
        <v>2100</v>
      </c>
      <c r="D23" s="224" t="s">
        <v>2</v>
      </c>
      <c r="E23" s="224" t="s">
        <v>2</v>
      </c>
      <c r="F23" s="224" t="s">
        <v>2</v>
      </c>
      <c r="G23" s="224" t="s">
        <v>2</v>
      </c>
      <c r="H23" s="224" t="s">
        <v>2</v>
      </c>
      <c r="I23" s="224" t="s">
        <v>2</v>
      </c>
      <c r="J23" s="224">
        <v>122</v>
      </c>
      <c r="K23" s="224">
        <v>205</v>
      </c>
      <c r="L23" s="224">
        <v>327</v>
      </c>
      <c r="M23" s="459">
        <v>22.523809523809526</v>
      </c>
      <c r="N23" s="224" t="s">
        <v>2</v>
      </c>
      <c r="O23" s="224" t="s">
        <v>2</v>
      </c>
      <c r="P23" s="224" t="s">
        <v>2</v>
      </c>
      <c r="Q23" s="224">
        <v>146</v>
      </c>
    </row>
    <row r="24" spans="1:18" ht="16.5" customHeight="1">
      <c r="A24" s="223" t="s">
        <v>11</v>
      </c>
      <c r="B24" s="222" t="s">
        <v>80</v>
      </c>
      <c r="C24" s="220">
        <v>1978</v>
      </c>
      <c r="D24" s="220" t="s">
        <v>2</v>
      </c>
      <c r="E24" s="220" t="s">
        <v>2</v>
      </c>
      <c r="F24" s="220" t="s">
        <v>2</v>
      </c>
      <c r="G24" s="220" t="s">
        <v>2</v>
      </c>
      <c r="H24" s="220" t="s">
        <v>2</v>
      </c>
      <c r="I24" s="220" t="s">
        <v>2</v>
      </c>
      <c r="J24" s="220">
        <v>271</v>
      </c>
      <c r="K24" s="220">
        <v>30</v>
      </c>
      <c r="L24" s="220">
        <v>301</v>
      </c>
      <c r="M24" s="458">
        <v>29.87866531850354</v>
      </c>
      <c r="N24" s="220">
        <v>1</v>
      </c>
      <c r="O24" s="220">
        <v>6</v>
      </c>
      <c r="P24" s="220">
        <v>7</v>
      </c>
      <c r="Q24" s="220">
        <v>297</v>
      </c>
    </row>
    <row r="25" spans="1:18" s="498" customFormat="1" ht="33" customHeight="1">
      <c r="A25" s="232" t="s">
        <v>9</v>
      </c>
      <c r="B25" s="129" t="s">
        <v>80</v>
      </c>
      <c r="C25" s="20">
        <f>C26</f>
        <v>3718</v>
      </c>
      <c r="D25" s="20" t="str">
        <f>D26</f>
        <v>-</v>
      </c>
      <c r="E25" s="20" t="str">
        <f>E26</f>
        <v>-</v>
      </c>
      <c r="F25" s="20" t="str">
        <f>F26</f>
        <v>-</v>
      </c>
      <c r="G25" s="20" t="str">
        <f>G26</f>
        <v>-</v>
      </c>
      <c r="H25" s="20" t="str">
        <f>H26</f>
        <v>-</v>
      </c>
      <c r="I25" s="20" t="str">
        <f>I26</f>
        <v>-</v>
      </c>
      <c r="J25" s="20">
        <f>J26</f>
        <v>666</v>
      </c>
      <c r="K25" s="20">
        <f>K26</f>
        <v>148</v>
      </c>
      <c r="L25" s="20">
        <f>SUM(J25:K25)</f>
        <v>814</v>
      </c>
      <c r="M25" s="402">
        <f>(Q25+L25-P25)/C25*100</f>
        <v>39.644970414201183</v>
      </c>
      <c r="N25" s="20">
        <f>N26</f>
        <v>233</v>
      </c>
      <c r="O25" s="20">
        <f>O26</f>
        <v>14</v>
      </c>
      <c r="P25" s="20">
        <f>SUM(N25:O25)</f>
        <v>247</v>
      </c>
      <c r="Q25" s="20">
        <f>Q26</f>
        <v>907</v>
      </c>
    </row>
    <row r="26" spans="1:18" s="15" customFormat="1" ht="16.5" customHeight="1">
      <c r="A26" s="233" t="s">
        <v>8</v>
      </c>
      <c r="B26" s="125" t="s">
        <v>80</v>
      </c>
      <c r="C26" s="230">
        <f>IF(SUM(C27:C31)=0,"-",SUM(C27:C31))</f>
        <v>3718</v>
      </c>
      <c r="D26" s="230" t="str">
        <f>IF(SUM(D27:D31)=0,"-",SUM(D27:D31))</f>
        <v>-</v>
      </c>
      <c r="E26" s="497" t="str">
        <f>IF(SUM(E27:E31)=0,"-",SUM(E27:E31))</f>
        <v>-</v>
      </c>
      <c r="F26" s="497" t="str">
        <f>IF(SUM(F27:F31)=0,"-",SUM(F27:F31))</f>
        <v>-</v>
      </c>
      <c r="G26" s="497" t="str">
        <f>IF(SUM(G27:G31)=0,"-",SUM(G27:G31))</f>
        <v>-</v>
      </c>
      <c r="H26" s="497" t="str">
        <f>IF(SUM(H27:H31)=0,"-",SUM(H27:H31))</f>
        <v>-</v>
      </c>
      <c r="I26" s="497" t="str">
        <f>IF(SUM(I27:I31)=0,"-",SUM(I27:I31))</f>
        <v>-</v>
      </c>
      <c r="J26" s="230">
        <f>IF(SUM(J27:J31)=0,"-",SUM(J27:J31))</f>
        <v>666</v>
      </c>
      <c r="K26" s="230">
        <f>IF(SUM(K27:K31)=0,"-",SUM(K27:K31))</f>
        <v>148</v>
      </c>
      <c r="L26" s="230">
        <f>SUM(J26:K26)</f>
        <v>814</v>
      </c>
      <c r="M26" s="402">
        <f>(Q26+L26-P26)/C26*100</f>
        <v>39.644970414201183</v>
      </c>
      <c r="N26" s="230">
        <f>IF(SUM(N27:N31)=0,"-",SUM(N27:N31))</f>
        <v>233</v>
      </c>
      <c r="O26" s="230">
        <f>IF(SUM(O27:O31)=0,"-",SUM(O27:O31))</f>
        <v>14</v>
      </c>
      <c r="P26" s="230">
        <f>SUM(N26:O26)</f>
        <v>247</v>
      </c>
      <c r="Q26" s="230">
        <f>IF(SUM(Q27:Q31)=0,"-",SUM(Q27:Q31))</f>
        <v>907</v>
      </c>
      <c r="R26" s="327"/>
    </row>
    <row r="27" spans="1:18" ht="16.5" customHeight="1">
      <c r="A27" s="229" t="s">
        <v>7</v>
      </c>
      <c r="B27" s="228" t="s">
        <v>80</v>
      </c>
      <c r="C27" s="227">
        <v>1014</v>
      </c>
      <c r="D27" s="227" t="s">
        <v>2</v>
      </c>
      <c r="E27" s="457" t="s">
        <v>2</v>
      </c>
      <c r="F27" s="227" t="s">
        <v>2</v>
      </c>
      <c r="G27" s="496" t="s">
        <v>2</v>
      </c>
      <c r="H27" s="227" t="s">
        <v>2</v>
      </c>
      <c r="I27" s="227" t="s">
        <v>2</v>
      </c>
      <c r="J27" s="227">
        <v>128</v>
      </c>
      <c r="K27" s="227">
        <v>74</v>
      </c>
      <c r="L27" s="457">
        <v>202</v>
      </c>
      <c r="M27" s="460">
        <v>34.023668639053255</v>
      </c>
      <c r="N27" s="496">
        <v>21</v>
      </c>
      <c r="O27" s="227">
        <v>6</v>
      </c>
      <c r="P27" s="227">
        <v>27</v>
      </c>
      <c r="Q27" s="227">
        <v>223</v>
      </c>
    </row>
    <row r="28" spans="1:18" ht="16.5" customHeight="1">
      <c r="A28" s="226" t="s">
        <v>6</v>
      </c>
      <c r="B28" s="225" t="s">
        <v>80</v>
      </c>
      <c r="C28" s="224">
        <v>706</v>
      </c>
      <c r="D28" s="224" t="s">
        <v>2</v>
      </c>
      <c r="E28" s="455" t="s">
        <v>2</v>
      </c>
      <c r="F28" s="224" t="s">
        <v>2</v>
      </c>
      <c r="G28" s="495" t="s">
        <v>2</v>
      </c>
      <c r="H28" s="224" t="s">
        <v>2</v>
      </c>
      <c r="I28" s="224" t="s">
        <v>2</v>
      </c>
      <c r="J28" s="224">
        <v>181</v>
      </c>
      <c r="K28" s="224">
        <v>13</v>
      </c>
      <c r="L28" s="455">
        <v>194</v>
      </c>
      <c r="M28" s="459">
        <v>36.118980169971671</v>
      </c>
      <c r="N28" s="495">
        <v>83</v>
      </c>
      <c r="O28" s="224" t="s">
        <v>2</v>
      </c>
      <c r="P28" s="224">
        <v>83</v>
      </c>
      <c r="Q28" s="224">
        <v>209</v>
      </c>
    </row>
    <row r="29" spans="1:18" ht="16.5" customHeight="1">
      <c r="A29" s="226" t="s">
        <v>5</v>
      </c>
      <c r="B29" s="225" t="s">
        <v>80</v>
      </c>
      <c r="C29" s="224">
        <v>908</v>
      </c>
      <c r="D29" s="224" t="s">
        <v>2</v>
      </c>
      <c r="E29" s="455" t="s">
        <v>2</v>
      </c>
      <c r="F29" s="224" t="s">
        <v>2</v>
      </c>
      <c r="G29" s="495" t="s">
        <v>2</v>
      </c>
      <c r="H29" s="224" t="s">
        <v>2</v>
      </c>
      <c r="I29" s="224" t="s">
        <v>2</v>
      </c>
      <c r="J29" s="224">
        <v>170</v>
      </c>
      <c r="K29" s="224">
        <v>22</v>
      </c>
      <c r="L29" s="455">
        <v>192</v>
      </c>
      <c r="M29" s="459">
        <v>27.973568281938327</v>
      </c>
      <c r="N29" s="495">
        <v>127</v>
      </c>
      <c r="O29" s="224">
        <v>4</v>
      </c>
      <c r="P29" s="224">
        <v>131</v>
      </c>
      <c r="Q29" s="224">
        <v>235</v>
      </c>
    </row>
    <row r="30" spans="1:18" ht="16.5" customHeight="1">
      <c r="A30" s="226" t="s">
        <v>4</v>
      </c>
      <c r="B30" s="225" t="s">
        <v>80</v>
      </c>
      <c r="C30" s="224">
        <v>505</v>
      </c>
      <c r="D30" s="224" t="s">
        <v>2</v>
      </c>
      <c r="E30" s="455" t="s">
        <v>2</v>
      </c>
      <c r="F30" s="224" t="s">
        <v>2</v>
      </c>
      <c r="G30" s="495" t="s">
        <v>2</v>
      </c>
      <c r="H30" s="224" t="s">
        <v>2</v>
      </c>
      <c r="I30" s="224" t="s">
        <v>2</v>
      </c>
      <c r="J30" s="224">
        <v>67</v>
      </c>
      <c r="K30" s="224">
        <v>34</v>
      </c>
      <c r="L30" s="455">
        <v>101</v>
      </c>
      <c r="M30" s="459">
        <v>36.831683168316829</v>
      </c>
      <c r="N30" s="495">
        <v>2</v>
      </c>
      <c r="O30" s="224">
        <v>4</v>
      </c>
      <c r="P30" s="224">
        <v>6</v>
      </c>
      <c r="Q30" s="224">
        <v>115</v>
      </c>
    </row>
    <row r="31" spans="1:18" ht="16.5" customHeight="1">
      <c r="A31" s="223" t="s">
        <v>3</v>
      </c>
      <c r="B31" s="222" t="s">
        <v>80</v>
      </c>
      <c r="C31" s="220">
        <v>585</v>
      </c>
      <c r="D31" s="220" t="s">
        <v>2</v>
      </c>
      <c r="E31" s="221" t="s">
        <v>2</v>
      </c>
      <c r="F31" s="220" t="s">
        <v>2</v>
      </c>
      <c r="G31" s="494" t="s">
        <v>2</v>
      </c>
      <c r="H31" s="220" t="s">
        <v>2</v>
      </c>
      <c r="I31" s="220" t="s">
        <v>2</v>
      </c>
      <c r="J31" s="220">
        <v>120</v>
      </c>
      <c r="K31" s="220">
        <v>5</v>
      </c>
      <c r="L31" s="221">
        <v>125</v>
      </c>
      <c r="M31" s="458">
        <v>37.606837606837608</v>
      </c>
      <c r="N31" s="494" t="s">
        <v>2</v>
      </c>
      <c r="O31" s="220" t="s">
        <v>2</v>
      </c>
      <c r="P31" s="220" t="s">
        <v>2</v>
      </c>
      <c r="Q31" s="220">
        <v>125</v>
      </c>
    </row>
    <row r="32" spans="1:18" ht="16.5" customHeight="1">
      <c r="A32" s="493" t="s">
        <v>171</v>
      </c>
      <c r="B32" s="492"/>
      <c r="C32" s="490"/>
      <c r="D32" s="489"/>
      <c r="E32" s="490"/>
      <c r="F32" s="489"/>
      <c r="G32" s="110"/>
      <c r="H32" s="110"/>
      <c r="I32" s="110"/>
      <c r="J32" s="490"/>
      <c r="K32" s="489"/>
      <c r="L32" s="490"/>
      <c r="M32" s="489"/>
      <c r="N32" s="110"/>
      <c r="O32" s="110"/>
      <c r="P32" s="110"/>
    </row>
    <row r="33" spans="1:21" ht="16.5" customHeight="1">
      <c r="A33" s="109"/>
      <c r="B33" s="109"/>
      <c r="C33" s="110"/>
      <c r="D33" s="491"/>
      <c r="E33" s="110"/>
      <c r="F33" s="491"/>
      <c r="G33" s="110"/>
      <c r="H33" s="110"/>
      <c r="I33" s="110"/>
      <c r="J33" s="110"/>
      <c r="K33" s="110"/>
      <c r="L33" s="110"/>
    </row>
    <row r="34" spans="1:21" ht="15" customHeight="1">
      <c r="B34" s="108"/>
      <c r="C34" s="106"/>
      <c r="D34" s="483"/>
      <c r="E34" s="106"/>
      <c r="F34" s="491"/>
      <c r="K34" s="110"/>
      <c r="L34" s="110"/>
      <c r="T34" s="490"/>
      <c r="U34" s="489"/>
    </row>
    <row r="35" spans="1:21" ht="13.5" customHeight="1">
      <c r="B35" s="108"/>
      <c r="C35" s="108"/>
      <c r="D35" s="108"/>
      <c r="E35" s="108"/>
      <c r="G35" s="483"/>
    </row>
    <row r="36" spans="1:21" s="487" customFormat="1" ht="12.75" customHeight="1">
      <c r="A36" s="488"/>
      <c r="B36" s="488"/>
      <c r="C36" s="488"/>
      <c r="D36" s="488"/>
      <c r="E36" s="488"/>
      <c r="F36" s="488"/>
      <c r="G36" s="488"/>
      <c r="H36" s="488"/>
      <c r="I36" s="488"/>
      <c r="J36" s="488"/>
      <c r="K36" s="488"/>
      <c r="L36" s="488"/>
      <c r="M36" s="488"/>
      <c r="N36" s="488"/>
      <c r="O36" s="488"/>
      <c r="P36" s="488"/>
      <c r="Q36" s="488"/>
    </row>
    <row r="37" spans="1:21">
      <c r="B37" s="108"/>
      <c r="C37" s="108"/>
      <c r="D37" s="108"/>
      <c r="E37" s="108"/>
      <c r="G37" s="483"/>
    </row>
    <row r="38" spans="1:21">
      <c r="B38" s="108"/>
      <c r="C38" s="108"/>
      <c r="D38" s="108"/>
      <c r="E38" s="108"/>
      <c r="G38" s="483"/>
    </row>
    <row r="39" spans="1:21">
      <c r="B39" s="108"/>
      <c r="C39" s="106"/>
      <c r="D39" s="483"/>
      <c r="E39" s="106"/>
      <c r="F39" s="483"/>
    </row>
    <row r="40" spans="1:21">
      <c r="B40" s="108"/>
      <c r="C40" s="106"/>
      <c r="D40" s="483"/>
      <c r="E40" s="106"/>
      <c r="F40" s="483"/>
    </row>
    <row r="41" spans="1:21">
      <c r="B41" s="108"/>
      <c r="C41" s="106"/>
      <c r="D41" s="483"/>
      <c r="E41" s="106"/>
      <c r="F41" s="483"/>
    </row>
    <row r="42" spans="1:21">
      <c r="B42" s="108"/>
      <c r="C42" s="486"/>
      <c r="D42" s="485"/>
      <c r="E42" s="141"/>
      <c r="F42" s="485"/>
      <c r="G42" s="141"/>
      <c r="H42" s="141"/>
      <c r="I42" s="484"/>
      <c r="J42" s="484"/>
      <c r="Q42" s="110"/>
    </row>
    <row r="43" spans="1:21">
      <c r="B43" s="108"/>
      <c r="C43" s="106"/>
      <c r="D43" s="483"/>
      <c r="E43" s="106"/>
      <c r="F43" s="483"/>
    </row>
    <row r="44" spans="1:21">
      <c r="B44" s="108"/>
      <c r="C44" s="106"/>
      <c r="D44" s="483"/>
      <c r="E44" s="106"/>
      <c r="F44" s="483"/>
    </row>
    <row r="45" spans="1:21">
      <c r="B45" s="108"/>
      <c r="C45" s="106"/>
      <c r="D45" s="483"/>
      <c r="E45" s="106"/>
      <c r="F45" s="483"/>
    </row>
    <row r="46" spans="1:21">
      <c r="B46" s="108"/>
      <c r="C46" s="106"/>
      <c r="D46" s="483"/>
      <c r="E46" s="106"/>
      <c r="F46" s="483"/>
    </row>
  </sheetData>
  <mergeCells count="12">
    <mergeCell ref="Q3:Q5"/>
    <mergeCell ref="G4:I4"/>
    <mergeCell ref="A2:A6"/>
    <mergeCell ref="N4:P4"/>
    <mergeCell ref="B2:C4"/>
    <mergeCell ref="B5:C6"/>
    <mergeCell ref="A36:Q36"/>
    <mergeCell ref="D2:I2"/>
    <mergeCell ref="J2:Q2"/>
    <mergeCell ref="D3:F4"/>
    <mergeCell ref="J3:M4"/>
    <mergeCell ref="N3:P3"/>
  </mergeCells>
  <phoneticPr fontId="5"/>
  <printOptions horizontalCentered="1"/>
  <pageMargins left="0.31496062992125984" right="0.31496062992125984" top="0.78740157480314965" bottom="0.78740157480314965" header="0" footer="0"/>
  <headerFooter alignWithMargins="0"/>
  <rowBreaks count="3" manualBreakCount="3">
    <brk id="35805" min="227" max="54353" man="1"/>
    <brk id="36255" min="223" max="57901" man="1"/>
    <brk id="36513" min="219" max="58033" man="1"/>
  </row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8"/>
  <sheetViews>
    <sheetView showGridLines="0" zoomScaleNormal="100" zoomScaleSheetLayoutView="80" workbookViewId="0">
      <pane ySplit="7" topLeftCell="A8" activePane="bottomLeft" state="frozen"/>
      <selection sqref="A1:Q1"/>
      <selection pane="bottomLeft" sqref="A1:Q1"/>
    </sheetView>
  </sheetViews>
  <sheetFormatPr defaultRowHeight="15"/>
  <cols>
    <col min="1" max="1" width="16.625" style="41" customWidth="1"/>
    <col min="2" max="2" width="9.125" style="323" customWidth="1"/>
    <col min="3" max="4" width="8.125" style="323" customWidth="1"/>
    <col min="5" max="5" width="7.625" style="15" customWidth="1"/>
    <col min="6" max="6" width="7.625" style="323" customWidth="1"/>
    <col min="7" max="9" width="7.625" style="15" customWidth="1"/>
    <col min="10" max="10" width="9.125" style="15" customWidth="1"/>
    <col min="11" max="11" width="8.125" style="15" customWidth="1"/>
    <col min="12" max="12" width="7.75" style="15" customWidth="1"/>
    <col min="13" max="15" width="10.625" style="15" customWidth="1"/>
    <col min="16" max="17" width="8.125" style="15" customWidth="1"/>
    <col min="18" max="19" width="6.625" style="15" customWidth="1"/>
    <col min="20" max="26" width="5.875" style="15" customWidth="1"/>
    <col min="27" max="16384" width="9" style="15"/>
  </cols>
  <sheetData>
    <row r="1" spans="1:21" s="64" customFormat="1" ht="18" customHeight="1">
      <c r="A1" s="69" t="s">
        <v>261</v>
      </c>
      <c r="B1" s="473"/>
      <c r="C1" s="473"/>
      <c r="D1" s="473"/>
      <c r="F1" s="473"/>
      <c r="J1" s="66"/>
      <c r="K1" s="66"/>
      <c r="Q1" s="90" t="s">
        <v>36</v>
      </c>
      <c r="R1" s="90"/>
      <c r="S1" s="90"/>
      <c r="T1" s="65"/>
      <c r="U1" s="543"/>
    </row>
    <row r="2" spans="1:21" ht="16.5" customHeight="1">
      <c r="A2" s="97"/>
      <c r="B2" s="164" t="s">
        <v>194</v>
      </c>
      <c r="C2" s="212" t="s">
        <v>228</v>
      </c>
      <c r="D2" s="212"/>
      <c r="E2" s="212" t="s">
        <v>260</v>
      </c>
      <c r="F2" s="212"/>
      <c r="G2" s="212"/>
      <c r="H2" s="212"/>
      <c r="I2" s="212"/>
      <c r="J2" s="393"/>
      <c r="K2" s="58" t="s">
        <v>259</v>
      </c>
      <c r="L2" s="59"/>
      <c r="M2" s="59"/>
      <c r="N2" s="59"/>
      <c r="O2" s="59"/>
      <c r="P2" s="59"/>
      <c r="Q2" s="59"/>
      <c r="R2" s="59"/>
      <c r="S2" s="57"/>
    </row>
    <row r="3" spans="1:21" ht="16.5" customHeight="1">
      <c r="A3" s="97"/>
      <c r="B3" s="188"/>
      <c r="C3" s="164" t="s">
        <v>258</v>
      </c>
      <c r="D3" s="164" t="s">
        <v>257</v>
      </c>
      <c r="E3" s="164" t="s">
        <v>256</v>
      </c>
      <c r="F3" s="164" t="s">
        <v>255</v>
      </c>
      <c r="G3" s="164" t="s">
        <v>254</v>
      </c>
      <c r="H3" s="164" t="s">
        <v>253</v>
      </c>
      <c r="I3" s="164" t="s">
        <v>252</v>
      </c>
      <c r="J3" s="164" t="s">
        <v>251</v>
      </c>
      <c r="K3" s="477" t="s">
        <v>191</v>
      </c>
      <c r="L3" s="424"/>
      <c r="M3" s="424"/>
      <c r="N3" s="424"/>
      <c r="O3" s="424"/>
      <c r="P3" s="424"/>
      <c r="Q3" s="423"/>
      <c r="R3" s="212" t="s">
        <v>190</v>
      </c>
      <c r="S3" s="212" t="s">
        <v>189</v>
      </c>
    </row>
    <row r="4" spans="1:21" ht="16.5" customHeight="1">
      <c r="A4" s="97"/>
      <c r="B4" s="188"/>
      <c r="C4" s="188"/>
      <c r="D4" s="188"/>
      <c r="E4" s="188"/>
      <c r="F4" s="188"/>
      <c r="G4" s="188"/>
      <c r="H4" s="188"/>
      <c r="I4" s="188"/>
      <c r="J4" s="188"/>
      <c r="K4" s="164" t="s">
        <v>188</v>
      </c>
      <c r="L4" s="102" t="s">
        <v>187</v>
      </c>
      <c r="M4" s="59"/>
      <c r="N4" s="59"/>
      <c r="O4" s="433"/>
      <c r="P4" s="212" t="s">
        <v>186</v>
      </c>
      <c r="Q4" s="203" t="s">
        <v>185</v>
      </c>
      <c r="R4" s="212"/>
      <c r="S4" s="212"/>
    </row>
    <row r="5" spans="1:21" ht="16.5" customHeight="1">
      <c r="A5" s="97"/>
      <c r="B5" s="188"/>
      <c r="C5" s="188"/>
      <c r="D5" s="188"/>
      <c r="E5" s="188"/>
      <c r="F5" s="188"/>
      <c r="G5" s="188"/>
      <c r="H5" s="188"/>
      <c r="I5" s="188"/>
      <c r="J5" s="188"/>
      <c r="K5" s="188"/>
      <c r="L5" s="85"/>
      <c r="M5" s="102" t="s">
        <v>250</v>
      </c>
      <c r="N5" s="433"/>
      <c r="O5" s="433"/>
      <c r="P5" s="212"/>
      <c r="Q5" s="395"/>
      <c r="R5" s="212"/>
      <c r="S5" s="212"/>
    </row>
    <row r="6" spans="1:21" ht="16.5" customHeight="1">
      <c r="A6" s="97"/>
      <c r="B6" s="188"/>
      <c r="C6" s="188"/>
      <c r="D6" s="188"/>
      <c r="E6" s="188"/>
      <c r="F6" s="188"/>
      <c r="G6" s="188"/>
      <c r="H6" s="188"/>
      <c r="I6" s="188"/>
      <c r="J6" s="188"/>
      <c r="K6" s="188"/>
      <c r="L6" s="85"/>
      <c r="M6" s="85"/>
      <c r="N6" s="102" t="s">
        <v>249</v>
      </c>
      <c r="O6" s="164" t="s">
        <v>248</v>
      </c>
      <c r="P6" s="212"/>
      <c r="Q6" s="395"/>
      <c r="R6" s="212"/>
      <c r="S6" s="212"/>
    </row>
    <row r="7" spans="1:21" ht="16.5" customHeight="1">
      <c r="A7" s="97"/>
      <c r="B7" s="155"/>
      <c r="C7" s="155"/>
      <c r="D7" s="155"/>
      <c r="E7" s="155"/>
      <c r="F7" s="155"/>
      <c r="G7" s="155"/>
      <c r="H7" s="155"/>
      <c r="I7" s="155"/>
      <c r="J7" s="155"/>
      <c r="K7" s="155"/>
      <c r="L7" s="189"/>
      <c r="M7" s="189"/>
      <c r="N7" s="189"/>
      <c r="O7" s="155"/>
      <c r="P7" s="212"/>
      <c r="Q7" s="392"/>
      <c r="R7" s="212"/>
      <c r="S7" s="212"/>
    </row>
    <row r="8" spans="1:21" ht="16.5" customHeight="1">
      <c r="A8" s="476" t="s">
        <v>29</v>
      </c>
      <c r="B8" s="22">
        <v>126734</v>
      </c>
      <c r="C8" s="542">
        <v>313</v>
      </c>
      <c r="D8" s="542">
        <v>4</v>
      </c>
      <c r="E8" s="475">
        <v>69298</v>
      </c>
      <c r="F8" s="22">
        <v>4519</v>
      </c>
      <c r="G8" s="475">
        <v>4250</v>
      </c>
      <c r="H8" s="475">
        <v>294</v>
      </c>
      <c r="I8" s="475">
        <v>90</v>
      </c>
      <c r="J8" s="475">
        <v>7675</v>
      </c>
      <c r="K8" s="475">
        <v>1882</v>
      </c>
      <c r="L8" s="475">
        <v>487</v>
      </c>
      <c r="M8" s="475">
        <v>299</v>
      </c>
      <c r="N8" s="475">
        <v>170</v>
      </c>
      <c r="O8" s="475">
        <v>38</v>
      </c>
      <c r="P8" s="475">
        <v>725</v>
      </c>
      <c r="Q8" s="475">
        <v>3318</v>
      </c>
      <c r="R8" s="475">
        <v>1041</v>
      </c>
      <c r="S8" s="475">
        <v>222</v>
      </c>
    </row>
    <row r="9" spans="1:21" ht="33" customHeight="1">
      <c r="A9" s="21" t="s">
        <v>28</v>
      </c>
      <c r="B9" s="20">
        <f>IF(SUM(B10,B19)=0,"-",SUM(B10,B19))</f>
        <v>7632</v>
      </c>
      <c r="C9" s="20" t="str">
        <f>IF(SUM(C10,C19)=0,"-",SUM(C10,C19))</f>
        <v>-</v>
      </c>
      <c r="D9" s="20" t="str">
        <f>IF(SUM(D10,D19)=0,"-",SUM(D10,D19))</f>
        <v>-</v>
      </c>
      <c r="E9" s="20">
        <f>IF(SUM(E10,E19)=0,"-",SUM(E10,E19))</f>
        <v>2228</v>
      </c>
      <c r="F9" s="20">
        <f>IF(SUM(F10,F19)=0,"-",SUM(F10,F19))</f>
        <v>153</v>
      </c>
      <c r="G9" s="20">
        <f>IF(SUM(G10,G19)=0,"-",SUM(G10,G19))</f>
        <v>186</v>
      </c>
      <c r="H9" s="20">
        <f>IF(SUM(H10,H19)=0,"-",SUM(H10,H19))</f>
        <v>17</v>
      </c>
      <c r="I9" s="20">
        <f>IF(SUM(I10,I19)=0,"-",SUM(I10,I19))</f>
        <v>4</v>
      </c>
      <c r="J9" s="20">
        <f>IF(SUM(J10,J19)=0,"-",SUM(J10,J19))</f>
        <v>651</v>
      </c>
      <c r="K9" s="20">
        <f>IF(SUM(K10,K19)=0,"-",SUM(K10,K19))</f>
        <v>195</v>
      </c>
      <c r="L9" s="20">
        <f>IF(SUM(L10,L19)=0,"-",SUM(L10,L19))</f>
        <v>31</v>
      </c>
      <c r="M9" s="20">
        <f>IF(SUM(M10,M19)=0,"-",SUM(M10,M19))</f>
        <v>3</v>
      </c>
      <c r="N9" s="20">
        <f>IF(SUM(N10,N19)=0,"-",SUM(N10,N19))</f>
        <v>2</v>
      </c>
      <c r="O9" s="20" t="str">
        <f>IF(SUM(O10,O19)=0,"-",SUM(O10,O19))</f>
        <v>-</v>
      </c>
      <c r="P9" s="20">
        <f>IF(SUM(P10,P19)=0,"-",SUM(P10,P19))</f>
        <v>56</v>
      </c>
      <c r="Q9" s="20">
        <f>IF(SUM(Q10,Q19)=0,"-",SUM(Q10,Q19))</f>
        <v>205</v>
      </c>
      <c r="R9" s="20">
        <f>IF(SUM(R10,R19)=0,"-",SUM(R10,R19))</f>
        <v>153</v>
      </c>
      <c r="S9" s="20">
        <f>IF(SUM(S10,S19)=0,"-",SUM(S10,S19))</f>
        <v>11</v>
      </c>
    </row>
    <row r="10" spans="1:21" ht="16.5" customHeight="1">
      <c r="A10" s="19" t="s">
        <v>27</v>
      </c>
      <c r="B10" s="230">
        <f>IF(SUM(B11:B18)=0,"-",SUM(B11:B18))</f>
        <v>2402</v>
      </c>
      <c r="C10" s="230" t="str">
        <f>IF(SUM(C11:C18)=0,"-",SUM(C11:C18))</f>
        <v>-</v>
      </c>
      <c r="D10" s="230" t="str">
        <f>IF(SUM(D11:D18)=0,"-",SUM(D11:D18))</f>
        <v>-</v>
      </c>
      <c r="E10" s="230">
        <f>IF(SUM(E11:E18)=0,"-",SUM(E11:E18))</f>
        <v>2029</v>
      </c>
      <c r="F10" s="230">
        <f>IF(SUM(F11:F18)=0,"-",SUM(F11:F18))</f>
        <v>145</v>
      </c>
      <c r="G10" s="230">
        <f>IF(SUM(G11:G18)=0,"-",SUM(G11:G18))</f>
        <v>176</v>
      </c>
      <c r="H10" s="230">
        <f>IF(SUM(H11:H18)=0,"-",SUM(H11:H18))</f>
        <v>17</v>
      </c>
      <c r="I10" s="230">
        <f>IF(SUM(I11:I18)=0,"-",SUM(I11:I18))</f>
        <v>4</v>
      </c>
      <c r="J10" s="230">
        <f>IF(SUM(J11:J18)=0,"-",SUM(J11:J18))</f>
        <v>178</v>
      </c>
      <c r="K10" s="230">
        <f>IF(SUM(K11:K18)=0,"-",SUM(K11:K18))</f>
        <v>55</v>
      </c>
      <c r="L10" s="230">
        <f>IF(SUM(L11:L18)=0,"-",SUM(L11:L18))</f>
        <v>5</v>
      </c>
      <c r="M10" s="230">
        <f>IF(SUM(M11:M18)=0,"-",SUM(M11:M18))</f>
        <v>3</v>
      </c>
      <c r="N10" s="230">
        <f>IF(SUM(N11:N18)=0,"-",SUM(N11:N18))</f>
        <v>2</v>
      </c>
      <c r="O10" s="230" t="str">
        <f>IF(SUM(O11:O18)=0,"-",SUM(O11:O18))</f>
        <v>-</v>
      </c>
      <c r="P10" s="230">
        <f>IF(SUM(P11:P18)=0,"-",SUM(P11:P18))</f>
        <v>29</v>
      </c>
      <c r="Q10" s="230">
        <f>IF(SUM(Q11:Q18)=0,"-",SUM(Q11:Q18))</f>
        <v>27</v>
      </c>
      <c r="R10" s="230">
        <f>IF(SUM(R11:R18)=0,"-",SUM(R11:R18))</f>
        <v>51</v>
      </c>
      <c r="S10" s="230">
        <f>IF(SUM(S11:S18)=0,"-",SUM(S11:S18))</f>
        <v>11</v>
      </c>
    </row>
    <row r="11" spans="1:21" ht="16.5" customHeight="1">
      <c r="A11" s="14" t="s">
        <v>26</v>
      </c>
      <c r="B11" s="227">
        <v>932</v>
      </c>
      <c r="C11" s="227" t="s">
        <v>2</v>
      </c>
      <c r="D11" s="227" t="s">
        <v>2</v>
      </c>
      <c r="E11" s="227">
        <v>795</v>
      </c>
      <c r="F11" s="227">
        <v>57</v>
      </c>
      <c r="G11" s="227">
        <v>74</v>
      </c>
      <c r="H11" s="227">
        <v>4</v>
      </c>
      <c r="I11" s="227">
        <v>2</v>
      </c>
      <c r="J11" s="227">
        <v>82</v>
      </c>
      <c r="K11" s="227">
        <v>34</v>
      </c>
      <c r="L11" s="227">
        <v>2</v>
      </c>
      <c r="M11" s="227" t="s">
        <v>41</v>
      </c>
      <c r="N11" s="227" t="s">
        <v>41</v>
      </c>
      <c r="O11" s="227" t="s">
        <v>41</v>
      </c>
      <c r="P11" s="227">
        <v>15</v>
      </c>
      <c r="Q11" s="227">
        <v>17</v>
      </c>
      <c r="R11" s="227">
        <v>14</v>
      </c>
      <c r="S11" s="227" t="s">
        <v>41</v>
      </c>
    </row>
    <row r="12" spans="1:21" ht="16.5" customHeight="1">
      <c r="A12" s="11" t="s">
        <v>25</v>
      </c>
      <c r="B12" s="224">
        <v>279</v>
      </c>
      <c r="C12" s="224" t="s">
        <v>2</v>
      </c>
      <c r="D12" s="224" t="s">
        <v>2</v>
      </c>
      <c r="E12" s="224">
        <v>263</v>
      </c>
      <c r="F12" s="224">
        <v>6</v>
      </c>
      <c r="G12" s="224">
        <v>10</v>
      </c>
      <c r="H12" s="224" t="s">
        <v>2</v>
      </c>
      <c r="I12" s="224" t="s">
        <v>2</v>
      </c>
      <c r="J12" s="224">
        <v>7</v>
      </c>
      <c r="K12" s="224">
        <v>2</v>
      </c>
      <c r="L12" s="224" t="s">
        <v>2</v>
      </c>
      <c r="M12" s="224" t="s">
        <v>2</v>
      </c>
      <c r="N12" s="224" t="s">
        <v>2</v>
      </c>
      <c r="O12" s="224" t="s">
        <v>2</v>
      </c>
      <c r="P12" s="224">
        <v>1</v>
      </c>
      <c r="Q12" s="224">
        <v>4</v>
      </c>
      <c r="R12" s="224" t="s">
        <v>2</v>
      </c>
      <c r="S12" s="224" t="s">
        <v>2</v>
      </c>
    </row>
    <row r="13" spans="1:21" ht="16.5" customHeight="1">
      <c r="A13" s="11" t="s">
        <v>24</v>
      </c>
      <c r="B13" s="224">
        <v>126</v>
      </c>
      <c r="C13" s="224" t="s">
        <v>2</v>
      </c>
      <c r="D13" s="224" t="s">
        <v>2</v>
      </c>
      <c r="E13" s="224">
        <v>110</v>
      </c>
      <c r="F13" s="224">
        <v>10</v>
      </c>
      <c r="G13" s="224">
        <v>5</v>
      </c>
      <c r="H13" s="224">
        <v>1</v>
      </c>
      <c r="I13" s="224" t="s">
        <v>2</v>
      </c>
      <c r="J13" s="224">
        <v>8</v>
      </c>
      <c r="K13" s="224">
        <v>3</v>
      </c>
      <c r="L13" s="224" t="s">
        <v>2</v>
      </c>
      <c r="M13" s="224" t="s">
        <v>2</v>
      </c>
      <c r="N13" s="224" t="s">
        <v>2</v>
      </c>
      <c r="O13" s="224" t="s">
        <v>2</v>
      </c>
      <c r="P13" s="224">
        <v>3</v>
      </c>
      <c r="Q13" s="224">
        <v>2</v>
      </c>
      <c r="R13" s="224" t="s">
        <v>2</v>
      </c>
      <c r="S13" s="224" t="s">
        <v>2</v>
      </c>
    </row>
    <row r="14" spans="1:21" ht="16.5" customHeight="1">
      <c r="A14" s="11" t="s">
        <v>172</v>
      </c>
      <c r="B14" s="541">
        <v>124</v>
      </c>
      <c r="C14" s="541" t="s">
        <v>2</v>
      </c>
      <c r="D14" s="541" t="s">
        <v>2</v>
      </c>
      <c r="E14" s="541">
        <v>86</v>
      </c>
      <c r="F14" s="541">
        <v>4</v>
      </c>
      <c r="G14" s="541">
        <v>3</v>
      </c>
      <c r="H14" s="541" t="s">
        <v>2</v>
      </c>
      <c r="I14" s="541" t="s">
        <v>2</v>
      </c>
      <c r="J14" s="224">
        <v>6</v>
      </c>
      <c r="K14" s="224">
        <v>1</v>
      </c>
      <c r="L14" s="224">
        <v>1</v>
      </c>
      <c r="M14" s="224">
        <v>1</v>
      </c>
      <c r="N14" s="224" t="s">
        <v>2</v>
      </c>
      <c r="O14" s="224" t="s">
        <v>2</v>
      </c>
      <c r="P14" s="224">
        <v>2</v>
      </c>
      <c r="Q14" s="224">
        <v>1</v>
      </c>
      <c r="R14" s="224">
        <v>1</v>
      </c>
      <c r="S14" s="224" t="s">
        <v>2</v>
      </c>
    </row>
    <row r="15" spans="1:21" ht="16.5" customHeight="1">
      <c r="A15" s="11" t="s">
        <v>22</v>
      </c>
      <c r="B15" s="224">
        <v>111</v>
      </c>
      <c r="C15" s="224" t="s">
        <v>41</v>
      </c>
      <c r="D15" s="224" t="s">
        <v>41</v>
      </c>
      <c r="E15" s="224">
        <v>108</v>
      </c>
      <c r="F15" s="224">
        <v>1</v>
      </c>
      <c r="G15" s="224">
        <v>2</v>
      </c>
      <c r="H15" s="224" t="s">
        <v>41</v>
      </c>
      <c r="I15" s="224" t="s">
        <v>41</v>
      </c>
      <c r="J15" s="224">
        <v>5</v>
      </c>
      <c r="K15" s="224">
        <v>1</v>
      </c>
      <c r="L15" s="224" t="s">
        <v>41</v>
      </c>
      <c r="M15" s="224" t="s">
        <v>41</v>
      </c>
      <c r="N15" s="224" t="s">
        <v>41</v>
      </c>
      <c r="O15" s="224" t="s">
        <v>41</v>
      </c>
      <c r="P15" s="224" t="s">
        <v>41</v>
      </c>
      <c r="Q15" s="224" t="s">
        <v>41</v>
      </c>
      <c r="R15" s="224">
        <v>1</v>
      </c>
      <c r="S15" s="224">
        <v>3</v>
      </c>
    </row>
    <row r="16" spans="1:21" ht="16.5" customHeight="1">
      <c r="A16" s="11" t="s">
        <v>57</v>
      </c>
      <c r="B16" s="224">
        <v>549</v>
      </c>
      <c r="C16" s="224" t="s">
        <v>41</v>
      </c>
      <c r="D16" s="224" t="s">
        <v>41</v>
      </c>
      <c r="E16" s="224">
        <v>445</v>
      </c>
      <c r="F16" s="224">
        <v>44</v>
      </c>
      <c r="G16" s="224">
        <v>57</v>
      </c>
      <c r="H16" s="224">
        <v>1</v>
      </c>
      <c r="I16" s="224">
        <v>2</v>
      </c>
      <c r="J16" s="224">
        <v>34</v>
      </c>
      <c r="K16" s="224" t="s">
        <v>41</v>
      </c>
      <c r="L16" s="224" t="s">
        <v>41</v>
      </c>
      <c r="M16" s="224" t="s">
        <v>41</v>
      </c>
      <c r="N16" s="224" t="s">
        <v>41</v>
      </c>
      <c r="O16" s="224" t="s">
        <v>41</v>
      </c>
      <c r="P16" s="224" t="s">
        <v>41</v>
      </c>
      <c r="Q16" s="224" t="s">
        <v>41</v>
      </c>
      <c r="R16" s="224">
        <v>34</v>
      </c>
      <c r="S16" s="224" t="s">
        <v>41</v>
      </c>
    </row>
    <row r="17" spans="1:19" ht="16.5" customHeight="1">
      <c r="A17" s="11" t="s">
        <v>20</v>
      </c>
      <c r="B17" s="224">
        <v>66</v>
      </c>
      <c r="C17" s="224" t="s">
        <v>41</v>
      </c>
      <c r="D17" s="224" t="s">
        <v>41</v>
      </c>
      <c r="E17" s="224">
        <v>66</v>
      </c>
      <c r="F17" s="224" t="s">
        <v>41</v>
      </c>
      <c r="G17" s="224" t="s">
        <v>41</v>
      </c>
      <c r="H17" s="224" t="s">
        <v>41</v>
      </c>
      <c r="I17" s="224" t="s">
        <v>41</v>
      </c>
      <c r="J17" s="224" t="s">
        <v>41</v>
      </c>
      <c r="K17" s="224" t="s">
        <v>41</v>
      </c>
      <c r="L17" s="224" t="s">
        <v>41</v>
      </c>
      <c r="M17" s="224" t="s">
        <v>41</v>
      </c>
      <c r="N17" s="224" t="s">
        <v>41</v>
      </c>
      <c r="O17" s="224" t="s">
        <v>41</v>
      </c>
      <c r="P17" s="224" t="s">
        <v>41</v>
      </c>
      <c r="Q17" s="224" t="s">
        <v>41</v>
      </c>
      <c r="R17" s="224" t="s">
        <v>41</v>
      </c>
      <c r="S17" s="224" t="s">
        <v>41</v>
      </c>
    </row>
    <row r="18" spans="1:19" ht="16.5" customHeight="1">
      <c r="A18" s="8" t="s">
        <v>19</v>
      </c>
      <c r="B18" s="220">
        <v>215</v>
      </c>
      <c r="C18" s="220" t="s">
        <v>41</v>
      </c>
      <c r="D18" s="220" t="s">
        <v>41</v>
      </c>
      <c r="E18" s="220">
        <v>156</v>
      </c>
      <c r="F18" s="220">
        <v>23</v>
      </c>
      <c r="G18" s="220">
        <v>25</v>
      </c>
      <c r="H18" s="220">
        <v>11</v>
      </c>
      <c r="I18" s="220" t="s">
        <v>41</v>
      </c>
      <c r="J18" s="220">
        <v>36</v>
      </c>
      <c r="K18" s="220">
        <v>14</v>
      </c>
      <c r="L18" s="220">
        <v>2</v>
      </c>
      <c r="M18" s="220">
        <v>2</v>
      </c>
      <c r="N18" s="220">
        <v>2</v>
      </c>
      <c r="O18" s="220" t="s">
        <v>41</v>
      </c>
      <c r="P18" s="220">
        <v>8</v>
      </c>
      <c r="Q18" s="220">
        <v>3</v>
      </c>
      <c r="R18" s="220">
        <v>1</v>
      </c>
      <c r="S18" s="220">
        <v>8</v>
      </c>
    </row>
    <row r="19" spans="1:19" ht="16.5" customHeight="1">
      <c r="A19" s="19" t="s">
        <v>17</v>
      </c>
      <c r="B19" s="230">
        <v>5230</v>
      </c>
      <c r="C19" s="230" t="s">
        <v>41</v>
      </c>
      <c r="D19" s="230" t="s">
        <v>41</v>
      </c>
      <c r="E19" s="230">
        <v>199</v>
      </c>
      <c r="F19" s="230">
        <v>8</v>
      </c>
      <c r="G19" s="230">
        <v>10</v>
      </c>
      <c r="H19" s="230" t="s">
        <v>41</v>
      </c>
      <c r="I19" s="230" t="s">
        <v>41</v>
      </c>
      <c r="J19" s="230">
        <v>473</v>
      </c>
      <c r="K19" s="230">
        <v>140</v>
      </c>
      <c r="L19" s="230">
        <v>26</v>
      </c>
      <c r="M19" s="230" t="s">
        <v>41</v>
      </c>
      <c r="N19" s="230" t="s">
        <v>41</v>
      </c>
      <c r="O19" s="230" t="s">
        <v>41</v>
      </c>
      <c r="P19" s="230">
        <v>27</v>
      </c>
      <c r="Q19" s="230">
        <v>178</v>
      </c>
      <c r="R19" s="230">
        <v>102</v>
      </c>
      <c r="S19" s="230" t="s">
        <v>41</v>
      </c>
    </row>
    <row r="20" spans="1:19" ht="33" customHeight="1">
      <c r="A20" s="21" t="s">
        <v>16</v>
      </c>
      <c r="B20" s="20">
        <f>B21</f>
        <v>1005</v>
      </c>
      <c r="C20" s="20" t="str">
        <f>C21</f>
        <v>-</v>
      </c>
      <c r="D20" s="20" t="str">
        <f>D21</f>
        <v>-</v>
      </c>
      <c r="E20" s="20">
        <f>E21</f>
        <v>849</v>
      </c>
      <c r="F20" s="20">
        <f>F21</f>
        <v>65</v>
      </c>
      <c r="G20" s="20">
        <f>G21</f>
        <v>85</v>
      </c>
      <c r="H20" s="20">
        <f>H21</f>
        <v>6</v>
      </c>
      <c r="I20" s="20" t="str">
        <f>I21</f>
        <v>-</v>
      </c>
      <c r="J20" s="20">
        <f>J21</f>
        <v>83</v>
      </c>
      <c r="K20" s="20">
        <f>K21</f>
        <v>39</v>
      </c>
      <c r="L20" s="20">
        <f>L21</f>
        <v>2</v>
      </c>
      <c r="M20" s="20">
        <f>M21</f>
        <v>2</v>
      </c>
      <c r="N20" s="20">
        <f>N21</f>
        <v>1</v>
      </c>
      <c r="O20" s="20" t="str">
        <f>O21</f>
        <v>-</v>
      </c>
      <c r="P20" s="20">
        <f>P21</f>
        <v>11</v>
      </c>
      <c r="Q20" s="20">
        <f>Q21</f>
        <v>27</v>
      </c>
      <c r="R20" s="20">
        <f>R21</f>
        <v>3</v>
      </c>
      <c r="S20" s="20">
        <f>S21</f>
        <v>1</v>
      </c>
    </row>
    <row r="21" spans="1:19" ht="16.5" customHeight="1">
      <c r="A21" s="19" t="s">
        <v>15</v>
      </c>
      <c r="B21" s="230">
        <f>IF(SUM(B22:B25)=0,"-",SUM(B22:B25))</f>
        <v>1005</v>
      </c>
      <c r="C21" s="230" t="str">
        <f>IF(SUM(C22:C25)=0,"-",SUM(C22:C25))</f>
        <v>-</v>
      </c>
      <c r="D21" s="230" t="str">
        <f>IF(SUM(D22:D25)=0,"-",SUM(D22:D25))</f>
        <v>-</v>
      </c>
      <c r="E21" s="230">
        <f>IF(SUM(E22:E25)=0,"-",SUM(E22:E25))</f>
        <v>849</v>
      </c>
      <c r="F21" s="230">
        <f>IF(SUM(F22:F25)=0,"-",SUM(F22:F25))</f>
        <v>65</v>
      </c>
      <c r="G21" s="230">
        <f>IF(SUM(G22:G25)=0,"-",SUM(G22:G25))</f>
        <v>85</v>
      </c>
      <c r="H21" s="230">
        <f>IF(SUM(H22:H25)=0,"-",SUM(H22:H25))</f>
        <v>6</v>
      </c>
      <c r="I21" s="230" t="str">
        <f>IF(SUM(I22:I25)=0,"-",SUM(I22:I25))</f>
        <v>-</v>
      </c>
      <c r="J21" s="230">
        <f>IF(SUM(J22:J25)=0,"-",SUM(J22:J25))</f>
        <v>83</v>
      </c>
      <c r="K21" s="230">
        <f>IF(SUM(K22:K25)=0,"-",SUM(K22:K25))</f>
        <v>39</v>
      </c>
      <c r="L21" s="230">
        <f>IF(SUM(L22:L25)=0,"-",SUM(L22:L25))</f>
        <v>2</v>
      </c>
      <c r="M21" s="230">
        <f>IF(SUM(M22:M25)=0,"-",SUM(M22:M25))</f>
        <v>2</v>
      </c>
      <c r="N21" s="230">
        <f>IF(SUM(N22:N25)=0,"-",SUM(N22:N25))</f>
        <v>1</v>
      </c>
      <c r="O21" s="230" t="str">
        <f>IF(SUM(O22:O25)=0,"-",SUM(O22:O25))</f>
        <v>-</v>
      </c>
      <c r="P21" s="230">
        <f>IF(SUM(P22:P25)=0,"-",SUM(P22:P25))</f>
        <v>11</v>
      </c>
      <c r="Q21" s="230">
        <f>IF(SUM(Q22:Q25)=0,"-",SUM(Q22:Q25))</f>
        <v>27</v>
      </c>
      <c r="R21" s="230">
        <f>IF(SUM(R22:R25)=0,"-",SUM(R22:R25))</f>
        <v>3</v>
      </c>
      <c r="S21" s="230">
        <f>IF(SUM(S22:S25)=0,"-",SUM(S22:S25))</f>
        <v>1</v>
      </c>
    </row>
    <row r="22" spans="1:19" ht="16.5" customHeight="1">
      <c r="A22" s="14" t="s">
        <v>14</v>
      </c>
      <c r="B22" s="227">
        <v>478</v>
      </c>
      <c r="C22" s="227" t="s">
        <v>2</v>
      </c>
      <c r="D22" s="227" t="s">
        <v>2</v>
      </c>
      <c r="E22" s="229">
        <v>389</v>
      </c>
      <c r="F22" s="227">
        <v>44</v>
      </c>
      <c r="G22" s="229">
        <v>41</v>
      </c>
      <c r="H22" s="227">
        <v>4</v>
      </c>
      <c r="I22" s="227" t="s">
        <v>2</v>
      </c>
      <c r="J22" s="227">
        <v>44</v>
      </c>
      <c r="K22" s="227">
        <v>25</v>
      </c>
      <c r="L22" s="227" t="s">
        <v>2</v>
      </c>
      <c r="M22" s="227" t="s">
        <v>2</v>
      </c>
      <c r="N22" s="227" t="s">
        <v>2</v>
      </c>
      <c r="O22" s="227" t="s">
        <v>2</v>
      </c>
      <c r="P22" s="227">
        <v>7</v>
      </c>
      <c r="Q22" s="227">
        <v>10</v>
      </c>
      <c r="R22" s="227">
        <v>2</v>
      </c>
      <c r="S22" s="227" t="s">
        <v>2</v>
      </c>
    </row>
    <row r="23" spans="1:19" ht="16.5" customHeight="1">
      <c r="A23" s="11" t="s">
        <v>13</v>
      </c>
      <c r="B23" s="224">
        <v>73</v>
      </c>
      <c r="C23" s="224" t="s">
        <v>2</v>
      </c>
      <c r="D23" s="224" t="s">
        <v>2</v>
      </c>
      <c r="E23" s="226">
        <v>62</v>
      </c>
      <c r="F23" s="224">
        <v>2</v>
      </c>
      <c r="G23" s="226">
        <v>7</v>
      </c>
      <c r="H23" s="224">
        <v>2</v>
      </c>
      <c r="I23" s="224" t="s">
        <v>2</v>
      </c>
      <c r="J23" s="224">
        <v>2</v>
      </c>
      <c r="K23" s="224">
        <v>2</v>
      </c>
      <c r="L23" s="224" t="s">
        <v>2</v>
      </c>
      <c r="M23" s="224" t="s">
        <v>2</v>
      </c>
      <c r="N23" s="224" t="s">
        <v>2</v>
      </c>
      <c r="O23" s="224" t="s">
        <v>2</v>
      </c>
      <c r="P23" s="224" t="s">
        <v>2</v>
      </c>
      <c r="Q23" s="224" t="s">
        <v>2</v>
      </c>
      <c r="R23" s="224" t="s">
        <v>2</v>
      </c>
      <c r="S23" s="224" t="s">
        <v>2</v>
      </c>
    </row>
    <row r="24" spans="1:19" ht="16.5" customHeight="1">
      <c r="A24" s="11" t="s">
        <v>12</v>
      </c>
      <c r="B24" s="224">
        <v>150</v>
      </c>
      <c r="C24" s="224" t="s">
        <v>2</v>
      </c>
      <c r="D24" s="224" t="s">
        <v>2</v>
      </c>
      <c r="E24" s="226">
        <v>131</v>
      </c>
      <c r="F24" s="224">
        <v>5</v>
      </c>
      <c r="G24" s="226">
        <v>14</v>
      </c>
      <c r="H24" s="224" t="s">
        <v>2</v>
      </c>
      <c r="I24" s="224" t="s">
        <v>2</v>
      </c>
      <c r="J24" s="224">
        <v>14</v>
      </c>
      <c r="K24" s="224">
        <v>3</v>
      </c>
      <c r="L24" s="224">
        <v>1</v>
      </c>
      <c r="M24" s="224">
        <v>1</v>
      </c>
      <c r="N24" s="224" t="s">
        <v>2</v>
      </c>
      <c r="O24" s="224" t="s">
        <v>2</v>
      </c>
      <c r="P24" s="224">
        <v>1</v>
      </c>
      <c r="Q24" s="224">
        <v>7</v>
      </c>
      <c r="R24" s="224">
        <v>1</v>
      </c>
      <c r="S24" s="224">
        <v>1</v>
      </c>
    </row>
    <row r="25" spans="1:19" ht="16.5" customHeight="1">
      <c r="A25" s="8" t="s">
        <v>11</v>
      </c>
      <c r="B25" s="220">
        <v>304</v>
      </c>
      <c r="C25" s="220" t="s">
        <v>2</v>
      </c>
      <c r="D25" s="220" t="s">
        <v>2</v>
      </c>
      <c r="E25" s="223">
        <v>267</v>
      </c>
      <c r="F25" s="220">
        <v>14</v>
      </c>
      <c r="G25" s="223">
        <v>23</v>
      </c>
      <c r="H25" s="220" t="s">
        <v>2</v>
      </c>
      <c r="I25" s="220" t="s">
        <v>2</v>
      </c>
      <c r="J25" s="220">
        <v>23</v>
      </c>
      <c r="K25" s="220">
        <v>9</v>
      </c>
      <c r="L25" s="220">
        <v>1</v>
      </c>
      <c r="M25" s="220">
        <v>1</v>
      </c>
      <c r="N25" s="220">
        <v>1</v>
      </c>
      <c r="O25" s="220" t="s">
        <v>2</v>
      </c>
      <c r="P25" s="220">
        <v>3</v>
      </c>
      <c r="Q25" s="220">
        <v>10</v>
      </c>
      <c r="R25" s="220" t="s">
        <v>2</v>
      </c>
      <c r="S25" s="220" t="s">
        <v>2</v>
      </c>
    </row>
    <row r="26" spans="1:19" ht="33" customHeight="1">
      <c r="A26" s="21" t="s">
        <v>9</v>
      </c>
      <c r="B26" s="20">
        <f>B27</f>
        <v>907</v>
      </c>
      <c r="C26" s="20" t="str">
        <f>C27</f>
        <v>-</v>
      </c>
      <c r="D26" s="20" t="str">
        <f>D27</f>
        <v>-</v>
      </c>
      <c r="E26" s="20">
        <f>E27</f>
        <v>798</v>
      </c>
      <c r="F26" s="20">
        <f>F27</f>
        <v>54</v>
      </c>
      <c r="G26" s="20">
        <f>G27</f>
        <v>46</v>
      </c>
      <c r="H26" s="20">
        <f>H27</f>
        <v>3</v>
      </c>
      <c r="I26" s="20">
        <f>I27</f>
        <v>1</v>
      </c>
      <c r="J26" s="20">
        <f>J27</f>
        <v>36</v>
      </c>
      <c r="K26" s="20">
        <f>K27</f>
        <v>15</v>
      </c>
      <c r="L26" s="20">
        <f>L27</f>
        <v>4</v>
      </c>
      <c r="M26" s="20">
        <f>M27</f>
        <v>3</v>
      </c>
      <c r="N26" s="20">
        <f>N27</f>
        <v>3</v>
      </c>
      <c r="O26" s="20">
        <f>O27</f>
        <v>1</v>
      </c>
      <c r="P26" s="20">
        <f>P27</f>
        <v>1</v>
      </c>
      <c r="Q26" s="20">
        <f>Q27</f>
        <v>10</v>
      </c>
      <c r="R26" s="20" t="str">
        <f>R27</f>
        <v>-</v>
      </c>
      <c r="S26" s="20">
        <f>S27</f>
        <v>6</v>
      </c>
    </row>
    <row r="27" spans="1:19" ht="16.5" customHeight="1">
      <c r="A27" s="19" t="s">
        <v>8</v>
      </c>
      <c r="B27" s="230">
        <f>IF(SUM(B28:B32)=0,"-",SUM(B28:B32))</f>
        <v>907</v>
      </c>
      <c r="C27" s="230" t="str">
        <f>IF(SUM(C28:C32)=0,"-",SUM(C28:C32))</f>
        <v>-</v>
      </c>
      <c r="D27" s="230" t="str">
        <f>IF(SUM(D28:D32)=0,"-",SUM(D28:D32))</f>
        <v>-</v>
      </c>
      <c r="E27" s="230">
        <f>IF(SUM(E28:E32)=0,"-",SUM(E28:E32))</f>
        <v>798</v>
      </c>
      <c r="F27" s="230">
        <f>IF(SUM(F28:F32)=0,"-",SUM(F28:F32))</f>
        <v>54</v>
      </c>
      <c r="G27" s="230">
        <f>IF(SUM(G28:G32)=0,"-",SUM(G28:G32))</f>
        <v>46</v>
      </c>
      <c r="H27" s="230">
        <f>IF(SUM(H28:H32)=0,"-",SUM(H28:H32))</f>
        <v>3</v>
      </c>
      <c r="I27" s="230">
        <f>IF(SUM(I28:I32)=0,"-",SUM(I28:I32))</f>
        <v>1</v>
      </c>
      <c r="J27" s="230">
        <f>IF(SUM(J28:J32)=0,"-",SUM(J28:J32))</f>
        <v>36</v>
      </c>
      <c r="K27" s="230">
        <f>IF(SUM(K28:K32)=0,"-",SUM(K28:K32))</f>
        <v>15</v>
      </c>
      <c r="L27" s="230">
        <f>IF(SUM(L28:L32)=0,"-",SUM(L28:L32))</f>
        <v>4</v>
      </c>
      <c r="M27" s="230">
        <f>IF(SUM(M28:M32)=0,"-",SUM(M28:M32))</f>
        <v>3</v>
      </c>
      <c r="N27" s="230">
        <f>IF(SUM(N28:N32)=0,"-",SUM(N28:N32))</f>
        <v>3</v>
      </c>
      <c r="O27" s="230">
        <f>IF(SUM(O28:O32)=0,"-",SUM(O28:O32))</f>
        <v>1</v>
      </c>
      <c r="P27" s="230">
        <f>IF(SUM(P28:P32)=0,"-",SUM(P28:P32))</f>
        <v>1</v>
      </c>
      <c r="Q27" s="230">
        <f>IF(SUM(Q28:Q32)=0,"-",SUM(Q28:Q32))</f>
        <v>10</v>
      </c>
      <c r="R27" s="230" t="str">
        <f>IF(SUM(R28:R32)=0,"-",SUM(R28:R32))</f>
        <v>-</v>
      </c>
      <c r="S27" s="230">
        <f>IF(SUM(S28:S32)=0,"-",SUM(S28:S32))</f>
        <v>6</v>
      </c>
    </row>
    <row r="28" spans="1:19" ht="16.5" customHeight="1">
      <c r="A28" s="14" t="s">
        <v>7</v>
      </c>
      <c r="B28" s="227">
        <v>223</v>
      </c>
      <c r="C28" s="227" t="s">
        <v>2</v>
      </c>
      <c r="D28" s="227" t="s">
        <v>2</v>
      </c>
      <c r="E28" s="227">
        <v>193</v>
      </c>
      <c r="F28" s="227">
        <v>14</v>
      </c>
      <c r="G28" s="227">
        <v>15</v>
      </c>
      <c r="H28" s="227">
        <v>1</v>
      </c>
      <c r="I28" s="227" t="s">
        <v>2</v>
      </c>
      <c r="J28" s="227">
        <v>16</v>
      </c>
      <c r="K28" s="227">
        <v>8</v>
      </c>
      <c r="L28" s="227">
        <v>1</v>
      </c>
      <c r="M28" s="227">
        <v>1</v>
      </c>
      <c r="N28" s="227">
        <v>1</v>
      </c>
      <c r="O28" s="227" t="s">
        <v>2</v>
      </c>
      <c r="P28" s="227" t="s">
        <v>2</v>
      </c>
      <c r="Q28" s="227">
        <v>6</v>
      </c>
      <c r="R28" s="227" t="s">
        <v>2</v>
      </c>
      <c r="S28" s="227">
        <v>1</v>
      </c>
    </row>
    <row r="29" spans="1:19" ht="16.5" customHeight="1">
      <c r="A29" s="11" t="s">
        <v>6</v>
      </c>
      <c r="B29" s="224">
        <v>209</v>
      </c>
      <c r="C29" s="224" t="s">
        <v>2</v>
      </c>
      <c r="D29" s="224" t="s">
        <v>2</v>
      </c>
      <c r="E29" s="224">
        <v>193</v>
      </c>
      <c r="F29" s="224">
        <v>4</v>
      </c>
      <c r="G29" s="224">
        <v>12</v>
      </c>
      <c r="H29" s="224" t="s">
        <v>2</v>
      </c>
      <c r="I29" s="224" t="s">
        <v>2</v>
      </c>
      <c r="J29" s="224">
        <v>12</v>
      </c>
      <c r="K29" s="224">
        <v>5</v>
      </c>
      <c r="L29" s="224">
        <v>1</v>
      </c>
      <c r="M29" s="224">
        <v>1</v>
      </c>
      <c r="N29" s="224">
        <v>1</v>
      </c>
      <c r="O29" s="224" t="s">
        <v>2</v>
      </c>
      <c r="P29" s="224" t="s">
        <v>2</v>
      </c>
      <c r="Q29" s="224">
        <v>2</v>
      </c>
      <c r="R29" s="224" t="s">
        <v>2</v>
      </c>
      <c r="S29" s="224">
        <v>4</v>
      </c>
    </row>
    <row r="30" spans="1:19" ht="16.5" customHeight="1">
      <c r="A30" s="11" t="s">
        <v>5</v>
      </c>
      <c r="B30" s="224">
        <v>235</v>
      </c>
      <c r="C30" s="224" t="s">
        <v>2</v>
      </c>
      <c r="D30" s="224" t="s">
        <v>2</v>
      </c>
      <c r="E30" s="224">
        <v>199</v>
      </c>
      <c r="F30" s="224">
        <v>21</v>
      </c>
      <c r="G30" s="224">
        <v>15</v>
      </c>
      <c r="H30" s="224" t="s">
        <v>2</v>
      </c>
      <c r="I30" s="224" t="s">
        <v>2</v>
      </c>
      <c r="J30" s="224" t="s">
        <v>2</v>
      </c>
      <c r="K30" s="224" t="s">
        <v>2</v>
      </c>
      <c r="L30" s="224" t="s">
        <v>2</v>
      </c>
      <c r="M30" s="224" t="s">
        <v>2</v>
      </c>
      <c r="N30" s="224" t="s">
        <v>2</v>
      </c>
      <c r="O30" s="224" t="s">
        <v>2</v>
      </c>
      <c r="P30" s="224" t="s">
        <v>2</v>
      </c>
      <c r="Q30" s="224" t="s">
        <v>2</v>
      </c>
      <c r="R30" s="224" t="s">
        <v>2</v>
      </c>
      <c r="S30" s="224" t="s">
        <v>2</v>
      </c>
    </row>
    <row r="31" spans="1:19" ht="16.5" customHeight="1">
      <c r="A31" s="11" t="s">
        <v>4</v>
      </c>
      <c r="B31" s="224">
        <v>115</v>
      </c>
      <c r="C31" s="224" t="s">
        <v>2</v>
      </c>
      <c r="D31" s="224" t="s">
        <v>2</v>
      </c>
      <c r="E31" s="224">
        <v>99</v>
      </c>
      <c r="F31" s="224">
        <v>9</v>
      </c>
      <c r="G31" s="224">
        <v>4</v>
      </c>
      <c r="H31" s="224">
        <v>2</v>
      </c>
      <c r="I31" s="224">
        <v>1</v>
      </c>
      <c r="J31" s="224">
        <v>7</v>
      </c>
      <c r="K31" s="224">
        <v>2</v>
      </c>
      <c r="L31" s="224">
        <v>2</v>
      </c>
      <c r="M31" s="224">
        <v>1</v>
      </c>
      <c r="N31" s="224">
        <v>1</v>
      </c>
      <c r="O31" s="224">
        <v>1</v>
      </c>
      <c r="P31" s="224">
        <v>1</v>
      </c>
      <c r="Q31" s="224">
        <v>2</v>
      </c>
      <c r="R31" s="224" t="s">
        <v>2</v>
      </c>
      <c r="S31" s="224" t="s">
        <v>2</v>
      </c>
    </row>
    <row r="32" spans="1:19" ht="16.5" customHeight="1">
      <c r="A32" s="8" t="s">
        <v>3</v>
      </c>
      <c r="B32" s="220">
        <v>125</v>
      </c>
      <c r="C32" s="220" t="s">
        <v>2</v>
      </c>
      <c r="D32" s="220" t="s">
        <v>2</v>
      </c>
      <c r="E32" s="220">
        <v>114</v>
      </c>
      <c r="F32" s="220">
        <v>6</v>
      </c>
      <c r="G32" s="220" t="s">
        <v>2</v>
      </c>
      <c r="H32" s="220" t="s">
        <v>2</v>
      </c>
      <c r="I32" s="220" t="s">
        <v>2</v>
      </c>
      <c r="J32" s="220">
        <v>1</v>
      </c>
      <c r="K32" s="220" t="s">
        <v>2</v>
      </c>
      <c r="L32" s="220" t="s">
        <v>2</v>
      </c>
      <c r="M32" s="220" t="s">
        <v>2</v>
      </c>
      <c r="N32" s="220" t="s">
        <v>2</v>
      </c>
      <c r="O32" s="220" t="s">
        <v>2</v>
      </c>
      <c r="P32" s="220" t="s">
        <v>2</v>
      </c>
      <c r="Q32" s="220" t="s">
        <v>2</v>
      </c>
      <c r="R32" s="220" t="s">
        <v>2</v>
      </c>
      <c r="S32" s="220">
        <v>1</v>
      </c>
    </row>
    <row r="33" spans="1:19" ht="16.5" customHeight="1">
      <c r="A33" s="452" t="s">
        <v>171</v>
      </c>
      <c r="B33" s="327"/>
      <c r="C33" s="327"/>
      <c r="D33" s="327"/>
      <c r="E33" s="45"/>
      <c r="F33" s="327"/>
      <c r="G33" s="46"/>
      <c r="H33" s="46"/>
      <c r="I33" s="46"/>
      <c r="J33" s="46"/>
      <c r="K33" s="45"/>
      <c r="L33" s="327"/>
      <c r="M33" s="45"/>
      <c r="N33" s="327"/>
      <c r="O33" s="327"/>
      <c r="P33" s="46"/>
      <c r="Q33" s="46"/>
      <c r="R33" s="45"/>
      <c r="S33" s="327"/>
    </row>
    <row r="34" spans="1:19" ht="16.5" customHeight="1">
      <c r="A34" s="70"/>
      <c r="B34" s="326"/>
      <c r="C34" s="326"/>
      <c r="D34" s="326"/>
      <c r="E34" s="46"/>
      <c r="F34" s="326"/>
      <c r="G34" s="46"/>
      <c r="H34" s="46"/>
      <c r="I34" s="46"/>
      <c r="J34" s="46"/>
      <c r="K34" s="46"/>
      <c r="L34" s="46"/>
      <c r="M34" s="46"/>
    </row>
    <row r="35" spans="1:19" ht="15" customHeight="1">
      <c r="B35" s="41"/>
      <c r="C35" s="41"/>
      <c r="D35" s="41"/>
      <c r="E35" s="41"/>
      <c r="F35" s="15"/>
      <c r="G35" s="323"/>
    </row>
    <row r="36" spans="1:19" ht="15" customHeight="1">
      <c r="B36" s="41"/>
      <c r="C36" s="41"/>
      <c r="D36" s="41"/>
      <c r="E36" s="41"/>
      <c r="F36" s="15"/>
      <c r="G36" s="323"/>
    </row>
    <row r="37" spans="1:19" ht="15" customHeight="1">
      <c r="B37" s="41"/>
      <c r="C37" s="41"/>
      <c r="D37" s="41"/>
      <c r="E37" s="41"/>
      <c r="F37" s="15"/>
      <c r="G37" s="323"/>
    </row>
    <row r="38" spans="1:19" ht="15" customHeight="1">
      <c r="B38" s="41"/>
      <c r="C38" s="41"/>
      <c r="D38" s="41"/>
      <c r="E38" s="41"/>
      <c r="F38" s="15"/>
      <c r="G38" s="323"/>
    </row>
  </sheetData>
  <mergeCells count="25">
    <mergeCell ref="J3:J7"/>
    <mergeCell ref="C3:C7"/>
    <mergeCell ref="C2:D2"/>
    <mergeCell ref="G3:G7"/>
    <mergeCell ref="P4:P7"/>
    <mergeCell ref="I3:I7"/>
    <mergeCell ref="D3:D7"/>
    <mergeCell ref="O6:O7"/>
    <mergeCell ref="A2:A7"/>
    <mergeCell ref="B2:B7"/>
    <mergeCell ref="E2:I2"/>
    <mergeCell ref="K2:S2"/>
    <mergeCell ref="E3:E7"/>
    <mergeCell ref="H3:H7"/>
    <mergeCell ref="F3:F7"/>
    <mergeCell ref="M4:N4"/>
    <mergeCell ref="M5:M7"/>
    <mergeCell ref="N6:N7"/>
    <mergeCell ref="Q1:S1"/>
    <mergeCell ref="R3:R7"/>
    <mergeCell ref="S3:S7"/>
    <mergeCell ref="K3:Q3"/>
    <mergeCell ref="K4:K7"/>
    <mergeCell ref="L4:L7"/>
    <mergeCell ref="Q4:Q7"/>
  </mergeCells>
  <phoneticPr fontId="5"/>
  <printOptions horizontalCentered="1"/>
  <pageMargins left="0.29527559055118113" right="0.29527559055118113" top="0.78740157480314965" bottom="0.78740157480314965" header="0" footer="0"/>
  <headerFooter alignWithMargins="0"/>
  <rowBreaks count="3" manualBreakCount="3">
    <brk id="35805" min="227" max="54353" man="1"/>
    <brk id="36255" min="223" max="57901" man="1"/>
    <brk id="36513" min="219" max="58033" man="1"/>
  </rowBreaks>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zoomScaleNormal="100" zoomScaleSheetLayoutView="80" workbookViewId="0">
      <pane xSplit="1" ySplit="4" topLeftCell="B5" activePane="bottomRight" state="frozen"/>
      <selection sqref="A1:Q1"/>
      <selection pane="topRight" sqref="A1:Q1"/>
      <selection pane="bottomLeft" sqref="A1:Q1"/>
      <selection pane="bottomRight" sqref="A1:Q1"/>
    </sheetView>
  </sheetViews>
  <sheetFormatPr defaultRowHeight="15"/>
  <cols>
    <col min="1" max="1" width="16.625" style="41" customWidth="1"/>
    <col min="2" max="2" width="8.625" style="15" customWidth="1"/>
    <col min="3" max="5" width="8.625" style="323" customWidth="1"/>
    <col min="6" max="6" width="8.625" style="15" customWidth="1"/>
    <col min="7" max="7" width="8.625" style="323" customWidth="1"/>
    <col min="8" max="21" width="8.625" style="15" customWidth="1"/>
    <col min="22" max="16384" width="9" style="15"/>
  </cols>
  <sheetData>
    <row r="1" spans="1:21" s="64" customFormat="1" ht="18" customHeight="1">
      <c r="A1" s="69" t="s">
        <v>275</v>
      </c>
      <c r="B1" s="65"/>
      <c r="C1" s="473"/>
      <c r="D1" s="473"/>
      <c r="E1" s="473"/>
      <c r="G1" s="473"/>
      <c r="R1" s="90" t="s">
        <v>36</v>
      </c>
      <c r="S1" s="90"/>
      <c r="T1" s="90"/>
      <c r="U1" s="90"/>
    </row>
    <row r="2" spans="1:21" ht="16.5" customHeight="1">
      <c r="A2" s="570"/>
      <c r="B2" s="569" t="s">
        <v>274</v>
      </c>
      <c r="C2" s="568"/>
      <c r="D2" s="568"/>
      <c r="E2" s="568"/>
      <c r="F2" s="568"/>
      <c r="G2" s="568"/>
      <c r="H2" s="568"/>
      <c r="I2" s="568"/>
      <c r="J2" s="568"/>
      <c r="K2" s="567"/>
      <c r="L2" s="566" t="s">
        <v>273</v>
      </c>
      <c r="M2" s="565"/>
      <c r="N2" s="565"/>
      <c r="O2" s="565"/>
      <c r="P2" s="565"/>
      <c r="Q2" s="565"/>
      <c r="R2" s="565"/>
      <c r="S2" s="565"/>
      <c r="T2" s="565"/>
      <c r="U2" s="564"/>
    </row>
    <row r="3" spans="1:21" ht="16.5" customHeight="1">
      <c r="A3" s="563"/>
      <c r="B3" s="562" t="s">
        <v>208</v>
      </c>
      <c r="C3" s="561"/>
      <c r="D3" s="559" t="s">
        <v>272</v>
      </c>
      <c r="E3" s="559"/>
      <c r="F3" s="560" t="s">
        <v>271</v>
      </c>
      <c r="G3" s="559"/>
      <c r="H3" s="558"/>
      <c r="I3" s="558"/>
      <c r="J3" s="558"/>
      <c r="K3" s="557"/>
      <c r="L3" s="417" t="s">
        <v>220</v>
      </c>
      <c r="M3" s="556"/>
      <c r="N3" s="422" t="s">
        <v>272</v>
      </c>
      <c r="O3" s="421"/>
      <c r="P3" s="555" t="s">
        <v>271</v>
      </c>
      <c r="Q3" s="422"/>
      <c r="R3" s="79"/>
      <c r="S3" s="79"/>
      <c r="T3" s="79"/>
      <c r="U3" s="78"/>
    </row>
    <row r="4" spans="1:21" s="363" customFormat="1" ht="16.5" customHeight="1">
      <c r="A4" s="554"/>
      <c r="B4" s="549" t="s">
        <v>270</v>
      </c>
      <c r="C4" s="547" t="s">
        <v>269</v>
      </c>
      <c r="D4" s="547" t="s">
        <v>268</v>
      </c>
      <c r="E4" s="553" t="s">
        <v>267</v>
      </c>
      <c r="F4" s="549" t="s">
        <v>266</v>
      </c>
      <c r="G4" s="548" t="s">
        <v>265</v>
      </c>
      <c r="H4" s="550" t="s">
        <v>264</v>
      </c>
      <c r="I4" s="547" t="s">
        <v>263</v>
      </c>
      <c r="J4" s="547" t="s">
        <v>262</v>
      </c>
      <c r="K4" s="546" t="s">
        <v>34</v>
      </c>
      <c r="L4" s="552" t="s">
        <v>270</v>
      </c>
      <c r="M4" s="551" t="s">
        <v>269</v>
      </c>
      <c r="N4" s="550" t="s">
        <v>268</v>
      </c>
      <c r="O4" s="548" t="s">
        <v>267</v>
      </c>
      <c r="P4" s="549" t="s">
        <v>266</v>
      </c>
      <c r="Q4" s="548" t="s">
        <v>265</v>
      </c>
      <c r="R4" s="547" t="s">
        <v>264</v>
      </c>
      <c r="S4" s="547" t="s">
        <v>263</v>
      </c>
      <c r="T4" s="547" t="s">
        <v>262</v>
      </c>
      <c r="U4" s="546" t="s">
        <v>34</v>
      </c>
    </row>
    <row r="5" spans="1:21" s="177" customFormat="1" ht="16.5" customHeight="1">
      <c r="A5" s="24" t="s">
        <v>29</v>
      </c>
      <c r="B5" s="22">
        <v>2372</v>
      </c>
      <c r="C5" s="22">
        <v>2385</v>
      </c>
      <c r="D5" s="22">
        <v>17</v>
      </c>
      <c r="E5" s="22">
        <v>2355</v>
      </c>
      <c r="F5" s="22">
        <v>21</v>
      </c>
      <c r="G5" s="22">
        <v>2</v>
      </c>
      <c r="H5" s="50">
        <v>2</v>
      </c>
      <c r="I5" s="50">
        <v>1227</v>
      </c>
      <c r="J5" s="50">
        <v>1133</v>
      </c>
      <c r="K5" s="22">
        <v>2385</v>
      </c>
      <c r="L5" s="22">
        <v>31087</v>
      </c>
      <c r="M5" s="22">
        <v>31143</v>
      </c>
      <c r="N5" s="22">
        <v>453</v>
      </c>
      <c r="O5" s="22">
        <v>30634</v>
      </c>
      <c r="P5" s="22">
        <v>314</v>
      </c>
      <c r="Q5" s="22">
        <v>22</v>
      </c>
      <c r="R5" s="50">
        <v>64</v>
      </c>
      <c r="S5" s="50">
        <v>13769</v>
      </c>
      <c r="T5" s="50">
        <v>16974</v>
      </c>
      <c r="U5" s="22">
        <v>31143</v>
      </c>
    </row>
    <row r="6" spans="1:21" s="177" customFormat="1" ht="33" customHeight="1">
      <c r="A6" s="21" t="s">
        <v>28</v>
      </c>
      <c r="B6" s="20">
        <f>IF(SUM(B7,B16)=0,"-",SUM(B7,B16))</f>
        <v>70</v>
      </c>
      <c r="C6" s="20">
        <f>IF(SUM(C7,C16)=0,"-",SUM(C7,C16))</f>
        <v>70</v>
      </c>
      <c r="D6" s="20" t="str">
        <f>IF(SUM(D7,D16)=0,"-",SUM(D7,D16))</f>
        <v>-</v>
      </c>
      <c r="E6" s="20">
        <f>IF(SUM(E7,E16)=0,"-",SUM(E7,E16))</f>
        <v>70</v>
      </c>
      <c r="F6" s="20" t="str">
        <f>IF(SUM(F7,F16)=0,"-",SUM(F7,F16))</f>
        <v>-</v>
      </c>
      <c r="G6" s="20" t="str">
        <f>IF(SUM(G7,G16)=0,"-",SUM(G7,G16))</f>
        <v>-</v>
      </c>
      <c r="H6" s="20" t="str">
        <f>IF(SUM(H7,H16)=0,"-",SUM(H7,H16))</f>
        <v>-</v>
      </c>
      <c r="I6" s="20">
        <f>IF(SUM(I7,I16)=0,"-",SUM(I7,I16))</f>
        <v>46</v>
      </c>
      <c r="J6" s="20">
        <f>IF(SUM(J7,J16)=0,"-",SUM(J7,J16))</f>
        <v>24</v>
      </c>
      <c r="K6" s="20">
        <f>SUM(F6:J6)</f>
        <v>70</v>
      </c>
      <c r="L6" s="20">
        <f>IF(SUM(L7,L16)=0,"-",SUM(L7,L16))</f>
        <v>1873</v>
      </c>
      <c r="M6" s="20">
        <f>IF(SUM(M7,M16)=0,"-",SUM(M7,M16))</f>
        <v>1873</v>
      </c>
      <c r="N6" s="20">
        <f>IF(SUM(N7,N16)=0,"-",SUM(N7,N16))</f>
        <v>22</v>
      </c>
      <c r="O6" s="20">
        <f>IF(SUM(O7,O16)=0,"-",SUM(O7,O16))</f>
        <v>1851</v>
      </c>
      <c r="P6" s="20">
        <f>IF(SUM(P7,P16)=0,"-",SUM(P7,P16))</f>
        <v>4</v>
      </c>
      <c r="Q6" s="20">
        <f>IF(SUM(Q7,Q16)=0,"-",SUM(Q7,Q16))</f>
        <v>1</v>
      </c>
      <c r="R6" s="20">
        <f>IF(SUM(R7,R16)=0,"-",SUM(R7,R16))</f>
        <v>4</v>
      </c>
      <c r="S6" s="20">
        <f>IF(SUM(S7,S16)=0,"-",SUM(S7,S16))</f>
        <v>1426</v>
      </c>
      <c r="T6" s="20">
        <f>IF(SUM(T7,T16)=0,"-",SUM(T7,T16))</f>
        <v>438</v>
      </c>
      <c r="U6" s="545">
        <f>SUM(P6:T6)</f>
        <v>1873</v>
      </c>
    </row>
    <row r="7" spans="1:21" s="177" customFormat="1" ht="16.5" customHeight="1">
      <c r="A7" s="19" t="s">
        <v>27</v>
      </c>
      <c r="B7" s="230">
        <f>IF(SUM(B8:B15)=0,"-",SUM(B8:B15))</f>
        <v>29</v>
      </c>
      <c r="C7" s="230">
        <f>IF(SUM(C8:C15)=0,"-",SUM(C8:C15))</f>
        <v>29</v>
      </c>
      <c r="D7" s="230" t="str">
        <f>IF(SUM(D8:D15)=0,"-",SUM(D8:D15))</f>
        <v>-</v>
      </c>
      <c r="E7" s="230">
        <f>IF(SUM(E8:E15)=0,"-",SUM(E8:E15))</f>
        <v>29</v>
      </c>
      <c r="F7" s="230" t="str">
        <f>IF(SUM(F8:F15)=0,"-",SUM(F8:F15))</f>
        <v>-</v>
      </c>
      <c r="G7" s="230" t="str">
        <f>IF(SUM(G8:G15)=0,"-",SUM(G8:G15))</f>
        <v>-</v>
      </c>
      <c r="H7" s="230" t="str">
        <f>IF(SUM(H8:H15)=0,"-",SUM(H8:H15))</f>
        <v>-</v>
      </c>
      <c r="I7" s="230">
        <f>IF(SUM(I8:I15)=0,"-",SUM(I8:I15))</f>
        <v>5</v>
      </c>
      <c r="J7" s="230">
        <f>IF(SUM(J8:J15)=0,"-",SUM(J8:J15))</f>
        <v>24</v>
      </c>
      <c r="K7" s="230">
        <f>SUM(F7:J7)</f>
        <v>29</v>
      </c>
      <c r="L7" s="230">
        <f>IF(SUM(L8:L15)=0,"-",SUM(L8:L15))</f>
        <v>628</v>
      </c>
      <c r="M7" s="230">
        <f>IF(SUM(M8:M15)=0,"-",SUM(M8:M15))</f>
        <v>624</v>
      </c>
      <c r="N7" s="230">
        <f>IF(SUM(N8:N15)=0,"-",SUM(N8:N15))</f>
        <v>9</v>
      </c>
      <c r="O7" s="230">
        <f>IF(SUM(O8:O15)=0,"-",SUM(O8:O15))</f>
        <v>619</v>
      </c>
      <c r="P7" s="230">
        <f>IF(SUM(P8:P15)=0,"-",SUM(P8:P15))</f>
        <v>1</v>
      </c>
      <c r="Q7" s="230">
        <f>IF(SUM(Q8:Q15)=0,"-",SUM(Q8:Q15))</f>
        <v>1</v>
      </c>
      <c r="R7" s="230">
        <f>IF(SUM(R8:R15)=0,"-",SUM(R8:R15))</f>
        <v>1</v>
      </c>
      <c r="S7" s="230">
        <f>IF(SUM(S8:S15)=0,"-",SUM(S8:S15))</f>
        <v>183</v>
      </c>
      <c r="T7" s="230">
        <f>IF(SUM(T8:T15)=0,"-",SUM(T8:T15))</f>
        <v>438</v>
      </c>
      <c r="U7" s="230">
        <f>SUM(P7:T7)</f>
        <v>624</v>
      </c>
    </row>
    <row r="8" spans="1:21" s="177" customFormat="1" ht="16.5" customHeight="1">
      <c r="A8" s="14" t="s">
        <v>26</v>
      </c>
      <c r="B8" s="227">
        <v>12</v>
      </c>
      <c r="C8" s="227">
        <v>12</v>
      </c>
      <c r="D8" s="227" t="s">
        <v>41</v>
      </c>
      <c r="E8" s="227">
        <v>12</v>
      </c>
      <c r="F8" s="227" t="s">
        <v>41</v>
      </c>
      <c r="G8" s="227" t="s">
        <v>41</v>
      </c>
      <c r="H8" s="227" t="s">
        <v>41</v>
      </c>
      <c r="I8" s="227" t="s">
        <v>41</v>
      </c>
      <c r="J8" s="227">
        <v>12</v>
      </c>
      <c r="K8" s="227">
        <f>SUM(F8:J8)</f>
        <v>12</v>
      </c>
      <c r="L8" s="227">
        <v>247</v>
      </c>
      <c r="M8" s="227">
        <v>247</v>
      </c>
      <c r="N8" s="227">
        <v>1</v>
      </c>
      <c r="O8" s="227">
        <v>246</v>
      </c>
      <c r="P8" s="227" t="s">
        <v>41</v>
      </c>
      <c r="Q8" s="227" t="s">
        <v>41</v>
      </c>
      <c r="R8" s="227" t="s">
        <v>41</v>
      </c>
      <c r="S8" s="227" t="s">
        <v>41</v>
      </c>
      <c r="T8" s="227">
        <v>247</v>
      </c>
      <c r="U8" s="227">
        <f>SUM(P8:T8)</f>
        <v>247</v>
      </c>
    </row>
    <row r="9" spans="1:21" s="177" customFormat="1" ht="16.5" customHeight="1">
      <c r="A9" s="11" t="s">
        <v>25</v>
      </c>
      <c r="B9" s="224">
        <v>5</v>
      </c>
      <c r="C9" s="224">
        <v>5</v>
      </c>
      <c r="D9" s="224" t="s">
        <v>41</v>
      </c>
      <c r="E9" s="224">
        <v>5</v>
      </c>
      <c r="F9" s="224" t="s">
        <v>41</v>
      </c>
      <c r="G9" s="224" t="s">
        <v>41</v>
      </c>
      <c r="H9" s="224" t="s">
        <v>41</v>
      </c>
      <c r="I9" s="224" t="s">
        <v>41</v>
      </c>
      <c r="J9" s="224">
        <v>5</v>
      </c>
      <c r="K9" s="224">
        <f>SUM(F9:J9)</f>
        <v>5</v>
      </c>
      <c r="L9" s="224">
        <v>90</v>
      </c>
      <c r="M9" s="224">
        <v>90</v>
      </c>
      <c r="N9" s="224">
        <v>3</v>
      </c>
      <c r="O9" s="224">
        <v>87</v>
      </c>
      <c r="P9" s="224" t="s">
        <v>41</v>
      </c>
      <c r="Q9" s="224" t="s">
        <v>41</v>
      </c>
      <c r="R9" s="224" t="s">
        <v>41</v>
      </c>
      <c r="S9" s="224" t="s">
        <v>41</v>
      </c>
      <c r="T9" s="224">
        <v>90</v>
      </c>
      <c r="U9" s="224">
        <f>SUM(P9:T9)</f>
        <v>90</v>
      </c>
    </row>
    <row r="10" spans="1:21" s="177" customFormat="1" ht="16.5" customHeight="1">
      <c r="A10" s="11" t="s">
        <v>24</v>
      </c>
      <c r="B10" s="224">
        <v>3</v>
      </c>
      <c r="C10" s="224">
        <v>3</v>
      </c>
      <c r="D10" s="224" t="s">
        <v>41</v>
      </c>
      <c r="E10" s="224">
        <v>3</v>
      </c>
      <c r="F10" s="224" t="s">
        <v>41</v>
      </c>
      <c r="G10" s="224" t="s">
        <v>41</v>
      </c>
      <c r="H10" s="224" t="s">
        <v>41</v>
      </c>
      <c r="I10" s="224" t="s">
        <v>41</v>
      </c>
      <c r="J10" s="224">
        <v>3</v>
      </c>
      <c r="K10" s="224">
        <f>SUM(F10:J10)</f>
        <v>3</v>
      </c>
      <c r="L10" s="224">
        <v>34</v>
      </c>
      <c r="M10" s="224">
        <v>34</v>
      </c>
      <c r="N10" s="224" t="s">
        <v>41</v>
      </c>
      <c r="O10" s="224">
        <v>34</v>
      </c>
      <c r="P10" s="224" t="s">
        <v>41</v>
      </c>
      <c r="Q10" s="224" t="s">
        <v>41</v>
      </c>
      <c r="R10" s="224" t="s">
        <v>41</v>
      </c>
      <c r="S10" s="224" t="s">
        <v>41</v>
      </c>
      <c r="T10" s="224">
        <v>34</v>
      </c>
      <c r="U10" s="224">
        <f>SUM(P10:T10)</f>
        <v>34</v>
      </c>
    </row>
    <row r="11" spans="1:21" s="177" customFormat="1" ht="16.5" customHeight="1">
      <c r="A11" s="11" t="s">
        <v>172</v>
      </c>
      <c r="B11" s="224">
        <v>1</v>
      </c>
      <c r="C11" s="224">
        <v>1</v>
      </c>
      <c r="D11" s="224" t="s">
        <v>41</v>
      </c>
      <c r="E11" s="224">
        <v>1</v>
      </c>
      <c r="F11" s="224" t="s">
        <v>41</v>
      </c>
      <c r="G11" s="224" t="s">
        <v>41</v>
      </c>
      <c r="H11" s="224" t="s">
        <v>41</v>
      </c>
      <c r="I11" s="224">
        <v>1</v>
      </c>
      <c r="J11" s="224" t="s">
        <v>41</v>
      </c>
      <c r="K11" s="224">
        <f>SUM(F11:J11)</f>
        <v>1</v>
      </c>
      <c r="L11" s="224">
        <v>31</v>
      </c>
      <c r="M11" s="224">
        <v>31</v>
      </c>
      <c r="N11" s="224">
        <v>1</v>
      </c>
      <c r="O11" s="224">
        <v>30</v>
      </c>
      <c r="P11" s="224" t="s">
        <v>41</v>
      </c>
      <c r="Q11" s="224" t="s">
        <v>41</v>
      </c>
      <c r="R11" s="224">
        <v>1</v>
      </c>
      <c r="S11" s="224">
        <v>30</v>
      </c>
      <c r="T11" s="224" t="s">
        <v>41</v>
      </c>
      <c r="U11" s="224">
        <f>SUM(P11:T11)</f>
        <v>31</v>
      </c>
    </row>
    <row r="12" spans="1:21" s="177" customFormat="1" ht="16.5" customHeight="1">
      <c r="A12" s="11" t="s">
        <v>22</v>
      </c>
      <c r="B12" s="224" t="s">
        <v>41</v>
      </c>
      <c r="C12" s="224" t="s">
        <v>41</v>
      </c>
      <c r="D12" s="224" t="s">
        <v>41</v>
      </c>
      <c r="E12" s="224" t="s">
        <v>41</v>
      </c>
      <c r="F12" s="224" t="s">
        <v>41</v>
      </c>
      <c r="G12" s="294" t="s">
        <v>41</v>
      </c>
      <c r="H12" s="224" t="s">
        <v>41</v>
      </c>
      <c r="I12" s="224" t="s">
        <v>41</v>
      </c>
      <c r="J12" s="224" t="s">
        <v>41</v>
      </c>
      <c r="K12" s="224">
        <f>SUM(F12:J12)</f>
        <v>0</v>
      </c>
      <c r="L12" s="224">
        <v>7</v>
      </c>
      <c r="M12" s="224">
        <v>7</v>
      </c>
      <c r="N12" s="224" t="s">
        <v>41</v>
      </c>
      <c r="O12" s="224">
        <v>7</v>
      </c>
      <c r="P12" s="224" t="s">
        <v>41</v>
      </c>
      <c r="Q12" s="224" t="s">
        <v>41</v>
      </c>
      <c r="R12" s="224" t="s">
        <v>41</v>
      </c>
      <c r="S12" s="224" t="s">
        <v>41</v>
      </c>
      <c r="T12" s="224">
        <v>7</v>
      </c>
      <c r="U12" s="224">
        <f>SUM(P12:T12)</f>
        <v>7</v>
      </c>
    </row>
    <row r="13" spans="1:21" s="177" customFormat="1" ht="16.5" customHeight="1">
      <c r="A13" s="11" t="s">
        <v>57</v>
      </c>
      <c r="B13" s="224" t="s">
        <v>41</v>
      </c>
      <c r="C13" s="224" t="s">
        <v>41</v>
      </c>
      <c r="D13" s="224" t="s">
        <v>41</v>
      </c>
      <c r="E13" s="224" t="s">
        <v>41</v>
      </c>
      <c r="F13" s="224" t="s">
        <v>41</v>
      </c>
      <c r="G13" s="224" t="s">
        <v>41</v>
      </c>
      <c r="H13" s="224" t="s">
        <v>41</v>
      </c>
      <c r="I13" s="224" t="s">
        <v>41</v>
      </c>
      <c r="J13" s="224" t="s">
        <v>41</v>
      </c>
      <c r="K13" s="224">
        <f>SUM(F13:J13)</f>
        <v>0</v>
      </c>
      <c r="L13" s="224">
        <v>61</v>
      </c>
      <c r="M13" s="224">
        <v>57</v>
      </c>
      <c r="N13" s="224" t="s">
        <v>41</v>
      </c>
      <c r="O13" s="224">
        <v>61</v>
      </c>
      <c r="P13" s="224" t="s">
        <v>41</v>
      </c>
      <c r="Q13" s="224" t="s">
        <v>41</v>
      </c>
      <c r="R13" s="224" t="s">
        <v>41</v>
      </c>
      <c r="S13" s="224">
        <v>36</v>
      </c>
      <c r="T13" s="224">
        <v>21</v>
      </c>
      <c r="U13" s="224">
        <f>SUM(P13:T13)</f>
        <v>57</v>
      </c>
    </row>
    <row r="14" spans="1:21" s="177" customFormat="1" ht="16.5" customHeight="1">
      <c r="A14" s="11" t="s">
        <v>20</v>
      </c>
      <c r="B14" s="224">
        <v>4</v>
      </c>
      <c r="C14" s="224">
        <v>4</v>
      </c>
      <c r="D14" s="224" t="s">
        <v>41</v>
      </c>
      <c r="E14" s="224">
        <v>4</v>
      </c>
      <c r="F14" s="224" t="s">
        <v>41</v>
      </c>
      <c r="G14" s="224" t="s">
        <v>41</v>
      </c>
      <c r="H14" s="224" t="s">
        <v>41</v>
      </c>
      <c r="I14" s="224" t="s">
        <v>41</v>
      </c>
      <c r="J14" s="224">
        <v>4</v>
      </c>
      <c r="K14" s="224">
        <f>SUM(F14:J14)</f>
        <v>4</v>
      </c>
      <c r="L14" s="224">
        <v>40</v>
      </c>
      <c r="M14" s="224">
        <v>40</v>
      </c>
      <c r="N14" s="224" t="s">
        <v>41</v>
      </c>
      <c r="O14" s="224">
        <v>40</v>
      </c>
      <c r="P14" s="224" t="s">
        <v>41</v>
      </c>
      <c r="Q14" s="224">
        <v>1</v>
      </c>
      <c r="R14" s="224" t="s">
        <v>41</v>
      </c>
      <c r="S14" s="224" t="s">
        <v>41</v>
      </c>
      <c r="T14" s="224">
        <v>39</v>
      </c>
      <c r="U14" s="224">
        <f>SUM(P14:T14)</f>
        <v>40</v>
      </c>
    </row>
    <row r="15" spans="1:21" s="177" customFormat="1" ht="16.5" customHeight="1">
      <c r="A15" s="8" t="s">
        <v>19</v>
      </c>
      <c r="B15" s="220">
        <v>4</v>
      </c>
      <c r="C15" s="220">
        <v>4</v>
      </c>
      <c r="D15" s="220" t="s">
        <v>41</v>
      </c>
      <c r="E15" s="220">
        <v>4</v>
      </c>
      <c r="F15" s="220" t="s">
        <v>41</v>
      </c>
      <c r="G15" s="220" t="s">
        <v>41</v>
      </c>
      <c r="H15" s="220" t="s">
        <v>41</v>
      </c>
      <c r="I15" s="220">
        <v>4</v>
      </c>
      <c r="J15" s="220" t="s">
        <v>41</v>
      </c>
      <c r="K15" s="220">
        <f>SUM(F15:J15)</f>
        <v>4</v>
      </c>
      <c r="L15" s="220">
        <v>118</v>
      </c>
      <c r="M15" s="220">
        <v>118</v>
      </c>
      <c r="N15" s="220">
        <v>4</v>
      </c>
      <c r="O15" s="220">
        <v>114</v>
      </c>
      <c r="P15" s="220">
        <v>1</v>
      </c>
      <c r="Q15" s="220" t="s">
        <v>41</v>
      </c>
      <c r="R15" s="220" t="s">
        <v>41</v>
      </c>
      <c r="S15" s="220">
        <v>117</v>
      </c>
      <c r="T15" s="220" t="s">
        <v>41</v>
      </c>
      <c r="U15" s="220">
        <f>SUM(P15:T15)</f>
        <v>118</v>
      </c>
    </row>
    <row r="16" spans="1:21" s="177" customFormat="1" ht="16.5" customHeight="1">
      <c r="A16" s="19" t="s">
        <v>17</v>
      </c>
      <c r="B16" s="230">
        <v>41</v>
      </c>
      <c r="C16" s="230">
        <v>41</v>
      </c>
      <c r="D16" s="230" t="s">
        <v>41</v>
      </c>
      <c r="E16" s="230">
        <v>41</v>
      </c>
      <c r="F16" s="230" t="s">
        <v>41</v>
      </c>
      <c r="G16" s="230" t="s">
        <v>41</v>
      </c>
      <c r="H16" s="230" t="s">
        <v>41</v>
      </c>
      <c r="I16" s="230">
        <v>41</v>
      </c>
      <c r="J16" s="230" t="s">
        <v>41</v>
      </c>
      <c r="K16" s="230">
        <f>SUM(F16:J16)</f>
        <v>41</v>
      </c>
      <c r="L16" s="230">
        <v>1245</v>
      </c>
      <c r="M16" s="230">
        <v>1249</v>
      </c>
      <c r="N16" s="230">
        <v>13</v>
      </c>
      <c r="O16" s="230">
        <v>1232</v>
      </c>
      <c r="P16" s="230">
        <v>3</v>
      </c>
      <c r="Q16" s="230" t="s">
        <v>41</v>
      </c>
      <c r="R16" s="230">
        <v>3</v>
      </c>
      <c r="S16" s="230">
        <v>1243</v>
      </c>
      <c r="T16" s="230" t="s">
        <v>41</v>
      </c>
      <c r="U16" s="230">
        <f>SUM(P16:T16)</f>
        <v>1249</v>
      </c>
    </row>
    <row r="17" spans="1:21" s="177" customFormat="1" ht="33" customHeight="1">
      <c r="A17" s="21" t="s">
        <v>16</v>
      </c>
      <c r="B17" s="20">
        <f>B18</f>
        <v>6</v>
      </c>
      <c r="C17" s="20">
        <f>C18</f>
        <v>6</v>
      </c>
      <c r="D17" s="20" t="str">
        <f>D18</f>
        <v>-</v>
      </c>
      <c r="E17" s="20">
        <f>E18</f>
        <v>6</v>
      </c>
      <c r="F17" s="20" t="str">
        <f>F18</f>
        <v>-</v>
      </c>
      <c r="G17" s="20" t="str">
        <f>G18</f>
        <v>-</v>
      </c>
      <c r="H17" s="20" t="str">
        <f>H18</f>
        <v>-</v>
      </c>
      <c r="I17" s="20" t="str">
        <f>I18</f>
        <v>-</v>
      </c>
      <c r="J17" s="20">
        <f>J18</f>
        <v>6</v>
      </c>
      <c r="K17" s="20">
        <f>SUM(F17:J17)</f>
        <v>6</v>
      </c>
      <c r="L17" s="20">
        <f>L18</f>
        <v>197</v>
      </c>
      <c r="M17" s="20">
        <f>M18</f>
        <v>197</v>
      </c>
      <c r="N17" s="20">
        <f>N18</f>
        <v>3</v>
      </c>
      <c r="O17" s="20">
        <f>O18</f>
        <v>194</v>
      </c>
      <c r="P17" s="20">
        <f>P18</f>
        <v>2</v>
      </c>
      <c r="Q17" s="20" t="str">
        <f>Q18</f>
        <v>-</v>
      </c>
      <c r="R17" s="20">
        <f>R18</f>
        <v>1</v>
      </c>
      <c r="S17" s="20">
        <f>S18</f>
        <v>1</v>
      </c>
      <c r="T17" s="20">
        <f>T18</f>
        <v>193</v>
      </c>
      <c r="U17" s="20">
        <f>SUM(P17:T17)</f>
        <v>197</v>
      </c>
    </row>
    <row r="18" spans="1:21" s="177" customFormat="1" ht="16.5" customHeight="1">
      <c r="A18" s="19" t="s">
        <v>15</v>
      </c>
      <c r="B18" s="230">
        <f>IF(SUM(B19:B22)=0,"-",SUM(B19:B22))</f>
        <v>6</v>
      </c>
      <c r="C18" s="230">
        <f>IF(SUM(C19:C22)=0,"-",SUM(C19:C22))</f>
        <v>6</v>
      </c>
      <c r="D18" s="230" t="str">
        <f>IF(SUM(D19:D22)=0,"-",SUM(D19:D22))</f>
        <v>-</v>
      </c>
      <c r="E18" s="230">
        <f>IF(SUM(E19:E22)=0,"-",SUM(E19:E22))</f>
        <v>6</v>
      </c>
      <c r="F18" s="230" t="str">
        <f>IF(SUM(F19:F22)=0,"-",SUM(F19:F22))</f>
        <v>-</v>
      </c>
      <c r="G18" s="230" t="str">
        <f>IF(SUM(G19:G22)=0,"-",SUM(G19:G22))</f>
        <v>-</v>
      </c>
      <c r="H18" s="230" t="str">
        <f>IF(SUM(H19:H22)=0,"-",SUM(H19:H22))</f>
        <v>-</v>
      </c>
      <c r="I18" s="230" t="str">
        <f>IF(SUM(I19:I22)=0,"-",SUM(I19:I22))</f>
        <v>-</v>
      </c>
      <c r="J18" s="230">
        <f>IF(SUM(J19:J22)=0,"-",SUM(J19:J22))</f>
        <v>6</v>
      </c>
      <c r="K18" s="230">
        <f>SUM(F18:J18)</f>
        <v>6</v>
      </c>
      <c r="L18" s="230">
        <f>IF(SUM(L19:L22)=0,"-",SUM(L19:L22))</f>
        <v>197</v>
      </c>
      <c r="M18" s="230">
        <f>IF(SUM(M19:M22)=0,"-",SUM(M19:M22))</f>
        <v>197</v>
      </c>
      <c r="N18" s="230">
        <f>IF(SUM(N19:N22)=0,"-",SUM(N19:N22))</f>
        <v>3</v>
      </c>
      <c r="O18" s="230">
        <f>IF(SUM(O19:O22)=0,"-",SUM(O19:O22))</f>
        <v>194</v>
      </c>
      <c r="P18" s="230">
        <f>IF(SUM(P19:P22)=0,"-",SUM(P19:P22))</f>
        <v>2</v>
      </c>
      <c r="Q18" s="230" t="str">
        <f>IF(SUM(Q19:Q22)=0,"-",SUM(Q19:Q22))</f>
        <v>-</v>
      </c>
      <c r="R18" s="230">
        <f>IF(SUM(R19:R22)=0,"-",SUM(R19:R22))</f>
        <v>1</v>
      </c>
      <c r="S18" s="230">
        <f>IF(SUM(S19:S22)=0,"-",SUM(S19:S22))</f>
        <v>1</v>
      </c>
      <c r="T18" s="230">
        <f>IF(SUM(T19:T22)=0,"-",SUM(T19:T22))</f>
        <v>193</v>
      </c>
      <c r="U18" s="230">
        <f>SUM(P18:T18)</f>
        <v>197</v>
      </c>
    </row>
    <row r="19" spans="1:21" s="177" customFormat="1" ht="16.5" customHeight="1">
      <c r="A19" s="14" t="s">
        <v>14</v>
      </c>
      <c r="B19" s="227" t="s">
        <v>2</v>
      </c>
      <c r="C19" s="227" t="s">
        <v>2</v>
      </c>
      <c r="D19" s="227" t="s">
        <v>2</v>
      </c>
      <c r="E19" s="227" t="s">
        <v>2</v>
      </c>
      <c r="F19" s="227" t="s">
        <v>2</v>
      </c>
      <c r="G19" s="227" t="s">
        <v>2</v>
      </c>
      <c r="H19" s="227" t="s">
        <v>2</v>
      </c>
      <c r="I19" s="227" t="s">
        <v>2</v>
      </c>
      <c r="J19" s="227" t="s">
        <v>2</v>
      </c>
      <c r="K19" s="227">
        <f>SUM(F19:J19)</f>
        <v>0</v>
      </c>
      <c r="L19" s="227" t="s">
        <v>2</v>
      </c>
      <c r="M19" s="227" t="s">
        <v>2</v>
      </c>
      <c r="N19" s="227" t="s">
        <v>2</v>
      </c>
      <c r="O19" s="227" t="s">
        <v>2</v>
      </c>
      <c r="P19" s="227" t="s">
        <v>2</v>
      </c>
      <c r="Q19" s="227" t="s">
        <v>2</v>
      </c>
      <c r="R19" s="227" t="s">
        <v>2</v>
      </c>
      <c r="S19" s="227" t="s">
        <v>2</v>
      </c>
      <c r="T19" s="227" t="s">
        <v>2</v>
      </c>
      <c r="U19" s="227">
        <f>SUM(P19:T19)</f>
        <v>0</v>
      </c>
    </row>
    <row r="20" spans="1:21" s="177" customFormat="1" ht="16.5" customHeight="1">
      <c r="A20" s="11" t="s">
        <v>13</v>
      </c>
      <c r="B20" s="224" t="s">
        <v>2</v>
      </c>
      <c r="C20" s="224" t="s">
        <v>2</v>
      </c>
      <c r="D20" s="224" t="s">
        <v>2</v>
      </c>
      <c r="E20" s="224" t="s">
        <v>2</v>
      </c>
      <c r="F20" s="224" t="s">
        <v>2</v>
      </c>
      <c r="G20" s="224" t="s">
        <v>2</v>
      </c>
      <c r="H20" s="224" t="s">
        <v>2</v>
      </c>
      <c r="I20" s="224" t="s">
        <v>2</v>
      </c>
      <c r="J20" s="224" t="s">
        <v>2</v>
      </c>
      <c r="K20" s="224">
        <f>SUM(F20:J20)</f>
        <v>0</v>
      </c>
      <c r="L20" s="224">
        <v>13</v>
      </c>
      <c r="M20" s="224">
        <v>13</v>
      </c>
      <c r="N20" s="224" t="s">
        <v>2</v>
      </c>
      <c r="O20" s="224">
        <v>13</v>
      </c>
      <c r="P20" s="224" t="s">
        <v>2</v>
      </c>
      <c r="Q20" s="224" t="s">
        <v>2</v>
      </c>
      <c r="R20" s="224" t="s">
        <v>2</v>
      </c>
      <c r="S20" s="224" t="s">
        <v>2</v>
      </c>
      <c r="T20" s="224">
        <v>13</v>
      </c>
      <c r="U20" s="224">
        <f>SUM(P20:T20)</f>
        <v>13</v>
      </c>
    </row>
    <row r="21" spans="1:21" s="177" customFormat="1" ht="16.5" customHeight="1">
      <c r="A21" s="11" t="s">
        <v>12</v>
      </c>
      <c r="B21" s="224">
        <v>4</v>
      </c>
      <c r="C21" s="224">
        <v>4</v>
      </c>
      <c r="D21" s="224" t="s">
        <v>2</v>
      </c>
      <c r="E21" s="224">
        <v>4</v>
      </c>
      <c r="F21" s="224" t="s">
        <v>2</v>
      </c>
      <c r="G21" s="224" t="s">
        <v>2</v>
      </c>
      <c r="H21" s="224" t="s">
        <v>2</v>
      </c>
      <c r="I21" s="224" t="s">
        <v>2</v>
      </c>
      <c r="J21" s="224">
        <v>4</v>
      </c>
      <c r="K21" s="224">
        <f>SUM(F21:J21)</f>
        <v>4</v>
      </c>
      <c r="L21" s="224">
        <v>119</v>
      </c>
      <c r="M21" s="224">
        <v>119</v>
      </c>
      <c r="N21" s="224">
        <v>1</v>
      </c>
      <c r="O21" s="224">
        <v>118</v>
      </c>
      <c r="P21" s="224">
        <v>2</v>
      </c>
      <c r="Q21" s="224" t="s">
        <v>2</v>
      </c>
      <c r="R21" s="224" t="s">
        <v>2</v>
      </c>
      <c r="S21" s="224" t="s">
        <v>2</v>
      </c>
      <c r="T21" s="224">
        <v>117</v>
      </c>
      <c r="U21" s="224">
        <f>SUM(P21:T21)</f>
        <v>119</v>
      </c>
    </row>
    <row r="22" spans="1:21" s="177" customFormat="1" ht="16.5" customHeight="1">
      <c r="A22" s="8" t="s">
        <v>11</v>
      </c>
      <c r="B22" s="220">
        <v>2</v>
      </c>
      <c r="C22" s="220">
        <v>2</v>
      </c>
      <c r="D22" s="220" t="s">
        <v>2</v>
      </c>
      <c r="E22" s="220">
        <v>2</v>
      </c>
      <c r="F22" s="220" t="s">
        <v>2</v>
      </c>
      <c r="G22" s="220" t="s">
        <v>2</v>
      </c>
      <c r="H22" s="220" t="s">
        <v>2</v>
      </c>
      <c r="I22" s="220" t="s">
        <v>2</v>
      </c>
      <c r="J22" s="220">
        <v>2</v>
      </c>
      <c r="K22" s="220">
        <f>SUM(F22:J22)</f>
        <v>2</v>
      </c>
      <c r="L22" s="220">
        <v>65</v>
      </c>
      <c r="M22" s="220">
        <v>65</v>
      </c>
      <c r="N22" s="220">
        <v>2</v>
      </c>
      <c r="O22" s="220">
        <v>63</v>
      </c>
      <c r="P22" s="220" t="s">
        <v>2</v>
      </c>
      <c r="Q22" s="220" t="s">
        <v>2</v>
      </c>
      <c r="R22" s="220">
        <v>1</v>
      </c>
      <c r="S22" s="220">
        <v>1</v>
      </c>
      <c r="T22" s="220">
        <v>63</v>
      </c>
      <c r="U22" s="220">
        <f>SUM(P22:T22)</f>
        <v>65</v>
      </c>
    </row>
    <row r="23" spans="1:21" s="177" customFormat="1" ht="33" customHeight="1">
      <c r="A23" s="21" t="s">
        <v>9</v>
      </c>
      <c r="B23" s="20">
        <f>B24</f>
        <v>25</v>
      </c>
      <c r="C23" s="20">
        <f>C24</f>
        <v>25</v>
      </c>
      <c r="D23" s="20" t="str">
        <f>D24</f>
        <v>-</v>
      </c>
      <c r="E23" s="20">
        <f>E24</f>
        <v>25</v>
      </c>
      <c r="F23" s="20">
        <f>F24</f>
        <v>15</v>
      </c>
      <c r="G23" s="20" t="str">
        <f>G24</f>
        <v>-</v>
      </c>
      <c r="H23" s="20" t="str">
        <f>H24</f>
        <v>-</v>
      </c>
      <c r="I23" s="20">
        <f>I24</f>
        <v>5</v>
      </c>
      <c r="J23" s="20">
        <f>J24</f>
        <v>5</v>
      </c>
      <c r="K23" s="20">
        <f>SUM(F23:J23)</f>
        <v>25</v>
      </c>
      <c r="L23" s="20">
        <f>L24</f>
        <v>395</v>
      </c>
      <c r="M23" s="20">
        <f>M24</f>
        <v>395</v>
      </c>
      <c r="N23" s="20">
        <f>N24</f>
        <v>9</v>
      </c>
      <c r="O23" s="20">
        <f>O24</f>
        <v>386</v>
      </c>
      <c r="P23" s="20">
        <f>P24</f>
        <v>226</v>
      </c>
      <c r="Q23" s="20" t="str">
        <f>Q24</f>
        <v>-</v>
      </c>
      <c r="R23" s="20">
        <f>R24</f>
        <v>1</v>
      </c>
      <c r="S23" s="20">
        <f>S24</f>
        <v>85</v>
      </c>
      <c r="T23" s="20">
        <f>T24</f>
        <v>83</v>
      </c>
      <c r="U23" s="20">
        <f>SUM(P23:T23)</f>
        <v>395</v>
      </c>
    </row>
    <row r="24" spans="1:21" s="177" customFormat="1" ht="16.5" customHeight="1">
      <c r="A24" s="19" t="s">
        <v>8</v>
      </c>
      <c r="B24" s="230">
        <f>IF(SUM(B25:B29)=0,"-",SUM(B25:B29))</f>
        <v>25</v>
      </c>
      <c r="C24" s="230">
        <f>IF(SUM(C25:C29)=0,"-",SUM(C25:C29))</f>
        <v>25</v>
      </c>
      <c r="D24" s="230" t="str">
        <f>IF(SUM(D25:D29)=0,"-",SUM(D25:D29))</f>
        <v>-</v>
      </c>
      <c r="E24" s="230">
        <f>IF(SUM(E25:E29)=0,"-",SUM(E25:E29))</f>
        <v>25</v>
      </c>
      <c r="F24" s="230">
        <f>IF(SUM(F25:F29)=0,"-",SUM(F25:F29))</f>
        <v>15</v>
      </c>
      <c r="G24" s="230" t="str">
        <f>IF(SUM(G25:G29)=0,"-",SUM(G25:G29))</f>
        <v>-</v>
      </c>
      <c r="H24" s="230" t="str">
        <f>IF(SUM(H25:H29)=0,"-",SUM(H25:H29))</f>
        <v>-</v>
      </c>
      <c r="I24" s="230">
        <f>IF(SUM(I25:I29)=0,"-",SUM(I25:I29))</f>
        <v>5</v>
      </c>
      <c r="J24" s="230">
        <f>IF(SUM(J25:J29)=0,"-",SUM(J25:J29))</f>
        <v>5</v>
      </c>
      <c r="K24" s="230">
        <f>SUM(F24:J24)</f>
        <v>25</v>
      </c>
      <c r="L24" s="230">
        <f>IF(SUM(L25:L29)=0,"-",SUM(L25:L29))</f>
        <v>395</v>
      </c>
      <c r="M24" s="230">
        <f>IF(SUM(M25:M29)=0,"-",SUM(M25:M29))</f>
        <v>395</v>
      </c>
      <c r="N24" s="230">
        <f>IF(SUM(N25:N29)=0,"-",SUM(N25:N29))</f>
        <v>9</v>
      </c>
      <c r="O24" s="230">
        <f>IF(SUM(O25:O29)=0,"-",SUM(O25:O29))</f>
        <v>386</v>
      </c>
      <c r="P24" s="230">
        <f>IF(SUM(P25:P29)=0,"-",SUM(P25:P29))</f>
        <v>226</v>
      </c>
      <c r="Q24" s="230" t="str">
        <f>IF(SUM(Q25:Q29)=0,"-",SUM(Q25:Q29))</f>
        <v>-</v>
      </c>
      <c r="R24" s="230">
        <f>IF(SUM(R25:R29)=0,"-",SUM(R25:R29))</f>
        <v>1</v>
      </c>
      <c r="S24" s="230">
        <f>IF(SUM(S25:S29)=0,"-",SUM(S25:S29))</f>
        <v>85</v>
      </c>
      <c r="T24" s="230">
        <f>IF(SUM(T25:T29)=0,"-",SUM(T25:T29))</f>
        <v>83</v>
      </c>
      <c r="U24" s="230">
        <f>SUM(P24:T24)</f>
        <v>395</v>
      </c>
    </row>
    <row r="25" spans="1:21" s="177" customFormat="1" ht="16.5" customHeight="1">
      <c r="A25" s="14" t="s">
        <v>7</v>
      </c>
      <c r="B25" s="227">
        <v>4</v>
      </c>
      <c r="C25" s="227">
        <v>4</v>
      </c>
      <c r="D25" s="227" t="s">
        <v>2</v>
      </c>
      <c r="E25" s="227">
        <v>4</v>
      </c>
      <c r="F25" s="227" t="s">
        <v>2</v>
      </c>
      <c r="G25" s="227" t="s">
        <v>2</v>
      </c>
      <c r="H25" s="227" t="s">
        <v>2</v>
      </c>
      <c r="I25" s="227" t="s">
        <v>2</v>
      </c>
      <c r="J25" s="227">
        <v>4</v>
      </c>
      <c r="K25" s="227">
        <v>4</v>
      </c>
      <c r="L25" s="227">
        <v>43</v>
      </c>
      <c r="M25" s="227">
        <v>43</v>
      </c>
      <c r="N25" s="227" t="s">
        <v>2</v>
      </c>
      <c r="O25" s="227">
        <v>43</v>
      </c>
      <c r="P25" s="227" t="s">
        <v>2</v>
      </c>
      <c r="Q25" s="227" t="s">
        <v>2</v>
      </c>
      <c r="R25" s="227" t="s">
        <v>2</v>
      </c>
      <c r="S25" s="227" t="s">
        <v>2</v>
      </c>
      <c r="T25" s="227">
        <v>43</v>
      </c>
      <c r="U25" s="227" t="s">
        <v>2</v>
      </c>
    </row>
    <row r="26" spans="1:21" s="177" customFormat="1" ht="16.5" customHeight="1">
      <c r="A26" s="11" t="s">
        <v>6</v>
      </c>
      <c r="B26" s="224">
        <v>4</v>
      </c>
      <c r="C26" s="224">
        <v>4</v>
      </c>
      <c r="D26" s="224" t="s">
        <v>2</v>
      </c>
      <c r="E26" s="224">
        <v>4</v>
      </c>
      <c r="F26" s="224" t="s">
        <v>2</v>
      </c>
      <c r="G26" s="224" t="s">
        <v>2</v>
      </c>
      <c r="H26" s="224" t="s">
        <v>2</v>
      </c>
      <c r="I26" s="224">
        <v>4</v>
      </c>
      <c r="J26" s="224" t="s">
        <v>2</v>
      </c>
      <c r="K26" s="224">
        <v>4</v>
      </c>
      <c r="L26" s="224">
        <v>42</v>
      </c>
      <c r="M26" s="224">
        <v>42</v>
      </c>
      <c r="N26" s="224" t="s">
        <v>2</v>
      </c>
      <c r="O26" s="224">
        <v>42</v>
      </c>
      <c r="P26" s="224" t="s">
        <v>2</v>
      </c>
      <c r="Q26" s="224" t="s">
        <v>2</v>
      </c>
      <c r="R26" s="224">
        <v>1</v>
      </c>
      <c r="S26" s="224">
        <v>41</v>
      </c>
      <c r="T26" s="224" t="s">
        <v>2</v>
      </c>
      <c r="U26" s="224">
        <v>1</v>
      </c>
    </row>
    <row r="27" spans="1:21" s="177" customFormat="1" ht="16.5" customHeight="1">
      <c r="A27" s="11" t="s">
        <v>5</v>
      </c>
      <c r="B27" s="224">
        <v>15</v>
      </c>
      <c r="C27" s="224">
        <v>15</v>
      </c>
      <c r="D27" s="224" t="s">
        <v>2</v>
      </c>
      <c r="E27" s="224">
        <v>15</v>
      </c>
      <c r="F27" s="224">
        <v>15</v>
      </c>
      <c r="G27" s="224" t="s">
        <v>2</v>
      </c>
      <c r="H27" s="224" t="s">
        <v>2</v>
      </c>
      <c r="I27" s="224" t="s">
        <v>2</v>
      </c>
      <c r="J27" s="224" t="s">
        <v>2</v>
      </c>
      <c r="K27" s="224">
        <v>15</v>
      </c>
      <c r="L27" s="224">
        <v>226</v>
      </c>
      <c r="M27" s="224">
        <v>226</v>
      </c>
      <c r="N27" s="224">
        <v>5</v>
      </c>
      <c r="O27" s="224">
        <v>221</v>
      </c>
      <c r="P27" s="224">
        <v>226</v>
      </c>
      <c r="Q27" s="224" t="s">
        <v>2</v>
      </c>
      <c r="R27" s="224" t="s">
        <v>2</v>
      </c>
      <c r="S27" s="224" t="s">
        <v>2</v>
      </c>
      <c r="T27" s="224" t="s">
        <v>2</v>
      </c>
      <c r="U27" s="224">
        <v>226</v>
      </c>
    </row>
    <row r="28" spans="1:21" s="177" customFormat="1" ht="16.5" customHeight="1">
      <c r="A28" s="11" t="s">
        <v>4</v>
      </c>
      <c r="B28" s="224">
        <v>1</v>
      </c>
      <c r="C28" s="224">
        <v>1</v>
      </c>
      <c r="D28" s="224" t="s">
        <v>2</v>
      </c>
      <c r="E28" s="224">
        <v>1</v>
      </c>
      <c r="F28" s="224" t="s">
        <v>2</v>
      </c>
      <c r="G28" s="224" t="s">
        <v>2</v>
      </c>
      <c r="H28" s="224" t="s">
        <v>2</v>
      </c>
      <c r="I28" s="224">
        <v>1</v>
      </c>
      <c r="J28" s="224" t="s">
        <v>2</v>
      </c>
      <c r="K28" s="224">
        <v>1</v>
      </c>
      <c r="L28" s="224">
        <v>44</v>
      </c>
      <c r="M28" s="224">
        <v>44</v>
      </c>
      <c r="N28" s="224">
        <v>3</v>
      </c>
      <c r="O28" s="224">
        <v>41</v>
      </c>
      <c r="P28" s="224" t="s">
        <v>2</v>
      </c>
      <c r="Q28" s="224" t="s">
        <v>2</v>
      </c>
      <c r="R28" s="224" t="s">
        <v>2</v>
      </c>
      <c r="S28" s="224">
        <v>44</v>
      </c>
      <c r="T28" s="224" t="s">
        <v>2</v>
      </c>
      <c r="U28" s="224" t="s">
        <v>2</v>
      </c>
    </row>
    <row r="29" spans="1:21" s="177" customFormat="1" ht="16.5" customHeight="1">
      <c r="A29" s="8" t="s">
        <v>3</v>
      </c>
      <c r="B29" s="220">
        <v>1</v>
      </c>
      <c r="C29" s="220">
        <v>1</v>
      </c>
      <c r="D29" s="220" t="s">
        <v>2</v>
      </c>
      <c r="E29" s="220">
        <v>1</v>
      </c>
      <c r="F29" s="220" t="s">
        <v>2</v>
      </c>
      <c r="G29" s="220" t="s">
        <v>2</v>
      </c>
      <c r="H29" s="220" t="s">
        <v>2</v>
      </c>
      <c r="I29" s="220" t="s">
        <v>2</v>
      </c>
      <c r="J29" s="220">
        <v>1</v>
      </c>
      <c r="K29" s="220">
        <v>1</v>
      </c>
      <c r="L29" s="220">
        <v>40</v>
      </c>
      <c r="M29" s="220">
        <v>40</v>
      </c>
      <c r="N29" s="220">
        <v>1</v>
      </c>
      <c r="O29" s="220">
        <v>39</v>
      </c>
      <c r="P29" s="220" t="s">
        <v>2</v>
      </c>
      <c r="Q29" s="220" t="s">
        <v>2</v>
      </c>
      <c r="R29" s="220" t="s">
        <v>2</v>
      </c>
      <c r="S29" s="220" t="s">
        <v>2</v>
      </c>
      <c r="T29" s="220">
        <v>40</v>
      </c>
      <c r="U29" s="220" t="s">
        <v>2</v>
      </c>
    </row>
    <row r="30" spans="1:21" s="177" customFormat="1" ht="16.5" customHeight="1">
      <c r="A30" s="382" t="s">
        <v>171</v>
      </c>
      <c r="B30" s="384"/>
      <c r="C30" s="544"/>
      <c r="D30" s="383"/>
      <c r="E30" s="383"/>
      <c r="F30" s="384"/>
      <c r="G30" s="383"/>
    </row>
    <row r="31" spans="1:21" ht="16.5" customHeight="1">
      <c r="B31" s="46"/>
      <c r="C31" s="326"/>
      <c r="D31" s="326"/>
      <c r="E31" s="326"/>
      <c r="F31" s="46"/>
      <c r="G31" s="326"/>
      <c r="H31" s="46"/>
      <c r="I31" s="46"/>
      <c r="J31" s="46"/>
      <c r="K31" s="46"/>
      <c r="L31" s="46"/>
      <c r="M31" s="46"/>
      <c r="N31" s="46"/>
      <c r="O31" s="46"/>
      <c r="P31" s="46"/>
      <c r="Q31" s="46"/>
      <c r="R31" s="46"/>
      <c r="S31" s="46"/>
      <c r="T31" s="46"/>
    </row>
    <row r="41" spans="7:12">
      <c r="L41" s="46"/>
    </row>
    <row r="42" spans="7:12">
      <c r="G42" s="326"/>
      <c r="H42" s="46"/>
      <c r="I42" s="46"/>
      <c r="J42" s="46"/>
      <c r="L42" s="46"/>
    </row>
    <row r="43" spans="7:12">
      <c r="H43" s="46"/>
      <c r="I43" s="46"/>
      <c r="J43" s="46"/>
    </row>
  </sheetData>
  <mergeCells count="9">
    <mergeCell ref="N3:O3"/>
    <mergeCell ref="R1:U1"/>
    <mergeCell ref="B3:C3"/>
    <mergeCell ref="L3:M3"/>
    <mergeCell ref="F3:K3"/>
    <mergeCell ref="B2:K2"/>
    <mergeCell ref="L2:U2"/>
    <mergeCell ref="P3:U3"/>
    <mergeCell ref="D3:E3"/>
  </mergeCells>
  <phoneticPr fontId="5"/>
  <printOptions horizontalCentered="1"/>
  <pageMargins left="0.31496062992125984" right="0.31496062992125984" top="0.78740157480314965" bottom="0.78740157480314965" header="0" footer="0"/>
  <headerFooter alignWithMargins="0"/>
  <rowBreaks count="3" manualBreakCount="3">
    <brk id="35805" min="227" max="54353" man="1"/>
    <brk id="36255" min="223" max="57901" man="1"/>
    <brk id="36513" min="219" max="5803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zoomScaleNormal="100" zoomScaleSheetLayoutView="80" workbookViewId="0">
      <pane ySplit="3" topLeftCell="A4" activePane="bottomLeft" state="frozen"/>
      <selection sqref="A1:Q1"/>
      <selection pane="bottomLeft" sqref="A1:Q1"/>
    </sheetView>
  </sheetViews>
  <sheetFormatPr defaultRowHeight="15"/>
  <cols>
    <col min="1" max="1" width="16.625" style="41" customWidth="1"/>
    <col min="2" max="2" width="20.625" style="15" customWidth="1"/>
    <col min="3" max="3" width="20.625" style="323" customWidth="1"/>
    <col min="4" max="4" width="20.625" style="15" customWidth="1"/>
    <col min="5" max="5" width="20.625" style="323" customWidth="1"/>
    <col min="6" max="16384" width="9" style="15"/>
  </cols>
  <sheetData>
    <row r="1" spans="1:5" s="64" customFormat="1" ht="18" customHeight="1">
      <c r="A1" s="69" t="s">
        <v>280</v>
      </c>
      <c r="B1" s="65"/>
      <c r="C1" s="473"/>
      <c r="E1" s="574" t="s">
        <v>279</v>
      </c>
    </row>
    <row r="2" spans="1:5" ht="16.5" customHeight="1">
      <c r="A2" s="447"/>
      <c r="B2" s="58" t="s">
        <v>278</v>
      </c>
      <c r="C2" s="99"/>
      <c r="D2" s="98" t="s">
        <v>277</v>
      </c>
      <c r="E2" s="57"/>
    </row>
    <row r="3" spans="1:5" s="363" customFormat="1" ht="16.5" customHeight="1">
      <c r="A3" s="573"/>
      <c r="B3" s="550" t="s">
        <v>61</v>
      </c>
      <c r="C3" s="549" t="s">
        <v>276</v>
      </c>
      <c r="D3" s="549" t="s">
        <v>61</v>
      </c>
      <c r="E3" s="572" t="s">
        <v>276</v>
      </c>
    </row>
    <row r="4" spans="1:5" ht="16.5" customHeight="1">
      <c r="A4" s="476" t="s">
        <v>29</v>
      </c>
      <c r="B4" s="22">
        <v>32</v>
      </c>
      <c r="C4" s="22">
        <v>1567</v>
      </c>
      <c r="D4" s="22">
        <v>96</v>
      </c>
      <c r="E4" s="22">
        <v>353</v>
      </c>
    </row>
    <row r="5" spans="1:5" ht="33" customHeight="1">
      <c r="A5" s="571" t="s">
        <v>28</v>
      </c>
      <c r="B5" s="20" t="str">
        <f>IF(SUM(B6,B15)=0,"-",SUM(B6,B15))</f>
        <v>-</v>
      </c>
      <c r="C5" s="20" t="str">
        <f>IF(SUM(C6,C15)=0,"-",SUM(C6,C15))</f>
        <v>-</v>
      </c>
      <c r="D5" s="20" t="str">
        <f>IF(SUM(D6,D15)=0,"-",SUM(D6,D15))</f>
        <v>-</v>
      </c>
      <c r="E5" s="20" t="str">
        <f>IF(SUM(E6,E15)=0,"-",SUM(E6,E15))</f>
        <v>-</v>
      </c>
    </row>
    <row r="6" spans="1:5" ht="16.5" customHeight="1">
      <c r="A6" s="19" t="s">
        <v>27</v>
      </c>
      <c r="B6" s="230" t="str">
        <f>IF(SUM(B7:B14)=0,"-",SUM(B7:B14))</f>
        <v>-</v>
      </c>
      <c r="C6" s="230" t="str">
        <f>IF(SUM(C7:C14)=0,"-",SUM(C7:C14))</f>
        <v>-</v>
      </c>
      <c r="D6" s="230" t="str">
        <f>IF(SUM(D7:D14)=0,"-",SUM(D7:D14))</f>
        <v>-</v>
      </c>
      <c r="E6" s="230" t="str">
        <f>IF(SUM(E7:E14)=0,"-",SUM(E7:E14))</f>
        <v>-</v>
      </c>
    </row>
    <row r="7" spans="1:5" ht="16.5" customHeight="1">
      <c r="A7" s="14" t="s">
        <v>26</v>
      </c>
      <c r="B7" s="227" t="s">
        <v>70</v>
      </c>
      <c r="C7" s="227" t="s">
        <v>70</v>
      </c>
      <c r="D7" s="227" t="s">
        <v>70</v>
      </c>
      <c r="E7" s="227" t="s">
        <v>70</v>
      </c>
    </row>
    <row r="8" spans="1:5" ht="16.5" customHeight="1">
      <c r="A8" s="11" t="s">
        <v>25</v>
      </c>
      <c r="B8" s="224" t="s">
        <v>70</v>
      </c>
      <c r="C8" s="224" t="s">
        <v>70</v>
      </c>
      <c r="D8" s="224" t="s">
        <v>70</v>
      </c>
      <c r="E8" s="224" t="s">
        <v>70</v>
      </c>
    </row>
    <row r="9" spans="1:5" ht="16.5" customHeight="1">
      <c r="A9" s="11" t="s">
        <v>24</v>
      </c>
      <c r="B9" s="224" t="s">
        <v>70</v>
      </c>
      <c r="C9" s="224" t="s">
        <v>70</v>
      </c>
      <c r="D9" s="224" t="s">
        <v>70</v>
      </c>
      <c r="E9" s="224" t="s">
        <v>70</v>
      </c>
    </row>
    <row r="10" spans="1:5" ht="16.5" customHeight="1">
      <c r="A10" s="11" t="s">
        <v>172</v>
      </c>
      <c r="B10" s="224" t="s">
        <v>70</v>
      </c>
      <c r="C10" s="224" t="s">
        <v>70</v>
      </c>
      <c r="D10" s="224" t="s">
        <v>70</v>
      </c>
      <c r="E10" s="224" t="s">
        <v>70</v>
      </c>
    </row>
    <row r="11" spans="1:5" ht="16.5" customHeight="1">
      <c r="A11" s="11" t="s">
        <v>22</v>
      </c>
      <c r="B11" s="224" t="s">
        <v>70</v>
      </c>
      <c r="C11" s="224" t="s">
        <v>70</v>
      </c>
      <c r="D11" s="224" t="s">
        <v>70</v>
      </c>
      <c r="E11" s="224" t="s">
        <v>70</v>
      </c>
    </row>
    <row r="12" spans="1:5" ht="16.5" customHeight="1">
      <c r="A12" s="11" t="s">
        <v>57</v>
      </c>
      <c r="B12" s="224" t="s">
        <v>70</v>
      </c>
      <c r="C12" s="224" t="s">
        <v>70</v>
      </c>
      <c r="D12" s="224" t="s">
        <v>70</v>
      </c>
      <c r="E12" s="224" t="s">
        <v>70</v>
      </c>
    </row>
    <row r="13" spans="1:5" ht="16.5" customHeight="1">
      <c r="A13" s="11" t="s">
        <v>20</v>
      </c>
      <c r="B13" s="224" t="s">
        <v>70</v>
      </c>
      <c r="C13" s="224" t="s">
        <v>70</v>
      </c>
      <c r="D13" s="224" t="s">
        <v>70</v>
      </c>
      <c r="E13" s="224" t="s">
        <v>70</v>
      </c>
    </row>
    <row r="14" spans="1:5" ht="16.5" customHeight="1">
      <c r="A14" s="8" t="s">
        <v>19</v>
      </c>
      <c r="B14" s="220" t="s">
        <v>70</v>
      </c>
      <c r="C14" s="220" t="s">
        <v>70</v>
      </c>
      <c r="D14" s="220" t="s">
        <v>70</v>
      </c>
      <c r="E14" s="220" t="s">
        <v>70</v>
      </c>
    </row>
    <row r="15" spans="1:5" ht="16.5" customHeight="1">
      <c r="A15" s="19" t="s">
        <v>17</v>
      </c>
      <c r="B15" s="230" t="s">
        <v>70</v>
      </c>
      <c r="C15" s="230" t="s">
        <v>70</v>
      </c>
      <c r="D15" s="230" t="s">
        <v>70</v>
      </c>
      <c r="E15" s="230" t="s">
        <v>70</v>
      </c>
    </row>
    <row r="16" spans="1:5" ht="33" customHeight="1">
      <c r="A16" s="21" t="s">
        <v>16</v>
      </c>
      <c r="B16" s="20" t="str">
        <f>B17</f>
        <v>-</v>
      </c>
      <c r="C16" s="20" t="str">
        <f>C17</f>
        <v>-</v>
      </c>
      <c r="D16" s="20" t="str">
        <f>D17</f>
        <v>-</v>
      </c>
      <c r="E16" s="20" t="str">
        <f>E17</f>
        <v>-</v>
      </c>
    </row>
    <row r="17" spans="1:9" ht="16.5" customHeight="1">
      <c r="A17" s="19" t="s">
        <v>15</v>
      </c>
      <c r="B17" s="230" t="str">
        <f>IF(SUM(B18:B21)=0,"-",SUM(B18:B21))</f>
        <v>-</v>
      </c>
      <c r="C17" s="230" t="str">
        <f>IF(SUM(C18:C21)=0,"-",SUM(C18:C21))</f>
        <v>-</v>
      </c>
      <c r="D17" s="230" t="str">
        <f>IF(SUM(D18:D21)=0,"-",SUM(D18:D21))</f>
        <v>-</v>
      </c>
      <c r="E17" s="230" t="str">
        <f>IF(SUM(E18:E21)=0,"-",SUM(E18:E21))</f>
        <v>-</v>
      </c>
    </row>
    <row r="18" spans="1:9" ht="16.5" customHeight="1">
      <c r="A18" s="14" t="s">
        <v>14</v>
      </c>
      <c r="B18" s="227" t="s">
        <v>2</v>
      </c>
      <c r="C18" s="227" t="s">
        <v>2</v>
      </c>
      <c r="D18" s="227" t="s">
        <v>2</v>
      </c>
      <c r="E18" s="227" t="s">
        <v>2</v>
      </c>
    </row>
    <row r="19" spans="1:9" ht="16.5" customHeight="1">
      <c r="A19" s="11" t="s">
        <v>13</v>
      </c>
      <c r="B19" s="224" t="s">
        <v>2</v>
      </c>
      <c r="C19" s="224" t="s">
        <v>2</v>
      </c>
      <c r="D19" s="224" t="s">
        <v>2</v>
      </c>
      <c r="E19" s="224" t="s">
        <v>2</v>
      </c>
    </row>
    <row r="20" spans="1:9" ht="16.5" customHeight="1">
      <c r="A20" s="11" t="s">
        <v>12</v>
      </c>
      <c r="B20" s="224" t="s">
        <v>2</v>
      </c>
      <c r="C20" s="224" t="s">
        <v>2</v>
      </c>
      <c r="D20" s="224" t="s">
        <v>2</v>
      </c>
      <c r="E20" s="224" t="s">
        <v>2</v>
      </c>
    </row>
    <row r="21" spans="1:9" ht="16.5" customHeight="1">
      <c r="A21" s="8" t="s">
        <v>11</v>
      </c>
      <c r="B21" s="220" t="s">
        <v>2</v>
      </c>
      <c r="C21" s="220" t="s">
        <v>2</v>
      </c>
      <c r="D21" s="220" t="s">
        <v>2</v>
      </c>
      <c r="E21" s="220" t="s">
        <v>2</v>
      </c>
    </row>
    <row r="22" spans="1:9" ht="33" customHeight="1">
      <c r="A22" s="21" t="s">
        <v>9</v>
      </c>
      <c r="B22" s="20">
        <f>B23</f>
        <v>1</v>
      </c>
      <c r="C22" s="20">
        <f>C23</f>
        <v>20</v>
      </c>
      <c r="D22" s="20" t="str">
        <f>D23</f>
        <v>-</v>
      </c>
      <c r="E22" s="20" t="str">
        <f>E23</f>
        <v>-</v>
      </c>
    </row>
    <row r="23" spans="1:9" ht="16.5" customHeight="1">
      <c r="A23" s="19" t="s">
        <v>8</v>
      </c>
      <c r="B23" s="230">
        <f>IF(SUM(B24:B28)=0,"-",SUM(B24:B28))</f>
        <v>1</v>
      </c>
      <c r="C23" s="230">
        <f>IF(SUM(C24:C28)=0,"-",SUM(C24:C28))</f>
        <v>20</v>
      </c>
      <c r="D23" s="230" t="str">
        <f>IF(SUM(D24:D28)=0,"-",SUM(D24:D28))</f>
        <v>-</v>
      </c>
      <c r="E23" s="230" t="str">
        <f>IF(SUM(E24:E28)=0,"-",SUM(E24:E28))</f>
        <v>-</v>
      </c>
    </row>
    <row r="24" spans="1:9" ht="16.5" customHeight="1">
      <c r="A24" s="14" t="s">
        <v>7</v>
      </c>
      <c r="B24" s="227" t="s">
        <v>2</v>
      </c>
      <c r="C24" s="227" t="s">
        <v>2</v>
      </c>
      <c r="D24" s="227" t="s">
        <v>2</v>
      </c>
      <c r="E24" s="227" t="s">
        <v>2</v>
      </c>
    </row>
    <row r="25" spans="1:9" ht="16.5" customHeight="1">
      <c r="A25" s="11" t="s">
        <v>6</v>
      </c>
      <c r="B25" s="224" t="s">
        <v>2</v>
      </c>
      <c r="C25" s="224" t="s">
        <v>2</v>
      </c>
      <c r="D25" s="224" t="s">
        <v>2</v>
      </c>
      <c r="E25" s="224" t="s">
        <v>2</v>
      </c>
    </row>
    <row r="26" spans="1:9" ht="16.5" customHeight="1">
      <c r="A26" s="11" t="s">
        <v>5</v>
      </c>
      <c r="B26" s="224">
        <v>1</v>
      </c>
      <c r="C26" s="224">
        <v>20</v>
      </c>
      <c r="D26" s="224" t="s">
        <v>2</v>
      </c>
      <c r="E26" s="224" t="s">
        <v>2</v>
      </c>
    </row>
    <row r="27" spans="1:9" ht="16.5" customHeight="1">
      <c r="A27" s="11" t="s">
        <v>4</v>
      </c>
      <c r="B27" s="224" t="s">
        <v>2</v>
      </c>
      <c r="C27" s="224" t="s">
        <v>2</v>
      </c>
      <c r="D27" s="224" t="s">
        <v>2</v>
      </c>
      <c r="E27" s="224" t="s">
        <v>2</v>
      </c>
    </row>
    <row r="28" spans="1:9" ht="16.5" customHeight="1">
      <c r="A28" s="8" t="s">
        <v>3</v>
      </c>
      <c r="B28" s="220" t="s">
        <v>2</v>
      </c>
      <c r="C28" s="220" t="s">
        <v>2</v>
      </c>
      <c r="D28" s="220" t="s">
        <v>2</v>
      </c>
      <c r="E28" s="220" t="s">
        <v>2</v>
      </c>
    </row>
    <row r="29" spans="1:9" ht="16.5" customHeight="1">
      <c r="A29" s="47" t="s">
        <v>171</v>
      </c>
      <c r="B29" s="45"/>
      <c r="C29" s="327"/>
      <c r="D29" s="45"/>
      <c r="E29" s="327"/>
    </row>
    <row r="30" spans="1:9" ht="16.5" customHeight="1">
      <c r="B30" s="46"/>
      <c r="C30" s="326"/>
      <c r="D30" s="46"/>
      <c r="E30" s="326"/>
      <c r="F30" s="46"/>
      <c r="G30" s="46"/>
      <c r="H30" s="46"/>
      <c r="I30" s="46"/>
    </row>
  </sheetData>
  <mergeCells count="3">
    <mergeCell ref="B2:C2"/>
    <mergeCell ref="D2:E2"/>
    <mergeCell ref="A2:A3"/>
  </mergeCells>
  <phoneticPr fontId="5"/>
  <printOptions horizontalCentered="1"/>
  <pageMargins left="0.78740157480314965" right="0.78740157480314965" top="0.78740157480314965" bottom="0.78740157480314965" header="0" footer="0"/>
  <headerFooter alignWithMargins="0"/>
  <rowBreaks count="3" manualBreakCount="3">
    <brk id="35805" min="227" max="54353" man="1"/>
    <brk id="36255" min="223" max="57901" man="1"/>
    <brk id="36513" min="219" max="580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showGridLines="0" zoomScaleNormal="100" zoomScaleSheetLayoutView="80" workbookViewId="0">
      <pane ySplit="5" topLeftCell="A6" activePane="bottomLeft" state="frozen"/>
      <selection sqref="A1:Q1"/>
      <selection pane="bottomLeft" sqref="A1:Q1"/>
    </sheetView>
  </sheetViews>
  <sheetFormatPr defaultRowHeight="15"/>
  <cols>
    <col min="1" max="1" width="16.625" style="41" customWidth="1"/>
    <col min="2" max="11" width="10.625" style="15" customWidth="1"/>
    <col min="12" max="13" width="6.75" style="15" customWidth="1"/>
    <col min="14" max="16384" width="9" style="15"/>
  </cols>
  <sheetData>
    <row r="1" spans="1:14" s="64" customFormat="1" ht="18" customHeight="1">
      <c r="A1" s="69" t="s">
        <v>68</v>
      </c>
      <c r="B1" s="68"/>
      <c r="C1" s="68"/>
      <c r="D1" s="68"/>
      <c r="E1" s="68"/>
      <c r="F1" s="65"/>
      <c r="G1" s="65"/>
      <c r="H1" s="67"/>
      <c r="I1" s="65"/>
      <c r="J1" s="90" t="s">
        <v>36</v>
      </c>
      <c r="K1" s="89"/>
      <c r="M1" s="65"/>
    </row>
    <row r="2" spans="1:14" ht="16.5" customHeight="1">
      <c r="A2" s="63"/>
      <c r="B2" s="58" t="s">
        <v>67</v>
      </c>
      <c r="C2" s="88"/>
      <c r="D2" s="88"/>
      <c r="E2" s="88"/>
      <c r="F2" s="88"/>
      <c r="G2" s="88"/>
      <c r="H2" s="88"/>
      <c r="I2" s="88"/>
      <c r="J2" s="87"/>
      <c r="K2" s="86"/>
      <c r="L2" s="85"/>
      <c r="M2" s="56"/>
      <c r="N2" s="46"/>
    </row>
    <row r="3" spans="1:14" ht="16.5" customHeight="1">
      <c r="A3" s="60"/>
      <c r="B3" s="84" t="s">
        <v>66</v>
      </c>
      <c r="C3" s="82"/>
      <c r="D3" s="84" t="s">
        <v>65</v>
      </c>
      <c r="E3" s="82"/>
      <c r="F3" s="84" t="s">
        <v>64</v>
      </c>
      <c r="G3" s="82"/>
      <c r="H3" s="84" t="s">
        <v>63</v>
      </c>
      <c r="I3" s="82"/>
      <c r="J3" s="83" t="s">
        <v>62</v>
      </c>
      <c r="K3" s="82"/>
      <c r="L3" s="81"/>
      <c r="M3" s="56"/>
      <c r="N3" s="46"/>
    </row>
    <row r="4" spans="1:14" ht="16.5" customHeight="1">
      <c r="A4" s="60"/>
      <c r="B4" s="80"/>
      <c r="C4" s="78"/>
      <c r="D4" s="80"/>
      <c r="E4" s="78"/>
      <c r="F4" s="80"/>
      <c r="G4" s="78"/>
      <c r="H4" s="80"/>
      <c r="I4" s="78"/>
      <c r="J4" s="79"/>
      <c r="K4" s="78"/>
      <c r="L4" s="77"/>
      <c r="M4" s="76"/>
      <c r="N4" s="46"/>
    </row>
    <row r="5" spans="1:14" ht="16.5" customHeight="1">
      <c r="A5" s="55"/>
      <c r="B5" s="75" t="s">
        <v>61</v>
      </c>
      <c r="C5" s="74" t="s">
        <v>60</v>
      </c>
      <c r="D5" s="75" t="s">
        <v>61</v>
      </c>
      <c r="E5" s="74" t="s">
        <v>60</v>
      </c>
      <c r="F5" s="75" t="s">
        <v>61</v>
      </c>
      <c r="G5" s="74" t="s">
        <v>60</v>
      </c>
      <c r="H5" s="75" t="s">
        <v>61</v>
      </c>
      <c r="I5" s="74" t="s">
        <v>60</v>
      </c>
      <c r="J5" s="75" t="s">
        <v>61</v>
      </c>
      <c r="K5" s="74" t="s">
        <v>60</v>
      </c>
      <c r="L5" s="73"/>
      <c r="M5" s="52"/>
      <c r="N5" s="46"/>
    </row>
    <row r="6" spans="1:14" ht="16.5" customHeight="1">
      <c r="A6" s="24" t="s">
        <v>29</v>
      </c>
      <c r="B6" s="22">
        <v>4783</v>
      </c>
      <c r="C6" s="22">
        <v>90366</v>
      </c>
      <c r="D6" s="22">
        <v>190</v>
      </c>
      <c r="E6" s="22">
        <v>3396</v>
      </c>
      <c r="F6" s="22">
        <v>147</v>
      </c>
      <c r="G6" s="22">
        <v>1974</v>
      </c>
      <c r="H6" s="22">
        <v>1184</v>
      </c>
      <c r="I6" s="51">
        <v>26214</v>
      </c>
      <c r="J6" s="22">
        <v>15</v>
      </c>
      <c r="K6" s="22">
        <v>640</v>
      </c>
      <c r="L6" s="72"/>
      <c r="M6" s="49"/>
      <c r="N6" s="46"/>
    </row>
    <row r="7" spans="1:14" ht="33" customHeight="1">
      <c r="A7" s="21" t="s">
        <v>28</v>
      </c>
      <c r="B7" s="20">
        <f>IF(SUM(B8,B17)=0,"-",SUM(B8,B17))</f>
        <v>329</v>
      </c>
      <c r="C7" s="20">
        <f>IF(SUM(C8,C17)=0,"-",SUM(C8,C17))</f>
        <v>7757</v>
      </c>
      <c r="D7" s="20" t="str">
        <f>IF(SUM(D8,D17)=0,"-",SUM(D8,D17))</f>
        <v>-</v>
      </c>
      <c r="E7" s="20" t="str">
        <f>IF(SUM(E8,E17)=0,"-",SUM(E8,E17))</f>
        <v>-</v>
      </c>
      <c r="F7" s="20">
        <f>IF(SUM(F8,F17)=0,"-",SUM(F8,F17))</f>
        <v>17</v>
      </c>
      <c r="G7" s="20">
        <f>IF(SUM(G8,G17)=0,"-",SUM(G8,G17))</f>
        <v>286</v>
      </c>
      <c r="H7" s="20">
        <f>IF(SUM(H8,H17)=0,"-",SUM(H8,H17))</f>
        <v>132</v>
      </c>
      <c r="I7" s="20">
        <f>IF(SUM(I8,I17)=0,"-",SUM(I8,I17))</f>
        <v>3570</v>
      </c>
      <c r="J7" s="20">
        <f>IF(SUM(J8,J17)=0,"-",SUM(J8,J17))</f>
        <v>8</v>
      </c>
      <c r="K7" s="20">
        <f>IF(SUM(K8,K17)=0,"-",SUM(K8,K17))</f>
        <v>95</v>
      </c>
      <c r="L7" s="72"/>
      <c r="M7" s="49"/>
      <c r="N7" s="46"/>
    </row>
    <row r="8" spans="1:14" ht="16.5" customHeight="1">
      <c r="A8" s="19" t="s">
        <v>27</v>
      </c>
      <c r="B8" s="17">
        <f>IF(SUM(B9:B16)=0,"-",SUM(B9:B16))</f>
        <v>230</v>
      </c>
      <c r="C8" s="17">
        <f>IF(SUM(C9:C16)=0,"-",SUM(C9:C16))</f>
        <v>3848</v>
      </c>
      <c r="D8" s="17" t="str">
        <f>IF(SUM(D9:D16)=0,"-",SUM(D9:D16))</f>
        <v>-</v>
      </c>
      <c r="E8" s="17" t="str">
        <f>IF(SUM(E9:E16)=0,"-",SUM(E9:E16))</f>
        <v>-</v>
      </c>
      <c r="F8" s="17">
        <f>IF(SUM(F9:F16)=0,"-",SUM(F9:F16))</f>
        <v>16</v>
      </c>
      <c r="G8" s="17">
        <f>IF(SUM(G9:G16)=0,"-",SUM(G9:G16))</f>
        <v>266</v>
      </c>
      <c r="H8" s="17">
        <f>IF(SUM(H9:H16)=0,"-",SUM(H9:H16))</f>
        <v>25</v>
      </c>
      <c r="I8" s="17">
        <f>IF(SUM(I9:I16)=0,"-",SUM(I9:I16))</f>
        <v>324</v>
      </c>
      <c r="J8" s="17">
        <f>IF(SUM(J9:J16)=0,"-",SUM(J9:J16))</f>
        <v>8</v>
      </c>
      <c r="K8" s="17">
        <f>IF(SUM(K9:K16)=0,"-",SUM(K9:K16))</f>
        <v>95</v>
      </c>
      <c r="L8" s="71"/>
      <c r="M8" s="48"/>
      <c r="N8" s="46"/>
    </row>
    <row r="9" spans="1:14" ht="16.5" customHeight="1">
      <c r="A9" s="14" t="s">
        <v>59</v>
      </c>
      <c r="B9" s="12">
        <v>99</v>
      </c>
      <c r="C9" s="12">
        <v>1914</v>
      </c>
      <c r="D9" s="12" t="s">
        <v>41</v>
      </c>
      <c r="E9" s="12" t="s">
        <v>41</v>
      </c>
      <c r="F9" s="12" t="s">
        <v>41</v>
      </c>
      <c r="G9" s="12" t="s">
        <v>41</v>
      </c>
      <c r="H9" s="12" t="s">
        <v>41</v>
      </c>
      <c r="I9" s="12" t="s">
        <v>41</v>
      </c>
      <c r="J9" s="12" t="s">
        <v>41</v>
      </c>
      <c r="K9" s="12" t="s">
        <v>41</v>
      </c>
      <c r="L9" s="71"/>
      <c r="M9" s="48"/>
      <c r="N9" s="46"/>
    </row>
    <row r="10" spans="1:14" ht="16.5" customHeight="1">
      <c r="A10" s="11" t="s">
        <v>25</v>
      </c>
      <c r="B10" s="9">
        <v>34</v>
      </c>
      <c r="C10" s="9">
        <v>463</v>
      </c>
      <c r="D10" s="9" t="s">
        <v>41</v>
      </c>
      <c r="E10" s="9" t="s">
        <v>41</v>
      </c>
      <c r="F10" s="9">
        <v>1</v>
      </c>
      <c r="G10" s="9">
        <v>13</v>
      </c>
      <c r="H10" s="9" t="s">
        <v>41</v>
      </c>
      <c r="I10" s="9" t="s">
        <v>41</v>
      </c>
      <c r="J10" s="9">
        <v>8</v>
      </c>
      <c r="K10" s="9">
        <v>95</v>
      </c>
      <c r="L10" s="71"/>
      <c r="M10" s="48"/>
      <c r="N10" s="46"/>
    </row>
    <row r="11" spans="1:14" ht="16.5" customHeight="1">
      <c r="A11" s="11" t="s">
        <v>24</v>
      </c>
      <c r="B11" s="9">
        <v>24</v>
      </c>
      <c r="C11" s="9">
        <v>653</v>
      </c>
      <c r="D11" s="9" t="s">
        <v>41</v>
      </c>
      <c r="E11" s="9" t="s">
        <v>41</v>
      </c>
      <c r="F11" s="9">
        <v>2</v>
      </c>
      <c r="G11" s="9">
        <v>24</v>
      </c>
      <c r="H11" s="9">
        <v>5</v>
      </c>
      <c r="I11" s="9">
        <v>45</v>
      </c>
      <c r="J11" s="9" t="s">
        <v>41</v>
      </c>
      <c r="K11" s="9" t="s">
        <v>41</v>
      </c>
      <c r="L11" s="71"/>
      <c r="M11" s="48"/>
      <c r="N11" s="46"/>
    </row>
    <row r="12" spans="1:14" ht="16.5" customHeight="1">
      <c r="A12" s="11" t="s">
        <v>23</v>
      </c>
      <c r="B12" s="9">
        <v>12</v>
      </c>
      <c r="C12" s="9">
        <v>94</v>
      </c>
      <c r="D12" s="9" t="s">
        <v>41</v>
      </c>
      <c r="E12" s="9" t="s">
        <v>41</v>
      </c>
      <c r="F12" s="9" t="s">
        <v>41</v>
      </c>
      <c r="G12" s="9" t="s">
        <v>41</v>
      </c>
      <c r="H12" s="9">
        <v>7</v>
      </c>
      <c r="I12" s="9">
        <v>65</v>
      </c>
      <c r="J12" s="9" t="s">
        <v>41</v>
      </c>
      <c r="K12" s="9" t="s">
        <v>41</v>
      </c>
      <c r="L12" s="71"/>
      <c r="M12" s="48"/>
      <c r="N12" s="46"/>
    </row>
    <row r="13" spans="1:14" ht="16.5" customHeight="1">
      <c r="A13" s="11" t="s">
        <v>58</v>
      </c>
      <c r="B13" s="9">
        <v>13</v>
      </c>
      <c r="C13" s="9">
        <v>156</v>
      </c>
      <c r="D13" s="9" t="s">
        <v>41</v>
      </c>
      <c r="E13" s="9" t="s">
        <v>41</v>
      </c>
      <c r="F13" s="9" t="s">
        <v>41</v>
      </c>
      <c r="G13" s="9" t="s">
        <v>41</v>
      </c>
      <c r="H13" s="9" t="s">
        <v>41</v>
      </c>
      <c r="I13" s="9" t="s">
        <v>41</v>
      </c>
      <c r="J13" s="9" t="s">
        <v>41</v>
      </c>
      <c r="K13" s="9" t="s">
        <v>41</v>
      </c>
      <c r="L13" s="71"/>
      <c r="M13" s="48"/>
      <c r="N13" s="46"/>
    </row>
    <row r="14" spans="1:14" ht="16.5" customHeight="1">
      <c r="A14" s="11" t="s">
        <v>57</v>
      </c>
      <c r="B14" s="9">
        <v>11</v>
      </c>
      <c r="C14" s="9">
        <v>211</v>
      </c>
      <c r="D14" s="9" t="s">
        <v>41</v>
      </c>
      <c r="E14" s="9" t="s">
        <v>41</v>
      </c>
      <c r="F14" s="9">
        <v>13</v>
      </c>
      <c r="G14" s="9">
        <v>229</v>
      </c>
      <c r="H14" s="9">
        <v>11</v>
      </c>
      <c r="I14" s="9">
        <v>150</v>
      </c>
      <c r="J14" s="9" t="s">
        <v>41</v>
      </c>
      <c r="K14" s="9" t="s">
        <v>41</v>
      </c>
      <c r="L14" s="71"/>
      <c r="M14" s="48"/>
      <c r="N14" s="46"/>
    </row>
    <row r="15" spans="1:14" ht="16.5" customHeight="1">
      <c r="A15" s="11" t="s">
        <v>20</v>
      </c>
      <c r="B15" s="9">
        <v>1</v>
      </c>
      <c r="C15" s="9">
        <v>35</v>
      </c>
      <c r="D15" s="9" t="s">
        <v>41</v>
      </c>
      <c r="E15" s="9" t="s">
        <v>41</v>
      </c>
      <c r="F15" s="9" t="s">
        <v>41</v>
      </c>
      <c r="G15" s="9" t="s">
        <v>41</v>
      </c>
      <c r="H15" s="9" t="s">
        <v>41</v>
      </c>
      <c r="I15" s="9" t="s">
        <v>41</v>
      </c>
      <c r="J15" s="9" t="s">
        <v>41</v>
      </c>
      <c r="K15" s="9" t="s">
        <v>41</v>
      </c>
      <c r="L15" s="71"/>
      <c r="M15" s="48"/>
      <c r="N15" s="46"/>
    </row>
    <row r="16" spans="1:14" ht="16.5" customHeight="1">
      <c r="A16" s="8" t="s">
        <v>19</v>
      </c>
      <c r="B16" s="6">
        <v>36</v>
      </c>
      <c r="C16" s="6">
        <v>322</v>
      </c>
      <c r="D16" s="6" t="s">
        <v>41</v>
      </c>
      <c r="E16" s="6" t="s">
        <v>41</v>
      </c>
      <c r="F16" s="6" t="s">
        <v>41</v>
      </c>
      <c r="G16" s="6" t="s">
        <v>41</v>
      </c>
      <c r="H16" s="6">
        <v>2</v>
      </c>
      <c r="I16" s="6">
        <v>64</v>
      </c>
      <c r="J16" s="6" t="s">
        <v>41</v>
      </c>
      <c r="K16" s="6" t="s">
        <v>41</v>
      </c>
      <c r="L16" s="71"/>
      <c r="M16" s="48"/>
      <c r="N16" s="46"/>
    </row>
    <row r="17" spans="1:14" ht="16.5" customHeight="1">
      <c r="A17" s="19" t="s">
        <v>17</v>
      </c>
      <c r="B17" s="17">
        <v>99</v>
      </c>
      <c r="C17" s="17">
        <v>3909</v>
      </c>
      <c r="D17" s="17" t="s">
        <v>41</v>
      </c>
      <c r="E17" s="17" t="s">
        <v>41</v>
      </c>
      <c r="F17" s="17">
        <v>1</v>
      </c>
      <c r="G17" s="17">
        <v>20</v>
      </c>
      <c r="H17" s="17">
        <v>107</v>
      </c>
      <c r="I17" s="17">
        <v>3246</v>
      </c>
      <c r="J17" s="17" t="s">
        <v>41</v>
      </c>
      <c r="K17" s="17" t="s">
        <v>41</v>
      </c>
      <c r="L17" s="71"/>
      <c r="M17" s="48"/>
      <c r="N17" s="46"/>
    </row>
    <row r="18" spans="1:14" ht="33" customHeight="1">
      <c r="A18" s="21" t="s">
        <v>16</v>
      </c>
      <c r="B18" s="20">
        <f>B19</f>
        <v>162</v>
      </c>
      <c r="C18" s="20">
        <f>C19</f>
        <v>2943</v>
      </c>
      <c r="D18" s="20">
        <f>D19</f>
        <v>12</v>
      </c>
      <c r="E18" s="20">
        <f>E19</f>
        <v>248</v>
      </c>
      <c r="F18" s="20">
        <f>F19</f>
        <v>14</v>
      </c>
      <c r="G18" s="20">
        <f>G19</f>
        <v>225</v>
      </c>
      <c r="H18" s="20">
        <f>H19</f>
        <v>40</v>
      </c>
      <c r="I18" s="20">
        <f>I19</f>
        <v>775</v>
      </c>
      <c r="J18" s="20">
        <f>J19</f>
        <v>1</v>
      </c>
      <c r="K18" s="20">
        <f>K19</f>
        <v>7</v>
      </c>
      <c r="L18" s="71"/>
      <c r="M18" s="48"/>
      <c r="N18" s="46"/>
    </row>
    <row r="19" spans="1:14" ht="16.5" customHeight="1">
      <c r="A19" s="19" t="s">
        <v>15</v>
      </c>
      <c r="B19" s="17">
        <f>IF(SUM(B20:B23)=0,"-",SUM(B20:B23))</f>
        <v>162</v>
      </c>
      <c r="C19" s="17">
        <f>IF(SUM(C20:C23)=0,"-",SUM(C20:C23))</f>
        <v>2943</v>
      </c>
      <c r="D19" s="17">
        <f>IF(SUM(D20:D23)=0,"-",SUM(D20:D23))</f>
        <v>12</v>
      </c>
      <c r="E19" s="17">
        <f>IF(SUM(E20:E23)=0,"-",SUM(E20:E23))</f>
        <v>248</v>
      </c>
      <c r="F19" s="17">
        <f>IF(SUM(F20:F23)=0,"-",SUM(F20:F23))</f>
        <v>14</v>
      </c>
      <c r="G19" s="17">
        <f>IF(SUM(G20:G23)=0,"-",SUM(G20:G23))</f>
        <v>225</v>
      </c>
      <c r="H19" s="17">
        <f>IF(SUM(H20:H23)=0,"-",SUM(H20:H23))</f>
        <v>40</v>
      </c>
      <c r="I19" s="17">
        <f>IF(SUM(I20:I23)=0,"-",SUM(I20:I23))</f>
        <v>775</v>
      </c>
      <c r="J19" s="17">
        <f>IF(SUM(J20:J23)=0,"-",SUM(J20:J23))</f>
        <v>1</v>
      </c>
      <c r="K19" s="17">
        <f>IF(SUM(K20:K23)=0,"-",SUM(K20:K23))</f>
        <v>7</v>
      </c>
      <c r="L19" s="71"/>
      <c r="M19" s="48"/>
      <c r="N19" s="46"/>
    </row>
    <row r="20" spans="1:14" ht="16.5" customHeight="1">
      <c r="A20" s="14" t="s">
        <v>14</v>
      </c>
      <c r="B20" s="12">
        <v>76</v>
      </c>
      <c r="C20" s="12">
        <v>806</v>
      </c>
      <c r="D20" s="12">
        <v>9</v>
      </c>
      <c r="E20" s="12">
        <v>81</v>
      </c>
      <c r="F20" s="12" t="s">
        <v>2</v>
      </c>
      <c r="G20" s="12" t="s">
        <v>2</v>
      </c>
      <c r="H20" s="12" t="s">
        <v>2</v>
      </c>
      <c r="I20" s="12" t="s">
        <v>2</v>
      </c>
      <c r="J20" s="12" t="s">
        <v>2</v>
      </c>
      <c r="K20" s="12" t="s">
        <v>2</v>
      </c>
      <c r="L20" s="71"/>
      <c r="M20" s="48"/>
      <c r="N20" s="46"/>
    </row>
    <row r="21" spans="1:14" ht="16.5" customHeight="1">
      <c r="A21" s="11" t="s">
        <v>13</v>
      </c>
      <c r="B21" s="9">
        <v>26</v>
      </c>
      <c r="C21" s="9">
        <v>263</v>
      </c>
      <c r="D21" s="9" t="s">
        <v>2</v>
      </c>
      <c r="E21" s="9" t="s">
        <v>2</v>
      </c>
      <c r="F21" s="9">
        <v>12</v>
      </c>
      <c r="G21" s="9">
        <v>209</v>
      </c>
      <c r="H21" s="9" t="s">
        <v>2</v>
      </c>
      <c r="I21" s="9" t="s">
        <v>2</v>
      </c>
      <c r="J21" s="9" t="s">
        <v>2</v>
      </c>
      <c r="K21" s="9" t="s">
        <v>2</v>
      </c>
      <c r="L21" s="71"/>
      <c r="M21" s="48"/>
      <c r="N21" s="46"/>
    </row>
    <row r="22" spans="1:14" ht="16.5" customHeight="1">
      <c r="A22" s="11" t="s">
        <v>12</v>
      </c>
      <c r="B22" s="9">
        <v>8</v>
      </c>
      <c r="C22" s="9">
        <v>435</v>
      </c>
      <c r="D22" s="9">
        <v>3</v>
      </c>
      <c r="E22" s="9">
        <v>167</v>
      </c>
      <c r="F22" s="9">
        <v>2</v>
      </c>
      <c r="G22" s="9">
        <v>16</v>
      </c>
      <c r="H22" s="9">
        <v>36</v>
      </c>
      <c r="I22" s="9">
        <v>702</v>
      </c>
      <c r="J22" s="9">
        <v>1</v>
      </c>
      <c r="K22" s="9">
        <v>7</v>
      </c>
      <c r="L22" s="71"/>
      <c r="M22" s="48"/>
      <c r="N22" s="46"/>
    </row>
    <row r="23" spans="1:14" ht="16.5" customHeight="1">
      <c r="A23" s="8" t="s">
        <v>11</v>
      </c>
      <c r="B23" s="6">
        <v>52</v>
      </c>
      <c r="C23" s="6">
        <v>1439</v>
      </c>
      <c r="D23" s="6" t="s">
        <v>2</v>
      </c>
      <c r="E23" s="6" t="s">
        <v>2</v>
      </c>
      <c r="F23" s="6" t="s">
        <v>2</v>
      </c>
      <c r="G23" s="6" t="s">
        <v>2</v>
      </c>
      <c r="H23" s="6">
        <v>4</v>
      </c>
      <c r="I23" s="6">
        <v>73</v>
      </c>
      <c r="J23" s="6" t="s">
        <v>2</v>
      </c>
      <c r="K23" s="6" t="s">
        <v>2</v>
      </c>
      <c r="L23" s="71"/>
      <c r="M23" s="48"/>
      <c r="N23" s="46"/>
    </row>
    <row r="24" spans="1:14" ht="33" customHeight="1">
      <c r="A24" s="21" t="s">
        <v>9</v>
      </c>
      <c r="B24" s="20">
        <f>B25</f>
        <v>158</v>
      </c>
      <c r="C24" s="20">
        <f>C25</f>
        <v>2924</v>
      </c>
      <c r="D24" s="20" t="str">
        <f>D25</f>
        <v>-</v>
      </c>
      <c r="E24" s="20" t="str">
        <f>E25</f>
        <v>-</v>
      </c>
      <c r="F24" s="20">
        <f>F25</f>
        <v>1</v>
      </c>
      <c r="G24" s="20">
        <f>G25</f>
        <v>6</v>
      </c>
      <c r="H24" s="20">
        <f>H25</f>
        <v>22</v>
      </c>
      <c r="I24" s="20">
        <f>I25</f>
        <v>225</v>
      </c>
      <c r="J24" s="20" t="str">
        <f>J25</f>
        <v>-</v>
      </c>
      <c r="K24" s="20" t="str">
        <f>K25</f>
        <v>-</v>
      </c>
      <c r="L24" s="71"/>
      <c r="M24" s="48"/>
      <c r="N24" s="46"/>
    </row>
    <row r="25" spans="1:14" ht="16.5" customHeight="1">
      <c r="A25" s="19" t="s">
        <v>8</v>
      </c>
      <c r="B25" s="17">
        <f>IF(SUM(B26:B30)=0,"-",SUM(B26:B30))</f>
        <v>158</v>
      </c>
      <c r="C25" s="17">
        <f>IF(SUM(C26:C30)=0,"-",SUM(C26:C30))</f>
        <v>2924</v>
      </c>
      <c r="D25" s="17" t="str">
        <f>IF(SUM(D26:D30)=0,"-",SUM(D26:D30))</f>
        <v>-</v>
      </c>
      <c r="E25" s="17" t="str">
        <f>IF(SUM(E26:E30)=0,"-",SUM(E26:E30))</f>
        <v>-</v>
      </c>
      <c r="F25" s="17">
        <f>IF(SUM(F26:F30)=0,"-",SUM(F26:F30))</f>
        <v>1</v>
      </c>
      <c r="G25" s="17">
        <f>IF(SUM(G26:G30)=0,"-",SUM(G26:G30))</f>
        <v>6</v>
      </c>
      <c r="H25" s="17">
        <f>IF(SUM(H26:H30)=0,"-",SUM(H26:H30))</f>
        <v>22</v>
      </c>
      <c r="I25" s="17">
        <f>IF(SUM(I26:I30)=0,"-",SUM(I26:I30))</f>
        <v>225</v>
      </c>
      <c r="J25" s="17" t="str">
        <f>IF(SUM(J26:J30)=0,"-",SUM(J26:J30))</f>
        <v>-</v>
      </c>
      <c r="K25" s="17" t="str">
        <f>IF(SUM(K26:K30)=0,"-",SUM(K26:K30))</f>
        <v>-</v>
      </c>
      <c r="L25" s="71"/>
      <c r="M25" s="48"/>
      <c r="N25" s="46"/>
    </row>
    <row r="26" spans="1:14" ht="16.5" customHeight="1">
      <c r="A26" s="14" t="s">
        <v>7</v>
      </c>
      <c r="B26" s="12">
        <v>83</v>
      </c>
      <c r="C26" s="12">
        <v>974</v>
      </c>
      <c r="D26" s="12" t="s">
        <v>2</v>
      </c>
      <c r="E26" s="12" t="s">
        <v>2</v>
      </c>
      <c r="F26" s="12" t="s">
        <v>2</v>
      </c>
      <c r="G26" s="12" t="s">
        <v>2</v>
      </c>
      <c r="H26" s="12">
        <v>11</v>
      </c>
      <c r="I26" s="12">
        <v>45</v>
      </c>
      <c r="J26" s="12" t="s">
        <v>2</v>
      </c>
      <c r="K26" s="12" t="s">
        <v>2</v>
      </c>
      <c r="L26" s="71"/>
      <c r="M26" s="48"/>
      <c r="N26" s="46"/>
    </row>
    <row r="27" spans="1:14" ht="16.5" customHeight="1">
      <c r="A27" s="11" t="s">
        <v>6</v>
      </c>
      <c r="B27" s="9">
        <v>15</v>
      </c>
      <c r="C27" s="9">
        <v>360</v>
      </c>
      <c r="D27" s="9" t="s">
        <v>2</v>
      </c>
      <c r="E27" s="9" t="s">
        <v>2</v>
      </c>
      <c r="F27" s="9" t="s">
        <v>2</v>
      </c>
      <c r="G27" s="9" t="s">
        <v>2</v>
      </c>
      <c r="H27" s="9">
        <v>1</v>
      </c>
      <c r="I27" s="9">
        <v>27</v>
      </c>
      <c r="J27" s="9" t="s">
        <v>2</v>
      </c>
      <c r="K27" s="9" t="s">
        <v>2</v>
      </c>
      <c r="L27" s="71"/>
      <c r="M27" s="48"/>
      <c r="N27" s="46"/>
    </row>
    <row r="28" spans="1:14" ht="16.5" customHeight="1">
      <c r="A28" s="11" t="s">
        <v>56</v>
      </c>
      <c r="B28" s="9" t="s">
        <v>2</v>
      </c>
      <c r="C28" s="9" t="s">
        <v>2</v>
      </c>
      <c r="D28" s="9" t="s">
        <v>2</v>
      </c>
      <c r="E28" s="9" t="s">
        <v>2</v>
      </c>
      <c r="F28" s="9" t="s">
        <v>2</v>
      </c>
      <c r="G28" s="9" t="s">
        <v>2</v>
      </c>
      <c r="H28" s="9">
        <v>1</v>
      </c>
      <c r="I28" s="9">
        <v>36</v>
      </c>
      <c r="J28" s="9" t="s">
        <v>2</v>
      </c>
      <c r="K28" s="9" t="s">
        <v>2</v>
      </c>
      <c r="L28" s="71"/>
      <c r="M28" s="48"/>
      <c r="N28" s="46"/>
    </row>
    <row r="29" spans="1:14" ht="16.5" customHeight="1">
      <c r="A29" s="11" t="s">
        <v>4</v>
      </c>
      <c r="B29" s="9">
        <v>58</v>
      </c>
      <c r="C29" s="9">
        <v>1554</v>
      </c>
      <c r="D29" s="9" t="s">
        <v>2</v>
      </c>
      <c r="E29" s="9" t="s">
        <v>2</v>
      </c>
      <c r="F29" s="9">
        <v>1</v>
      </c>
      <c r="G29" s="9">
        <v>6</v>
      </c>
      <c r="H29" s="9">
        <v>9</v>
      </c>
      <c r="I29" s="9">
        <v>117</v>
      </c>
      <c r="J29" s="9" t="s">
        <v>2</v>
      </c>
      <c r="K29" s="9" t="s">
        <v>2</v>
      </c>
      <c r="L29" s="71"/>
      <c r="M29" s="48"/>
      <c r="N29" s="46"/>
    </row>
    <row r="30" spans="1:14" ht="16.5" customHeight="1">
      <c r="A30" s="8" t="s">
        <v>3</v>
      </c>
      <c r="B30" s="6">
        <v>2</v>
      </c>
      <c r="C30" s="6">
        <v>36</v>
      </c>
      <c r="D30" s="6" t="s">
        <v>2</v>
      </c>
      <c r="E30" s="6" t="s">
        <v>2</v>
      </c>
      <c r="F30" s="6" t="s">
        <v>2</v>
      </c>
      <c r="G30" s="6" t="s">
        <v>2</v>
      </c>
      <c r="H30" s="6" t="s">
        <v>2</v>
      </c>
      <c r="I30" s="6" t="s">
        <v>2</v>
      </c>
      <c r="J30" s="6" t="s">
        <v>2</v>
      </c>
      <c r="K30" s="6" t="s">
        <v>2</v>
      </c>
      <c r="L30" s="71"/>
      <c r="M30" s="48"/>
      <c r="N30" s="46"/>
    </row>
    <row r="31" spans="1:14" ht="16.5" customHeight="1">
      <c r="A31" s="47" t="s">
        <v>40</v>
      </c>
      <c r="B31" s="45"/>
      <c r="C31" s="45"/>
      <c r="D31" s="46"/>
      <c r="E31" s="46"/>
      <c r="F31" s="16"/>
      <c r="G31" s="16"/>
      <c r="H31" s="16"/>
      <c r="I31" s="45"/>
      <c r="J31" s="45"/>
      <c r="K31" s="45"/>
      <c r="L31" s="16"/>
      <c r="M31" s="16"/>
    </row>
    <row r="32" spans="1:14" ht="16.5" customHeight="1">
      <c r="A32" s="70"/>
      <c r="B32" s="16"/>
      <c r="C32" s="16"/>
      <c r="D32" s="16"/>
      <c r="E32" s="16"/>
      <c r="F32" s="16"/>
      <c r="G32" s="16"/>
      <c r="H32" s="16"/>
    </row>
  </sheetData>
  <mergeCells count="8">
    <mergeCell ref="L2:M3"/>
    <mergeCell ref="J1:K1"/>
    <mergeCell ref="B2:K2"/>
    <mergeCell ref="B3:C4"/>
    <mergeCell ref="D3:E4"/>
    <mergeCell ref="F3:G4"/>
    <mergeCell ref="H3:I4"/>
    <mergeCell ref="J3:K4"/>
  </mergeCells>
  <phoneticPr fontId="3"/>
  <printOptions horizontalCentered="1"/>
  <pageMargins left="0.29527559055118113" right="0.29527559055118113" top="0.78740157480314965" bottom="0.78740157480314965"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showGridLines="0" zoomScaleNormal="100" zoomScaleSheetLayoutView="80" workbookViewId="0">
      <pane xSplit="1" ySplit="4" topLeftCell="B5" activePane="bottomRight" state="frozen"/>
      <selection sqref="A1:Q1"/>
      <selection pane="topRight" sqref="A1:Q1"/>
      <selection pane="bottomLeft" sqref="A1:Q1"/>
      <selection pane="bottomRight" sqref="A1:Q1"/>
    </sheetView>
  </sheetViews>
  <sheetFormatPr defaultRowHeight="15"/>
  <cols>
    <col min="1" max="1" width="16.625" style="41" customWidth="1"/>
    <col min="2" max="17" width="8.125" style="15" customWidth="1"/>
    <col min="18" max="16384" width="9" style="15"/>
  </cols>
  <sheetData>
    <row r="1" spans="1:21" s="64" customFormat="1" ht="18" customHeight="1">
      <c r="A1" s="69" t="s">
        <v>77</v>
      </c>
      <c r="D1" s="65"/>
      <c r="E1" s="65"/>
      <c r="F1" s="65"/>
      <c r="G1" s="65"/>
      <c r="H1" s="65"/>
      <c r="I1" s="65"/>
      <c r="J1" s="65"/>
      <c r="K1" s="65"/>
      <c r="L1" s="65"/>
      <c r="M1" s="65"/>
      <c r="N1" s="65"/>
      <c r="O1" s="65"/>
      <c r="P1" s="66"/>
      <c r="Q1" s="66" t="s">
        <v>36</v>
      </c>
      <c r="S1" s="65"/>
      <c r="T1" s="65"/>
      <c r="U1" s="65"/>
    </row>
    <row r="2" spans="1:21" ht="16.5" customHeight="1">
      <c r="A2" s="63"/>
      <c r="B2" s="105" t="s">
        <v>76</v>
      </c>
      <c r="C2" s="104"/>
      <c r="D2" s="104"/>
      <c r="E2" s="104"/>
      <c r="F2" s="104"/>
      <c r="G2" s="104"/>
      <c r="H2" s="104"/>
      <c r="I2" s="104"/>
      <c r="J2" s="104"/>
      <c r="K2" s="104"/>
      <c r="L2" s="104"/>
      <c r="M2" s="104"/>
      <c r="N2" s="104"/>
      <c r="O2" s="103"/>
      <c r="P2" s="102" t="s">
        <v>75</v>
      </c>
      <c r="Q2" s="101"/>
      <c r="R2" s="16"/>
      <c r="S2" s="45"/>
      <c r="T2" s="45"/>
      <c r="U2" s="45"/>
    </row>
    <row r="3" spans="1:21" ht="16.5" customHeight="1">
      <c r="A3" s="100"/>
      <c r="B3" s="58" t="s">
        <v>49</v>
      </c>
      <c r="C3" s="99"/>
      <c r="D3" s="98" t="s">
        <v>48</v>
      </c>
      <c r="E3" s="99"/>
      <c r="F3" s="98" t="s">
        <v>47</v>
      </c>
      <c r="G3" s="99"/>
      <c r="H3" s="98" t="s">
        <v>74</v>
      </c>
      <c r="I3" s="99"/>
      <c r="J3" s="98" t="s">
        <v>64</v>
      </c>
      <c r="K3" s="59"/>
      <c r="L3" s="98" t="s">
        <v>73</v>
      </c>
      <c r="M3" s="59"/>
      <c r="N3" s="97" t="s">
        <v>63</v>
      </c>
      <c r="O3" s="96"/>
      <c r="P3" s="95"/>
      <c r="Q3" s="94"/>
      <c r="R3" s="16"/>
      <c r="S3" s="45"/>
      <c r="T3" s="45"/>
      <c r="U3" s="45"/>
    </row>
    <row r="4" spans="1:21" ht="33" customHeight="1">
      <c r="A4" s="93"/>
      <c r="B4" s="74" t="s">
        <v>61</v>
      </c>
      <c r="C4" s="74" t="s">
        <v>72</v>
      </c>
      <c r="D4" s="74" t="s">
        <v>61</v>
      </c>
      <c r="E4" s="74" t="s">
        <v>72</v>
      </c>
      <c r="F4" s="74" t="s">
        <v>61</v>
      </c>
      <c r="G4" s="74" t="s">
        <v>72</v>
      </c>
      <c r="H4" s="74" t="s">
        <v>61</v>
      </c>
      <c r="I4" s="74" t="s">
        <v>72</v>
      </c>
      <c r="J4" s="74" t="s">
        <v>61</v>
      </c>
      <c r="K4" s="74" t="s">
        <v>72</v>
      </c>
      <c r="L4" s="74" t="s">
        <v>61</v>
      </c>
      <c r="M4" s="74" t="s">
        <v>72</v>
      </c>
      <c r="N4" s="74" t="s">
        <v>61</v>
      </c>
      <c r="O4" s="74" t="s">
        <v>72</v>
      </c>
      <c r="P4" s="74" t="s">
        <v>61</v>
      </c>
      <c r="Q4" s="74" t="s">
        <v>72</v>
      </c>
      <c r="R4" s="16"/>
      <c r="S4" s="45"/>
      <c r="T4" s="45"/>
      <c r="U4" s="45"/>
    </row>
    <row r="5" spans="1:21" ht="16.5" customHeight="1">
      <c r="A5" s="92" t="s">
        <v>29</v>
      </c>
      <c r="B5" s="22">
        <v>1135</v>
      </c>
      <c r="C5" s="22">
        <v>7183</v>
      </c>
      <c r="D5" s="22">
        <v>768</v>
      </c>
      <c r="E5" s="22">
        <v>2583</v>
      </c>
      <c r="F5" s="22">
        <v>753</v>
      </c>
      <c r="G5" s="22">
        <v>2442</v>
      </c>
      <c r="H5" s="22">
        <v>297</v>
      </c>
      <c r="I5" s="22">
        <v>2607</v>
      </c>
      <c r="J5" s="22">
        <v>95</v>
      </c>
      <c r="K5" s="22">
        <v>892</v>
      </c>
      <c r="L5" s="22">
        <v>334</v>
      </c>
      <c r="M5" s="22">
        <v>1077</v>
      </c>
      <c r="N5" s="22">
        <v>2797</v>
      </c>
      <c r="O5" s="22">
        <v>11378</v>
      </c>
      <c r="P5" s="22">
        <v>8740</v>
      </c>
      <c r="Q5" s="22">
        <v>53653</v>
      </c>
      <c r="R5" s="46"/>
    </row>
    <row r="6" spans="1:21" ht="33" customHeight="1">
      <c r="A6" s="91" t="s">
        <v>28</v>
      </c>
      <c r="B6" s="20">
        <f>IF(SUM(B7,B16)=0,"-",SUM(B7,B16))</f>
        <v>120</v>
      </c>
      <c r="C6" s="20">
        <f>IF(SUM(C7,C16)=0,"-",SUM(C7,C16))</f>
        <v>1426</v>
      </c>
      <c r="D6" s="20">
        <f>IF(SUM(D7,D16)=0,"-",SUM(D7,D16))</f>
        <v>44</v>
      </c>
      <c r="E6" s="20">
        <f>IF(SUM(E7,E16)=0,"-",SUM(E7,E16))</f>
        <v>239</v>
      </c>
      <c r="F6" s="20">
        <f>IF(SUM(F7,F16)=0,"-",SUM(F7,F16))</f>
        <v>37</v>
      </c>
      <c r="G6" s="20">
        <f>IF(SUM(G7,G16)=0,"-",SUM(G7,G16))</f>
        <v>323</v>
      </c>
      <c r="H6" s="20">
        <f>IF(SUM(H7,H16)=0,"-",SUM(H7,H16))</f>
        <v>112</v>
      </c>
      <c r="I6" s="20">
        <f>IF(SUM(I7,I16)=0,"-",SUM(I7,I16))</f>
        <v>336</v>
      </c>
      <c r="J6" s="20">
        <f>IF(SUM(J7,J16)=0,"-",SUM(J7,J16))</f>
        <v>18</v>
      </c>
      <c r="K6" s="20">
        <f>IF(SUM(K7,K16)=0,"-",SUM(K7,K16))</f>
        <v>146</v>
      </c>
      <c r="L6" s="20">
        <f>IF(SUM(L7,L16)=0,"-",SUM(L7,L16))</f>
        <v>3</v>
      </c>
      <c r="M6" s="20">
        <f>IF(SUM(M7,M16)=0,"-",SUM(M7,M16))</f>
        <v>34</v>
      </c>
      <c r="N6" s="20">
        <f>IF(SUM(N7,N16)=0,"-",SUM(N7,N16))</f>
        <v>100</v>
      </c>
      <c r="O6" s="20">
        <f>IF(SUM(O7,O16)=0,"-",SUM(O7,O16))</f>
        <v>753</v>
      </c>
      <c r="P6" s="20">
        <f>IF(SUM(P7,P16)=0,"-",SUM(P7,P16))</f>
        <v>347</v>
      </c>
      <c r="Q6" s="20">
        <f>IF(SUM(Q7,Q16)=0,"-",SUM(Q7,Q16))</f>
        <v>5312</v>
      </c>
      <c r="R6" s="46"/>
    </row>
    <row r="7" spans="1:21" ht="16.5" customHeight="1">
      <c r="A7" s="19" t="s">
        <v>27</v>
      </c>
      <c r="B7" s="17">
        <f>IF(SUM(B8:B15)=0,"-",SUM(B8:B15))</f>
        <v>115</v>
      </c>
      <c r="C7" s="17">
        <f>IF(SUM(C8:C15)=0,"-",SUM(C8:C15))</f>
        <v>1405</v>
      </c>
      <c r="D7" s="17">
        <f>IF(SUM(D8:D15)=0,"-",SUM(D8:D15))</f>
        <v>28</v>
      </c>
      <c r="E7" s="17">
        <f>IF(SUM(E8:E15)=0,"-",SUM(E8:E15))</f>
        <v>199</v>
      </c>
      <c r="F7" s="17">
        <f>IF(SUM(F8:F15)=0,"-",SUM(F8:F15))</f>
        <v>32</v>
      </c>
      <c r="G7" s="17">
        <f>IF(SUM(G8:G15)=0,"-",SUM(G8:G15))</f>
        <v>306</v>
      </c>
      <c r="H7" s="17">
        <f>IF(SUM(H8:H15)=0,"-",SUM(H8:H15))</f>
        <v>3</v>
      </c>
      <c r="I7" s="17">
        <f>IF(SUM(I8:I15)=0,"-",SUM(I8:I15))</f>
        <v>83</v>
      </c>
      <c r="J7" s="17">
        <f>IF(SUM(J8:J15)=0,"-",SUM(J8:J15))</f>
        <v>17</v>
      </c>
      <c r="K7" s="17">
        <f>IF(SUM(K8:K15)=0,"-",SUM(K8:K15))</f>
        <v>145</v>
      </c>
      <c r="L7" s="17">
        <f>IF(SUM(L8:L15)=0,"-",SUM(L8:L15))</f>
        <v>2</v>
      </c>
      <c r="M7" s="17">
        <f>IF(SUM(M8:M15)=0,"-",SUM(M8:M15))</f>
        <v>31</v>
      </c>
      <c r="N7" s="17">
        <f>IF(SUM(N8:N15)=0,"-",SUM(N8:N15))</f>
        <v>54</v>
      </c>
      <c r="O7" s="17">
        <f>IF(SUM(O8:O15)=0,"-",SUM(O8:O15))</f>
        <v>339</v>
      </c>
      <c r="P7" s="17">
        <f>IF(SUM(P8:P15)=0,"-",SUM(P8:P15))</f>
        <v>315</v>
      </c>
      <c r="Q7" s="17">
        <f>IF(SUM(Q8:Q15)=0,"-",SUM(Q8:Q15))</f>
        <v>5214</v>
      </c>
      <c r="R7" s="46"/>
    </row>
    <row r="8" spans="1:21" ht="16.5" customHeight="1">
      <c r="A8" s="14" t="s">
        <v>59</v>
      </c>
      <c r="B8" s="12">
        <v>38</v>
      </c>
      <c r="C8" s="12">
        <v>637</v>
      </c>
      <c r="D8" s="12">
        <v>6</v>
      </c>
      <c r="E8" s="12">
        <v>95</v>
      </c>
      <c r="F8" s="12">
        <v>2</v>
      </c>
      <c r="G8" s="12">
        <v>21</v>
      </c>
      <c r="H8" s="12" t="s">
        <v>70</v>
      </c>
      <c r="I8" s="12" t="s">
        <v>70</v>
      </c>
      <c r="J8" s="12" t="s">
        <v>70</v>
      </c>
      <c r="K8" s="12" t="s">
        <v>70</v>
      </c>
      <c r="L8" s="12" t="s">
        <v>70</v>
      </c>
      <c r="M8" s="12" t="s">
        <v>70</v>
      </c>
      <c r="N8" s="12" t="s">
        <v>70</v>
      </c>
      <c r="O8" s="12" t="s">
        <v>70</v>
      </c>
      <c r="P8" s="12">
        <v>76</v>
      </c>
      <c r="Q8" s="12">
        <v>2813</v>
      </c>
      <c r="R8" s="46"/>
    </row>
    <row r="9" spans="1:21" ht="16.5" customHeight="1">
      <c r="A9" s="11" t="s">
        <v>71</v>
      </c>
      <c r="B9" s="9" t="s">
        <v>70</v>
      </c>
      <c r="C9" s="9" t="s">
        <v>70</v>
      </c>
      <c r="D9" s="9" t="s">
        <v>70</v>
      </c>
      <c r="E9" s="9" t="s">
        <v>70</v>
      </c>
      <c r="F9" s="9" t="s">
        <v>70</v>
      </c>
      <c r="G9" s="9" t="s">
        <v>70</v>
      </c>
      <c r="H9" s="9" t="s">
        <v>70</v>
      </c>
      <c r="I9" s="9" t="s">
        <v>70</v>
      </c>
      <c r="J9" s="9" t="s">
        <v>70</v>
      </c>
      <c r="K9" s="9" t="s">
        <v>70</v>
      </c>
      <c r="L9" s="9" t="s">
        <v>70</v>
      </c>
      <c r="M9" s="9" t="s">
        <v>70</v>
      </c>
      <c r="N9" s="9" t="s">
        <v>70</v>
      </c>
      <c r="O9" s="9" t="s">
        <v>70</v>
      </c>
      <c r="P9" s="9">
        <v>63</v>
      </c>
      <c r="Q9" s="9">
        <v>730</v>
      </c>
      <c r="R9" s="46"/>
    </row>
    <row r="10" spans="1:21" ht="16.5" customHeight="1">
      <c r="A10" s="11" t="s">
        <v>43</v>
      </c>
      <c r="B10" s="9">
        <v>2</v>
      </c>
      <c r="C10" s="9">
        <v>93</v>
      </c>
      <c r="D10" s="9">
        <v>2</v>
      </c>
      <c r="E10" s="9">
        <v>62</v>
      </c>
      <c r="F10" s="9">
        <v>2</v>
      </c>
      <c r="G10" s="9">
        <v>69</v>
      </c>
      <c r="H10" s="9">
        <v>2</v>
      </c>
      <c r="I10" s="9">
        <v>80</v>
      </c>
      <c r="J10" s="9">
        <v>2</v>
      </c>
      <c r="K10" s="9">
        <v>62</v>
      </c>
      <c r="L10" s="9" t="s">
        <v>70</v>
      </c>
      <c r="M10" s="9" t="s">
        <v>70</v>
      </c>
      <c r="N10" s="9">
        <v>2</v>
      </c>
      <c r="O10" s="9">
        <v>83</v>
      </c>
      <c r="P10" s="9">
        <v>32</v>
      </c>
      <c r="Q10" s="9">
        <v>567</v>
      </c>
      <c r="R10" s="46"/>
    </row>
    <row r="11" spans="1:21" ht="16.5" customHeight="1">
      <c r="A11" s="11" t="s">
        <v>23</v>
      </c>
      <c r="B11" s="9">
        <v>30</v>
      </c>
      <c r="C11" s="9">
        <v>573</v>
      </c>
      <c r="D11" s="9" t="s">
        <v>41</v>
      </c>
      <c r="E11" s="9" t="s">
        <v>41</v>
      </c>
      <c r="F11" s="9" t="s">
        <v>41</v>
      </c>
      <c r="G11" s="9" t="s">
        <v>41</v>
      </c>
      <c r="H11" s="9" t="s">
        <v>41</v>
      </c>
      <c r="I11" s="9" t="s">
        <v>41</v>
      </c>
      <c r="J11" s="9" t="s">
        <v>41</v>
      </c>
      <c r="K11" s="9" t="s">
        <v>41</v>
      </c>
      <c r="L11" s="9" t="s">
        <v>41</v>
      </c>
      <c r="M11" s="9" t="s">
        <v>41</v>
      </c>
      <c r="N11" s="9" t="s">
        <v>41</v>
      </c>
      <c r="O11" s="9" t="s">
        <v>41</v>
      </c>
      <c r="P11" s="9">
        <v>11</v>
      </c>
      <c r="Q11" s="9">
        <v>151</v>
      </c>
      <c r="R11" s="46"/>
    </row>
    <row r="12" spans="1:21" ht="16.5" customHeight="1">
      <c r="A12" s="11" t="s">
        <v>22</v>
      </c>
      <c r="B12" s="9" t="s">
        <v>41</v>
      </c>
      <c r="C12" s="9" t="s">
        <v>41</v>
      </c>
      <c r="D12" s="9" t="s">
        <v>41</v>
      </c>
      <c r="E12" s="9" t="s">
        <v>41</v>
      </c>
      <c r="F12" s="9" t="s">
        <v>41</v>
      </c>
      <c r="G12" s="9" t="s">
        <v>41</v>
      </c>
      <c r="H12" s="9" t="s">
        <v>41</v>
      </c>
      <c r="I12" s="9" t="s">
        <v>41</v>
      </c>
      <c r="J12" s="9" t="s">
        <v>41</v>
      </c>
      <c r="K12" s="9" t="s">
        <v>41</v>
      </c>
      <c r="L12" s="9" t="s">
        <v>41</v>
      </c>
      <c r="M12" s="9" t="s">
        <v>41</v>
      </c>
      <c r="N12" s="9" t="s">
        <v>41</v>
      </c>
      <c r="O12" s="9" t="s">
        <v>41</v>
      </c>
      <c r="P12" s="9">
        <v>10</v>
      </c>
      <c r="Q12" s="9">
        <v>94</v>
      </c>
      <c r="R12" s="46"/>
    </row>
    <row r="13" spans="1:21" ht="16.5" customHeight="1">
      <c r="A13" s="11" t="s">
        <v>21</v>
      </c>
      <c r="B13" s="9">
        <v>45</v>
      </c>
      <c r="C13" s="9">
        <v>102</v>
      </c>
      <c r="D13" s="9">
        <v>20</v>
      </c>
      <c r="E13" s="9">
        <v>42</v>
      </c>
      <c r="F13" s="9">
        <v>20</v>
      </c>
      <c r="G13" s="9">
        <v>54</v>
      </c>
      <c r="H13" s="9">
        <v>1</v>
      </c>
      <c r="I13" s="9">
        <v>3</v>
      </c>
      <c r="J13" s="9">
        <v>15</v>
      </c>
      <c r="K13" s="9">
        <v>83</v>
      </c>
      <c r="L13" s="9">
        <v>2</v>
      </c>
      <c r="M13" s="9">
        <v>31</v>
      </c>
      <c r="N13" s="9">
        <v>47</v>
      </c>
      <c r="O13" s="9">
        <v>160</v>
      </c>
      <c r="P13" s="9">
        <v>61</v>
      </c>
      <c r="Q13" s="9">
        <v>508</v>
      </c>
      <c r="R13" s="46"/>
    </row>
    <row r="14" spans="1:21" ht="16.5" customHeight="1">
      <c r="A14" s="11" t="s">
        <v>20</v>
      </c>
      <c r="B14" s="9" t="s">
        <v>41</v>
      </c>
      <c r="C14" s="9" t="s">
        <v>41</v>
      </c>
      <c r="D14" s="9" t="s">
        <v>41</v>
      </c>
      <c r="E14" s="9" t="s">
        <v>41</v>
      </c>
      <c r="F14" s="9" t="s">
        <v>41</v>
      </c>
      <c r="G14" s="9" t="s">
        <v>41</v>
      </c>
      <c r="H14" s="9" t="s">
        <v>41</v>
      </c>
      <c r="I14" s="9" t="s">
        <v>41</v>
      </c>
      <c r="J14" s="9" t="s">
        <v>41</v>
      </c>
      <c r="K14" s="9" t="s">
        <v>41</v>
      </c>
      <c r="L14" s="9" t="s">
        <v>41</v>
      </c>
      <c r="M14" s="9" t="s">
        <v>41</v>
      </c>
      <c r="N14" s="9">
        <v>5</v>
      </c>
      <c r="O14" s="9">
        <v>96</v>
      </c>
      <c r="P14" s="9">
        <v>50</v>
      </c>
      <c r="Q14" s="9">
        <v>104</v>
      </c>
      <c r="R14" s="46"/>
    </row>
    <row r="15" spans="1:21" ht="16.5" customHeight="1">
      <c r="A15" s="8" t="s">
        <v>19</v>
      </c>
      <c r="B15" s="6" t="s">
        <v>41</v>
      </c>
      <c r="C15" s="6" t="s">
        <v>41</v>
      </c>
      <c r="D15" s="6" t="s">
        <v>41</v>
      </c>
      <c r="E15" s="6" t="s">
        <v>41</v>
      </c>
      <c r="F15" s="6">
        <v>8</v>
      </c>
      <c r="G15" s="6">
        <v>162</v>
      </c>
      <c r="H15" s="6" t="s">
        <v>41</v>
      </c>
      <c r="I15" s="6" t="s">
        <v>41</v>
      </c>
      <c r="J15" s="6" t="s">
        <v>41</v>
      </c>
      <c r="K15" s="6" t="s">
        <v>41</v>
      </c>
      <c r="L15" s="6" t="s">
        <v>41</v>
      </c>
      <c r="M15" s="6" t="s">
        <v>41</v>
      </c>
      <c r="N15" s="6" t="s">
        <v>41</v>
      </c>
      <c r="O15" s="6" t="s">
        <v>41</v>
      </c>
      <c r="P15" s="6">
        <v>12</v>
      </c>
      <c r="Q15" s="6">
        <v>247</v>
      </c>
      <c r="R15" s="46"/>
    </row>
    <row r="16" spans="1:21" ht="16.5" customHeight="1">
      <c r="A16" s="19" t="s">
        <v>17</v>
      </c>
      <c r="B16" s="17">
        <v>5</v>
      </c>
      <c r="C16" s="17">
        <v>21</v>
      </c>
      <c r="D16" s="17">
        <v>16</v>
      </c>
      <c r="E16" s="17">
        <v>40</v>
      </c>
      <c r="F16" s="17">
        <v>5</v>
      </c>
      <c r="G16" s="17">
        <v>17</v>
      </c>
      <c r="H16" s="17">
        <v>109</v>
      </c>
      <c r="I16" s="17">
        <v>253</v>
      </c>
      <c r="J16" s="17">
        <v>1</v>
      </c>
      <c r="K16" s="17">
        <v>1</v>
      </c>
      <c r="L16" s="17">
        <v>1</v>
      </c>
      <c r="M16" s="17">
        <v>3</v>
      </c>
      <c r="N16" s="17">
        <v>46</v>
      </c>
      <c r="O16" s="17">
        <v>414</v>
      </c>
      <c r="P16" s="17">
        <v>32</v>
      </c>
      <c r="Q16" s="17">
        <v>98</v>
      </c>
      <c r="R16" s="46"/>
    </row>
    <row r="17" spans="1:18" ht="33" customHeight="1">
      <c r="A17" s="21" t="s">
        <v>16</v>
      </c>
      <c r="B17" s="20">
        <f>B18</f>
        <v>2</v>
      </c>
      <c r="C17" s="20">
        <f>C18</f>
        <v>80</v>
      </c>
      <c r="D17" s="20">
        <f>D18</f>
        <v>2</v>
      </c>
      <c r="E17" s="20">
        <f>E18</f>
        <v>80</v>
      </c>
      <c r="F17" s="20">
        <f>F18</f>
        <v>2</v>
      </c>
      <c r="G17" s="20">
        <f>G18</f>
        <v>80</v>
      </c>
      <c r="H17" s="20">
        <f>H18</f>
        <v>1</v>
      </c>
      <c r="I17" s="20">
        <f>I18</f>
        <v>26</v>
      </c>
      <c r="J17" s="20" t="str">
        <f>J18</f>
        <v>-</v>
      </c>
      <c r="K17" s="20" t="str">
        <f>K18</f>
        <v>-</v>
      </c>
      <c r="L17" s="20" t="str">
        <f>L18</f>
        <v>-</v>
      </c>
      <c r="M17" s="20" t="str">
        <f>M18</f>
        <v>-</v>
      </c>
      <c r="N17" s="20">
        <f>N18</f>
        <v>3</v>
      </c>
      <c r="O17" s="20">
        <f>O18</f>
        <v>168</v>
      </c>
      <c r="P17" s="20">
        <f>P18</f>
        <v>441</v>
      </c>
      <c r="Q17" s="20">
        <f>Q18</f>
        <v>4470</v>
      </c>
      <c r="R17" s="46"/>
    </row>
    <row r="18" spans="1:18" ht="16.5" customHeight="1">
      <c r="A18" s="19" t="s">
        <v>15</v>
      </c>
      <c r="B18" s="17">
        <f>IF(SUM(B19:B22)=0,"-",SUM(B19:B22))</f>
        <v>2</v>
      </c>
      <c r="C18" s="17">
        <f>IF(SUM(C19:C22)=0,"-",SUM(C19:C22))</f>
        <v>80</v>
      </c>
      <c r="D18" s="17">
        <f>IF(SUM(D19:D22)=0,"-",SUM(D19:D22))</f>
        <v>2</v>
      </c>
      <c r="E18" s="17">
        <f>IF(SUM(E19:E22)=0,"-",SUM(E19:E22))</f>
        <v>80</v>
      </c>
      <c r="F18" s="17">
        <f>IF(SUM(F19:F22)=0,"-",SUM(F19:F22))</f>
        <v>2</v>
      </c>
      <c r="G18" s="17">
        <f>IF(SUM(G19:G22)=0,"-",SUM(G19:G22))</f>
        <v>80</v>
      </c>
      <c r="H18" s="17">
        <f>IF(SUM(H19:H22)=0,"-",SUM(H19:H22))</f>
        <v>1</v>
      </c>
      <c r="I18" s="17">
        <f>IF(SUM(I19:I22)=0,"-",SUM(I19:I22))</f>
        <v>26</v>
      </c>
      <c r="J18" s="17" t="str">
        <f>IF(SUM(J19:J22)=0,"-",SUM(J19:J22))</f>
        <v>-</v>
      </c>
      <c r="K18" s="17" t="str">
        <f>IF(SUM(K19:K22)=0,"-",SUM(K19:K22))</f>
        <v>-</v>
      </c>
      <c r="L18" s="17" t="str">
        <f>IF(SUM(L19:L22)=0,"-",SUM(L19:L22))</f>
        <v>-</v>
      </c>
      <c r="M18" s="17" t="str">
        <f>IF(SUM(M19:M22)=0,"-",SUM(M19:M22))</f>
        <v>-</v>
      </c>
      <c r="N18" s="17">
        <f>IF(SUM(N19:N22)=0,"-",SUM(N19:N22))</f>
        <v>3</v>
      </c>
      <c r="O18" s="17">
        <f>IF(SUM(O19:O22)=0,"-",SUM(O19:O22))</f>
        <v>168</v>
      </c>
      <c r="P18" s="17">
        <f>IF(SUM(P19:P22)=0,"-",SUM(P19:P22))</f>
        <v>441</v>
      </c>
      <c r="Q18" s="17">
        <f>IF(SUM(Q19:Q22)=0,"-",SUM(Q19:Q22))</f>
        <v>4470</v>
      </c>
      <c r="R18" s="46"/>
    </row>
    <row r="19" spans="1:18" ht="16.5" customHeight="1">
      <c r="A19" s="14" t="s">
        <v>14</v>
      </c>
      <c r="B19" s="12" t="s">
        <v>2</v>
      </c>
      <c r="C19" s="12" t="s">
        <v>2</v>
      </c>
      <c r="D19" s="12" t="s">
        <v>2</v>
      </c>
      <c r="E19" s="12" t="s">
        <v>2</v>
      </c>
      <c r="F19" s="12" t="s">
        <v>2</v>
      </c>
      <c r="G19" s="12" t="s">
        <v>2</v>
      </c>
      <c r="H19" s="12">
        <v>1</v>
      </c>
      <c r="I19" s="12">
        <v>26</v>
      </c>
      <c r="J19" s="12" t="s">
        <v>2</v>
      </c>
      <c r="K19" s="12" t="s">
        <v>2</v>
      </c>
      <c r="L19" s="12" t="s">
        <v>2</v>
      </c>
      <c r="M19" s="12" t="s">
        <v>2</v>
      </c>
      <c r="N19" s="12" t="s">
        <v>2</v>
      </c>
      <c r="O19" s="12" t="s">
        <v>2</v>
      </c>
      <c r="P19" s="12">
        <v>234</v>
      </c>
      <c r="Q19" s="12">
        <v>1474</v>
      </c>
      <c r="R19" s="46"/>
    </row>
    <row r="20" spans="1:18" ht="16.5" customHeight="1">
      <c r="A20" s="11" t="s">
        <v>13</v>
      </c>
      <c r="B20" s="9" t="s">
        <v>2</v>
      </c>
      <c r="C20" s="9" t="s">
        <v>2</v>
      </c>
      <c r="D20" s="9" t="s">
        <v>2</v>
      </c>
      <c r="E20" s="9" t="s">
        <v>2</v>
      </c>
      <c r="F20" s="9" t="s">
        <v>2</v>
      </c>
      <c r="G20" s="9" t="s">
        <v>2</v>
      </c>
      <c r="H20" s="9" t="s">
        <v>2</v>
      </c>
      <c r="I20" s="9" t="s">
        <v>2</v>
      </c>
      <c r="J20" s="9" t="s">
        <v>2</v>
      </c>
      <c r="K20" s="9" t="s">
        <v>2</v>
      </c>
      <c r="L20" s="9" t="s">
        <v>2</v>
      </c>
      <c r="M20" s="9" t="s">
        <v>2</v>
      </c>
      <c r="N20" s="9" t="s">
        <v>2</v>
      </c>
      <c r="O20" s="9" t="s">
        <v>2</v>
      </c>
      <c r="P20" s="9">
        <v>92</v>
      </c>
      <c r="Q20" s="9">
        <v>1425</v>
      </c>
      <c r="R20" s="46"/>
    </row>
    <row r="21" spans="1:18" ht="16.5" customHeight="1">
      <c r="A21" s="11" t="s">
        <v>12</v>
      </c>
      <c r="B21" s="9" t="s">
        <v>2</v>
      </c>
      <c r="C21" s="9" t="s">
        <v>2</v>
      </c>
      <c r="D21" s="9" t="s">
        <v>2</v>
      </c>
      <c r="E21" s="9"/>
      <c r="F21" s="9" t="s">
        <v>2</v>
      </c>
      <c r="G21" s="9" t="s">
        <v>2</v>
      </c>
      <c r="H21" s="9" t="s">
        <v>2</v>
      </c>
      <c r="I21" s="9" t="s">
        <v>2</v>
      </c>
      <c r="J21" s="9" t="s">
        <v>2</v>
      </c>
      <c r="K21" s="9" t="s">
        <v>2</v>
      </c>
      <c r="L21" s="9" t="s">
        <v>2</v>
      </c>
      <c r="M21" s="9" t="s">
        <v>2</v>
      </c>
      <c r="N21" s="9" t="s">
        <v>2</v>
      </c>
      <c r="O21" s="9" t="s">
        <v>2</v>
      </c>
      <c r="P21" s="9">
        <v>59</v>
      </c>
      <c r="Q21" s="9">
        <v>826</v>
      </c>
      <c r="R21" s="46"/>
    </row>
    <row r="22" spans="1:18" ht="16.5" customHeight="1">
      <c r="A22" s="8" t="s">
        <v>11</v>
      </c>
      <c r="B22" s="6">
        <v>2</v>
      </c>
      <c r="C22" s="6">
        <v>80</v>
      </c>
      <c r="D22" s="6">
        <v>2</v>
      </c>
      <c r="E22" s="6">
        <v>80</v>
      </c>
      <c r="F22" s="6">
        <v>2</v>
      </c>
      <c r="G22" s="6">
        <v>80</v>
      </c>
      <c r="H22" s="6" t="s">
        <v>2</v>
      </c>
      <c r="I22" s="6" t="s">
        <v>2</v>
      </c>
      <c r="J22" s="6" t="s">
        <v>2</v>
      </c>
      <c r="K22" s="6" t="s">
        <v>2</v>
      </c>
      <c r="L22" s="6" t="s">
        <v>2</v>
      </c>
      <c r="M22" s="6" t="s">
        <v>2</v>
      </c>
      <c r="N22" s="6">
        <v>3</v>
      </c>
      <c r="O22" s="6">
        <v>168</v>
      </c>
      <c r="P22" s="6">
        <v>56</v>
      </c>
      <c r="Q22" s="6">
        <v>745</v>
      </c>
      <c r="R22" s="46"/>
    </row>
    <row r="23" spans="1:18" ht="33" customHeight="1">
      <c r="A23" s="21" t="s">
        <v>69</v>
      </c>
      <c r="B23" s="20">
        <f>B24</f>
        <v>1</v>
      </c>
      <c r="C23" s="20">
        <f>C24</f>
        <v>1</v>
      </c>
      <c r="D23" s="20" t="str">
        <f>D24</f>
        <v>-</v>
      </c>
      <c r="E23" s="20" t="str">
        <f>E24</f>
        <v>-</v>
      </c>
      <c r="F23" s="20">
        <f>F24</f>
        <v>9</v>
      </c>
      <c r="G23" s="20">
        <f>G24</f>
        <v>9</v>
      </c>
      <c r="H23" s="20" t="str">
        <f>H24</f>
        <v>-</v>
      </c>
      <c r="I23" s="20" t="str">
        <f>I24</f>
        <v>-</v>
      </c>
      <c r="J23" s="20" t="str">
        <f>J24</f>
        <v>-</v>
      </c>
      <c r="K23" s="20" t="str">
        <f>K24</f>
        <v>-</v>
      </c>
      <c r="L23" s="20" t="str">
        <f>L24</f>
        <v>-</v>
      </c>
      <c r="M23" s="20" t="str">
        <f>M24</f>
        <v>-</v>
      </c>
      <c r="N23" s="20">
        <f>N24</f>
        <v>31</v>
      </c>
      <c r="O23" s="20">
        <f>O24</f>
        <v>248</v>
      </c>
      <c r="P23" s="20">
        <f>P24</f>
        <v>147</v>
      </c>
      <c r="Q23" s="20">
        <f>Q24</f>
        <v>1494</v>
      </c>
      <c r="R23" s="46"/>
    </row>
    <row r="24" spans="1:18" ht="16.5" customHeight="1">
      <c r="A24" s="19" t="s">
        <v>8</v>
      </c>
      <c r="B24" s="17">
        <f>IF(SUM(B25:B29)=0,"-",SUM(B25:B29))</f>
        <v>1</v>
      </c>
      <c r="C24" s="17">
        <f>IF(SUM(C25:C29)=0,"-",SUM(C25:C29))</f>
        <v>1</v>
      </c>
      <c r="D24" s="17" t="str">
        <f>IF(SUM(D25:D29)=0,"-",SUM(D25:D29))</f>
        <v>-</v>
      </c>
      <c r="E24" s="17" t="str">
        <f>IF(SUM(E25:E29)=0,"-",SUM(E25:E29))</f>
        <v>-</v>
      </c>
      <c r="F24" s="17">
        <f>IF(SUM(F25:F29)=0,"-",SUM(F25:F29))</f>
        <v>9</v>
      </c>
      <c r="G24" s="17">
        <f>IF(SUM(G25:G29)=0,"-",SUM(G25:G29))</f>
        <v>9</v>
      </c>
      <c r="H24" s="17" t="str">
        <f>IF(SUM(H25:H29)=0,"-",SUM(H25:H29))</f>
        <v>-</v>
      </c>
      <c r="I24" s="17" t="str">
        <f>IF(SUM(I25:I29)=0,"-",SUM(I25:I29))</f>
        <v>-</v>
      </c>
      <c r="J24" s="17" t="str">
        <f>IF(SUM(J25:J29)=0,"-",SUM(J25:J29))</f>
        <v>-</v>
      </c>
      <c r="K24" s="17" t="str">
        <f>IF(SUM(K25:K29)=0,"-",SUM(K25:K29))</f>
        <v>-</v>
      </c>
      <c r="L24" s="17" t="str">
        <f>IF(SUM(L25:L29)=0,"-",SUM(L25:L29))</f>
        <v>-</v>
      </c>
      <c r="M24" s="17" t="str">
        <f>IF(SUM(M25:M29)=0,"-",SUM(M25:M29))</f>
        <v>-</v>
      </c>
      <c r="N24" s="17">
        <f>IF(SUM(N25:N29)=0,"-",SUM(N25:N29))</f>
        <v>31</v>
      </c>
      <c r="O24" s="17">
        <f>IF(SUM(O25:O29)=0,"-",SUM(O25:O29))</f>
        <v>248</v>
      </c>
      <c r="P24" s="17">
        <f>IF(SUM(P25:P29)=0,"-",SUM(P25:P29))</f>
        <v>147</v>
      </c>
      <c r="Q24" s="17">
        <f>IF(SUM(Q25:Q29)=0,"-",SUM(Q25:Q29))</f>
        <v>1494</v>
      </c>
      <c r="R24" s="46"/>
    </row>
    <row r="25" spans="1:18" ht="16.5" customHeight="1">
      <c r="A25" s="14" t="s">
        <v>7</v>
      </c>
      <c r="B25" s="12">
        <v>1</v>
      </c>
      <c r="C25" s="12">
        <v>1</v>
      </c>
      <c r="D25" s="12" t="s">
        <v>2</v>
      </c>
      <c r="E25" s="12" t="s">
        <v>2</v>
      </c>
      <c r="F25" s="12">
        <v>9</v>
      </c>
      <c r="G25" s="12">
        <v>9</v>
      </c>
      <c r="H25" s="12" t="s">
        <v>2</v>
      </c>
      <c r="I25" s="12" t="s">
        <v>2</v>
      </c>
      <c r="J25" s="12" t="s">
        <v>2</v>
      </c>
      <c r="K25" s="12" t="s">
        <v>2</v>
      </c>
      <c r="L25" s="12" t="s">
        <v>2</v>
      </c>
      <c r="M25" s="12" t="s">
        <v>2</v>
      </c>
      <c r="N25" s="12">
        <v>31</v>
      </c>
      <c r="O25" s="12">
        <v>248</v>
      </c>
      <c r="P25" s="12">
        <v>1</v>
      </c>
      <c r="Q25" s="12">
        <v>70</v>
      </c>
      <c r="R25" s="46"/>
    </row>
    <row r="26" spans="1:18" ht="16.5" customHeight="1">
      <c r="A26" s="11" t="s">
        <v>6</v>
      </c>
      <c r="B26" s="9" t="s">
        <v>2</v>
      </c>
      <c r="C26" s="9" t="s">
        <v>2</v>
      </c>
      <c r="D26" s="9" t="s">
        <v>2</v>
      </c>
      <c r="E26" s="9" t="s">
        <v>2</v>
      </c>
      <c r="F26" s="9" t="s">
        <v>2</v>
      </c>
      <c r="G26" s="9" t="s">
        <v>2</v>
      </c>
      <c r="H26" s="9" t="s">
        <v>2</v>
      </c>
      <c r="I26" s="9" t="s">
        <v>2</v>
      </c>
      <c r="J26" s="9" t="s">
        <v>2</v>
      </c>
      <c r="K26" s="9" t="s">
        <v>2</v>
      </c>
      <c r="L26" s="9" t="s">
        <v>2</v>
      </c>
      <c r="M26" s="9" t="s">
        <v>2</v>
      </c>
      <c r="N26" s="9" t="s">
        <v>2</v>
      </c>
      <c r="O26" s="9" t="s">
        <v>2</v>
      </c>
      <c r="P26" s="9">
        <v>15</v>
      </c>
      <c r="Q26" s="9">
        <v>157</v>
      </c>
      <c r="R26" s="46"/>
    </row>
    <row r="27" spans="1:18" ht="16.5" customHeight="1">
      <c r="A27" s="11" t="s">
        <v>56</v>
      </c>
      <c r="B27" s="9" t="s">
        <v>2</v>
      </c>
      <c r="C27" s="9" t="s">
        <v>2</v>
      </c>
      <c r="D27" s="9" t="s">
        <v>2</v>
      </c>
      <c r="E27" s="9" t="s">
        <v>2</v>
      </c>
      <c r="F27" s="9" t="s">
        <v>2</v>
      </c>
      <c r="G27" s="9" t="s">
        <v>2</v>
      </c>
      <c r="H27" s="9" t="s">
        <v>2</v>
      </c>
      <c r="I27" s="9" t="s">
        <v>2</v>
      </c>
      <c r="J27" s="9" t="s">
        <v>2</v>
      </c>
      <c r="K27" s="9" t="s">
        <v>2</v>
      </c>
      <c r="L27" s="9" t="s">
        <v>2</v>
      </c>
      <c r="M27" s="9" t="s">
        <v>2</v>
      </c>
      <c r="N27" s="9" t="s">
        <v>2</v>
      </c>
      <c r="O27" s="9" t="s">
        <v>2</v>
      </c>
      <c r="P27" s="9">
        <v>38</v>
      </c>
      <c r="Q27" s="9">
        <v>308</v>
      </c>
      <c r="R27" s="46"/>
    </row>
    <row r="28" spans="1:18" ht="16.5" customHeight="1">
      <c r="A28" s="11" t="s">
        <v>4</v>
      </c>
      <c r="B28" s="9" t="s">
        <v>2</v>
      </c>
      <c r="C28" s="9" t="s">
        <v>2</v>
      </c>
      <c r="D28" s="9" t="s">
        <v>2</v>
      </c>
      <c r="E28" s="9" t="s">
        <v>2</v>
      </c>
      <c r="F28" s="9" t="s">
        <v>2</v>
      </c>
      <c r="G28" s="9" t="s">
        <v>2</v>
      </c>
      <c r="H28" s="9" t="s">
        <v>2</v>
      </c>
      <c r="I28" s="9" t="s">
        <v>2</v>
      </c>
      <c r="J28" s="9" t="s">
        <v>2</v>
      </c>
      <c r="K28" s="9" t="s">
        <v>2</v>
      </c>
      <c r="L28" s="9" t="s">
        <v>2</v>
      </c>
      <c r="M28" s="9" t="s">
        <v>2</v>
      </c>
      <c r="N28" s="9" t="s">
        <v>2</v>
      </c>
      <c r="O28" s="9" t="s">
        <v>2</v>
      </c>
      <c r="P28" s="9">
        <v>69</v>
      </c>
      <c r="Q28" s="9">
        <v>599</v>
      </c>
      <c r="R28" s="46"/>
    </row>
    <row r="29" spans="1:18" ht="16.5" customHeight="1">
      <c r="A29" s="8" t="s">
        <v>3</v>
      </c>
      <c r="B29" s="6" t="s">
        <v>2</v>
      </c>
      <c r="C29" s="6" t="s">
        <v>2</v>
      </c>
      <c r="D29" s="6" t="s">
        <v>2</v>
      </c>
      <c r="E29" s="6" t="s">
        <v>2</v>
      </c>
      <c r="F29" s="6" t="s">
        <v>2</v>
      </c>
      <c r="G29" s="6" t="s">
        <v>2</v>
      </c>
      <c r="H29" s="6" t="s">
        <v>2</v>
      </c>
      <c r="I29" s="6" t="s">
        <v>2</v>
      </c>
      <c r="J29" s="6" t="s">
        <v>2</v>
      </c>
      <c r="K29" s="6" t="s">
        <v>2</v>
      </c>
      <c r="L29" s="6" t="s">
        <v>2</v>
      </c>
      <c r="M29" s="6" t="s">
        <v>2</v>
      </c>
      <c r="N29" s="6" t="s">
        <v>2</v>
      </c>
      <c r="O29" s="6" t="s">
        <v>2</v>
      </c>
      <c r="P29" s="6">
        <v>24</v>
      </c>
      <c r="Q29" s="6">
        <v>360</v>
      </c>
      <c r="R29" s="46"/>
    </row>
    <row r="30" spans="1:18" ht="16.5" customHeight="1">
      <c r="A30" s="47" t="s">
        <v>40</v>
      </c>
      <c r="B30" s="45"/>
      <c r="C30" s="45"/>
      <c r="D30" s="45"/>
      <c r="E30" s="45"/>
      <c r="F30" s="45"/>
      <c r="G30" s="45"/>
      <c r="H30" s="45"/>
      <c r="I30" s="45"/>
      <c r="J30" s="45"/>
      <c r="K30" s="45"/>
      <c r="L30" s="45"/>
      <c r="M30" s="45"/>
      <c r="N30" s="45"/>
      <c r="O30" s="45"/>
      <c r="P30" s="16"/>
      <c r="Q30" s="16"/>
    </row>
    <row r="31" spans="1:18" ht="16.5" customHeight="1">
      <c r="A31" s="70"/>
      <c r="B31" s="16"/>
      <c r="C31" s="16"/>
      <c r="D31" s="16"/>
      <c r="E31" s="16"/>
      <c r="F31" s="16"/>
      <c r="G31" s="16"/>
      <c r="H31" s="16"/>
      <c r="I31" s="16"/>
      <c r="J31" s="16"/>
      <c r="K31" s="16"/>
      <c r="L31" s="16"/>
      <c r="M31" s="16"/>
      <c r="N31" s="16"/>
      <c r="O31" s="16"/>
    </row>
    <row r="32" spans="1:18">
      <c r="B32" s="16"/>
      <c r="C32" s="16"/>
      <c r="D32" s="16"/>
      <c r="E32" s="16"/>
      <c r="F32" s="16"/>
      <c r="G32" s="16"/>
      <c r="H32" s="16"/>
      <c r="I32" s="16"/>
      <c r="J32" s="16"/>
      <c r="K32" s="16"/>
      <c r="L32" s="16"/>
      <c r="M32" s="16"/>
      <c r="N32" s="16"/>
      <c r="O32" s="16"/>
      <c r="P32" s="16"/>
      <c r="Q32" s="16"/>
    </row>
    <row r="33" spans="2:17">
      <c r="B33" s="16"/>
      <c r="C33" s="16"/>
      <c r="D33" s="16"/>
      <c r="E33" s="16"/>
      <c r="F33" s="16"/>
      <c r="G33" s="16"/>
      <c r="H33" s="16"/>
      <c r="I33" s="16"/>
      <c r="J33" s="16"/>
      <c r="K33" s="16"/>
      <c r="L33" s="16"/>
      <c r="M33" s="16"/>
      <c r="N33" s="16"/>
      <c r="O33" s="16"/>
      <c r="P33" s="16"/>
      <c r="Q33" s="16"/>
    </row>
    <row r="34" spans="2:17">
      <c r="B34" s="16"/>
      <c r="C34" s="16"/>
      <c r="D34" s="16"/>
      <c r="E34" s="16"/>
      <c r="F34" s="16"/>
      <c r="G34" s="16"/>
      <c r="H34" s="16"/>
      <c r="I34" s="16"/>
      <c r="J34" s="16"/>
      <c r="K34" s="16"/>
      <c r="L34" s="16"/>
      <c r="M34" s="16"/>
      <c r="N34" s="16"/>
      <c r="O34" s="16"/>
      <c r="P34" s="16"/>
      <c r="Q34" s="16"/>
    </row>
    <row r="35" spans="2:17">
      <c r="B35" s="16"/>
      <c r="C35" s="16"/>
      <c r="D35" s="16"/>
      <c r="E35" s="16"/>
      <c r="F35" s="16"/>
      <c r="G35" s="16"/>
      <c r="H35" s="16"/>
      <c r="I35" s="16"/>
      <c r="J35" s="16"/>
      <c r="K35" s="16"/>
      <c r="L35" s="16"/>
      <c r="M35" s="16"/>
      <c r="N35" s="16"/>
      <c r="O35" s="16"/>
      <c r="P35" s="16"/>
      <c r="Q35" s="16"/>
    </row>
    <row r="36" spans="2:17">
      <c r="B36" s="16"/>
      <c r="C36" s="16"/>
      <c r="D36" s="16"/>
      <c r="E36" s="16"/>
      <c r="F36" s="16"/>
      <c r="G36" s="16"/>
      <c r="H36" s="16"/>
      <c r="I36" s="16"/>
      <c r="J36" s="16"/>
      <c r="K36" s="16"/>
      <c r="L36" s="16"/>
      <c r="M36" s="16"/>
      <c r="N36" s="16"/>
      <c r="O36" s="16"/>
      <c r="P36" s="16"/>
      <c r="Q36" s="16"/>
    </row>
    <row r="37" spans="2:17">
      <c r="B37" s="16"/>
      <c r="C37" s="16"/>
      <c r="D37" s="16"/>
      <c r="E37" s="16"/>
      <c r="F37" s="16"/>
      <c r="G37" s="16"/>
      <c r="H37" s="16"/>
      <c r="I37" s="16"/>
      <c r="J37" s="16"/>
      <c r="K37" s="16"/>
      <c r="L37" s="16"/>
      <c r="M37" s="16"/>
      <c r="N37" s="16"/>
      <c r="O37" s="16"/>
      <c r="P37" s="16"/>
      <c r="Q37" s="16"/>
    </row>
    <row r="38" spans="2:17">
      <c r="B38" s="16"/>
      <c r="C38" s="16"/>
      <c r="D38" s="16"/>
      <c r="E38" s="16"/>
      <c r="F38" s="16"/>
      <c r="G38" s="16"/>
      <c r="H38" s="16"/>
      <c r="I38" s="16"/>
      <c r="J38" s="16"/>
      <c r="K38" s="16"/>
      <c r="L38" s="16"/>
      <c r="M38" s="16"/>
      <c r="N38" s="16"/>
      <c r="O38" s="16"/>
      <c r="P38" s="16"/>
      <c r="Q38" s="16"/>
    </row>
    <row r="39" spans="2:17">
      <c r="B39" s="16"/>
      <c r="C39" s="16"/>
      <c r="D39" s="16"/>
      <c r="E39" s="16"/>
      <c r="F39" s="16"/>
      <c r="G39" s="16"/>
      <c r="H39" s="16"/>
      <c r="I39" s="16"/>
      <c r="J39" s="16"/>
      <c r="K39" s="16"/>
      <c r="L39" s="16"/>
      <c r="M39" s="16"/>
      <c r="N39" s="16"/>
      <c r="O39" s="16"/>
      <c r="P39" s="16"/>
      <c r="Q39" s="16"/>
    </row>
    <row r="40" spans="2:17">
      <c r="B40" s="16"/>
      <c r="C40" s="16"/>
      <c r="D40" s="16"/>
      <c r="E40" s="16"/>
      <c r="F40" s="16"/>
      <c r="G40" s="16"/>
      <c r="H40" s="16"/>
      <c r="I40" s="16"/>
      <c r="J40" s="16"/>
      <c r="K40" s="16"/>
      <c r="L40" s="16"/>
      <c r="M40" s="16"/>
      <c r="N40" s="16"/>
      <c r="O40" s="16"/>
      <c r="P40" s="16"/>
      <c r="Q40" s="16"/>
    </row>
    <row r="41" spans="2:17">
      <c r="B41" s="16"/>
      <c r="C41" s="16"/>
      <c r="D41" s="16"/>
      <c r="E41" s="16"/>
      <c r="F41" s="16"/>
      <c r="G41" s="16"/>
      <c r="H41" s="16"/>
      <c r="I41" s="16"/>
      <c r="J41" s="16"/>
      <c r="K41" s="16"/>
      <c r="L41" s="16"/>
      <c r="M41" s="16"/>
      <c r="N41" s="16"/>
      <c r="O41" s="16"/>
      <c r="P41" s="16"/>
      <c r="Q41" s="16"/>
    </row>
    <row r="42" spans="2:17">
      <c r="B42" s="16"/>
      <c r="C42" s="16"/>
      <c r="D42" s="16"/>
      <c r="E42" s="16"/>
      <c r="F42" s="16"/>
      <c r="G42" s="16"/>
      <c r="H42" s="16"/>
      <c r="I42" s="16"/>
      <c r="J42" s="16"/>
      <c r="K42" s="16"/>
      <c r="L42" s="16"/>
      <c r="M42" s="16"/>
      <c r="N42" s="16"/>
      <c r="O42" s="16"/>
      <c r="P42" s="16"/>
      <c r="Q42" s="16"/>
    </row>
    <row r="43" spans="2:17">
      <c r="B43" s="16"/>
      <c r="C43" s="16"/>
      <c r="D43" s="16"/>
      <c r="E43" s="16"/>
      <c r="F43" s="16"/>
      <c r="G43" s="16"/>
      <c r="H43" s="16"/>
      <c r="I43" s="16"/>
      <c r="J43" s="16"/>
      <c r="K43" s="16"/>
      <c r="L43" s="16"/>
      <c r="M43" s="16"/>
      <c r="N43" s="16"/>
      <c r="O43" s="16"/>
      <c r="P43" s="16"/>
      <c r="Q43" s="16"/>
    </row>
  </sheetData>
  <mergeCells count="9">
    <mergeCell ref="P2:Q3"/>
    <mergeCell ref="B3:C3"/>
    <mergeCell ref="D3:E3"/>
    <mergeCell ref="F3:G3"/>
    <mergeCell ref="H3:I3"/>
    <mergeCell ref="J3:K3"/>
    <mergeCell ref="N3:O3"/>
    <mergeCell ref="L3:M3"/>
    <mergeCell ref="B2:O2"/>
  </mergeCells>
  <phoneticPr fontId="5"/>
  <printOptions horizontalCentered="1"/>
  <pageMargins left="0.29527559055118113" right="0.29527559055118113" top="0.78740157480314965" bottom="0.78740157480314965" header="0" footer="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82"/>
  <sheetViews>
    <sheetView showGridLines="0" zoomScaleNormal="100" zoomScaleSheetLayoutView="80" workbookViewId="0">
      <pane xSplit="2" ySplit="4" topLeftCell="C5" activePane="bottomRight" state="frozen"/>
      <selection sqref="A1:Q1"/>
      <selection pane="topRight" sqref="A1:Q1"/>
      <selection pane="bottomLeft" sqref="A1:Q1"/>
      <selection pane="bottomRight" sqref="A1:Q1"/>
    </sheetView>
  </sheetViews>
  <sheetFormatPr defaultRowHeight="15"/>
  <cols>
    <col min="1" max="1" width="16.625" style="108" customWidth="1"/>
    <col min="2" max="2" width="6" style="106" customWidth="1"/>
    <col min="3" max="6" width="12.625" style="106" customWidth="1"/>
    <col min="7" max="7" width="12.625" style="107" customWidth="1"/>
    <col min="8" max="8" width="15.25" style="106" customWidth="1"/>
    <col min="9" max="12" width="12.625" style="106" customWidth="1"/>
    <col min="13" max="13" width="1.625" style="106" customWidth="1"/>
    <col min="14" max="16384" width="9" style="106"/>
  </cols>
  <sheetData>
    <row r="1" spans="1:77" s="64" customFormat="1" ht="18" customHeight="1">
      <c r="A1" s="65" t="s">
        <v>96</v>
      </c>
      <c r="B1" s="65"/>
      <c r="C1" s="65"/>
      <c r="D1" s="65"/>
      <c r="E1" s="65"/>
      <c r="F1" s="65"/>
      <c r="G1" s="67"/>
      <c r="I1" s="65"/>
      <c r="J1" s="176"/>
      <c r="K1" s="65"/>
      <c r="L1" s="176" t="s">
        <v>36</v>
      </c>
    </row>
    <row r="2" spans="1:77" ht="16.5" customHeight="1">
      <c r="A2" s="175"/>
      <c r="B2" s="174"/>
      <c r="C2" s="83" t="s">
        <v>95</v>
      </c>
      <c r="D2" s="173"/>
      <c r="E2" s="173"/>
      <c r="F2" s="172"/>
      <c r="G2" s="171" t="s">
        <v>94</v>
      </c>
      <c r="H2" s="170"/>
      <c r="I2" s="170"/>
      <c r="J2" s="169"/>
      <c r="K2" s="97" t="s">
        <v>93</v>
      </c>
      <c r="L2" s="97"/>
      <c r="M2" s="141"/>
    </row>
    <row r="3" spans="1:77" ht="16.5" customHeight="1">
      <c r="A3" s="168"/>
      <c r="B3" s="167"/>
      <c r="C3" s="166" t="s">
        <v>92</v>
      </c>
      <c r="D3" s="165"/>
      <c r="E3" s="164" t="s">
        <v>91</v>
      </c>
      <c r="F3" s="164" t="s">
        <v>90</v>
      </c>
      <c r="G3" s="163" t="s">
        <v>89</v>
      </c>
      <c r="H3" s="162" t="s">
        <v>88</v>
      </c>
      <c r="I3" s="161" t="s">
        <v>87</v>
      </c>
      <c r="J3" s="160"/>
      <c r="K3" s="97" t="s">
        <v>86</v>
      </c>
      <c r="L3" s="97" t="s">
        <v>85</v>
      </c>
      <c r="M3" s="141"/>
    </row>
    <row r="4" spans="1:77" ht="33" customHeight="1">
      <c r="A4" s="159"/>
      <c r="B4" s="158"/>
      <c r="C4" s="157"/>
      <c r="D4" s="156" t="s">
        <v>84</v>
      </c>
      <c r="E4" s="155"/>
      <c r="F4" s="155"/>
      <c r="G4" s="154"/>
      <c r="H4" s="153"/>
      <c r="I4" s="152" t="s">
        <v>83</v>
      </c>
      <c r="J4" s="151" t="s">
        <v>82</v>
      </c>
      <c r="K4" s="97"/>
      <c r="L4" s="97"/>
      <c r="M4" s="141"/>
    </row>
    <row r="5" spans="1:77" ht="16.5" customHeight="1">
      <c r="A5" s="150" t="s">
        <v>29</v>
      </c>
      <c r="B5" s="149" t="s">
        <v>80</v>
      </c>
      <c r="C5" s="147">
        <f>IF(SUM(C6:C7)=0,"-",SUM(C6:C7))</f>
        <v>2081</v>
      </c>
      <c r="D5" s="147">
        <f>IF(SUM(D6:D7)=0,"-",SUM(D6:D7))</f>
        <v>418</v>
      </c>
      <c r="E5" s="147">
        <f>SUM(E6:E7)</f>
        <v>0</v>
      </c>
      <c r="F5" s="147">
        <f>SUM(F6:F7)</f>
        <v>0</v>
      </c>
      <c r="G5" s="148">
        <f>IF(SUM(G6:G7)=0,"-",SUM(G6:G7))</f>
        <v>1126</v>
      </c>
      <c r="H5" s="147">
        <f>IF(SUM(H6:H7)=0,"-",SUM(H6:H7))</f>
        <v>333</v>
      </c>
      <c r="I5" s="147">
        <f>IF(SUM(I6:I7)=0,"-",SUM(I6:I7))</f>
        <v>124</v>
      </c>
      <c r="J5" s="147">
        <f>IF(SUM(J6:J7)=0,"-",SUM(J6:J7))</f>
        <v>113</v>
      </c>
      <c r="K5" s="147">
        <f>IF(SUM(K6:K7)=0,"-",SUM(K6:K7))</f>
        <v>188</v>
      </c>
      <c r="L5" s="147">
        <f>IF(SUM(L6:L7)=0,"-",SUM(L6:L7))</f>
        <v>266</v>
      </c>
      <c r="M5" s="141"/>
    </row>
    <row r="6" spans="1:77" ht="16.5" customHeight="1">
      <c r="A6" s="146"/>
      <c r="B6" s="144" t="s">
        <v>33</v>
      </c>
      <c r="C6" s="142">
        <v>817</v>
      </c>
      <c r="D6" s="142">
        <v>151</v>
      </c>
      <c r="E6" s="142" t="s">
        <v>2</v>
      </c>
      <c r="F6" s="142" t="s">
        <v>2</v>
      </c>
      <c r="G6" s="143">
        <v>421</v>
      </c>
      <c r="H6" s="142">
        <v>141</v>
      </c>
      <c r="I6" s="142">
        <v>54</v>
      </c>
      <c r="J6" s="142">
        <v>78</v>
      </c>
      <c r="K6" s="142">
        <v>98</v>
      </c>
      <c r="L6" s="142">
        <v>152</v>
      </c>
      <c r="M6" s="141"/>
    </row>
    <row r="7" spans="1:77" ht="16.5" customHeight="1">
      <c r="A7" s="145"/>
      <c r="B7" s="144" t="s">
        <v>32</v>
      </c>
      <c r="C7" s="142">
        <v>1264</v>
      </c>
      <c r="D7" s="142">
        <v>267</v>
      </c>
      <c r="E7" s="142" t="s">
        <v>2</v>
      </c>
      <c r="F7" s="142" t="s">
        <v>2</v>
      </c>
      <c r="G7" s="143">
        <v>705</v>
      </c>
      <c r="H7" s="142">
        <v>192</v>
      </c>
      <c r="I7" s="142">
        <v>70</v>
      </c>
      <c r="J7" s="142">
        <v>35</v>
      </c>
      <c r="K7" s="142">
        <v>90</v>
      </c>
      <c r="L7" s="142">
        <v>114</v>
      </c>
      <c r="M7" s="141"/>
    </row>
    <row r="8" spans="1:77" s="15" customFormat="1" ht="16.5" customHeight="1">
      <c r="A8" s="133" t="s">
        <v>28</v>
      </c>
      <c r="B8" s="129" t="s">
        <v>80</v>
      </c>
      <c r="C8" s="128">
        <f>SUM(C9:C10)</f>
        <v>170</v>
      </c>
      <c r="D8" s="128">
        <f>SUM(D9:D10)</f>
        <v>44</v>
      </c>
      <c r="E8" s="128">
        <f>SUM(E9:E10)</f>
        <v>0</v>
      </c>
      <c r="F8" s="128">
        <f>SUM(F9:F10)</f>
        <v>0</v>
      </c>
      <c r="G8" s="128">
        <f>SUM(G9:G10)</f>
        <v>63</v>
      </c>
      <c r="H8" s="128">
        <f>SUM(H9:H10)</f>
        <v>48</v>
      </c>
      <c r="I8" s="128">
        <f>SUM(I9:I10)</f>
        <v>8</v>
      </c>
      <c r="J8" s="128">
        <f>SUM(J9:J10)</f>
        <v>8</v>
      </c>
      <c r="K8" s="128">
        <f>SUM(K9:K10)</f>
        <v>12</v>
      </c>
      <c r="L8" s="128">
        <f>SUM(L9:L10)</f>
        <v>20</v>
      </c>
      <c r="M8" s="16"/>
    </row>
    <row r="9" spans="1:77" s="15" customFormat="1" ht="16.5" customHeight="1">
      <c r="A9" s="132"/>
      <c r="B9" s="125" t="s">
        <v>33</v>
      </c>
      <c r="C9" s="124">
        <f>IF(SUM(C12,C39)=0,"-",SUM(C12,C39))</f>
        <v>48</v>
      </c>
      <c r="D9" s="124">
        <f>IF(SUM(D12,D39)=0,"-",SUM(D12,D39))</f>
        <v>14</v>
      </c>
      <c r="E9" s="124" t="str">
        <f>IF(SUM(E12,E39)=0,"-",SUM(E12,E39))</f>
        <v>-</v>
      </c>
      <c r="F9" s="124" t="str">
        <f>IF(SUM(F12,F39)=0,"-",SUM(F12,F39))</f>
        <v>-</v>
      </c>
      <c r="G9" s="124">
        <f>IF(SUM(G12,G39)=0,"-",SUM(G12,G39))</f>
        <v>12</v>
      </c>
      <c r="H9" s="124">
        <f>IF(SUM(H12,H39)=0,"-",SUM(H12,H39))</f>
        <v>18</v>
      </c>
      <c r="I9" s="124">
        <f>IF(SUM(I12,I39)=0,"-",SUM(I12,I39))</f>
        <v>2</v>
      </c>
      <c r="J9" s="124">
        <f>IF(SUM(J12,J39)=0,"-",SUM(J12,J39))</f>
        <v>4</v>
      </c>
      <c r="K9" s="124">
        <f>IF(SUM(K12,K39)=0,"-",SUM(K12,K39))</f>
        <v>4</v>
      </c>
      <c r="L9" s="124">
        <f>IF(SUM(L12,L39)=0,"-",SUM(L12,L39))</f>
        <v>11</v>
      </c>
      <c r="M9" s="49"/>
    </row>
    <row r="10" spans="1:77" s="15" customFormat="1" ht="16.5" customHeight="1">
      <c r="A10" s="131"/>
      <c r="B10" s="125" t="s">
        <v>32</v>
      </c>
      <c r="C10" s="124">
        <f>IF(SUM(C13,C40)=0,"-",SUM(C13,C40))</f>
        <v>122</v>
      </c>
      <c r="D10" s="124">
        <f>IF(SUM(D13,D40)=0,"-",SUM(D13,D40))</f>
        <v>30</v>
      </c>
      <c r="E10" s="124" t="str">
        <f>IF(SUM(E13,E40)=0,"-",SUM(E13,E40))</f>
        <v>-</v>
      </c>
      <c r="F10" s="124" t="str">
        <f>IF(SUM(F13,F40)=0,"-",SUM(F13,F40))</f>
        <v>-</v>
      </c>
      <c r="G10" s="124">
        <f>IF(SUM(G13,G40)=0,"-",SUM(G13,G40))</f>
        <v>51</v>
      </c>
      <c r="H10" s="124">
        <f>IF(SUM(H13,H40)=0,"-",SUM(H13,H40))</f>
        <v>30</v>
      </c>
      <c r="I10" s="124">
        <f>IF(SUM(I13,I40)=0,"-",SUM(I13,I40))</f>
        <v>6</v>
      </c>
      <c r="J10" s="124">
        <f>IF(SUM(J13,J40)=0,"-",SUM(J13,J40))</f>
        <v>4</v>
      </c>
      <c r="K10" s="124">
        <f>IF(SUM(K13,K40)=0,"-",SUM(K13,K40))</f>
        <v>8</v>
      </c>
      <c r="L10" s="124">
        <f>IF(SUM(L13,L40)=0,"-",SUM(L13,L40))</f>
        <v>9</v>
      </c>
      <c r="M10" s="16"/>
    </row>
    <row r="11" spans="1:77" s="15" customFormat="1" ht="16.5" customHeight="1">
      <c r="A11" s="130" t="s">
        <v>27</v>
      </c>
      <c r="B11" s="129" t="s">
        <v>80</v>
      </c>
      <c r="C11" s="128">
        <f>SUM(C12:C13)</f>
        <v>64</v>
      </c>
      <c r="D11" s="128">
        <f>SUM(D12:D13)</f>
        <v>44</v>
      </c>
      <c r="E11" s="128">
        <f>SUM(E12:E13)</f>
        <v>0</v>
      </c>
      <c r="F11" s="128">
        <f>SUM(F12:F13)</f>
        <v>0</v>
      </c>
      <c r="G11" s="128">
        <f>SUM(G12:G13)</f>
        <v>31</v>
      </c>
      <c r="H11" s="128">
        <f>SUM(H12:H13)</f>
        <v>7</v>
      </c>
      <c r="I11" s="128">
        <f>SUM(I12:I13)</f>
        <v>4</v>
      </c>
      <c r="J11" s="128">
        <f>SUM(J12:J13)</f>
        <v>1</v>
      </c>
      <c r="K11" s="128">
        <f>SUM(K12:K13)</f>
        <v>2</v>
      </c>
      <c r="L11" s="128">
        <f>SUM(L12:L13)</f>
        <v>2</v>
      </c>
      <c r="M11" s="16"/>
    </row>
    <row r="12" spans="1:77" s="15" customFormat="1" ht="16.5" customHeight="1">
      <c r="A12" s="127"/>
      <c r="B12" s="125" t="s">
        <v>33</v>
      </c>
      <c r="C12" s="124">
        <f>IF(SUM(C15,C18,C21,C24,C27,C30,C33,C36)=0,"-",SUM(C15,C18,C21,C24,C27,C30,C33,C36))</f>
        <v>20</v>
      </c>
      <c r="D12" s="124">
        <f>IF(SUM(D15,D18,D21,D24,D27,D30,D33,D36)=0,"-",SUM(D15,D18,D21,D24,D27,D30,D33,D36))</f>
        <v>14</v>
      </c>
      <c r="E12" s="124" t="str">
        <f>IF(SUM(E15,E18,E21,E24,E27,E30,E33,E36)=0,"-",SUM(E15,E18,E21,E24,E27,E30,E33,E36))</f>
        <v>-</v>
      </c>
      <c r="F12" s="124" t="str">
        <f>IF(SUM(F15,F18,F21,F24,F27,F30,F33,F36)=0,"-",SUM(F15,F18,F21,F24,F27,F30,F33,F36))</f>
        <v>-</v>
      </c>
      <c r="G12" s="124">
        <f>IF(SUM(G15,G18,G21,G24,G27,G30,G33,G36)=0,"-",SUM(G15,G18,G21,G24,G27,G30,G33,G36))</f>
        <v>8</v>
      </c>
      <c r="H12" s="124">
        <f>IF(SUM(H15,H18,H21,H24,H27,H30,H33,H36)=0,"-",SUM(H15,H18,H21,H24,H27,H30,H33,H36))</f>
        <v>3</v>
      </c>
      <c r="I12" s="124">
        <f>IF(SUM(I15,I18,I21,I24,I27,I30,I33,I36)=0,"-",SUM(I15,I18,I21,I24,I27,I30,I33,I36))</f>
        <v>1</v>
      </c>
      <c r="J12" s="124" t="str">
        <f>IF(SUM(J15,J18,J21,J24,J27,J30,J33,J36)=0,"-",SUM(J15,J18,J21,J24,J27,J30,J33,J36))</f>
        <v>-</v>
      </c>
      <c r="K12" s="124" t="str">
        <f>IF(SUM(K15,K18,K21,K24,K27,K30,K33,K36)=0,"-",SUM(K15,K18,K21,K24,K27,K30,K33,K36))</f>
        <v>-</v>
      </c>
      <c r="L12" s="124" t="str">
        <f>IF(SUM(L15,L18,L21,L24,L27,L30,L33,L36)=0,"-",SUM(L15,L18,L21,L24,L27,L30,L33,L36))</f>
        <v>-</v>
      </c>
      <c r="M12" s="49"/>
    </row>
    <row r="13" spans="1:77" s="15" customFormat="1" ht="16.5" customHeight="1">
      <c r="A13" s="126"/>
      <c r="B13" s="125" t="s">
        <v>32</v>
      </c>
      <c r="C13" s="124">
        <f>IF(SUM(C16,C19,C22,C25,C28,C31,C34,C37)=0,"-",SUM(C16,C19,C22,C25,C28,C31,C34,C37))</f>
        <v>44</v>
      </c>
      <c r="D13" s="124">
        <f>IF(SUM(D16,D19,D22,D25,D28,D31,D34,D37)=0,"-",SUM(D16,D19,D22,D25,D28,D31,D34,D37))</f>
        <v>30</v>
      </c>
      <c r="E13" s="124" t="str">
        <f>IF(SUM(E16,E19,E22,E25,E28,E31,E34,E37)=0,"-",SUM(E16,E19,E22,E25,E28,E31,E34,E37))</f>
        <v>-</v>
      </c>
      <c r="F13" s="124" t="str">
        <f>IF(SUM(F16,F19,F22,F25,F28,F31,F34,F37)=0,"-",SUM(F16,F19,F22,F25,F28,F31,F34,F37))</f>
        <v>-</v>
      </c>
      <c r="G13" s="124">
        <f>IF(SUM(G16,G19,G22,G25,G28,G31,G34,G37)=0,"-",SUM(G16,G19,G22,G25,G28,G31,G34,G37))</f>
        <v>23</v>
      </c>
      <c r="H13" s="124">
        <f>IF(SUM(H16,H19,H22,H25,H28,H31,H34,H37)=0,"-",SUM(H16,H19,H22,H25,H28,H31,H34,H37))</f>
        <v>4</v>
      </c>
      <c r="I13" s="124">
        <f>IF(SUM(I16,I19,I22,I25,I28,I31,I34,I37)=0,"-",SUM(I16,I19,I22,I25,I28,I31,I34,I37))</f>
        <v>3</v>
      </c>
      <c r="J13" s="124">
        <f>IF(SUM(J16,J19,J22,J25,J28,J31,J34,J37)=0,"-",SUM(J16,J19,J22,J25,J28,J31,J34,J37))</f>
        <v>1</v>
      </c>
      <c r="K13" s="124">
        <f>IF(SUM(K16,K19,K22,K25,K28,K31,K34,K37)=0,"-",SUM(K16,K19,K22,K25,K28,K31,K34,K37))</f>
        <v>2</v>
      </c>
      <c r="L13" s="124">
        <f>IF(SUM(L16,L19,L22,L25,L28,L31,L34,L37)=0,"-",SUM(L16,L19,L22,L25,L28,L31,L34,L37))</f>
        <v>2</v>
      </c>
      <c r="M13" s="16"/>
    </row>
    <row r="14" spans="1:77" s="15" customFormat="1" ht="16.5" customHeight="1">
      <c r="A14" s="119" t="s">
        <v>26</v>
      </c>
      <c r="B14" s="118" t="s">
        <v>80</v>
      </c>
      <c r="C14" s="117">
        <f>SUM(C15:C16)</f>
        <v>16</v>
      </c>
      <c r="D14" s="117">
        <f>SUM(D15:D16)</f>
        <v>7</v>
      </c>
      <c r="E14" s="117">
        <f>SUM(E15:E16)</f>
        <v>0</v>
      </c>
      <c r="F14" s="117">
        <f>SUM(F15:F16)</f>
        <v>0</v>
      </c>
      <c r="G14" s="122">
        <f>SUM(G15:G16)</f>
        <v>15</v>
      </c>
      <c r="H14" s="117">
        <f>SUM(H15:H16)</f>
        <v>0</v>
      </c>
      <c r="I14" s="117">
        <f>SUM(I15:I16)</f>
        <v>0</v>
      </c>
      <c r="J14" s="117">
        <f>SUM(J15:J16)</f>
        <v>0</v>
      </c>
      <c r="K14" s="117">
        <f>SUM(K15:K16)</f>
        <v>0</v>
      </c>
      <c r="L14" s="117">
        <f>SUM(L15:L16)</f>
        <v>0</v>
      </c>
      <c r="M14" s="111"/>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row>
    <row r="15" spans="1:77" s="15" customFormat="1" ht="16.5" customHeight="1">
      <c r="A15" s="116"/>
      <c r="B15" s="114" t="s">
        <v>33</v>
      </c>
      <c r="C15" s="112">
        <v>6</v>
      </c>
      <c r="D15" s="112">
        <v>4</v>
      </c>
      <c r="E15" s="112" t="s">
        <v>81</v>
      </c>
      <c r="F15" s="112" t="s">
        <v>81</v>
      </c>
      <c r="G15" s="112">
        <v>6</v>
      </c>
      <c r="H15" s="112" t="s">
        <v>81</v>
      </c>
      <c r="I15" s="112" t="s">
        <v>81</v>
      </c>
      <c r="J15" s="113" t="s">
        <v>81</v>
      </c>
      <c r="K15" s="112" t="s">
        <v>81</v>
      </c>
      <c r="L15" s="112" t="s">
        <v>81</v>
      </c>
      <c r="M15" s="111"/>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row>
    <row r="16" spans="1:77" s="15" customFormat="1" ht="16.5" customHeight="1">
      <c r="A16" s="115"/>
      <c r="B16" s="114" t="s">
        <v>32</v>
      </c>
      <c r="C16" s="112">
        <v>10</v>
      </c>
      <c r="D16" s="112">
        <v>3</v>
      </c>
      <c r="E16" s="112" t="s">
        <v>81</v>
      </c>
      <c r="F16" s="112" t="s">
        <v>81</v>
      </c>
      <c r="G16" s="112">
        <v>9</v>
      </c>
      <c r="H16" s="112" t="s">
        <v>81</v>
      </c>
      <c r="I16" s="112" t="s">
        <v>81</v>
      </c>
      <c r="J16" s="113" t="s">
        <v>81</v>
      </c>
      <c r="K16" s="112" t="s">
        <v>81</v>
      </c>
      <c r="L16" s="112" t="s">
        <v>81</v>
      </c>
      <c r="M16" s="111"/>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row>
    <row r="17" spans="1:77" s="15" customFormat="1" ht="16.5" customHeight="1">
      <c r="A17" s="119" t="s">
        <v>25</v>
      </c>
      <c r="B17" s="118" t="s">
        <v>80</v>
      </c>
      <c r="C17" s="117">
        <f>SUM(C18:C19)</f>
        <v>7</v>
      </c>
      <c r="D17" s="117">
        <f>SUM(D18:D19)</f>
        <v>0</v>
      </c>
      <c r="E17" s="117">
        <f>SUM(E18:E19)</f>
        <v>0</v>
      </c>
      <c r="F17" s="117">
        <f>SUM(F18:F19)</f>
        <v>0</v>
      </c>
      <c r="G17" s="122">
        <f>SUM(G18:G19)</f>
        <v>2</v>
      </c>
      <c r="H17" s="117">
        <f>SUM(H18:H19)</f>
        <v>0</v>
      </c>
      <c r="I17" s="117">
        <f>SUM(I18:I19)</f>
        <v>0</v>
      </c>
      <c r="J17" s="117">
        <f>SUM(J18:J19)</f>
        <v>0</v>
      </c>
      <c r="K17" s="117">
        <f>SUM(K18:K19)</f>
        <v>0</v>
      </c>
      <c r="L17" s="117">
        <f>SUM(L18:L19)</f>
        <v>0</v>
      </c>
      <c r="M17" s="111"/>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row>
    <row r="18" spans="1:77" s="15" customFormat="1" ht="16.5" customHeight="1">
      <c r="A18" s="116"/>
      <c r="B18" s="114" t="s">
        <v>33</v>
      </c>
      <c r="C18" s="112">
        <v>3</v>
      </c>
      <c r="D18" s="112" t="s">
        <v>2</v>
      </c>
      <c r="E18" s="112" t="s">
        <v>2</v>
      </c>
      <c r="F18" s="112" t="s">
        <v>2</v>
      </c>
      <c r="G18" s="112" t="s">
        <v>2</v>
      </c>
      <c r="H18" s="112" t="s">
        <v>2</v>
      </c>
      <c r="I18" s="112" t="s">
        <v>2</v>
      </c>
      <c r="J18" s="113" t="s">
        <v>2</v>
      </c>
      <c r="K18" s="112" t="s">
        <v>2</v>
      </c>
      <c r="L18" s="112" t="s">
        <v>2</v>
      </c>
      <c r="M18" s="111"/>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row>
    <row r="19" spans="1:77" s="15" customFormat="1" ht="16.5" customHeight="1">
      <c r="A19" s="115"/>
      <c r="B19" s="114" t="s">
        <v>32</v>
      </c>
      <c r="C19" s="112">
        <v>4</v>
      </c>
      <c r="D19" s="112" t="s">
        <v>2</v>
      </c>
      <c r="E19" s="112" t="s">
        <v>2</v>
      </c>
      <c r="F19" s="112" t="s">
        <v>2</v>
      </c>
      <c r="G19" s="112">
        <v>2</v>
      </c>
      <c r="H19" s="112" t="s">
        <v>2</v>
      </c>
      <c r="I19" s="112" t="s">
        <v>2</v>
      </c>
      <c r="J19" s="113" t="s">
        <v>2</v>
      </c>
      <c r="K19" s="112" t="s">
        <v>2</v>
      </c>
      <c r="L19" s="112" t="s">
        <v>2</v>
      </c>
      <c r="M19" s="111"/>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row>
    <row r="20" spans="1:77" s="15" customFormat="1" ht="16.5" customHeight="1">
      <c r="A20" s="119" t="s">
        <v>24</v>
      </c>
      <c r="B20" s="118" t="s">
        <v>80</v>
      </c>
      <c r="C20" s="117">
        <f>SUM(C21:C22)</f>
        <v>2</v>
      </c>
      <c r="D20" s="117">
        <f>SUM(D21:D22)</f>
        <v>2</v>
      </c>
      <c r="E20" s="117">
        <f>SUM(E21:E22)</f>
        <v>0</v>
      </c>
      <c r="F20" s="117">
        <f>SUM(F21:F22)</f>
        <v>0</v>
      </c>
      <c r="G20" s="122">
        <f>SUM(G21:G22)</f>
        <v>1</v>
      </c>
      <c r="H20" s="117">
        <f>SUM(H21:H22)</f>
        <v>0</v>
      </c>
      <c r="I20" s="117">
        <f>SUM(I21:I22)</f>
        <v>0</v>
      </c>
      <c r="J20" s="117">
        <f>SUM(J21:J22)</f>
        <v>0</v>
      </c>
      <c r="K20" s="117">
        <f>SUM(K21:K22)</f>
        <v>0</v>
      </c>
      <c r="L20" s="117">
        <f>SUM(L21:L22)</f>
        <v>0</v>
      </c>
      <c r="M20" s="111"/>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row>
    <row r="21" spans="1:77" s="15" customFormat="1" ht="16.5" customHeight="1">
      <c r="A21" s="116"/>
      <c r="B21" s="114" t="s">
        <v>33</v>
      </c>
      <c r="C21" s="112" t="s">
        <v>81</v>
      </c>
      <c r="D21" s="112" t="s">
        <v>81</v>
      </c>
      <c r="E21" s="112" t="s">
        <v>81</v>
      </c>
      <c r="F21" s="112" t="s">
        <v>81</v>
      </c>
      <c r="G21" s="112" t="s">
        <v>81</v>
      </c>
      <c r="H21" s="112" t="s">
        <v>81</v>
      </c>
      <c r="I21" s="112" t="s">
        <v>81</v>
      </c>
      <c r="J21" s="113" t="s">
        <v>81</v>
      </c>
      <c r="K21" s="112" t="s">
        <v>81</v>
      </c>
      <c r="L21" s="112" t="s">
        <v>81</v>
      </c>
      <c r="M21" s="111"/>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row>
    <row r="22" spans="1:77" s="15" customFormat="1" ht="16.5" customHeight="1">
      <c r="A22" s="115"/>
      <c r="B22" s="114" t="s">
        <v>32</v>
      </c>
      <c r="C22" s="112">
        <v>2</v>
      </c>
      <c r="D22" s="112">
        <v>2</v>
      </c>
      <c r="E22" s="112" t="s">
        <v>81</v>
      </c>
      <c r="F22" s="112" t="s">
        <v>81</v>
      </c>
      <c r="G22" s="112">
        <v>1</v>
      </c>
      <c r="H22" s="112" t="s">
        <v>81</v>
      </c>
      <c r="I22" s="112" t="s">
        <v>81</v>
      </c>
      <c r="J22" s="113" t="s">
        <v>81</v>
      </c>
      <c r="K22" s="112" t="s">
        <v>81</v>
      </c>
      <c r="L22" s="112" t="s">
        <v>81</v>
      </c>
      <c r="M22" s="111"/>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row>
    <row r="23" spans="1:77" s="15" customFormat="1" ht="16.5" customHeight="1">
      <c r="A23" s="119" t="s">
        <v>23</v>
      </c>
      <c r="B23" s="118" t="s">
        <v>80</v>
      </c>
      <c r="C23" s="117">
        <f>SUM(C24:C25)</f>
        <v>15</v>
      </c>
      <c r="D23" s="117">
        <f>SUM(D24:D25)</f>
        <v>15</v>
      </c>
      <c r="E23" s="117">
        <f>SUM(E24:E25)</f>
        <v>0</v>
      </c>
      <c r="F23" s="117">
        <f>SUM(F24:F25)</f>
        <v>0</v>
      </c>
      <c r="G23" s="122">
        <f>SUM(G24:G25)</f>
        <v>1</v>
      </c>
      <c r="H23" s="117">
        <f>SUM(H24:H25)</f>
        <v>0</v>
      </c>
      <c r="I23" s="117">
        <f>SUM(I24:I25)</f>
        <v>0</v>
      </c>
      <c r="J23" s="117">
        <f>SUM(J24:J25)</f>
        <v>0</v>
      </c>
      <c r="K23" s="117">
        <f>SUM(K24:K25)</f>
        <v>1</v>
      </c>
      <c r="L23" s="117">
        <f>SUM(L24:L25)</f>
        <v>0</v>
      </c>
      <c r="M23" s="111"/>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row>
    <row r="24" spans="1:77" s="15" customFormat="1" ht="16.5" customHeight="1">
      <c r="A24" s="116"/>
      <c r="B24" s="114" t="s">
        <v>33</v>
      </c>
      <c r="C24" s="112">
        <v>5</v>
      </c>
      <c r="D24" s="112">
        <v>5</v>
      </c>
      <c r="E24" s="112" t="s">
        <v>81</v>
      </c>
      <c r="F24" s="112" t="s">
        <v>81</v>
      </c>
      <c r="G24" s="112" t="s">
        <v>81</v>
      </c>
      <c r="H24" s="112" t="s">
        <v>81</v>
      </c>
      <c r="I24" s="112" t="s">
        <v>81</v>
      </c>
      <c r="J24" s="113" t="s">
        <v>81</v>
      </c>
      <c r="K24" s="112" t="s">
        <v>81</v>
      </c>
      <c r="L24" s="112" t="s">
        <v>81</v>
      </c>
      <c r="M24" s="111"/>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row>
    <row r="25" spans="1:77" s="15" customFormat="1" ht="16.5" customHeight="1">
      <c r="A25" s="115"/>
      <c r="B25" s="114" t="s">
        <v>32</v>
      </c>
      <c r="C25" s="112">
        <v>10</v>
      </c>
      <c r="D25" s="112">
        <v>10</v>
      </c>
      <c r="E25" s="112" t="s">
        <v>81</v>
      </c>
      <c r="F25" s="112" t="s">
        <v>81</v>
      </c>
      <c r="G25" s="112">
        <v>1</v>
      </c>
      <c r="H25" s="112" t="s">
        <v>81</v>
      </c>
      <c r="I25" s="112" t="s">
        <v>81</v>
      </c>
      <c r="J25" s="113" t="s">
        <v>81</v>
      </c>
      <c r="K25" s="112">
        <v>1</v>
      </c>
      <c r="L25" s="112" t="s">
        <v>81</v>
      </c>
      <c r="M25" s="111"/>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row>
    <row r="26" spans="1:77" s="15" customFormat="1" ht="16.5" customHeight="1">
      <c r="A26" s="119" t="s">
        <v>22</v>
      </c>
      <c r="B26" s="118" t="s">
        <v>80</v>
      </c>
      <c r="C26" s="117">
        <f>SUM(C27:C28)</f>
        <v>8</v>
      </c>
      <c r="D26" s="117">
        <f>SUM(D27:D28)</f>
        <v>8</v>
      </c>
      <c r="E26" s="117">
        <f>SUM(E27:E28)</f>
        <v>0</v>
      </c>
      <c r="F26" s="117">
        <f>SUM(F27:F28)</f>
        <v>0</v>
      </c>
      <c r="G26" s="122">
        <f>SUM(G27:G28)</f>
        <v>5</v>
      </c>
      <c r="H26" s="117">
        <f>SUM(H27:H28)</f>
        <v>0</v>
      </c>
      <c r="I26" s="117">
        <f>SUM(I27:I28)</f>
        <v>3</v>
      </c>
      <c r="J26" s="117">
        <f>SUM(J27:J28)</f>
        <v>0</v>
      </c>
      <c r="K26" s="117">
        <f>SUM(K27:K28)</f>
        <v>0</v>
      </c>
      <c r="L26" s="117">
        <f>SUM(L27:L28)</f>
        <v>0</v>
      </c>
      <c r="M26" s="111"/>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row>
    <row r="27" spans="1:77" s="15" customFormat="1" ht="16.5" customHeight="1">
      <c r="A27" s="116"/>
      <c r="B27" s="114" t="s">
        <v>33</v>
      </c>
      <c r="C27" s="112">
        <v>2</v>
      </c>
      <c r="D27" s="112">
        <v>2</v>
      </c>
      <c r="E27" s="112" t="s">
        <v>81</v>
      </c>
      <c r="F27" s="112" t="s">
        <v>81</v>
      </c>
      <c r="G27" s="112">
        <v>1</v>
      </c>
      <c r="H27" s="112" t="s">
        <v>81</v>
      </c>
      <c r="I27" s="112">
        <v>1</v>
      </c>
      <c r="J27" s="113" t="s">
        <v>81</v>
      </c>
      <c r="K27" s="112" t="s">
        <v>81</v>
      </c>
      <c r="L27" s="112" t="s">
        <v>81</v>
      </c>
      <c r="M27" s="111"/>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row>
    <row r="28" spans="1:77" s="15" customFormat="1" ht="16.5" customHeight="1">
      <c r="A28" s="115"/>
      <c r="B28" s="114" t="s">
        <v>32</v>
      </c>
      <c r="C28" s="112">
        <v>6</v>
      </c>
      <c r="D28" s="112">
        <v>6</v>
      </c>
      <c r="E28" s="112" t="s">
        <v>81</v>
      </c>
      <c r="F28" s="112" t="s">
        <v>81</v>
      </c>
      <c r="G28" s="112">
        <v>4</v>
      </c>
      <c r="H28" s="112" t="s">
        <v>81</v>
      </c>
      <c r="I28" s="112">
        <v>2</v>
      </c>
      <c r="J28" s="113" t="s">
        <v>81</v>
      </c>
      <c r="K28" s="112" t="s">
        <v>81</v>
      </c>
      <c r="L28" s="112" t="s">
        <v>81</v>
      </c>
      <c r="M28" s="111"/>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row>
    <row r="29" spans="1:77" s="15" customFormat="1" ht="16.5" customHeight="1">
      <c r="A29" s="119" t="s">
        <v>57</v>
      </c>
      <c r="B29" s="118" t="s">
        <v>80</v>
      </c>
      <c r="C29" s="117">
        <f>SUM(C30:C31)</f>
        <v>12</v>
      </c>
      <c r="D29" s="117">
        <f>SUM(D30:D31)</f>
        <v>12</v>
      </c>
      <c r="E29" s="117">
        <f>SUM(E30:E31)</f>
        <v>0</v>
      </c>
      <c r="F29" s="117">
        <f>SUM(F30:F31)</f>
        <v>0</v>
      </c>
      <c r="G29" s="122">
        <f>SUM(G30:G31)</f>
        <v>7</v>
      </c>
      <c r="H29" s="117">
        <f>SUM(H30:H31)</f>
        <v>3</v>
      </c>
      <c r="I29" s="117">
        <f>SUM(I30:I31)</f>
        <v>1</v>
      </c>
      <c r="J29" s="117">
        <f>SUM(J30:J31)</f>
        <v>1</v>
      </c>
      <c r="K29" s="117">
        <f>SUM(K30:K31)</f>
        <v>1</v>
      </c>
      <c r="L29" s="117">
        <f>SUM(L30:L31)</f>
        <v>1</v>
      </c>
      <c r="M29" s="111"/>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row>
    <row r="30" spans="1:77" s="15" customFormat="1" ht="16.5" customHeight="1">
      <c r="A30" s="116"/>
      <c r="B30" s="114" t="s">
        <v>33</v>
      </c>
      <c r="C30" s="112">
        <v>3</v>
      </c>
      <c r="D30" s="112">
        <v>3</v>
      </c>
      <c r="E30" s="112" t="s">
        <v>81</v>
      </c>
      <c r="F30" s="112" t="s">
        <v>81</v>
      </c>
      <c r="G30" s="112">
        <v>1</v>
      </c>
      <c r="H30" s="112">
        <v>2</v>
      </c>
      <c r="I30" s="112" t="s">
        <v>81</v>
      </c>
      <c r="J30" s="113" t="s">
        <v>81</v>
      </c>
      <c r="K30" s="112" t="s">
        <v>81</v>
      </c>
      <c r="L30" s="112" t="s">
        <v>81</v>
      </c>
      <c r="M30" s="111"/>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row>
    <row r="31" spans="1:77" s="15" customFormat="1" ht="16.5" customHeight="1">
      <c r="A31" s="115"/>
      <c r="B31" s="114" t="s">
        <v>32</v>
      </c>
      <c r="C31" s="112">
        <v>9</v>
      </c>
      <c r="D31" s="112">
        <v>9</v>
      </c>
      <c r="E31" s="112" t="s">
        <v>81</v>
      </c>
      <c r="F31" s="112" t="s">
        <v>81</v>
      </c>
      <c r="G31" s="112">
        <v>6</v>
      </c>
      <c r="H31" s="112">
        <v>1</v>
      </c>
      <c r="I31" s="112">
        <v>1</v>
      </c>
      <c r="J31" s="113">
        <v>1</v>
      </c>
      <c r="K31" s="112">
        <v>1</v>
      </c>
      <c r="L31" s="112">
        <v>1</v>
      </c>
      <c r="M31" s="111"/>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row>
    <row r="32" spans="1:77" s="15" customFormat="1" ht="16.5" customHeight="1">
      <c r="A32" s="119" t="s">
        <v>20</v>
      </c>
      <c r="B32" s="118" t="s">
        <v>80</v>
      </c>
      <c r="C32" s="117">
        <f>SUM(C33:C34)</f>
        <v>0</v>
      </c>
      <c r="D32" s="117">
        <f>SUM(D33:D34)</f>
        <v>0</v>
      </c>
      <c r="E32" s="117">
        <f>SUM(E33:E34)</f>
        <v>0</v>
      </c>
      <c r="F32" s="117">
        <f>SUM(F33:F34)</f>
        <v>0</v>
      </c>
      <c r="G32" s="122">
        <f>SUM(G33:G34)</f>
        <v>0</v>
      </c>
      <c r="H32" s="117">
        <f>SUM(H33:H34)</f>
        <v>0</v>
      </c>
      <c r="I32" s="117">
        <f>SUM(I33:I34)</f>
        <v>0</v>
      </c>
      <c r="J32" s="117">
        <f>SUM(J33:J34)</f>
        <v>0</v>
      </c>
      <c r="K32" s="117">
        <f>SUM(K33:K34)</f>
        <v>0</v>
      </c>
      <c r="L32" s="117">
        <f>SUM(L33:L34)</f>
        <v>0</v>
      </c>
      <c r="M32" s="111"/>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row>
    <row r="33" spans="1:77" s="15" customFormat="1" ht="16.5" customHeight="1">
      <c r="A33" s="116"/>
      <c r="B33" s="114" t="s">
        <v>33</v>
      </c>
      <c r="C33" s="112" t="s">
        <v>81</v>
      </c>
      <c r="D33" s="112" t="s">
        <v>81</v>
      </c>
      <c r="E33" s="112" t="s">
        <v>81</v>
      </c>
      <c r="F33" s="112" t="s">
        <v>81</v>
      </c>
      <c r="G33" s="112" t="s">
        <v>81</v>
      </c>
      <c r="H33" s="112" t="s">
        <v>81</v>
      </c>
      <c r="I33" s="112" t="s">
        <v>81</v>
      </c>
      <c r="J33" s="113" t="s">
        <v>81</v>
      </c>
      <c r="K33" s="112" t="s">
        <v>81</v>
      </c>
      <c r="L33" s="112" t="s">
        <v>81</v>
      </c>
      <c r="M33" s="111"/>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row>
    <row r="34" spans="1:77" s="15" customFormat="1" ht="16.5" customHeight="1">
      <c r="A34" s="115"/>
      <c r="B34" s="114" t="s">
        <v>32</v>
      </c>
      <c r="C34" s="112" t="s">
        <v>81</v>
      </c>
      <c r="D34" s="112" t="s">
        <v>81</v>
      </c>
      <c r="E34" s="112" t="s">
        <v>81</v>
      </c>
      <c r="F34" s="112" t="s">
        <v>81</v>
      </c>
      <c r="G34" s="112" t="s">
        <v>81</v>
      </c>
      <c r="H34" s="112" t="s">
        <v>81</v>
      </c>
      <c r="I34" s="112" t="s">
        <v>81</v>
      </c>
      <c r="J34" s="113" t="s">
        <v>81</v>
      </c>
      <c r="K34" s="112" t="s">
        <v>81</v>
      </c>
      <c r="L34" s="112" t="s">
        <v>81</v>
      </c>
      <c r="M34" s="111"/>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row>
    <row r="35" spans="1:77" s="15" customFormat="1" ht="16.5" customHeight="1">
      <c r="A35" s="119" t="s">
        <v>19</v>
      </c>
      <c r="B35" s="118" t="s">
        <v>80</v>
      </c>
      <c r="C35" s="117">
        <f>SUM(C36:C37)</f>
        <v>4</v>
      </c>
      <c r="D35" s="117">
        <f>SUM(D36:D37)</f>
        <v>0</v>
      </c>
      <c r="E35" s="117">
        <f>SUM(E36:E37)</f>
        <v>0</v>
      </c>
      <c r="F35" s="117">
        <f>SUM(F36:F37)</f>
        <v>0</v>
      </c>
      <c r="G35" s="122">
        <f>SUM(G36:G37)</f>
        <v>0</v>
      </c>
      <c r="H35" s="117">
        <f>SUM(H36:H37)</f>
        <v>4</v>
      </c>
      <c r="I35" s="117">
        <f>SUM(I36:I37)</f>
        <v>0</v>
      </c>
      <c r="J35" s="117">
        <f>SUM(J36:J37)</f>
        <v>0</v>
      </c>
      <c r="K35" s="117">
        <f>SUM(K36:K37)</f>
        <v>0</v>
      </c>
      <c r="L35" s="117">
        <f>SUM(L36:L37)</f>
        <v>1</v>
      </c>
      <c r="M35" s="111"/>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row>
    <row r="36" spans="1:77" s="15" customFormat="1" ht="16.5" customHeight="1">
      <c r="A36" s="116"/>
      <c r="B36" s="114" t="s">
        <v>33</v>
      </c>
      <c r="C36" s="112">
        <v>1</v>
      </c>
      <c r="D36" s="112" t="s">
        <v>2</v>
      </c>
      <c r="E36" s="112" t="s">
        <v>2</v>
      </c>
      <c r="F36" s="112" t="s">
        <v>2</v>
      </c>
      <c r="G36" s="112" t="s">
        <v>2</v>
      </c>
      <c r="H36" s="112">
        <v>1</v>
      </c>
      <c r="I36" s="112" t="s">
        <v>2</v>
      </c>
      <c r="J36" s="113" t="s">
        <v>2</v>
      </c>
      <c r="K36" s="112" t="s">
        <v>2</v>
      </c>
      <c r="L36" s="112" t="s">
        <v>2</v>
      </c>
      <c r="M36" s="111"/>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row>
    <row r="37" spans="1:77" s="15" customFormat="1" ht="16.5" customHeight="1">
      <c r="A37" s="115"/>
      <c r="B37" s="114" t="s">
        <v>32</v>
      </c>
      <c r="C37" s="112">
        <v>3</v>
      </c>
      <c r="D37" s="112" t="s">
        <v>2</v>
      </c>
      <c r="E37" s="112" t="s">
        <v>2</v>
      </c>
      <c r="F37" s="112" t="s">
        <v>2</v>
      </c>
      <c r="G37" s="112" t="s">
        <v>2</v>
      </c>
      <c r="H37" s="112">
        <v>3</v>
      </c>
      <c r="I37" s="112" t="s">
        <v>2</v>
      </c>
      <c r="J37" s="113" t="s">
        <v>2</v>
      </c>
      <c r="K37" s="112" t="s">
        <v>2</v>
      </c>
      <c r="L37" s="112">
        <v>1</v>
      </c>
      <c r="M37" s="111"/>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row>
    <row r="38" spans="1:77" s="15" customFormat="1" ht="16.5" customHeight="1">
      <c r="A38" s="130" t="s">
        <v>17</v>
      </c>
      <c r="B38" s="140" t="s">
        <v>80</v>
      </c>
      <c r="C38" s="128">
        <f>SUM(C39:C40)</f>
        <v>106</v>
      </c>
      <c r="D38" s="128">
        <f>SUM(D39:D40)</f>
        <v>0</v>
      </c>
      <c r="E38" s="128">
        <f>SUM(E39:E40)</f>
        <v>0</v>
      </c>
      <c r="F38" s="128">
        <f>SUM(F39:F40)</f>
        <v>0</v>
      </c>
      <c r="G38" s="134">
        <f>SUM(G39:G40)</f>
        <v>32</v>
      </c>
      <c r="H38" s="128">
        <f>SUM(H39:H40)</f>
        <v>41</v>
      </c>
      <c r="I38" s="128">
        <f>SUM(I39:I40)</f>
        <v>4</v>
      </c>
      <c r="J38" s="128">
        <f>SUM(J39:J40)</f>
        <v>7</v>
      </c>
      <c r="K38" s="128">
        <f>SUM(K39:K40)</f>
        <v>10</v>
      </c>
      <c r="L38" s="128">
        <f>SUM(L39:L40)</f>
        <v>18</v>
      </c>
      <c r="M38" s="111"/>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row>
    <row r="39" spans="1:77" s="15" customFormat="1" ht="16.5" customHeight="1">
      <c r="A39" s="139"/>
      <c r="B39" s="137" t="s">
        <v>33</v>
      </c>
      <c r="C39" s="124">
        <v>28</v>
      </c>
      <c r="D39" s="124" t="s">
        <v>81</v>
      </c>
      <c r="E39" s="124" t="s">
        <v>81</v>
      </c>
      <c r="F39" s="124" t="s">
        <v>81</v>
      </c>
      <c r="G39" s="136">
        <v>4</v>
      </c>
      <c r="H39" s="124">
        <v>15</v>
      </c>
      <c r="I39" s="124">
        <v>1</v>
      </c>
      <c r="J39" s="135">
        <v>4</v>
      </c>
      <c r="K39" s="124">
        <v>4</v>
      </c>
      <c r="L39" s="124">
        <v>11</v>
      </c>
      <c r="M39" s="111"/>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row>
    <row r="40" spans="1:77" s="15" customFormat="1" ht="16.5" customHeight="1">
      <c r="A40" s="138"/>
      <c r="B40" s="137" t="s">
        <v>32</v>
      </c>
      <c r="C40" s="124">
        <v>78</v>
      </c>
      <c r="D40" s="124" t="s">
        <v>41</v>
      </c>
      <c r="E40" s="124" t="s">
        <v>41</v>
      </c>
      <c r="F40" s="124" t="s">
        <v>41</v>
      </c>
      <c r="G40" s="136">
        <v>28</v>
      </c>
      <c r="H40" s="124">
        <v>26</v>
      </c>
      <c r="I40" s="124">
        <v>3</v>
      </c>
      <c r="J40" s="135">
        <v>3</v>
      </c>
      <c r="K40" s="124">
        <v>6</v>
      </c>
      <c r="L40" s="124">
        <v>7</v>
      </c>
      <c r="M40" s="111"/>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row>
    <row r="41" spans="1:77" s="15" customFormat="1" ht="16.5" customHeight="1">
      <c r="A41" s="133" t="s">
        <v>16</v>
      </c>
      <c r="B41" s="129" t="s">
        <v>80</v>
      </c>
      <c r="C41" s="128">
        <f>C44</f>
        <v>96</v>
      </c>
      <c r="D41" s="128">
        <f>D44</f>
        <v>29</v>
      </c>
      <c r="E41" s="128">
        <f>E44</f>
        <v>0</v>
      </c>
      <c r="F41" s="128">
        <f>F44</f>
        <v>0</v>
      </c>
      <c r="G41" s="128">
        <f>G44</f>
        <v>86</v>
      </c>
      <c r="H41" s="128">
        <f>H44</f>
        <v>5</v>
      </c>
      <c r="I41" s="128">
        <f>I44</f>
        <v>1</v>
      </c>
      <c r="J41" s="128">
        <f>J44</f>
        <v>1</v>
      </c>
      <c r="K41" s="128">
        <f>K44</f>
        <v>10</v>
      </c>
      <c r="L41" s="128">
        <f>L44</f>
        <v>11</v>
      </c>
      <c r="M41" s="16"/>
    </row>
    <row r="42" spans="1:77" s="15" customFormat="1" ht="16.5" customHeight="1">
      <c r="A42" s="132"/>
      <c r="B42" s="125" t="s">
        <v>33</v>
      </c>
      <c r="C42" s="124"/>
      <c r="D42" s="124"/>
      <c r="E42" s="124"/>
      <c r="F42" s="124"/>
      <c r="G42" s="124"/>
      <c r="H42" s="124"/>
      <c r="I42" s="124"/>
      <c r="J42" s="124"/>
      <c r="K42" s="124"/>
      <c r="L42" s="124"/>
      <c r="M42" s="16"/>
    </row>
    <row r="43" spans="1:77" s="15" customFormat="1" ht="16.5" customHeight="1">
      <c r="A43" s="131"/>
      <c r="B43" s="125" t="s">
        <v>32</v>
      </c>
      <c r="C43" s="124"/>
      <c r="D43" s="124"/>
      <c r="E43" s="124"/>
      <c r="F43" s="124"/>
      <c r="G43" s="124"/>
      <c r="H43" s="124"/>
      <c r="I43" s="124"/>
      <c r="J43" s="124"/>
      <c r="K43" s="124"/>
      <c r="L43" s="124"/>
      <c r="M43" s="16"/>
    </row>
    <row r="44" spans="1:77" s="15" customFormat="1" ht="16.5" customHeight="1">
      <c r="A44" s="130" t="s">
        <v>15</v>
      </c>
      <c r="B44" s="129" t="s">
        <v>80</v>
      </c>
      <c r="C44" s="128">
        <v>96</v>
      </c>
      <c r="D44" s="128">
        <v>29</v>
      </c>
      <c r="E44" s="128">
        <v>0</v>
      </c>
      <c r="F44" s="128">
        <v>0</v>
      </c>
      <c r="G44" s="134">
        <v>86</v>
      </c>
      <c r="H44" s="128">
        <v>5</v>
      </c>
      <c r="I44" s="128">
        <v>1</v>
      </c>
      <c r="J44" s="128">
        <v>1</v>
      </c>
      <c r="K44" s="128">
        <v>10</v>
      </c>
      <c r="L44" s="128">
        <v>11</v>
      </c>
      <c r="M44" s="16"/>
    </row>
    <row r="45" spans="1:77" s="15" customFormat="1" ht="16.5" customHeight="1">
      <c r="A45" s="127"/>
      <c r="B45" s="125" t="s">
        <v>33</v>
      </c>
      <c r="C45" s="124">
        <v>57</v>
      </c>
      <c r="D45" s="124">
        <v>16</v>
      </c>
      <c r="E45" s="124">
        <v>0</v>
      </c>
      <c r="F45" s="124">
        <v>0</v>
      </c>
      <c r="G45" s="124">
        <v>52</v>
      </c>
      <c r="H45" s="124">
        <v>1</v>
      </c>
      <c r="I45" s="124">
        <v>1</v>
      </c>
      <c r="J45" s="124">
        <v>1</v>
      </c>
      <c r="K45" s="124">
        <v>4</v>
      </c>
      <c r="L45" s="124">
        <v>8</v>
      </c>
      <c r="M45" s="16"/>
    </row>
    <row r="46" spans="1:77" s="15" customFormat="1" ht="16.5" customHeight="1">
      <c r="A46" s="126"/>
      <c r="B46" s="125" t="s">
        <v>32</v>
      </c>
      <c r="C46" s="124">
        <v>39</v>
      </c>
      <c r="D46" s="124">
        <v>13</v>
      </c>
      <c r="E46" s="124">
        <v>0</v>
      </c>
      <c r="F46" s="124">
        <v>0</v>
      </c>
      <c r="G46" s="124">
        <v>34</v>
      </c>
      <c r="H46" s="124">
        <v>4</v>
      </c>
      <c r="I46" s="124">
        <v>0</v>
      </c>
      <c r="J46" s="124">
        <v>0</v>
      </c>
      <c r="K46" s="124">
        <v>6</v>
      </c>
      <c r="L46" s="124">
        <v>3</v>
      </c>
      <c r="M46" s="16"/>
    </row>
    <row r="47" spans="1:77" s="15" customFormat="1" ht="16.5" customHeight="1">
      <c r="A47" s="119" t="s">
        <v>14</v>
      </c>
      <c r="B47" s="118" t="s">
        <v>80</v>
      </c>
      <c r="C47" s="117">
        <v>13</v>
      </c>
      <c r="D47" s="117">
        <v>13</v>
      </c>
      <c r="E47" s="117">
        <v>0</v>
      </c>
      <c r="F47" s="117">
        <v>0</v>
      </c>
      <c r="G47" s="122">
        <v>5</v>
      </c>
      <c r="H47" s="117">
        <v>4</v>
      </c>
      <c r="I47" s="117">
        <v>0</v>
      </c>
      <c r="J47" s="117">
        <v>1</v>
      </c>
      <c r="K47" s="117">
        <v>2</v>
      </c>
      <c r="L47" s="117">
        <v>2</v>
      </c>
      <c r="M47" s="111"/>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row>
    <row r="48" spans="1:77" s="15" customFormat="1" ht="16.5" customHeight="1">
      <c r="A48" s="116"/>
      <c r="B48" s="114" t="s">
        <v>33</v>
      </c>
      <c r="C48" s="112">
        <v>5</v>
      </c>
      <c r="D48" s="112">
        <v>5</v>
      </c>
      <c r="E48" s="112" t="s">
        <v>2</v>
      </c>
      <c r="F48" s="112" t="s">
        <v>2</v>
      </c>
      <c r="G48" s="120">
        <v>2</v>
      </c>
      <c r="H48" s="112" t="s">
        <v>2</v>
      </c>
      <c r="I48" s="112" t="s">
        <v>2</v>
      </c>
      <c r="J48" s="113">
        <v>1</v>
      </c>
      <c r="K48" s="112" t="s">
        <v>2</v>
      </c>
      <c r="L48" s="112">
        <v>1</v>
      </c>
      <c r="M48" s="111"/>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c r="BX48" s="46"/>
      <c r="BY48" s="46"/>
    </row>
    <row r="49" spans="1:77" s="15" customFormat="1" ht="16.5" customHeight="1">
      <c r="A49" s="115"/>
      <c r="B49" s="114" t="s">
        <v>32</v>
      </c>
      <c r="C49" s="112">
        <v>8</v>
      </c>
      <c r="D49" s="112">
        <v>8</v>
      </c>
      <c r="E49" s="112" t="s">
        <v>2</v>
      </c>
      <c r="F49" s="112" t="s">
        <v>2</v>
      </c>
      <c r="G49" s="120">
        <v>3</v>
      </c>
      <c r="H49" s="112">
        <v>4</v>
      </c>
      <c r="I49" s="112" t="s">
        <v>2</v>
      </c>
      <c r="J49" s="113" t="s">
        <v>2</v>
      </c>
      <c r="K49" s="112">
        <v>2</v>
      </c>
      <c r="L49" s="112">
        <v>1</v>
      </c>
      <c r="M49" s="111"/>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row>
    <row r="50" spans="1:77" s="15" customFormat="1" ht="16.5" customHeight="1">
      <c r="A50" s="119" t="s">
        <v>13</v>
      </c>
      <c r="B50" s="118" t="s">
        <v>80</v>
      </c>
      <c r="C50" s="117">
        <v>3</v>
      </c>
      <c r="D50" s="117">
        <v>0</v>
      </c>
      <c r="E50" s="117">
        <v>0</v>
      </c>
      <c r="F50" s="117">
        <v>0</v>
      </c>
      <c r="G50" s="122">
        <v>3</v>
      </c>
      <c r="H50" s="117">
        <v>0</v>
      </c>
      <c r="I50" s="117">
        <v>0</v>
      </c>
      <c r="J50" s="117">
        <v>0</v>
      </c>
      <c r="K50" s="117">
        <v>0</v>
      </c>
      <c r="L50" s="117">
        <v>1</v>
      </c>
      <c r="M50" s="111"/>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row>
    <row r="51" spans="1:77" s="15" customFormat="1" ht="16.5" customHeight="1">
      <c r="A51" s="116"/>
      <c r="B51" s="114" t="s">
        <v>33</v>
      </c>
      <c r="C51" s="112">
        <v>2</v>
      </c>
      <c r="D51" s="112" t="s">
        <v>2</v>
      </c>
      <c r="E51" s="112" t="s">
        <v>2</v>
      </c>
      <c r="F51" s="112" t="s">
        <v>2</v>
      </c>
      <c r="G51" s="120">
        <v>2</v>
      </c>
      <c r="H51" s="112" t="s">
        <v>2</v>
      </c>
      <c r="I51" s="112" t="s">
        <v>2</v>
      </c>
      <c r="J51" s="113" t="s">
        <v>2</v>
      </c>
      <c r="K51" s="112" t="s">
        <v>2</v>
      </c>
      <c r="L51" s="112" t="s">
        <v>2</v>
      </c>
      <c r="M51" s="111"/>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row>
    <row r="52" spans="1:77" s="15" customFormat="1" ht="16.5" customHeight="1">
      <c r="A52" s="115"/>
      <c r="B52" s="114" t="s">
        <v>32</v>
      </c>
      <c r="C52" s="112">
        <v>1</v>
      </c>
      <c r="D52" s="112" t="s">
        <v>2</v>
      </c>
      <c r="E52" s="112" t="s">
        <v>2</v>
      </c>
      <c r="F52" s="112" t="s">
        <v>2</v>
      </c>
      <c r="G52" s="120">
        <v>1</v>
      </c>
      <c r="H52" s="112" t="s">
        <v>2</v>
      </c>
      <c r="I52" s="112" t="s">
        <v>2</v>
      </c>
      <c r="J52" s="113" t="s">
        <v>2</v>
      </c>
      <c r="K52" s="112" t="s">
        <v>2</v>
      </c>
      <c r="L52" s="112">
        <v>1</v>
      </c>
      <c r="M52" s="111"/>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row>
    <row r="53" spans="1:77" s="15" customFormat="1" ht="16.5" customHeight="1">
      <c r="A53" s="119" t="s">
        <v>12</v>
      </c>
      <c r="B53" s="118" t="s">
        <v>80</v>
      </c>
      <c r="C53" s="117">
        <v>75</v>
      </c>
      <c r="D53" s="117">
        <v>16</v>
      </c>
      <c r="E53" s="117">
        <v>0</v>
      </c>
      <c r="F53" s="117">
        <v>0</v>
      </c>
      <c r="G53" s="122">
        <v>73</v>
      </c>
      <c r="H53" s="117">
        <v>1</v>
      </c>
      <c r="I53" s="117">
        <v>1</v>
      </c>
      <c r="J53" s="121">
        <v>0</v>
      </c>
      <c r="K53" s="117">
        <v>8</v>
      </c>
      <c r="L53" s="117">
        <v>8</v>
      </c>
      <c r="M53" s="111"/>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row>
    <row r="54" spans="1:77" s="15" customFormat="1" ht="16.5" customHeight="1">
      <c r="A54" s="116"/>
      <c r="B54" s="114" t="s">
        <v>33</v>
      </c>
      <c r="C54" s="112">
        <v>49</v>
      </c>
      <c r="D54" s="112">
        <v>11</v>
      </c>
      <c r="E54" s="112" t="s">
        <v>2</v>
      </c>
      <c r="F54" s="112" t="s">
        <v>2</v>
      </c>
      <c r="G54" s="120">
        <v>47</v>
      </c>
      <c r="H54" s="112">
        <v>1</v>
      </c>
      <c r="I54" s="112">
        <v>1</v>
      </c>
      <c r="J54" s="113" t="s">
        <v>2</v>
      </c>
      <c r="K54" s="112">
        <v>4</v>
      </c>
      <c r="L54" s="112">
        <v>7</v>
      </c>
      <c r="M54" s="111"/>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6"/>
      <c r="BS54" s="46"/>
      <c r="BT54" s="46"/>
      <c r="BU54" s="46"/>
      <c r="BV54" s="46"/>
      <c r="BW54" s="46"/>
      <c r="BX54" s="46"/>
      <c r="BY54" s="46"/>
    </row>
    <row r="55" spans="1:77" s="15" customFormat="1" ht="16.5" customHeight="1">
      <c r="A55" s="115"/>
      <c r="B55" s="114" t="s">
        <v>32</v>
      </c>
      <c r="C55" s="112">
        <v>26</v>
      </c>
      <c r="D55" s="112">
        <v>5</v>
      </c>
      <c r="E55" s="112" t="s">
        <v>2</v>
      </c>
      <c r="F55" s="112" t="s">
        <v>2</v>
      </c>
      <c r="G55" s="120">
        <v>26</v>
      </c>
      <c r="H55" s="112" t="s">
        <v>2</v>
      </c>
      <c r="I55" s="112" t="s">
        <v>2</v>
      </c>
      <c r="J55" s="112" t="s">
        <v>2</v>
      </c>
      <c r="K55" s="112">
        <v>4</v>
      </c>
      <c r="L55" s="112">
        <v>1</v>
      </c>
      <c r="M55" s="111"/>
      <c r="N55" s="45"/>
      <c r="O55" s="45"/>
      <c r="P55" s="45"/>
      <c r="Q55" s="45"/>
      <c r="R55" s="45"/>
      <c r="S55" s="45"/>
    </row>
    <row r="56" spans="1:77" s="15" customFormat="1" ht="16.5" customHeight="1">
      <c r="A56" s="119" t="s">
        <v>11</v>
      </c>
      <c r="B56" s="118" t="s">
        <v>80</v>
      </c>
      <c r="C56" s="117">
        <v>5</v>
      </c>
      <c r="D56" s="117">
        <v>0</v>
      </c>
      <c r="E56" s="117">
        <v>0</v>
      </c>
      <c r="F56" s="117">
        <v>0</v>
      </c>
      <c r="G56" s="122">
        <v>5</v>
      </c>
      <c r="H56" s="117">
        <v>0</v>
      </c>
      <c r="I56" s="117">
        <v>0</v>
      </c>
      <c r="J56" s="117">
        <v>0</v>
      </c>
      <c r="K56" s="117">
        <v>0</v>
      </c>
      <c r="L56" s="117">
        <v>0</v>
      </c>
      <c r="M56" s="111"/>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row>
    <row r="57" spans="1:77" s="15" customFormat="1" ht="16.5" customHeight="1">
      <c r="A57" s="116"/>
      <c r="B57" s="114" t="s">
        <v>33</v>
      </c>
      <c r="C57" s="112">
        <v>1</v>
      </c>
      <c r="D57" s="112" t="s">
        <v>2</v>
      </c>
      <c r="E57" s="112" t="s">
        <v>2</v>
      </c>
      <c r="F57" s="112" t="s">
        <v>2</v>
      </c>
      <c r="G57" s="120">
        <v>1</v>
      </c>
      <c r="H57" s="112" t="s">
        <v>2</v>
      </c>
      <c r="I57" s="112" t="s">
        <v>2</v>
      </c>
      <c r="J57" s="113" t="s">
        <v>2</v>
      </c>
      <c r="K57" s="112" t="s">
        <v>2</v>
      </c>
      <c r="L57" s="112" t="s">
        <v>2</v>
      </c>
      <c r="M57" s="111"/>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row>
    <row r="58" spans="1:77" s="15" customFormat="1" ht="16.5" customHeight="1">
      <c r="A58" s="115"/>
      <c r="B58" s="114" t="s">
        <v>32</v>
      </c>
      <c r="C58" s="112">
        <v>4</v>
      </c>
      <c r="D58" s="112" t="s">
        <v>2</v>
      </c>
      <c r="E58" s="112" t="s">
        <v>2</v>
      </c>
      <c r="F58" s="112" t="s">
        <v>2</v>
      </c>
      <c r="G58" s="120">
        <v>4</v>
      </c>
      <c r="H58" s="112" t="s">
        <v>2</v>
      </c>
      <c r="I58" s="112" t="s">
        <v>2</v>
      </c>
      <c r="J58" s="113" t="s">
        <v>2</v>
      </c>
      <c r="K58" s="112" t="s">
        <v>2</v>
      </c>
      <c r="L58" s="112" t="s">
        <v>2</v>
      </c>
      <c r="M58" s="111"/>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row>
    <row r="59" spans="1:77" s="15" customFormat="1" ht="16.5" customHeight="1">
      <c r="A59" s="133" t="s">
        <v>9</v>
      </c>
      <c r="B59" s="129" t="s">
        <v>80</v>
      </c>
      <c r="C59" s="128">
        <f>C62</f>
        <v>10</v>
      </c>
      <c r="D59" s="128">
        <f>D62</f>
        <v>0</v>
      </c>
      <c r="E59" s="128">
        <f>E62</f>
        <v>0</v>
      </c>
      <c r="F59" s="128">
        <f>F62</f>
        <v>0</v>
      </c>
      <c r="G59" s="128">
        <f>G62</f>
        <v>6</v>
      </c>
      <c r="H59" s="128">
        <f>H62</f>
        <v>0</v>
      </c>
      <c r="I59" s="128">
        <f>I62</f>
        <v>1</v>
      </c>
      <c r="J59" s="128">
        <f>J62</f>
        <v>1</v>
      </c>
      <c r="K59" s="128">
        <f>K62</f>
        <v>0</v>
      </c>
      <c r="L59" s="128">
        <f>L62</f>
        <v>1</v>
      </c>
      <c r="M59" s="16"/>
    </row>
    <row r="60" spans="1:77" s="15" customFormat="1" ht="16.5" customHeight="1">
      <c r="A60" s="132"/>
      <c r="B60" s="125" t="s">
        <v>33</v>
      </c>
      <c r="C60" s="124">
        <f>C63</f>
        <v>1</v>
      </c>
      <c r="D60" s="124" t="str">
        <f>D63</f>
        <v>-</v>
      </c>
      <c r="E60" s="124" t="str">
        <f>E63</f>
        <v>-</v>
      </c>
      <c r="F60" s="124" t="str">
        <f>F63</f>
        <v>-</v>
      </c>
      <c r="G60" s="124" t="str">
        <f>G63</f>
        <v>-</v>
      </c>
      <c r="H60" s="124" t="str">
        <f>H63</f>
        <v>-</v>
      </c>
      <c r="I60" s="124" t="str">
        <f>I63</f>
        <v>-</v>
      </c>
      <c r="J60" s="124" t="str">
        <f>J63</f>
        <v>-</v>
      </c>
      <c r="K60" s="124" t="str">
        <f>K63</f>
        <v>-</v>
      </c>
      <c r="L60" s="124" t="str">
        <f>L63</f>
        <v>-</v>
      </c>
      <c r="M60" s="72"/>
      <c r="N60" s="46"/>
    </row>
    <row r="61" spans="1:77" s="15" customFormat="1" ht="16.5" customHeight="1">
      <c r="A61" s="131"/>
      <c r="B61" s="125" t="s">
        <v>32</v>
      </c>
      <c r="C61" s="124">
        <f>C64</f>
        <v>9</v>
      </c>
      <c r="D61" s="124" t="str">
        <f>D64</f>
        <v>-</v>
      </c>
      <c r="E61" s="124" t="str">
        <f>E64</f>
        <v>-</v>
      </c>
      <c r="F61" s="124" t="str">
        <f>F64</f>
        <v>-</v>
      </c>
      <c r="G61" s="124">
        <f>G64</f>
        <v>6</v>
      </c>
      <c r="H61" s="124" t="str">
        <f>H64</f>
        <v>-</v>
      </c>
      <c r="I61" s="124">
        <f>I64</f>
        <v>1</v>
      </c>
      <c r="J61" s="124">
        <f>J64</f>
        <v>1</v>
      </c>
      <c r="K61" s="124" t="str">
        <f>K64</f>
        <v>-</v>
      </c>
      <c r="L61" s="124">
        <f>L64</f>
        <v>1</v>
      </c>
      <c r="M61" s="123"/>
      <c r="N61" s="46"/>
    </row>
    <row r="62" spans="1:77" s="15" customFormat="1" ht="16.5" customHeight="1">
      <c r="A62" s="130" t="s">
        <v>8</v>
      </c>
      <c r="B62" s="129" t="s">
        <v>80</v>
      </c>
      <c r="C62" s="128">
        <f>SUM(C63:C64)</f>
        <v>10</v>
      </c>
      <c r="D62" s="128">
        <f>SUM(D63:D64)</f>
        <v>0</v>
      </c>
      <c r="E62" s="128">
        <f>SUM(E63:E64)</f>
        <v>0</v>
      </c>
      <c r="F62" s="128">
        <f>SUM(F63:F64)</f>
        <v>0</v>
      </c>
      <c r="G62" s="128">
        <f>SUM(G63:G64)</f>
        <v>6</v>
      </c>
      <c r="H62" s="128">
        <f>SUM(H63:H64)</f>
        <v>0</v>
      </c>
      <c r="I62" s="128">
        <f>SUM(I63:I64)</f>
        <v>1</v>
      </c>
      <c r="J62" s="128">
        <f>SUM(J63:J64)</f>
        <v>1</v>
      </c>
      <c r="K62" s="128">
        <f>SUM(K63:K64)</f>
        <v>0</v>
      </c>
      <c r="L62" s="128">
        <f>SUM(L63:L64)</f>
        <v>1</v>
      </c>
      <c r="M62" s="123"/>
      <c r="N62" s="46"/>
    </row>
    <row r="63" spans="1:77" s="15" customFormat="1" ht="16.5" customHeight="1">
      <c r="A63" s="127"/>
      <c r="B63" s="125" t="s">
        <v>33</v>
      </c>
      <c r="C63" s="124">
        <f>IF(SUM(C66,C69,C72,C75,C78)=0,"-",SUM(C66,C69,C72,C75,C78))</f>
        <v>1</v>
      </c>
      <c r="D63" s="124" t="str">
        <f>IF(SUM(D66,D69,D72,D75,D78)=0,"-",SUM(D66,D69,D72,D75,D78))</f>
        <v>-</v>
      </c>
      <c r="E63" s="124" t="str">
        <f>IF(SUM(E66,E69,E72,E75,E78)=0,"-",SUM(E66,E69,E72,E75,E78))</f>
        <v>-</v>
      </c>
      <c r="F63" s="124" t="str">
        <f>IF(SUM(F66,F69,F72,F75,F78)=0,"-",SUM(F66,F69,F72,F75,F78))</f>
        <v>-</v>
      </c>
      <c r="G63" s="124" t="str">
        <f>IF(SUM(G66,G69,G72,G75,G78)=0,"-",SUM(G66,G69,G72,G75,G78))</f>
        <v>-</v>
      </c>
      <c r="H63" s="124" t="str">
        <f>IF(SUM(H66,H69,H72,H75,H78)=0,"-",SUM(H66,H69,H72,H75,H78))</f>
        <v>-</v>
      </c>
      <c r="I63" s="124" t="str">
        <f>IF(SUM(I66,I69,I72,I75,I78)=0,"-",SUM(I66,I69,I72,I75,I78))</f>
        <v>-</v>
      </c>
      <c r="J63" s="124" t="str">
        <f>IF(SUM(J66,J69,J72,J75,J78)=0,"-",SUM(J66,J69,J72,J75,J78))</f>
        <v>-</v>
      </c>
      <c r="K63" s="124" t="str">
        <f>IF(SUM(K66,K69,K72,K75,K78)=0,"-",SUM(K66,K69,K72,K75,K78))</f>
        <v>-</v>
      </c>
      <c r="L63" s="124" t="str">
        <f>IF(SUM(L66,L69,L72,L75,L78)=0,"-",SUM(L66,L69,L72,L75,L78))</f>
        <v>-</v>
      </c>
      <c r="M63" s="72"/>
      <c r="N63" s="46"/>
    </row>
    <row r="64" spans="1:77" s="15" customFormat="1" ht="16.5" customHeight="1">
      <c r="A64" s="126"/>
      <c r="B64" s="125" t="s">
        <v>32</v>
      </c>
      <c r="C64" s="124">
        <f>IF(SUM(C67,C70,C73,C76,C79)=0,"-",SUM(C67,C70,C73,C76,C79))</f>
        <v>9</v>
      </c>
      <c r="D64" s="124" t="str">
        <f>IF(SUM(D67,D70,D73,D76,D79)=0,"-",SUM(D67,D70,D73,D76,D79))</f>
        <v>-</v>
      </c>
      <c r="E64" s="124" t="str">
        <f>IF(SUM(E67,E70,E73,E76,E79)=0,"-",SUM(E67,E70,E73,E76,E79))</f>
        <v>-</v>
      </c>
      <c r="F64" s="124" t="str">
        <f>IF(SUM(F67,F70,F73,F76,F79)=0,"-",SUM(F67,F70,F73,F76,F79))</f>
        <v>-</v>
      </c>
      <c r="G64" s="124">
        <f>IF(SUM(G67,G70,G73,G76,G79)=0,"-",SUM(G67,G70,G73,G76,G79))</f>
        <v>6</v>
      </c>
      <c r="H64" s="124" t="str">
        <f>IF(SUM(H67,H70,H73,H76,H79)=0,"-",SUM(H67,H70,H73,H76,H79))</f>
        <v>-</v>
      </c>
      <c r="I64" s="124">
        <f>IF(SUM(I67,I70,I73,I76,I79)=0,"-",SUM(I67,I70,I73,I76,I79))</f>
        <v>1</v>
      </c>
      <c r="J64" s="124">
        <f>IF(SUM(J67,J70,J73,J76,J79)=0,"-",SUM(J67,J70,J73,J76,J79))</f>
        <v>1</v>
      </c>
      <c r="K64" s="124" t="str">
        <f>IF(SUM(K67,K70,K73,K76,K79)=0,"-",SUM(K67,K70,K73,K76,K79))</f>
        <v>-</v>
      </c>
      <c r="L64" s="124">
        <f>IF(SUM(L67,L70,L73,L76,L79)=0,"-",SUM(L67,L70,L73,L76,L79))</f>
        <v>1</v>
      </c>
      <c r="M64" s="123"/>
      <c r="N64" s="46"/>
    </row>
    <row r="65" spans="1:77" s="15" customFormat="1" ht="16.5" customHeight="1">
      <c r="A65" s="119" t="s">
        <v>7</v>
      </c>
      <c r="B65" s="118" t="s">
        <v>80</v>
      </c>
      <c r="C65" s="117">
        <f>SUM(C66:C67)</f>
        <v>3</v>
      </c>
      <c r="D65" s="117">
        <f>SUM(D66:D67)</f>
        <v>0</v>
      </c>
      <c r="E65" s="117">
        <f>SUM(E66:E67)</f>
        <v>0</v>
      </c>
      <c r="F65" s="117">
        <f>SUM(F66:F67)</f>
        <v>0</v>
      </c>
      <c r="G65" s="122">
        <f>SUM(G66:G67)</f>
        <v>2</v>
      </c>
      <c r="H65" s="117">
        <f>SUM(H66:H67)</f>
        <v>0</v>
      </c>
      <c r="I65" s="117">
        <f>SUM(I66:I67)</f>
        <v>0</v>
      </c>
      <c r="J65" s="117">
        <f>SUM(J66:J67)</f>
        <v>0</v>
      </c>
      <c r="K65" s="117">
        <f>SUM(K66:K67)</f>
        <v>0</v>
      </c>
      <c r="L65" s="117">
        <f>SUM(L66:L67)</f>
        <v>0</v>
      </c>
      <c r="M65" s="111"/>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row>
    <row r="66" spans="1:77" s="15" customFormat="1" ht="16.5" customHeight="1">
      <c r="A66" s="116"/>
      <c r="B66" s="114" t="s">
        <v>33</v>
      </c>
      <c r="C66" s="112" t="s">
        <v>2</v>
      </c>
      <c r="D66" s="112" t="s">
        <v>2</v>
      </c>
      <c r="E66" s="112" t="s">
        <v>2</v>
      </c>
      <c r="F66" s="112" t="s">
        <v>2</v>
      </c>
      <c r="G66" s="112" t="s">
        <v>2</v>
      </c>
      <c r="H66" s="112" t="s">
        <v>2</v>
      </c>
      <c r="I66" s="112" t="s">
        <v>2</v>
      </c>
      <c r="J66" s="113" t="s">
        <v>2</v>
      </c>
      <c r="K66" s="112" t="s">
        <v>2</v>
      </c>
      <c r="L66" s="112" t="s">
        <v>2</v>
      </c>
      <c r="M66" s="111"/>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row>
    <row r="67" spans="1:77" s="15" customFormat="1" ht="16.5" customHeight="1">
      <c r="A67" s="115"/>
      <c r="B67" s="114" t="s">
        <v>32</v>
      </c>
      <c r="C67" s="112">
        <v>3</v>
      </c>
      <c r="D67" s="112" t="s">
        <v>2</v>
      </c>
      <c r="E67" s="112" t="s">
        <v>2</v>
      </c>
      <c r="F67" s="112" t="s">
        <v>2</v>
      </c>
      <c r="G67" s="112">
        <v>2</v>
      </c>
      <c r="H67" s="112" t="s">
        <v>2</v>
      </c>
      <c r="I67" s="112" t="s">
        <v>2</v>
      </c>
      <c r="J67" s="113" t="s">
        <v>2</v>
      </c>
      <c r="K67" s="112" t="s">
        <v>2</v>
      </c>
      <c r="L67" s="112" t="s">
        <v>2</v>
      </c>
      <c r="M67" s="111"/>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row>
    <row r="68" spans="1:77" s="15" customFormat="1" ht="16.5" customHeight="1">
      <c r="A68" s="119" t="s">
        <v>6</v>
      </c>
      <c r="B68" s="118" t="s">
        <v>80</v>
      </c>
      <c r="C68" s="117">
        <f>SUM(C69:C70)</f>
        <v>6</v>
      </c>
      <c r="D68" s="117">
        <f>SUM(D69:D70)</f>
        <v>0</v>
      </c>
      <c r="E68" s="117">
        <f>SUM(E69:E70)</f>
        <v>0</v>
      </c>
      <c r="F68" s="117">
        <f>SUM(F69:F70)</f>
        <v>0</v>
      </c>
      <c r="G68" s="117">
        <f>SUM(G69:G70)</f>
        <v>4</v>
      </c>
      <c r="H68" s="117">
        <f>SUM(H69:H70)</f>
        <v>0</v>
      </c>
      <c r="I68" s="117">
        <f>SUM(I69:I70)</f>
        <v>1</v>
      </c>
      <c r="J68" s="117">
        <f>SUM(J69:J70)</f>
        <v>0</v>
      </c>
      <c r="K68" s="117">
        <f>SUM(K69:K70)</f>
        <v>0</v>
      </c>
      <c r="L68" s="117">
        <f>SUM(L69:L70)</f>
        <v>0</v>
      </c>
      <c r="M68" s="111"/>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row>
    <row r="69" spans="1:77" s="15" customFormat="1" ht="16.5" customHeight="1">
      <c r="A69" s="116"/>
      <c r="B69" s="114" t="s">
        <v>33</v>
      </c>
      <c r="C69" s="112">
        <v>1</v>
      </c>
      <c r="D69" s="112" t="s">
        <v>2</v>
      </c>
      <c r="E69" s="112" t="s">
        <v>2</v>
      </c>
      <c r="F69" s="112" t="s">
        <v>2</v>
      </c>
      <c r="G69" s="112" t="s">
        <v>2</v>
      </c>
      <c r="H69" s="112" t="s">
        <v>2</v>
      </c>
      <c r="I69" s="112" t="s">
        <v>2</v>
      </c>
      <c r="J69" s="113" t="s">
        <v>2</v>
      </c>
      <c r="K69" s="112" t="s">
        <v>2</v>
      </c>
      <c r="L69" s="112" t="s">
        <v>2</v>
      </c>
      <c r="M69" s="111"/>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row>
    <row r="70" spans="1:77" s="15" customFormat="1" ht="16.5" customHeight="1">
      <c r="A70" s="115"/>
      <c r="B70" s="114" t="s">
        <v>32</v>
      </c>
      <c r="C70" s="112">
        <v>5</v>
      </c>
      <c r="D70" s="112" t="s">
        <v>2</v>
      </c>
      <c r="E70" s="112" t="s">
        <v>2</v>
      </c>
      <c r="F70" s="112" t="s">
        <v>2</v>
      </c>
      <c r="G70" s="112">
        <v>4</v>
      </c>
      <c r="H70" s="112" t="s">
        <v>2</v>
      </c>
      <c r="I70" s="112">
        <v>1</v>
      </c>
      <c r="J70" s="113" t="s">
        <v>2</v>
      </c>
      <c r="K70" s="112" t="s">
        <v>2</v>
      </c>
      <c r="L70" s="112" t="s">
        <v>2</v>
      </c>
      <c r="M70" s="111"/>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46"/>
      <c r="BR70" s="46"/>
      <c r="BS70" s="46"/>
      <c r="BT70" s="46"/>
      <c r="BU70" s="46"/>
      <c r="BV70" s="46"/>
      <c r="BW70" s="46"/>
      <c r="BX70" s="46"/>
      <c r="BY70" s="46"/>
    </row>
    <row r="71" spans="1:77" s="15" customFormat="1" ht="16.5" customHeight="1">
      <c r="A71" s="119" t="s">
        <v>5</v>
      </c>
      <c r="B71" s="118" t="s">
        <v>80</v>
      </c>
      <c r="C71" s="117">
        <f>SUM(C72:C73)</f>
        <v>0</v>
      </c>
      <c r="D71" s="117">
        <f>SUM(D72:D73)</f>
        <v>0</v>
      </c>
      <c r="E71" s="117">
        <f>SUM(E72:E73)</f>
        <v>0</v>
      </c>
      <c r="F71" s="117">
        <f>SUM(F72:F73)</f>
        <v>0</v>
      </c>
      <c r="G71" s="117">
        <f>SUM(G72:G73)</f>
        <v>0</v>
      </c>
      <c r="H71" s="117">
        <f>SUM(H72:H73)</f>
        <v>0</v>
      </c>
      <c r="I71" s="117">
        <f>SUM(I72:I73)</f>
        <v>0</v>
      </c>
      <c r="J71" s="121">
        <f>SUM(J72:J73)</f>
        <v>0</v>
      </c>
      <c r="K71" s="117">
        <f>SUM(K72:K73)</f>
        <v>0</v>
      </c>
      <c r="L71" s="117">
        <f>SUM(L72:L73)</f>
        <v>0</v>
      </c>
      <c r="M71" s="111"/>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46"/>
      <c r="BS71" s="46"/>
      <c r="BT71" s="46"/>
      <c r="BU71" s="46"/>
      <c r="BV71" s="46"/>
      <c r="BW71" s="46"/>
      <c r="BX71" s="46"/>
      <c r="BY71" s="46"/>
    </row>
    <row r="72" spans="1:77" s="15" customFormat="1" ht="16.5" customHeight="1">
      <c r="A72" s="116"/>
      <c r="B72" s="114" t="s">
        <v>33</v>
      </c>
      <c r="C72" s="112" t="s">
        <v>2</v>
      </c>
      <c r="D72" s="112" t="s">
        <v>2</v>
      </c>
      <c r="E72" s="112" t="s">
        <v>2</v>
      </c>
      <c r="F72" s="112" t="s">
        <v>2</v>
      </c>
      <c r="G72" s="112" t="s">
        <v>2</v>
      </c>
      <c r="H72" s="112" t="s">
        <v>2</v>
      </c>
      <c r="I72" s="112" t="s">
        <v>2</v>
      </c>
      <c r="J72" s="113" t="s">
        <v>2</v>
      </c>
      <c r="K72" s="112" t="s">
        <v>2</v>
      </c>
      <c r="L72" s="112" t="s">
        <v>2</v>
      </c>
      <c r="M72" s="111"/>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6"/>
      <c r="BY72" s="46"/>
    </row>
    <row r="73" spans="1:77" s="15" customFormat="1" ht="16.5" customHeight="1">
      <c r="A73" s="115"/>
      <c r="B73" s="114" t="s">
        <v>32</v>
      </c>
      <c r="C73" s="112" t="s">
        <v>2</v>
      </c>
      <c r="D73" s="112" t="s">
        <v>2</v>
      </c>
      <c r="E73" s="112" t="s">
        <v>2</v>
      </c>
      <c r="F73" s="112" t="s">
        <v>2</v>
      </c>
      <c r="G73" s="112" t="s">
        <v>2</v>
      </c>
      <c r="H73" s="112" t="s">
        <v>2</v>
      </c>
      <c r="I73" s="112" t="s">
        <v>2</v>
      </c>
      <c r="J73" s="112" t="s">
        <v>2</v>
      </c>
      <c r="K73" s="112" t="s">
        <v>2</v>
      </c>
      <c r="L73" s="112" t="s">
        <v>2</v>
      </c>
      <c r="M73" s="111"/>
      <c r="N73" s="45"/>
      <c r="O73" s="45"/>
      <c r="P73" s="45"/>
      <c r="Q73" s="45"/>
      <c r="R73" s="45"/>
      <c r="S73" s="45"/>
    </row>
    <row r="74" spans="1:77" s="15" customFormat="1" ht="16.5" customHeight="1">
      <c r="A74" s="119" t="s">
        <v>4</v>
      </c>
      <c r="B74" s="118" t="s">
        <v>80</v>
      </c>
      <c r="C74" s="117">
        <f>SUM(C75:C76)</f>
        <v>1</v>
      </c>
      <c r="D74" s="117">
        <f>SUM(D75:D76)</f>
        <v>0</v>
      </c>
      <c r="E74" s="117">
        <f>SUM(E75:E76)</f>
        <v>0</v>
      </c>
      <c r="F74" s="117">
        <f>SUM(F75:F76)</f>
        <v>0</v>
      </c>
      <c r="G74" s="117">
        <f>SUM(G75:G76)</f>
        <v>0</v>
      </c>
      <c r="H74" s="117">
        <f>SUM(H75:H76)</f>
        <v>0</v>
      </c>
      <c r="I74" s="117">
        <f>SUM(I75:I76)</f>
        <v>0</v>
      </c>
      <c r="J74" s="117">
        <f>SUM(J75:J76)</f>
        <v>1</v>
      </c>
      <c r="K74" s="117">
        <f>SUM(K75:K76)</f>
        <v>0</v>
      </c>
      <c r="L74" s="117">
        <f>SUM(L75:L76)</f>
        <v>1</v>
      </c>
      <c r="M74" s="111"/>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46"/>
      <c r="BV74" s="46"/>
      <c r="BW74" s="46"/>
      <c r="BX74" s="46"/>
      <c r="BY74" s="46"/>
    </row>
    <row r="75" spans="1:77" s="15" customFormat="1" ht="16.5" customHeight="1">
      <c r="A75" s="116"/>
      <c r="B75" s="114" t="s">
        <v>33</v>
      </c>
      <c r="C75" s="112" t="s">
        <v>2</v>
      </c>
      <c r="D75" s="112" t="s">
        <v>2</v>
      </c>
      <c r="E75" s="112" t="s">
        <v>2</v>
      </c>
      <c r="F75" s="112" t="s">
        <v>2</v>
      </c>
      <c r="G75" s="112" t="s">
        <v>2</v>
      </c>
      <c r="H75" s="112" t="s">
        <v>2</v>
      </c>
      <c r="I75" s="112" t="s">
        <v>2</v>
      </c>
      <c r="J75" s="113" t="s">
        <v>2</v>
      </c>
      <c r="K75" s="112" t="s">
        <v>2</v>
      </c>
      <c r="L75" s="112" t="s">
        <v>2</v>
      </c>
      <c r="M75" s="111"/>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6"/>
      <c r="BY75" s="46"/>
    </row>
    <row r="76" spans="1:77" s="15" customFormat="1" ht="16.5" customHeight="1">
      <c r="A76" s="115"/>
      <c r="B76" s="114" t="s">
        <v>32</v>
      </c>
      <c r="C76" s="112">
        <v>1</v>
      </c>
      <c r="D76" s="112" t="s">
        <v>2</v>
      </c>
      <c r="E76" s="112" t="s">
        <v>2</v>
      </c>
      <c r="F76" s="112" t="s">
        <v>2</v>
      </c>
      <c r="G76" s="120" t="s">
        <v>2</v>
      </c>
      <c r="H76" s="112" t="s">
        <v>2</v>
      </c>
      <c r="I76" s="112" t="s">
        <v>2</v>
      </c>
      <c r="J76" s="113">
        <v>1</v>
      </c>
      <c r="K76" s="112" t="s">
        <v>2</v>
      </c>
      <c r="L76" s="112">
        <v>1</v>
      </c>
      <c r="M76" s="111"/>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46"/>
      <c r="BY76" s="46"/>
    </row>
    <row r="77" spans="1:77" s="15" customFormat="1" ht="16.5" customHeight="1">
      <c r="A77" s="119" t="s">
        <v>3</v>
      </c>
      <c r="B77" s="118" t="s">
        <v>80</v>
      </c>
      <c r="C77" s="117">
        <f>SUM(C78:C79)</f>
        <v>0</v>
      </c>
      <c r="D77" s="117">
        <f>SUM(D78:D79)</f>
        <v>0</v>
      </c>
      <c r="E77" s="117">
        <f>SUM(E78:E79)</f>
        <v>0</v>
      </c>
      <c r="F77" s="117">
        <f>SUM(F78:F79)</f>
        <v>0</v>
      </c>
      <c r="G77" s="117">
        <f>SUM(G78:G79)</f>
        <v>0</v>
      </c>
      <c r="H77" s="117">
        <f>SUM(H78:H79)</f>
        <v>0</v>
      </c>
      <c r="I77" s="117">
        <f>SUM(I78:I79)</f>
        <v>0</v>
      </c>
      <c r="J77" s="117">
        <f>SUM(J78:J79)</f>
        <v>0</v>
      </c>
      <c r="K77" s="117">
        <f>SUM(K78:K79)</f>
        <v>0</v>
      </c>
      <c r="L77" s="117">
        <f>SUM(L78:L79)</f>
        <v>0</v>
      </c>
      <c r="M77" s="111"/>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46"/>
      <c r="BS77" s="46"/>
      <c r="BT77" s="46"/>
      <c r="BU77" s="46"/>
      <c r="BV77" s="46"/>
      <c r="BW77" s="46"/>
      <c r="BX77" s="46"/>
      <c r="BY77" s="46"/>
    </row>
    <row r="78" spans="1:77" s="15" customFormat="1" ht="16.5" customHeight="1">
      <c r="A78" s="116"/>
      <c r="B78" s="114" t="s">
        <v>33</v>
      </c>
      <c r="C78" s="112" t="s">
        <v>2</v>
      </c>
      <c r="D78" s="112" t="s">
        <v>2</v>
      </c>
      <c r="E78" s="112" t="s">
        <v>2</v>
      </c>
      <c r="F78" s="112" t="s">
        <v>2</v>
      </c>
      <c r="G78" s="112" t="s">
        <v>2</v>
      </c>
      <c r="H78" s="112" t="s">
        <v>2</v>
      </c>
      <c r="I78" s="112" t="s">
        <v>2</v>
      </c>
      <c r="J78" s="113" t="s">
        <v>2</v>
      </c>
      <c r="K78" s="112" t="s">
        <v>2</v>
      </c>
      <c r="L78" s="112" t="s">
        <v>2</v>
      </c>
      <c r="M78" s="111"/>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6"/>
      <c r="BR78" s="46"/>
      <c r="BS78" s="46"/>
      <c r="BT78" s="46"/>
      <c r="BU78" s="46"/>
      <c r="BV78" s="46"/>
      <c r="BW78" s="46"/>
      <c r="BX78" s="46"/>
      <c r="BY78" s="46"/>
    </row>
    <row r="79" spans="1:77" s="15" customFormat="1" ht="16.5" customHeight="1">
      <c r="A79" s="115"/>
      <c r="B79" s="114" t="s">
        <v>32</v>
      </c>
      <c r="C79" s="112" t="s">
        <v>2</v>
      </c>
      <c r="D79" s="112" t="s">
        <v>2</v>
      </c>
      <c r="E79" s="112" t="s">
        <v>2</v>
      </c>
      <c r="F79" s="112" t="s">
        <v>2</v>
      </c>
      <c r="G79" s="112" t="s">
        <v>2</v>
      </c>
      <c r="H79" s="112" t="s">
        <v>2</v>
      </c>
      <c r="I79" s="112" t="s">
        <v>2</v>
      </c>
      <c r="J79" s="113" t="s">
        <v>2</v>
      </c>
      <c r="K79" s="112" t="s">
        <v>2</v>
      </c>
      <c r="L79" s="112" t="s">
        <v>2</v>
      </c>
      <c r="M79" s="111"/>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46"/>
      <c r="BS79" s="46"/>
      <c r="BT79" s="46"/>
      <c r="BU79" s="46"/>
      <c r="BV79" s="46"/>
      <c r="BW79" s="46"/>
      <c r="BX79" s="46"/>
      <c r="BY79" s="46"/>
    </row>
    <row r="80" spans="1:77" ht="16.5" customHeight="1">
      <c r="A80" s="47" t="s">
        <v>79</v>
      </c>
      <c r="M80" s="110"/>
    </row>
    <row r="81" spans="1:1" ht="16.5" customHeight="1">
      <c r="A81" s="109" t="s">
        <v>78</v>
      </c>
    </row>
    <row r="82" spans="1:1" ht="16.5" customHeight="1">
      <c r="A82" s="109"/>
    </row>
  </sheetData>
  <mergeCells count="36">
    <mergeCell ref="K2:L2"/>
    <mergeCell ref="C3:D3"/>
    <mergeCell ref="E3:E4"/>
    <mergeCell ref="F3:F4"/>
    <mergeCell ref="G3:G4"/>
    <mergeCell ref="H3:H4"/>
    <mergeCell ref="I3:J3"/>
    <mergeCell ref="G2:J2"/>
    <mergeCell ref="K3:K4"/>
    <mergeCell ref="C2:F2"/>
    <mergeCell ref="A47:A49"/>
    <mergeCell ref="A50:A52"/>
    <mergeCell ref="A53:A55"/>
    <mergeCell ref="A56:A58"/>
    <mergeCell ref="A41:A43"/>
    <mergeCell ref="L3:L4"/>
    <mergeCell ref="A68:A70"/>
    <mergeCell ref="A71:A73"/>
    <mergeCell ref="A74:A76"/>
    <mergeCell ref="A77:A79"/>
    <mergeCell ref="A26:A28"/>
    <mergeCell ref="A11:A13"/>
    <mergeCell ref="A23:A25"/>
    <mergeCell ref="A14:A16"/>
    <mergeCell ref="A59:A61"/>
    <mergeCell ref="A62:A64"/>
    <mergeCell ref="A5:A7"/>
    <mergeCell ref="A17:A19"/>
    <mergeCell ref="A20:A22"/>
    <mergeCell ref="A38:A40"/>
    <mergeCell ref="A44:A46"/>
    <mergeCell ref="A65:A67"/>
    <mergeCell ref="A8:A10"/>
    <mergeCell ref="A29:A31"/>
    <mergeCell ref="A35:A37"/>
    <mergeCell ref="A32:A34"/>
  </mergeCells>
  <phoneticPr fontId="5"/>
  <printOptions horizontalCentered="1"/>
  <pageMargins left="0.31496062992125984" right="0.31496062992125984" top="0.78740157480314965" bottom="0.78740157480314965" header="0" footer="0"/>
  <headerFooter alignWithMargins="0"/>
  <rowBreaks count="1" manualBreakCount="1">
    <brk id="40"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showGridLines="0" zoomScaleNormal="100" zoomScaleSheetLayoutView="80" workbookViewId="0">
      <pane ySplit="4" topLeftCell="A5" activePane="bottomLeft" state="frozen"/>
      <selection sqref="A1:Q1"/>
      <selection pane="bottomLeft" sqref="A1:Q1"/>
    </sheetView>
  </sheetViews>
  <sheetFormatPr defaultRowHeight="15"/>
  <cols>
    <col min="1" max="1" width="16.625" style="41" customWidth="1"/>
    <col min="2" max="2" width="7.625" style="178" customWidth="1"/>
    <col min="3" max="11" width="9.125" style="15" customWidth="1"/>
    <col min="12" max="15" width="10.625" style="15" customWidth="1"/>
    <col min="16" max="16" width="10.625" style="177" customWidth="1"/>
    <col min="17" max="17" width="9.625" style="177" customWidth="1"/>
    <col min="18" max="16384" width="9" style="15"/>
  </cols>
  <sheetData>
    <row r="1" spans="1:19" s="64" customFormat="1" ht="18" customHeight="1">
      <c r="A1" s="69" t="s">
        <v>117</v>
      </c>
      <c r="B1" s="206"/>
      <c r="D1" s="206"/>
      <c r="E1" s="206"/>
      <c r="N1" s="65"/>
      <c r="O1" s="65"/>
      <c r="P1" s="205" t="s">
        <v>36</v>
      </c>
      <c r="Q1" s="205"/>
    </row>
    <row r="2" spans="1:19" ht="15.75" customHeight="1">
      <c r="A2" s="204"/>
      <c r="B2" s="203"/>
      <c r="C2" s="102" t="s">
        <v>116</v>
      </c>
      <c r="D2" s="202"/>
      <c r="E2" s="202"/>
      <c r="F2" s="102" t="s">
        <v>115</v>
      </c>
      <c r="G2" s="202"/>
      <c r="H2" s="202"/>
      <c r="I2" s="102" t="s">
        <v>47</v>
      </c>
      <c r="J2" s="202"/>
      <c r="K2" s="202"/>
      <c r="L2" s="164" t="s">
        <v>114</v>
      </c>
      <c r="M2" s="102" t="s">
        <v>113</v>
      </c>
      <c r="N2" s="202"/>
      <c r="O2" s="164" t="s">
        <v>112</v>
      </c>
      <c r="P2" s="196" t="s">
        <v>111</v>
      </c>
      <c r="Q2" s="86"/>
      <c r="R2" s="201"/>
      <c r="S2" s="46"/>
    </row>
    <row r="3" spans="1:19" s="16" customFormat="1" ht="15.75" customHeight="1">
      <c r="A3" s="200"/>
      <c r="B3" s="199"/>
      <c r="C3" s="197"/>
      <c r="D3" s="196" t="s">
        <v>110</v>
      </c>
      <c r="E3" s="198"/>
      <c r="F3" s="197"/>
      <c r="G3" s="196" t="s">
        <v>110</v>
      </c>
      <c r="H3" s="195"/>
      <c r="I3" s="197"/>
      <c r="J3" s="196" t="s">
        <v>109</v>
      </c>
      <c r="K3" s="195"/>
      <c r="L3" s="188"/>
      <c r="M3" s="85"/>
      <c r="N3" s="164" t="s">
        <v>108</v>
      </c>
      <c r="O3" s="188"/>
      <c r="P3" s="164" t="s">
        <v>107</v>
      </c>
      <c r="Q3" s="164" t="s">
        <v>106</v>
      </c>
      <c r="R3" s="187"/>
      <c r="S3" s="45"/>
    </row>
    <row r="4" spans="1:19" s="16" customFormat="1" ht="66" customHeight="1">
      <c r="A4" s="194"/>
      <c r="B4" s="193"/>
      <c r="C4" s="192"/>
      <c r="D4" s="190" t="s">
        <v>105</v>
      </c>
      <c r="E4" s="190" t="s">
        <v>104</v>
      </c>
      <c r="F4" s="192"/>
      <c r="G4" s="190" t="s">
        <v>103</v>
      </c>
      <c r="H4" s="190" t="s">
        <v>102</v>
      </c>
      <c r="I4" s="191"/>
      <c r="J4" s="190" t="s">
        <v>101</v>
      </c>
      <c r="K4" s="190" t="s">
        <v>100</v>
      </c>
      <c r="L4" s="155"/>
      <c r="M4" s="189"/>
      <c r="N4" s="155"/>
      <c r="O4" s="188"/>
      <c r="P4" s="188"/>
      <c r="Q4" s="188"/>
      <c r="R4" s="187"/>
      <c r="S4" s="45"/>
    </row>
    <row r="5" spans="1:19" ht="16.5" customHeight="1">
      <c r="A5" s="150" t="s">
        <v>99</v>
      </c>
      <c r="B5" s="186" t="s">
        <v>80</v>
      </c>
      <c r="C5" s="185">
        <f>SUM(C6:C7)</f>
        <v>2000</v>
      </c>
      <c r="D5" s="185">
        <f>SUM(D6:D7)</f>
        <v>246</v>
      </c>
      <c r="E5" s="185">
        <f>SUM(E6:E7)</f>
        <v>319</v>
      </c>
      <c r="F5" s="185">
        <f>SUM(F6:F7)</f>
        <v>1986</v>
      </c>
      <c r="G5" s="185">
        <f>SUM(G6:G7)</f>
        <v>405</v>
      </c>
      <c r="H5" s="185">
        <f>SUM(H6:H7)</f>
        <v>444</v>
      </c>
      <c r="I5" s="185">
        <f>SUM(I6:I7)</f>
        <v>1978</v>
      </c>
      <c r="J5" s="185">
        <f>SUM(J6:J7)</f>
        <v>713</v>
      </c>
      <c r="K5" s="185">
        <f>SUM(K6:K7)</f>
        <v>182</v>
      </c>
      <c r="L5" s="185">
        <f>SUM(L6:L7)</f>
        <v>176</v>
      </c>
      <c r="M5" s="185">
        <f>SUM(M6:M7)</f>
        <v>271</v>
      </c>
      <c r="N5" s="185">
        <f>SUM(N6:N7)</f>
        <v>29</v>
      </c>
      <c r="O5" s="185">
        <f>SUM(O6:O7)</f>
        <v>235</v>
      </c>
      <c r="P5" s="185">
        <f>SUM(P6:P7)</f>
        <v>1254</v>
      </c>
      <c r="Q5" s="185">
        <f>SUM(Q6:Q7)</f>
        <v>569</v>
      </c>
      <c r="R5" s="45"/>
    </row>
    <row r="6" spans="1:19" ht="16.5" customHeight="1">
      <c r="A6" s="146"/>
      <c r="B6" s="184" t="s">
        <v>33</v>
      </c>
      <c r="C6" s="183">
        <v>799</v>
      </c>
      <c r="D6" s="183">
        <v>114</v>
      </c>
      <c r="E6" s="183">
        <v>147</v>
      </c>
      <c r="F6" s="183">
        <v>785</v>
      </c>
      <c r="G6" s="183">
        <v>167</v>
      </c>
      <c r="H6" s="183">
        <v>152</v>
      </c>
      <c r="I6" s="183">
        <v>782</v>
      </c>
      <c r="J6" s="183">
        <v>299</v>
      </c>
      <c r="K6" s="183">
        <v>77</v>
      </c>
      <c r="L6" s="183">
        <v>74</v>
      </c>
      <c r="M6" s="183">
        <v>157</v>
      </c>
      <c r="N6" s="183">
        <v>23</v>
      </c>
      <c r="O6" s="183">
        <v>96</v>
      </c>
      <c r="P6" s="183">
        <v>426</v>
      </c>
      <c r="Q6" s="183">
        <v>293</v>
      </c>
      <c r="R6" s="45"/>
    </row>
    <row r="7" spans="1:19" ht="16.5" customHeight="1">
      <c r="A7" s="145"/>
      <c r="B7" s="184" t="s">
        <v>32</v>
      </c>
      <c r="C7" s="183">
        <v>1201</v>
      </c>
      <c r="D7" s="183">
        <v>132</v>
      </c>
      <c r="E7" s="183">
        <v>172</v>
      </c>
      <c r="F7" s="183">
        <v>1201</v>
      </c>
      <c r="G7" s="183">
        <v>238</v>
      </c>
      <c r="H7" s="183">
        <v>292</v>
      </c>
      <c r="I7" s="183">
        <v>1196</v>
      </c>
      <c r="J7" s="183">
        <v>414</v>
      </c>
      <c r="K7" s="183">
        <v>105</v>
      </c>
      <c r="L7" s="183">
        <v>102</v>
      </c>
      <c r="M7" s="183">
        <v>114</v>
      </c>
      <c r="N7" s="183">
        <v>6</v>
      </c>
      <c r="O7" s="183">
        <v>139</v>
      </c>
      <c r="P7" s="183">
        <v>828</v>
      </c>
      <c r="Q7" s="183">
        <v>276</v>
      </c>
      <c r="R7" s="45"/>
    </row>
    <row r="8" spans="1:19" ht="16.5" customHeight="1">
      <c r="A8" s="133" t="s">
        <v>28</v>
      </c>
      <c r="B8" s="140" t="s">
        <v>80</v>
      </c>
      <c r="C8" s="18">
        <f>SUM(C9:C10)</f>
        <v>168</v>
      </c>
      <c r="D8" s="18">
        <f>SUM(D9:D10)</f>
        <v>13</v>
      </c>
      <c r="E8" s="18">
        <f>SUM(E9:E10)</f>
        <v>31</v>
      </c>
      <c r="F8" s="18">
        <f>SUM(F9:F10)</f>
        <v>168</v>
      </c>
      <c r="G8" s="18">
        <f>SUM(G9:G10)</f>
        <v>43</v>
      </c>
      <c r="H8" s="18">
        <f>SUM(H9:H10)</f>
        <v>40</v>
      </c>
      <c r="I8" s="18">
        <f>SUM(I9:I10)</f>
        <v>168</v>
      </c>
      <c r="J8" s="18">
        <f>SUM(J9:J10)</f>
        <v>40</v>
      </c>
      <c r="K8" s="18">
        <f>SUM(K9:K10)</f>
        <v>12</v>
      </c>
      <c r="L8" s="18">
        <f>SUM(L9:L10)</f>
        <v>9</v>
      </c>
      <c r="M8" s="18">
        <f>SUM(M9:M10)</f>
        <v>7</v>
      </c>
      <c r="N8" s="18">
        <f>SUM(N9:N10)</f>
        <v>3</v>
      </c>
      <c r="O8" s="18">
        <f>SUM(O9:O10)</f>
        <v>7</v>
      </c>
      <c r="P8" s="18">
        <f>SUM(P9:P10)</f>
        <v>128</v>
      </c>
      <c r="Q8" s="18">
        <f>SUM(Q9:Q10)</f>
        <v>37</v>
      </c>
      <c r="R8" s="45"/>
    </row>
    <row r="9" spans="1:19" ht="16.5" customHeight="1">
      <c r="A9" s="132"/>
      <c r="B9" s="137" t="s">
        <v>33</v>
      </c>
      <c r="C9" s="17">
        <f>IF(SUM(C12,C39)=0,"-",SUM(C12,C39))</f>
        <v>48</v>
      </c>
      <c r="D9" s="17">
        <f>IF(SUM(D12,D39)=0,"-",SUM(D12,D39))</f>
        <v>4</v>
      </c>
      <c r="E9" s="17">
        <f>IF(SUM(E12,E39)=0,"-",SUM(E12,E39))</f>
        <v>15</v>
      </c>
      <c r="F9" s="17">
        <f>IF(SUM(F12,F39)=0,"-",SUM(F12,F39))</f>
        <v>48</v>
      </c>
      <c r="G9" s="17">
        <f>IF(SUM(G12,G39)=0,"-",SUM(G12,G39))</f>
        <v>16</v>
      </c>
      <c r="H9" s="17">
        <f>IF(SUM(H12,H39)=0,"-",SUM(H12,H39))</f>
        <v>9</v>
      </c>
      <c r="I9" s="17">
        <f>IF(SUM(I12,I39)=0,"-",SUM(I12,I39))</f>
        <v>48</v>
      </c>
      <c r="J9" s="17">
        <f>IF(SUM(J12,J39)=0,"-",SUM(J12,J39))</f>
        <v>15</v>
      </c>
      <c r="K9" s="17">
        <f>IF(SUM(K12,K39)=0,"-",SUM(K12,K39))</f>
        <v>4</v>
      </c>
      <c r="L9" s="17">
        <f>IF(SUM(L12,L39)=0,"-",SUM(L12,L39))</f>
        <v>4</v>
      </c>
      <c r="M9" s="17">
        <f>IF(SUM(M12,M39)=0,"-",SUM(M12,M39))</f>
        <v>3</v>
      </c>
      <c r="N9" s="17">
        <f>IF(SUM(N12,N39)=0,"-",SUM(N12,N39))</f>
        <v>2</v>
      </c>
      <c r="O9" s="17">
        <f>IF(SUM(O12,O39)=0,"-",SUM(O12,O39))</f>
        <v>2</v>
      </c>
      <c r="P9" s="17">
        <f>IF(SUM(P12,P39)=0,"-",SUM(P12,P39))</f>
        <v>30</v>
      </c>
      <c r="Q9" s="17">
        <f>IF(SUM(Q12,Q39)=0,"-",SUM(Q12,Q39))</f>
        <v>16</v>
      </c>
      <c r="R9" s="45"/>
    </row>
    <row r="10" spans="1:19" ht="16.5" customHeight="1">
      <c r="A10" s="131"/>
      <c r="B10" s="137" t="s">
        <v>32</v>
      </c>
      <c r="C10" s="17">
        <f>IF(SUM(C13,C40)=0,"-",SUM(C13,C40))</f>
        <v>120</v>
      </c>
      <c r="D10" s="17">
        <f>IF(SUM(D13,D40)=0,"-",SUM(D13,D40))</f>
        <v>9</v>
      </c>
      <c r="E10" s="17">
        <f>IF(SUM(E13,E40)=0,"-",SUM(E13,E40))</f>
        <v>16</v>
      </c>
      <c r="F10" s="17">
        <f>IF(SUM(F13,F40)=0,"-",SUM(F13,F40))</f>
        <v>120</v>
      </c>
      <c r="G10" s="17">
        <f>IF(SUM(G13,G40)=0,"-",SUM(G13,G40))</f>
        <v>27</v>
      </c>
      <c r="H10" s="17">
        <f>IF(SUM(H13,H40)=0,"-",SUM(H13,H40))</f>
        <v>31</v>
      </c>
      <c r="I10" s="17">
        <f>IF(SUM(I13,I40)=0,"-",SUM(I13,I40))</f>
        <v>120</v>
      </c>
      <c r="J10" s="17">
        <f>IF(SUM(J13,J40)=0,"-",SUM(J13,J40))</f>
        <v>25</v>
      </c>
      <c r="K10" s="17">
        <f>IF(SUM(K13,K40)=0,"-",SUM(K13,K40))</f>
        <v>8</v>
      </c>
      <c r="L10" s="17">
        <f>IF(SUM(L13,L40)=0,"-",SUM(L13,L40))</f>
        <v>5</v>
      </c>
      <c r="M10" s="17">
        <f>IF(SUM(M13,M40)=0,"-",SUM(M13,M40))</f>
        <v>4</v>
      </c>
      <c r="N10" s="17">
        <f>IF(SUM(N13,N40)=0,"-",SUM(N13,N40))</f>
        <v>1</v>
      </c>
      <c r="O10" s="17">
        <f>IF(SUM(O13,O40)=0,"-",SUM(O13,O40))</f>
        <v>5</v>
      </c>
      <c r="P10" s="17">
        <f>IF(SUM(P13,P40)=0,"-",SUM(P13,P40))</f>
        <v>98</v>
      </c>
      <c r="Q10" s="17">
        <f>IF(SUM(Q13,Q40)=0,"-",SUM(Q13,Q40))</f>
        <v>21</v>
      </c>
      <c r="R10" s="45"/>
    </row>
    <row r="11" spans="1:19" ht="16.5" customHeight="1">
      <c r="A11" s="130" t="s">
        <v>27</v>
      </c>
      <c r="B11" s="140" t="s">
        <v>80</v>
      </c>
      <c r="C11" s="18">
        <f>SUM(C12:C13)</f>
        <v>62</v>
      </c>
      <c r="D11" s="18">
        <f>SUM(D12:D13)</f>
        <v>7</v>
      </c>
      <c r="E11" s="18">
        <f>SUM(E12:E13)</f>
        <v>13</v>
      </c>
      <c r="F11" s="18">
        <f>SUM(F12:F13)</f>
        <v>62</v>
      </c>
      <c r="G11" s="18">
        <f>SUM(G12:G13)</f>
        <v>13</v>
      </c>
      <c r="H11" s="18">
        <f>SUM(H12:H13)</f>
        <v>14</v>
      </c>
      <c r="I11" s="18">
        <f>SUM(I12:I13)</f>
        <v>62</v>
      </c>
      <c r="J11" s="18">
        <f>SUM(J12:J13)</f>
        <v>9</v>
      </c>
      <c r="K11" s="18">
        <f>SUM(K12:K13)</f>
        <v>10</v>
      </c>
      <c r="L11" s="18">
        <f>SUM(L12:L13)</f>
        <v>8</v>
      </c>
      <c r="M11" s="18">
        <f>SUM(M12:M13)</f>
        <v>3</v>
      </c>
      <c r="N11" s="18">
        <f>SUM(N12:N13)</f>
        <v>1</v>
      </c>
      <c r="O11" s="18">
        <f>SUM(O12:O13)</f>
        <v>6</v>
      </c>
      <c r="P11" s="18">
        <f>SUM(P12:P13)</f>
        <v>47</v>
      </c>
      <c r="Q11" s="18">
        <f>SUM(Q12:Q13)</f>
        <v>12</v>
      </c>
      <c r="R11" s="45"/>
    </row>
    <row r="12" spans="1:19" ht="16.5" customHeight="1">
      <c r="A12" s="127"/>
      <c r="B12" s="137" t="s">
        <v>33</v>
      </c>
      <c r="C12" s="17">
        <f>IF(SUM(C15,C18,C21,C24,C27,C30,C33,C36)=0,"-",SUM(C15,C18,C21,C24,C27,C30,C33,C36))</f>
        <v>20</v>
      </c>
      <c r="D12" s="17">
        <f>IF(SUM(D15,D18,D21,D24,D27,D30,D33,D36)=0,"-",SUM(D15,D18,D21,D24,D27,D30,D33,D36))</f>
        <v>2</v>
      </c>
      <c r="E12" s="17">
        <f>IF(SUM(E15,E18,E21,E24,E27,E30,E33,E36)=0,"-",SUM(E15,E18,E21,E24,E27,E30,E33,E36))</f>
        <v>7</v>
      </c>
      <c r="F12" s="17">
        <f>IF(SUM(F15,F18,F21,F24,F27,F30,F33,F36)=0,"-",SUM(F15,F18,F21,F24,F27,F30,F33,F36))</f>
        <v>20</v>
      </c>
      <c r="G12" s="17">
        <f>IF(SUM(G15,G18,G21,G24,G27,G30,G33,G36)=0,"-",SUM(G15,G18,G21,G24,G27,G30,G33,G36))</f>
        <v>4</v>
      </c>
      <c r="H12" s="17">
        <f>IF(SUM(H15,H18,H21,H24,H27,H30,H33,H36)=0,"-",SUM(H15,H18,H21,H24,H27,H30,H33,H36))</f>
        <v>6</v>
      </c>
      <c r="I12" s="17">
        <f>IF(SUM(I15,I18,I21,I24,I27,I30,I33,I36)=0,"-",SUM(I15,I18,I21,I24,I27,I30,I33,I36))</f>
        <v>20</v>
      </c>
      <c r="J12" s="17">
        <f>IF(SUM(J15,J18,J21,J24,J27,J30,J33,J36)=0,"-",SUM(J15,J18,J21,J24,J27,J30,J33,J36))</f>
        <v>5</v>
      </c>
      <c r="K12" s="17">
        <f>IF(SUM(K15,K18,K21,K24,K27,K30,K33,K36)=0,"-",SUM(K15,K18,K21,K24,K27,K30,K33,K36))</f>
        <v>3</v>
      </c>
      <c r="L12" s="17">
        <f>IF(SUM(L15,L18,L21,L24,L27,L30,L33,L36)=0,"-",SUM(L15,L18,L21,L24,L27,L30,L33,L36))</f>
        <v>4</v>
      </c>
      <c r="M12" s="17">
        <f>IF(SUM(M15,M18,M21,M24,M27,M30,M33,M36)=0,"-",SUM(M15,M18,M21,M24,M27,M30,M33,M36))</f>
        <v>2</v>
      </c>
      <c r="N12" s="17">
        <f>IF(SUM(N15,N18,N21,N24,N27,N30,N33,N36)=0,"-",SUM(N15,N18,N21,N24,N27,N30,N33,N36))</f>
        <v>1</v>
      </c>
      <c r="O12" s="17">
        <f>IF(SUM(O15,O18,O21,O24,O27,O30,O33,O36)=0,"-",SUM(O15,O18,O21,O24,O27,O30,O33,O36))</f>
        <v>2</v>
      </c>
      <c r="P12" s="17">
        <f>IF(SUM(P15,P18,P21,P24,P27,P30,P33,P36)=0,"-",SUM(P15,P18,P21,P24,P27,P30,P33,P36))</f>
        <v>12</v>
      </c>
      <c r="Q12" s="17">
        <f>IF(SUM(Q15,Q18,Q21,Q24,Q27,Q30,Q33,Q36)=0,"-",SUM(Q15,Q18,Q21,Q24,Q27,Q30,Q33,Q36))</f>
        <v>6</v>
      </c>
      <c r="R12" s="45"/>
    </row>
    <row r="13" spans="1:19" ht="16.5" customHeight="1">
      <c r="A13" s="126"/>
      <c r="B13" s="137" t="s">
        <v>32</v>
      </c>
      <c r="C13" s="17">
        <f>IF(SUM(C16,C19,C22,C25,C28,C31,C34,C37)=0,"-",SUM(C16,C19,C22,C25,C28,C31,C34,C37))</f>
        <v>42</v>
      </c>
      <c r="D13" s="17">
        <f>IF(SUM(D16,D19,D22,D25,D28,D31,D34,D37)=0,"-",SUM(D16,D19,D22,D25,D28,D31,D34,D37))</f>
        <v>5</v>
      </c>
      <c r="E13" s="17">
        <f>IF(SUM(E16,E19,E22,E25,E28,E31,E34,E37)=0,"-",SUM(E16,E19,E22,E25,E28,E31,E34,E37))</f>
        <v>6</v>
      </c>
      <c r="F13" s="17">
        <f>IF(SUM(F16,F19,F22,F25,F28,F31,F34,F37)=0,"-",SUM(F16,F19,F22,F25,F28,F31,F34,F37))</f>
        <v>42</v>
      </c>
      <c r="G13" s="17">
        <f>IF(SUM(G16,G19,G22,G25,G28,G31,G34,G37)=0,"-",SUM(G16,G19,G22,G25,G28,G31,G34,G37))</f>
        <v>9</v>
      </c>
      <c r="H13" s="17">
        <f>IF(SUM(H16,H19,H22,H25,H28,H31,H34,H37)=0,"-",SUM(H16,H19,H22,H25,H28,H31,H34,H37))</f>
        <v>8</v>
      </c>
      <c r="I13" s="17">
        <f>IF(SUM(I16,I19,I22,I25,I28,I31,I34,I37)=0,"-",SUM(I16,I19,I22,I25,I28,I31,I34,I37))</f>
        <v>42</v>
      </c>
      <c r="J13" s="17">
        <f>IF(SUM(J16,J19,J22,J25,J28,J31,J34,J37)=0,"-",SUM(J16,J19,J22,J25,J28,J31,J34,J37))</f>
        <v>4</v>
      </c>
      <c r="K13" s="17">
        <f>IF(SUM(K16,K19,K22,K25,K28,K31,K34,K37)=0,"-",SUM(K16,K19,K22,K25,K28,K31,K34,K37))</f>
        <v>7</v>
      </c>
      <c r="L13" s="17">
        <f>IF(SUM(L16,L19,L22,L25,L28,L31,L34,L37)=0,"-",SUM(L16,L19,L22,L25,L28,L31,L34,L37))</f>
        <v>4</v>
      </c>
      <c r="M13" s="17">
        <f>IF(SUM(M16,M19,M22,M25,M28,M31,M34,M37)=0,"-",SUM(M16,M19,M22,M25,M28,M31,M34,M37))</f>
        <v>1</v>
      </c>
      <c r="N13" s="17" t="str">
        <f>IF(SUM(N16,N19,N22,N25,N28,N31,N34,N37)=0,"-",SUM(N16,N19,N22,N25,N28,N31,N34,N37))</f>
        <v>-</v>
      </c>
      <c r="O13" s="17">
        <f>IF(SUM(O16,O19,O22,O25,O28,O31,O34,O37)=0,"-",SUM(O16,O19,O22,O25,O28,O31,O34,O37))</f>
        <v>4</v>
      </c>
      <c r="P13" s="17">
        <f>IF(SUM(P16,P19,P22,P25,P28,P31,P34,P37)=0,"-",SUM(P16,P19,P22,P25,P28,P31,P34,P37))</f>
        <v>35</v>
      </c>
      <c r="Q13" s="17">
        <f>IF(SUM(Q16,Q19,Q22,Q25,Q28,Q31,Q34,Q37)=0,"-",SUM(Q16,Q19,Q22,Q25,Q28,Q31,Q34,Q37))</f>
        <v>6</v>
      </c>
      <c r="R13" s="45"/>
    </row>
    <row r="14" spans="1:19" ht="16.5" customHeight="1">
      <c r="A14" s="119" t="s">
        <v>26</v>
      </c>
      <c r="B14" s="118" t="s">
        <v>80</v>
      </c>
      <c r="C14" s="181">
        <f>SUM(C15:C16)</f>
        <v>16</v>
      </c>
      <c r="D14" s="181">
        <f>SUM(D15:D16)</f>
        <v>0</v>
      </c>
      <c r="E14" s="181">
        <f>SUM(E15:E16)</f>
        <v>9</v>
      </c>
      <c r="F14" s="181">
        <f>SUM(F15:F16)</f>
        <v>16</v>
      </c>
      <c r="G14" s="181">
        <f>SUM(G15:G16)</f>
        <v>3</v>
      </c>
      <c r="H14" s="181">
        <f>SUM(H15:H16)</f>
        <v>11</v>
      </c>
      <c r="I14" s="181">
        <f>SUM(I15:I16)</f>
        <v>16</v>
      </c>
      <c r="J14" s="181">
        <f>SUM(J15:J16)</f>
        <v>5</v>
      </c>
      <c r="K14" s="181">
        <f>SUM(K15:K16)</f>
        <v>6</v>
      </c>
      <c r="L14" s="181">
        <f>SUM(L15:L16)</f>
        <v>5</v>
      </c>
      <c r="M14" s="181">
        <f>SUM(M15:M16)</f>
        <v>0</v>
      </c>
      <c r="N14" s="181">
        <f>SUM(N15:N16)</f>
        <v>0</v>
      </c>
      <c r="O14" s="181">
        <f>SUM(O15:O16)</f>
        <v>5</v>
      </c>
      <c r="P14" s="181">
        <f>SUM(P15:P16)</f>
        <v>13</v>
      </c>
      <c r="Q14" s="181">
        <f>SUM(Q15:Q16)</f>
        <v>3</v>
      </c>
      <c r="R14" s="45"/>
    </row>
    <row r="15" spans="1:19" ht="16.5" customHeight="1">
      <c r="A15" s="116"/>
      <c r="B15" s="114" t="s">
        <v>33</v>
      </c>
      <c r="C15" s="180">
        <v>6</v>
      </c>
      <c r="D15" s="180" t="s">
        <v>81</v>
      </c>
      <c r="E15" s="180">
        <v>4</v>
      </c>
      <c r="F15" s="180">
        <v>6</v>
      </c>
      <c r="G15" s="180">
        <v>1</v>
      </c>
      <c r="H15" s="180">
        <v>4</v>
      </c>
      <c r="I15" s="180">
        <v>6</v>
      </c>
      <c r="J15" s="180">
        <v>2</v>
      </c>
      <c r="K15" s="180">
        <v>3</v>
      </c>
      <c r="L15" s="180">
        <v>3</v>
      </c>
      <c r="M15" s="180" t="s">
        <v>81</v>
      </c>
      <c r="N15" s="180" t="s">
        <v>81</v>
      </c>
      <c r="O15" s="180">
        <v>2</v>
      </c>
      <c r="P15" s="180">
        <v>5</v>
      </c>
      <c r="Q15" s="180">
        <v>1</v>
      </c>
      <c r="R15" s="45"/>
    </row>
    <row r="16" spans="1:19" ht="16.5" customHeight="1">
      <c r="A16" s="115"/>
      <c r="B16" s="114" t="s">
        <v>32</v>
      </c>
      <c r="C16" s="180">
        <v>10</v>
      </c>
      <c r="D16" s="180" t="s">
        <v>81</v>
      </c>
      <c r="E16" s="180">
        <v>5</v>
      </c>
      <c r="F16" s="180">
        <v>10</v>
      </c>
      <c r="G16" s="180">
        <v>2</v>
      </c>
      <c r="H16" s="180">
        <v>7</v>
      </c>
      <c r="I16" s="180">
        <v>10</v>
      </c>
      <c r="J16" s="180">
        <v>3</v>
      </c>
      <c r="K16" s="180">
        <v>3</v>
      </c>
      <c r="L16" s="180">
        <v>2</v>
      </c>
      <c r="M16" s="180" t="s">
        <v>81</v>
      </c>
      <c r="N16" s="180" t="s">
        <v>81</v>
      </c>
      <c r="O16" s="180">
        <v>3</v>
      </c>
      <c r="P16" s="180">
        <v>8</v>
      </c>
      <c r="Q16" s="180">
        <v>2</v>
      </c>
      <c r="R16" s="45"/>
    </row>
    <row r="17" spans="1:18" ht="16.5" customHeight="1">
      <c r="A17" s="119" t="s">
        <v>25</v>
      </c>
      <c r="B17" s="118" t="s">
        <v>80</v>
      </c>
      <c r="C17" s="181">
        <f>SUM(C18:C19)</f>
        <v>7</v>
      </c>
      <c r="D17" s="181">
        <f>SUM(D18:D19)</f>
        <v>3</v>
      </c>
      <c r="E17" s="181">
        <f>SUM(E18:E19)</f>
        <v>2</v>
      </c>
      <c r="F17" s="181">
        <f>SUM(F18:F19)</f>
        <v>7</v>
      </c>
      <c r="G17" s="181">
        <f>SUM(G18:G19)</f>
        <v>3</v>
      </c>
      <c r="H17" s="181">
        <f>SUM(H18:H19)</f>
        <v>1</v>
      </c>
      <c r="I17" s="181">
        <f>SUM(I18:I19)</f>
        <v>7</v>
      </c>
      <c r="J17" s="181">
        <f>SUM(J18:J19)</f>
        <v>3</v>
      </c>
      <c r="K17" s="181">
        <f>SUM(K18:K19)</f>
        <v>1</v>
      </c>
      <c r="L17" s="181">
        <f>SUM(L18:L19)</f>
        <v>0</v>
      </c>
      <c r="M17" s="181">
        <f>SUM(M18:M19)</f>
        <v>0</v>
      </c>
      <c r="N17" s="181">
        <f>SUM(N18:N19)</f>
        <v>0</v>
      </c>
      <c r="O17" s="181">
        <f>SUM(O18:O19)</f>
        <v>0</v>
      </c>
      <c r="P17" s="181">
        <f>SUM(P18:P19)</f>
        <v>0</v>
      </c>
      <c r="Q17" s="181">
        <f>SUM(Q18:Q19)</f>
        <v>2</v>
      </c>
      <c r="R17" s="45"/>
    </row>
    <row r="18" spans="1:18" ht="16.5" customHeight="1">
      <c r="A18" s="116"/>
      <c r="B18" s="114" t="s">
        <v>33</v>
      </c>
      <c r="C18" s="180">
        <v>3</v>
      </c>
      <c r="D18" s="180">
        <v>1</v>
      </c>
      <c r="E18" s="180">
        <v>2</v>
      </c>
      <c r="F18" s="180">
        <v>3</v>
      </c>
      <c r="G18" s="180">
        <v>1</v>
      </c>
      <c r="H18" s="180" t="s">
        <v>2</v>
      </c>
      <c r="I18" s="180">
        <v>3</v>
      </c>
      <c r="J18" s="180">
        <v>3</v>
      </c>
      <c r="K18" s="180" t="s">
        <v>2</v>
      </c>
      <c r="L18" s="180" t="s">
        <v>2</v>
      </c>
      <c r="M18" s="180" t="s">
        <v>2</v>
      </c>
      <c r="N18" s="180" t="s">
        <v>2</v>
      </c>
      <c r="O18" s="180" t="s">
        <v>2</v>
      </c>
      <c r="P18" s="180" t="s">
        <v>2</v>
      </c>
      <c r="Q18" s="180">
        <v>1</v>
      </c>
      <c r="R18" s="45"/>
    </row>
    <row r="19" spans="1:18" ht="16.5" customHeight="1">
      <c r="A19" s="115"/>
      <c r="B19" s="114" t="s">
        <v>32</v>
      </c>
      <c r="C19" s="180">
        <v>4</v>
      </c>
      <c r="D19" s="180">
        <v>2</v>
      </c>
      <c r="E19" s="180" t="s">
        <v>2</v>
      </c>
      <c r="F19" s="180">
        <v>4</v>
      </c>
      <c r="G19" s="180">
        <v>2</v>
      </c>
      <c r="H19" s="180">
        <v>1</v>
      </c>
      <c r="I19" s="180">
        <v>4</v>
      </c>
      <c r="J19" s="180" t="s">
        <v>2</v>
      </c>
      <c r="K19" s="180">
        <v>1</v>
      </c>
      <c r="L19" s="180" t="s">
        <v>2</v>
      </c>
      <c r="M19" s="180" t="s">
        <v>2</v>
      </c>
      <c r="N19" s="180" t="s">
        <v>2</v>
      </c>
      <c r="O19" s="180" t="s">
        <v>2</v>
      </c>
      <c r="P19" s="180" t="s">
        <v>2</v>
      </c>
      <c r="Q19" s="180">
        <v>1</v>
      </c>
      <c r="R19" s="45"/>
    </row>
    <row r="20" spans="1:18" ht="16.5" customHeight="1">
      <c r="A20" s="119" t="s">
        <v>24</v>
      </c>
      <c r="B20" s="118" t="s">
        <v>80</v>
      </c>
      <c r="C20" s="181">
        <f>SUM(C21:C22)</f>
        <v>0</v>
      </c>
      <c r="D20" s="181">
        <f>SUM(D21:D22)</f>
        <v>0</v>
      </c>
      <c r="E20" s="181">
        <f>SUM(E21:E22)</f>
        <v>0</v>
      </c>
      <c r="F20" s="181">
        <f>SUM(F21:F22)</f>
        <v>0</v>
      </c>
      <c r="G20" s="181">
        <f>SUM(G21:G22)</f>
        <v>0</v>
      </c>
      <c r="H20" s="181">
        <f>SUM(H21:H22)</f>
        <v>0</v>
      </c>
      <c r="I20" s="181">
        <f>SUM(I21:I22)</f>
        <v>0</v>
      </c>
      <c r="J20" s="181">
        <f>SUM(J21:J22)</f>
        <v>0</v>
      </c>
      <c r="K20" s="181">
        <f>SUM(K21:K22)</f>
        <v>0</v>
      </c>
      <c r="L20" s="181">
        <f>SUM(L21:L22)</f>
        <v>0</v>
      </c>
      <c r="M20" s="181">
        <f>SUM(M21:M22)</f>
        <v>0</v>
      </c>
      <c r="N20" s="181">
        <f>SUM(N21:N22)</f>
        <v>0</v>
      </c>
      <c r="O20" s="181">
        <f>SUM(O21:O22)</f>
        <v>0</v>
      </c>
      <c r="P20" s="181">
        <f>SUM(P21:P22)</f>
        <v>2</v>
      </c>
      <c r="Q20" s="181">
        <f>SUM(Q21:Q22)</f>
        <v>0</v>
      </c>
      <c r="R20" s="45"/>
    </row>
    <row r="21" spans="1:18" ht="16.5" customHeight="1">
      <c r="A21" s="116"/>
      <c r="B21" s="114" t="s">
        <v>33</v>
      </c>
      <c r="C21" s="180" t="s">
        <v>81</v>
      </c>
      <c r="D21" s="180" t="s">
        <v>81</v>
      </c>
      <c r="E21" s="180" t="s">
        <v>81</v>
      </c>
      <c r="F21" s="180" t="s">
        <v>81</v>
      </c>
      <c r="G21" s="180" t="s">
        <v>81</v>
      </c>
      <c r="H21" s="180" t="s">
        <v>81</v>
      </c>
      <c r="I21" s="180" t="s">
        <v>81</v>
      </c>
      <c r="J21" s="180" t="s">
        <v>81</v>
      </c>
      <c r="K21" s="180" t="s">
        <v>81</v>
      </c>
      <c r="L21" s="180" t="s">
        <v>81</v>
      </c>
      <c r="M21" s="180" t="s">
        <v>81</v>
      </c>
      <c r="N21" s="180" t="s">
        <v>81</v>
      </c>
      <c r="O21" s="180" t="s">
        <v>81</v>
      </c>
      <c r="P21" s="180" t="s">
        <v>81</v>
      </c>
      <c r="Q21" s="180" t="s">
        <v>81</v>
      </c>
      <c r="R21" s="45"/>
    </row>
    <row r="22" spans="1:18" ht="16.5" customHeight="1">
      <c r="A22" s="115"/>
      <c r="B22" s="114" t="s">
        <v>32</v>
      </c>
      <c r="C22" s="180" t="s">
        <v>81</v>
      </c>
      <c r="D22" s="180" t="s">
        <v>81</v>
      </c>
      <c r="E22" s="180" t="s">
        <v>81</v>
      </c>
      <c r="F22" s="182" t="s">
        <v>81</v>
      </c>
      <c r="G22" s="180" t="s">
        <v>81</v>
      </c>
      <c r="H22" s="180" t="s">
        <v>81</v>
      </c>
      <c r="I22" s="180" t="s">
        <v>81</v>
      </c>
      <c r="J22" s="180" t="s">
        <v>81</v>
      </c>
      <c r="K22" s="180" t="s">
        <v>81</v>
      </c>
      <c r="L22" s="180" t="s">
        <v>81</v>
      </c>
      <c r="M22" s="180" t="s">
        <v>81</v>
      </c>
      <c r="N22" s="180" t="s">
        <v>81</v>
      </c>
      <c r="O22" s="180" t="s">
        <v>81</v>
      </c>
      <c r="P22" s="180">
        <v>2</v>
      </c>
      <c r="Q22" s="180" t="s">
        <v>81</v>
      </c>
      <c r="R22" s="45"/>
    </row>
    <row r="23" spans="1:18" ht="16.5" customHeight="1">
      <c r="A23" s="119" t="s">
        <v>23</v>
      </c>
      <c r="B23" s="118" t="s">
        <v>80</v>
      </c>
      <c r="C23" s="181">
        <f>SUM(C24:C25)</f>
        <v>15</v>
      </c>
      <c r="D23" s="181">
        <f>SUM(D24:D25)</f>
        <v>0</v>
      </c>
      <c r="E23" s="181">
        <f>SUM(E24:E25)</f>
        <v>0</v>
      </c>
      <c r="F23" s="181">
        <f>SUM(F24:F25)</f>
        <v>15</v>
      </c>
      <c r="G23" s="181">
        <f>SUM(G24:G25)</f>
        <v>0</v>
      </c>
      <c r="H23" s="181">
        <f>SUM(H24:H25)</f>
        <v>0</v>
      </c>
      <c r="I23" s="181">
        <f>SUM(I24:I25)</f>
        <v>15</v>
      </c>
      <c r="J23" s="181">
        <f>SUM(J24:J25)</f>
        <v>0</v>
      </c>
      <c r="K23" s="181">
        <f>SUM(K24:K25)</f>
        <v>0</v>
      </c>
      <c r="L23" s="181">
        <f>SUM(L24:L25)</f>
        <v>3</v>
      </c>
      <c r="M23" s="181">
        <f>SUM(M24:M25)</f>
        <v>1</v>
      </c>
      <c r="N23" s="181">
        <f>SUM(N24:N25)</f>
        <v>1</v>
      </c>
      <c r="O23" s="181">
        <f>SUM(O24:O25)</f>
        <v>0</v>
      </c>
      <c r="P23" s="181">
        <f>SUM(P24:P25)</f>
        <v>14</v>
      </c>
      <c r="Q23" s="181">
        <f>SUM(Q24:Q25)</f>
        <v>1</v>
      </c>
      <c r="R23" s="45"/>
    </row>
    <row r="24" spans="1:18" ht="16.5" customHeight="1">
      <c r="A24" s="116"/>
      <c r="B24" s="114" t="s">
        <v>33</v>
      </c>
      <c r="C24" s="180">
        <v>5</v>
      </c>
      <c r="D24" s="180" t="s">
        <v>81</v>
      </c>
      <c r="E24" s="180" t="s">
        <v>81</v>
      </c>
      <c r="F24" s="180">
        <v>5</v>
      </c>
      <c r="G24" s="180" t="s">
        <v>81</v>
      </c>
      <c r="H24" s="180" t="s">
        <v>81</v>
      </c>
      <c r="I24" s="180">
        <v>5</v>
      </c>
      <c r="J24" s="180" t="s">
        <v>81</v>
      </c>
      <c r="K24" s="180" t="s">
        <v>81</v>
      </c>
      <c r="L24" s="180">
        <v>1</v>
      </c>
      <c r="M24" s="180">
        <v>1</v>
      </c>
      <c r="N24" s="180">
        <v>1</v>
      </c>
      <c r="O24" s="180" t="s">
        <v>81</v>
      </c>
      <c r="P24" s="180">
        <v>4</v>
      </c>
      <c r="Q24" s="180">
        <v>1</v>
      </c>
      <c r="R24" s="45"/>
    </row>
    <row r="25" spans="1:18" ht="16.5" customHeight="1">
      <c r="A25" s="115"/>
      <c r="B25" s="114" t="s">
        <v>32</v>
      </c>
      <c r="C25" s="180">
        <v>10</v>
      </c>
      <c r="D25" s="180" t="s">
        <v>81</v>
      </c>
      <c r="E25" s="180" t="s">
        <v>81</v>
      </c>
      <c r="F25" s="180">
        <v>10</v>
      </c>
      <c r="G25" s="180" t="s">
        <v>81</v>
      </c>
      <c r="H25" s="180" t="s">
        <v>81</v>
      </c>
      <c r="I25" s="180">
        <v>10</v>
      </c>
      <c r="J25" s="180" t="s">
        <v>81</v>
      </c>
      <c r="K25" s="180" t="s">
        <v>81</v>
      </c>
      <c r="L25" s="180">
        <v>2</v>
      </c>
      <c r="M25" s="180" t="s">
        <v>81</v>
      </c>
      <c r="N25" s="180" t="s">
        <v>81</v>
      </c>
      <c r="O25" s="180" t="s">
        <v>81</v>
      </c>
      <c r="P25" s="180">
        <v>10</v>
      </c>
      <c r="Q25" s="180" t="s">
        <v>81</v>
      </c>
      <c r="R25" s="45"/>
    </row>
    <row r="26" spans="1:18" ht="16.5" customHeight="1">
      <c r="A26" s="119" t="s">
        <v>22</v>
      </c>
      <c r="B26" s="118" t="s">
        <v>80</v>
      </c>
      <c r="C26" s="181">
        <f>SUM(C27:C28)</f>
        <v>8</v>
      </c>
      <c r="D26" s="181">
        <f>SUM(D27:D28)</f>
        <v>2</v>
      </c>
      <c r="E26" s="181">
        <f>SUM(E27:E28)</f>
        <v>0</v>
      </c>
      <c r="F26" s="181">
        <f>SUM(F27:F28)</f>
        <v>8</v>
      </c>
      <c r="G26" s="181">
        <f>SUM(G27:G28)</f>
        <v>2</v>
      </c>
      <c r="H26" s="181">
        <f>SUM(H27:H28)</f>
        <v>0</v>
      </c>
      <c r="I26" s="181">
        <f>SUM(I27:I28)</f>
        <v>8</v>
      </c>
      <c r="J26" s="181">
        <f>SUM(J27:J28)</f>
        <v>1</v>
      </c>
      <c r="K26" s="181">
        <f>SUM(K27:K28)</f>
        <v>0</v>
      </c>
      <c r="L26" s="181">
        <f>SUM(L27:L28)</f>
        <v>0</v>
      </c>
      <c r="M26" s="181">
        <f>SUM(M27:M28)</f>
        <v>0</v>
      </c>
      <c r="N26" s="181">
        <f>SUM(N27:N28)</f>
        <v>0</v>
      </c>
      <c r="O26" s="181">
        <f>SUM(O27:O28)</f>
        <v>0</v>
      </c>
      <c r="P26" s="181">
        <f>SUM(P27:P28)</f>
        <v>7</v>
      </c>
      <c r="Q26" s="181">
        <f>SUM(Q27:Q28)</f>
        <v>1</v>
      </c>
      <c r="R26" s="45"/>
    </row>
    <row r="27" spans="1:18" ht="16.5" customHeight="1">
      <c r="A27" s="116"/>
      <c r="B27" s="114" t="s">
        <v>33</v>
      </c>
      <c r="C27" s="180">
        <v>2</v>
      </c>
      <c r="D27" s="180" t="s">
        <v>2</v>
      </c>
      <c r="E27" s="180" t="s">
        <v>2</v>
      </c>
      <c r="F27" s="180">
        <v>2</v>
      </c>
      <c r="G27" s="180">
        <v>1</v>
      </c>
      <c r="H27" s="180" t="s">
        <v>2</v>
      </c>
      <c r="I27" s="180">
        <v>2</v>
      </c>
      <c r="J27" s="180" t="s">
        <v>2</v>
      </c>
      <c r="K27" s="180" t="s">
        <v>2</v>
      </c>
      <c r="L27" s="180" t="s">
        <v>2</v>
      </c>
      <c r="M27" s="180" t="s">
        <v>2</v>
      </c>
      <c r="N27" s="180" t="s">
        <v>2</v>
      </c>
      <c r="O27" s="180" t="s">
        <v>2</v>
      </c>
      <c r="P27" s="180">
        <v>1</v>
      </c>
      <c r="Q27" s="180">
        <v>1</v>
      </c>
      <c r="R27" s="45"/>
    </row>
    <row r="28" spans="1:18" ht="16.5" customHeight="1">
      <c r="A28" s="115"/>
      <c r="B28" s="114" t="s">
        <v>32</v>
      </c>
      <c r="C28" s="180">
        <v>6</v>
      </c>
      <c r="D28" s="180">
        <v>2</v>
      </c>
      <c r="E28" s="180" t="s">
        <v>2</v>
      </c>
      <c r="F28" s="180">
        <v>6</v>
      </c>
      <c r="G28" s="180">
        <v>1</v>
      </c>
      <c r="H28" s="180" t="s">
        <v>2</v>
      </c>
      <c r="I28" s="180">
        <v>6</v>
      </c>
      <c r="J28" s="180">
        <v>1</v>
      </c>
      <c r="K28" s="180" t="s">
        <v>2</v>
      </c>
      <c r="L28" s="180" t="s">
        <v>2</v>
      </c>
      <c r="M28" s="180" t="s">
        <v>2</v>
      </c>
      <c r="N28" s="180" t="s">
        <v>2</v>
      </c>
      <c r="O28" s="180" t="s">
        <v>2</v>
      </c>
      <c r="P28" s="180">
        <v>6</v>
      </c>
      <c r="Q28" s="180" t="s">
        <v>2</v>
      </c>
      <c r="R28" s="45"/>
    </row>
    <row r="29" spans="1:18" ht="16.5" customHeight="1">
      <c r="A29" s="119" t="s">
        <v>57</v>
      </c>
      <c r="B29" s="118" t="s">
        <v>80</v>
      </c>
      <c r="C29" s="181">
        <f>SUM(C30:C31)</f>
        <v>12</v>
      </c>
      <c r="D29" s="181">
        <f>SUM(D30:D31)</f>
        <v>2</v>
      </c>
      <c r="E29" s="181">
        <f>SUM(E30:E31)</f>
        <v>2</v>
      </c>
      <c r="F29" s="181">
        <f>SUM(F30:F31)</f>
        <v>12</v>
      </c>
      <c r="G29" s="181">
        <f>SUM(G30:G31)</f>
        <v>5</v>
      </c>
      <c r="H29" s="181">
        <f>SUM(H30:H31)</f>
        <v>2</v>
      </c>
      <c r="I29" s="181">
        <f>SUM(I30:I31)</f>
        <v>12</v>
      </c>
      <c r="J29" s="181">
        <f>SUM(J30:J31)</f>
        <v>0</v>
      </c>
      <c r="K29" s="181">
        <f>SUM(K30:K31)</f>
        <v>3</v>
      </c>
      <c r="L29" s="181">
        <f>SUM(L30:L31)</f>
        <v>0</v>
      </c>
      <c r="M29" s="181">
        <f>SUM(M30:M31)</f>
        <v>0</v>
      </c>
      <c r="N29" s="181">
        <f>SUM(N30:N31)</f>
        <v>0</v>
      </c>
      <c r="O29" s="181">
        <f>SUM(O30:O31)</f>
        <v>1</v>
      </c>
      <c r="P29" s="181">
        <f>SUM(P30:P31)</f>
        <v>9</v>
      </c>
      <c r="Q29" s="181">
        <f>SUM(Q30:Q31)</f>
        <v>3</v>
      </c>
      <c r="R29" s="45"/>
    </row>
    <row r="30" spans="1:18" ht="16.5" customHeight="1">
      <c r="A30" s="116"/>
      <c r="B30" s="114" t="s">
        <v>33</v>
      </c>
      <c r="C30" s="180">
        <v>3</v>
      </c>
      <c r="D30" s="180">
        <v>1</v>
      </c>
      <c r="E30" s="180">
        <v>1</v>
      </c>
      <c r="F30" s="180">
        <v>3</v>
      </c>
      <c r="G30" s="180">
        <v>1</v>
      </c>
      <c r="H30" s="180">
        <v>2</v>
      </c>
      <c r="I30" s="180">
        <v>3</v>
      </c>
      <c r="J30" s="180" t="s">
        <v>2</v>
      </c>
      <c r="K30" s="180" t="s">
        <v>2</v>
      </c>
      <c r="L30" s="180" t="s">
        <v>2</v>
      </c>
      <c r="M30" s="180" t="s">
        <v>2</v>
      </c>
      <c r="N30" s="180" t="s">
        <v>2</v>
      </c>
      <c r="O30" s="180" t="s">
        <v>2</v>
      </c>
      <c r="P30" s="180">
        <v>2</v>
      </c>
      <c r="Q30" s="180">
        <v>1</v>
      </c>
      <c r="R30" s="45"/>
    </row>
    <row r="31" spans="1:18" ht="16.5" customHeight="1">
      <c r="A31" s="115"/>
      <c r="B31" s="114" t="s">
        <v>32</v>
      </c>
      <c r="C31" s="180">
        <v>9</v>
      </c>
      <c r="D31" s="180">
        <v>1</v>
      </c>
      <c r="E31" s="180">
        <v>1</v>
      </c>
      <c r="F31" s="180">
        <v>9</v>
      </c>
      <c r="G31" s="180">
        <v>4</v>
      </c>
      <c r="H31" s="180" t="s">
        <v>2</v>
      </c>
      <c r="I31" s="180">
        <v>9</v>
      </c>
      <c r="J31" s="180" t="s">
        <v>2</v>
      </c>
      <c r="K31" s="180">
        <v>3</v>
      </c>
      <c r="L31" s="180" t="s">
        <v>2</v>
      </c>
      <c r="M31" s="180" t="s">
        <v>2</v>
      </c>
      <c r="N31" s="180" t="s">
        <v>2</v>
      </c>
      <c r="O31" s="180">
        <v>1</v>
      </c>
      <c r="P31" s="180">
        <v>7</v>
      </c>
      <c r="Q31" s="180">
        <v>2</v>
      </c>
      <c r="R31" s="45"/>
    </row>
    <row r="32" spans="1:18" ht="16.5" customHeight="1">
      <c r="A32" s="119" t="s">
        <v>20</v>
      </c>
      <c r="B32" s="118" t="s">
        <v>80</v>
      </c>
      <c r="C32" s="181">
        <f>SUM(C33:C34)</f>
        <v>0</v>
      </c>
      <c r="D32" s="181">
        <f>SUM(D33:D34)</f>
        <v>0</v>
      </c>
      <c r="E32" s="181">
        <f>SUM(E33:E34)</f>
        <v>0</v>
      </c>
      <c r="F32" s="181">
        <f>SUM(F33:F34)</f>
        <v>0</v>
      </c>
      <c r="G32" s="181">
        <f>SUM(G33:G34)</f>
        <v>0</v>
      </c>
      <c r="H32" s="181">
        <f>SUM(H33:H34)</f>
        <v>0</v>
      </c>
      <c r="I32" s="181">
        <f>SUM(I33:I34)</f>
        <v>0</v>
      </c>
      <c r="J32" s="181">
        <f>SUM(J33:J34)</f>
        <v>0</v>
      </c>
      <c r="K32" s="181">
        <f>SUM(K33:K34)</f>
        <v>0</v>
      </c>
      <c r="L32" s="181">
        <f>SUM(L33:L34)</f>
        <v>0</v>
      </c>
      <c r="M32" s="181">
        <f>SUM(M33:M34)</f>
        <v>0</v>
      </c>
      <c r="N32" s="181">
        <f>SUM(N33:N34)</f>
        <v>0</v>
      </c>
      <c r="O32" s="181">
        <f>SUM(O33:O34)</f>
        <v>0</v>
      </c>
      <c r="P32" s="181">
        <f>SUM(P33:P34)</f>
        <v>0</v>
      </c>
      <c r="Q32" s="181">
        <f>SUM(Q33:Q34)</f>
        <v>0</v>
      </c>
      <c r="R32" s="45"/>
    </row>
    <row r="33" spans="1:18" ht="16.5" customHeight="1">
      <c r="A33" s="116"/>
      <c r="B33" s="114" t="s">
        <v>33</v>
      </c>
      <c r="C33" s="180" t="s">
        <v>81</v>
      </c>
      <c r="D33" s="180" t="s">
        <v>81</v>
      </c>
      <c r="E33" s="180" t="s">
        <v>81</v>
      </c>
      <c r="F33" s="180" t="s">
        <v>81</v>
      </c>
      <c r="G33" s="180" t="s">
        <v>81</v>
      </c>
      <c r="H33" s="180" t="s">
        <v>81</v>
      </c>
      <c r="I33" s="180" t="s">
        <v>81</v>
      </c>
      <c r="J33" s="180" t="s">
        <v>81</v>
      </c>
      <c r="K33" s="180" t="s">
        <v>81</v>
      </c>
      <c r="L33" s="180" t="s">
        <v>81</v>
      </c>
      <c r="M33" s="180" t="s">
        <v>81</v>
      </c>
      <c r="N33" s="180" t="s">
        <v>81</v>
      </c>
      <c r="O33" s="180" t="s">
        <v>81</v>
      </c>
      <c r="P33" s="180" t="s">
        <v>81</v>
      </c>
      <c r="Q33" s="180" t="s">
        <v>81</v>
      </c>
      <c r="R33" s="45"/>
    </row>
    <row r="34" spans="1:18" ht="16.5" customHeight="1">
      <c r="A34" s="115"/>
      <c r="B34" s="114" t="s">
        <v>32</v>
      </c>
      <c r="C34" s="180" t="s">
        <v>81</v>
      </c>
      <c r="D34" s="180" t="s">
        <v>81</v>
      </c>
      <c r="E34" s="180" t="s">
        <v>81</v>
      </c>
      <c r="F34" s="180" t="s">
        <v>81</v>
      </c>
      <c r="G34" s="180" t="s">
        <v>81</v>
      </c>
      <c r="H34" s="180" t="s">
        <v>81</v>
      </c>
      <c r="I34" s="180" t="s">
        <v>81</v>
      </c>
      <c r="J34" s="180" t="s">
        <v>81</v>
      </c>
      <c r="K34" s="180" t="s">
        <v>81</v>
      </c>
      <c r="L34" s="180" t="s">
        <v>81</v>
      </c>
      <c r="M34" s="180" t="s">
        <v>81</v>
      </c>
      <c r="N34" s="180" t="s">
        <v>81</v>
      </c>
      <c r="O34" s="180" t="s">
        <v>81</v>
      </c>
      <c r="P34" s="180" t="s">
        <v>81</v>
      </c>
      <c r="Q34" s="180" t="s">
        <v>81</v>
      </c>
      <c r="R34" s="45"/>
    </row>
    <row r="35" spans="1:18" ht="16.5" customHeight="1">
      <c r="A35" s="119" t="s">
        <v>19</v>
      </c>
      <c r="B35" s="118" t="s">
        <v>80</v>
      </c>
      <c r="C35" s="181">
        <f>SUM(C36:C37)</f>
        <v>4</v>
      </c>
      <c r="D35" s="181">
        <f>SUM(D36:D37)</f>
        <v>0</v>
      </c>
      <c r="E35" s="181">
        <f>SUM(E36:E37)</f>
        <v>0</v>
      </c>
      <c r="F35" s="181">
        <f>SUM(F36:F37)</f>
        <v>4</v>
      </c>
      <c r="G35" s="181">
        <f>SUM(G36:G37)</f>
        <v>0</v>
      </c>
      <c r="H35" s="181">
        <f>SUM(H36:H37)</f>
        <v>0</v>
      </c>
      <c r="I35" s="181">
        <f>SUM(I36:I37)</f>
        <v>4</v>
      </c>
      <c r="J35" s="181">
        <f>SUM(J36:J37)</f>
        <v>0</v>
      </c>
      <c r="K35" s="181">
        <f>SUM(K36:K37)</f>
        <v>0</v>
      </c>
      <c r="L35" s="181">
        <f>SUM(L36:L37)</f>
        <v>0</v>
      </c>
      <c r="M35" s="181">
        <f>SUM(M36:M37)</f>
        <v>2</v>
      </c>
      <c r="N35" s="181">
        <f>SUM(N36:N37)</f>
        <v>0</v>
      </c>
      <c r="O35" s="181">
        <f>SUM(O36:O37)</f>
        <v>0</v>
      </c>
      <c r="P35" s="181">
        <f>SUM(P36:P37)</f>
        <v>2</v>
      </c>
      <c r="Q35" s="181">
        <f>SUM(Q36:Q37)</f>
        <v>2</v>
      </c>
      <c r="R35" s="45"/>
    </row>
    <row r="36" spans="1:18" ht="16.5" customHeight="1">
      <c r="A36" s="116"/>
      <c r="B36" s="114" t="s">
        <v>33</v>
      </c>
      <c r="C36" s="180">
        <v>1</v>
      </c>
      <c r="D36" s="180" t="s">
        <v>2</v>
      </c>
      <c r="E36" s="180" t="s">
        <v>2</v>
      </c>
      <c r="F36" s="180">
        <v>1</v>
      </c>
      <c r="G36" s="180" t="s">
        <v>2</v>
      </c>
      <c r="H36" s="180" t="s">
        <v>2</v>
      </c>
      <c r="I36" s="180">
        <v>1</v>
      </c>
      <c r="J36" s="180" t="s">
        <v>2</v>
      </c>
      <c r="K36" s="180" t="s">
        <v>2</v>
      </c>
      <c r="L36" s="180" t="s">
        <v>2</v>
      </c>
      <c r="M36" s="180">
        <v>1</v>
      </c>
      <c r="N36" s="180" t="s">
        <v>2</v>
      </c>
      <c r="O36" s="180" t="s">
        <v>2</v>
      </c>
      <c r="P36" s="180" t="s">
        <v>2</v>
      </c>
      <c r="Q36" s="180">
        <v>1</v>
      </c>
      <c r="R36" s="45"/>
    </row>
    <row r="37" spans="1:18" ht="16.5" customHeight="1">
      <c r="A37" s="115"/>
      <c r="B37" s="114" t="s">
        <v>32</v>
      </c>
      <c r="C37" s="180">
        <v>3</v>
      </c>
      <c r="D37" s="180" t="s">
        <v>2</v>
      </c>
      <c r="E37" s="180" t="s">
        <v>2</v>
      </c>
      <c r="F37" s="180">
        <v>3</v>
      </c>
      <c r="G37" s="180" t="s">
        <v>2</v>
      </c>
      <c r="H37" s="180" t="s">
        <v>2</v>
      </c>
      <c r="I37" s="180">
        <v>3</v>
      </c>
      <c r="J37" s="180" t="s">
        <v>2</v>
      </c>
      <c r="K37" s="180" t="s">
        <v>2</v>
      </c>
      <c r="L37" s="180" t="s">
        <v>2</v>
      </c>
      <c r="M37" s="180">
        <v>1</v>
      </c>
      <c r="N37" s="180" t="s">
        <v>2</v>
      </c>
      <c r="O37" s="180" t="s">
        <v>2</v>
      </c>
      <c r="P37" s="180">
        <v>2</v>
      </c>
      <c r="Q37" s="180">
        <v>1</v>
      </c>
      <c r="R37" s="45"/>
    </row>
    <row r="38" spans="1:18" ht="16.5" customHeight="1">
      <c r="A38" s="130" t="s">
        <v>17</v>
      </c>
      <c r="B38" s="140" t="s">
        <v>80</v>
      </c>
      <c r="C38" s="18">
        <f>SUM(C39:C40)</f>
        <v>106</v>
      </c>
      <c r="D38" s="18">
        <f>SUM(D39:D40)</f>
        <v>6</v>
      </c>
      <c r="E38" s="18">
        <f>SUM(E39:E40)</f>
        <v>18</v>
      </c>
      <c r="F38" s="18">
        <f>SUM(F39:F40)</f>
        <v>106</v>
      </c>
      <c r="G38" s="18">
        <f>SUM(G39:G40)</f>
        <v>30</v>
      </c>
      <c r="H38" s="18">
        <f>SUM(H39:H40)</f>
        <v>26</v>
      </c>
      <c r="I38" s="18">
        <f>SUM(I39:I40)</f>
        <v>106</v>
      </c>
      <c r="J38" s="18">
        <f>SUM(J39:J40)</f>
        <v>31</v>
      </c>
      <c r="K38" s="18">
        <f>SUM(K39:K40)</f>
        <v>2</v>
      </c>
      <c r="L38" s="18">
        <f>SUM(L39:L40)</f>
        <v>1</v>
      </c>
      <c r="M38" s="18">
        <f>SUM(M39:M40)</f>
        <v>4</v>
      </c>
      <c r="N38" s="18">
        <f>SUM(N39:N40)</f>
        <v>2</v>
      </c>
      <c r="O38" s="18">
        <f>SUM(O39:O40)</f>
        <v>1</v>
      </c>
      <c r="P38" s="18">
        <f>SUM(P39:P40)</f>
        <v>81</v>
      </c>
      <c r="Q38" s="18">
        <f>SUM(Q39:Q40)</f>
        <v>25</v>
      </c>
      <c r="R38" s="45"/>
    </row>
    <row r="39" spans="1:18" ht="16.5" customHeight="1">
      <c r="A39" s="139"/>
      <c r="B39" s="137" t="s">
        <v>33</v>
      </c>
      <c r="C39" s="17">
        <v>28</v>
      </c>
      <c r="D39" s="17">
        <v>2</v>
      </c>
      <c r="E39" s="17">
        <v>8</v>
      </c>
      <c r="F39" s="17">
        <v>28</v>
      </c>
      <c r="G39" s="17">
        <v>12</v>
      </c>
      <c r="H39" s="17">
        <v>3</v>
      </c>
      <c r="I39" s="17">
        <v>28</v>
      </c>
      <c r="J39" s="17">
        <v>10</v>
      </c>
      <c r="K39" s="17">
        <v>1</v>
      </c>
      <c r="L39" s="17" t="s">
        <v>81</v>
      </c>
      <c r="M39" s="17">
        <v>1</v>
      </c>
      <c r="N39" s="17">
        <v>1</v>
      </c>
      <c r="O39" s="17" t="s">
        <v>81</v>
      </c>
      <c r="P39" s="17">
        <v>18</v>
      </c>
      <c r="Q39" s="17">
        <v>10</v>
      </c>
      <c r="R39" s="45"/>
    </row>
    <row r="40" spans="1:18" ht="16.5" customHeight="1">
      <c r="A40" s="138"/>
      <c r="B40" s="137" t="s">
        <v>32</v>
      </c>
      <c r="C40" s="17">
        <v>78</v>
      </c>
      <c r="D40" s="17">
        <v>4</v>
      </c>
      <c r="E40" s="17">
        <v>10</v>
      </c>
      <c r="F40" s="17">
        <v>78</v>
      </c>
      <c r="G40" s="17">
        <v>18</v>
      </c>
      <c r="H40" s="17">
        <v>23</v>
      </c>
      <c r="I40" s="17">
        <v>78</v>
      </c>
      <c r="J40" s="17">
        <v>21</v>
      </c>
      <c r="K40" s="17">
        <v>1</v>
      </c>
      <c r="L40" s="17">
        <v>1</v>
      </c>
      <c r="M40" s="17">
        <v>3</v>
      </c>
      <c r="N40" s="17">
        <v>1</v>
      </c>
      <c r="O40" s="17">
        <v>1</v>
      </c>
      <c r="P40" s="17">
        <v>63</v>
      </c>
      <c r="Q40" s="17">
        <v>15</v>
      </c>
      <c r="R40" s="45"/>
    </row>
    <row r="41" spans="1:18" ht="16.5" customHeight="1">
      <c r="A41" s="133" t="s">
        <v>98</v>
      </c>
      <c r="B41" s="140" t="s">
        <v>80</v>
      </c>
      <c r="C41" s="18">
        <f>C44</f>
        <v>96</v>
      </c>
      <c r="D41" s="18">
        <f>D44</f>
        <v>17</v>
      </c>
      <c r="E41" s="18">
        <f>E44</f>
        <v>14</v>
      </c>
      <c r="F41" s="18">
        <f>F44</f>
        <v>96</v>
      </c>
      <c r="G41" s="18">
        <f>G44</f>
        <v>31</v>
      </c>
      <c r="H41" s="18">
        <f>H44</f>
        <v>16</v>
      </c>
      <c r="I41" s="18">
        <f>I44</f>
        <v>96</v>
      </c>
      <c r="J41" s="18">
        <f>J44</f>
        <v>16</v>
      </c>
      <c r="K41" s="18">
        <f>K44</f>
        <v>1</v>
      </c>
      <c r="L41" s="18">
        <f>L44</f>
        <v>20</v>
      </c>
      <c r="M41" s="18">
        <f>M44</f>
        <v>10</v>
      </c>
      <c r="N41" s="18">
        <f>N44</f>
        <v>3</v>
      </c>
      <c r="O41" s="18">
        <f>O44</f>
        <v>5</v>
      </c>
      <c r="P41" s="18">
        <f>P44</f>
        <v>70</v>
      </c>
      <c r="Q41" s="18">
        <f>Q44</f>
        <v>19</v>
      </c>
      <c r="R41" s="45"/>
    </row>
    <row r="42" spans="1:18" ht="16.5" customHeight="1">
      <c r="A42" s="132"/>
      <c r="B42" s="137" t="s">
        <v>33</v>
      </c>
      <c r="C42" s="17">
        <f>C45</f>
        <v>57</v>
      </c>
      <c r="D42" s="17">
        <f>D45</f>
        <v>12</v>
      </c>
      <c r="E42" s="17">
        <f>E45</f>
        <v>9</v>
      </c>
      <c r="F42" s="17">
        <f>F45</f>
        <v>57</v>
      </c>
      <c r="G42" s="17">
        <f>G45</f>
        <v>20</v>
      </c>
      <c r="H42" s="17">
        <f>H45</f>
        <v>13</v>
      </c>
      <c r="I42" s="17">
        <f>I45</f>
        <v>57</v>
      </c>
      <c r="J42" s="17">
        <f>J45</f>
        <v>10</v>
      </c>
      <c r="K42" s="17">
        <f>K45</f>
        <v>1</v>
      </c>
      <c r="L42" s="17">
        <f>L45</f>
        <v>14</v>
      </c>
      <c r="M42" s="17">
        <f>M45</f>
        <v>6</v>
      </c>
      <c r="N42" s="17">
        <f>N45</f>
        <v>3</v>
      </c>
      <c r="O42" s="17">
        <f>O45</f>
        <v>2</v>
      </c>
      <c r="P42" s="17">
        <f>P45</f>
        <v>39</v>
      </c>
      <c r="Q42" s="17">
        <f>Q45</f>
        <v>15</v>
      </c>
      <c r="R42" s="45"/>
    </row>
    <row r="43" spans="1:18" ht="16.5" customHeight="1">
      <c r="A43" s="131"/>
      <c r="B43" s="137" t="s">
        <v>32</v>
      </c>
      <c r="C43" s="17">
        <f>C46</f>
        <v>39</v>
      </c>
      <c r="D43" s="17">
        <f>D46</f>
        <v>5</v>
      </c>
      <c r="E43" s="17">
        <f>E46</f>
        <v>5</v>
      </c>
      <c r="F43" s="17">
        <f>F46</f>
        <v>39</v>
      </c>
      <c r="G43" s="17">
        <f>G46</f>
        <v>11</v>
      </c>
      <c r="H43" s="17">
        <f>H46</f>
        <v>3</v>
      </c>
      <c r="I43" s="17">
        <f>I46</f>
        <v>39</v>
      </c>
      <c r="J43" s="17">
        <f>J46</f>
        <v>6</v>
      </c>
      <c r="K43" s="17">
        <f>K46</f>
        <v>0</v>
      </c>
      <c r="L43" s="17">
        <f>L46</f>
        <v>6</v>
      </c>
      <c r="M43" s="17">
        <f>M46</f>
        <v>4</v>
      </c>
      <c r="N43" s="17">
        <f>N46</f>
        <v>0</v>
      </c>
      <c r="O43" s="17">
        <f>O46</f>
        <v>3</v>
      </c>
      <c r="P43" s="17">
        <f>P46</f>
        <v>31</v>
      </c>
      <c r="Q43" s="17">
        <f>Q46</f>
        <v>4</v>
      </c>
      <c r="R43" s="45"/>
    </row>
    <row r="44" spans="1:18" ht="16.5" customHeight="1">
      <c r="A44" s="130" t="s">
        <v>15</v>
      </c>
      <c r="B44" s="140" t="s">
        <v>80</v>
      </c>
      <c r="C44" s="18">
        <v>96</v>
      </c>
      <c r="D44" s="18">
        <v>17</v>
      </c>
      <c r="E44" s="18">
        <v>14</v>
      </c>
      <c r="F44" s="18">
        <v>96</v>
      </c>
      <c r="G44" s="18">
        <v>31</v>
      </c>
      <c r="H44" s="18">
        <v>16</v>
      </c>
      <c r="I44" s="18">
        <v>96</v>
      </c>
      <c r="J44" s="18">
        <v>16</v>
      </c>
      <c r="K44" s="18">
        <v>1</v>
      </c>
      <c r="L44" s="18">
        <v>20</v>
      </c>
      <c r="M44" s="18">
        <v>10</v>
      </c>
      <c r="N44" s="18">
        <v>3</v>
      </c>
      <c r="O44" s="18">
        <v>5</v>
      </c>
      <c r="P44" s="18">
        <v>70</v>
      </c>
      <c r="Q44" s="18">
        <v>19</v>
      </c>
      <c r="R44" s="45"/>
    </row>
    <row r="45" spans="1:18" ht="16.5" customHeight="1">
      <c r="A45" s="127"/>
      <c r="B45" s="137" t="s">
        <v>33</v>
      </c>
      <c r="C45" s="17">
        <v>57</v>
      </c>
      <c r="D45" s="17">
        <v>12</v>
      </c>
      <c r="E45" s="17">
        <v>9</v>
      </c>
      <c r="F45" s="17">
        <v>57</v>
      </c>
      <c r="G45" s="17">
        <v>20</v>
      </c>
      <c r="H45" s="17">
        <v>13</v>
      </c>
      <c r="I45" s="17">
        <v>57</v>
      </c>
      <c r="J45" s="17">
        <v>10</v>
      </c>
      <c r="K45" s="17">
        <v>1</v>
      </c>
      <c r="L45" s="17">
        <v>14</v>
      </c>
      <c r="M45" s="17">
        <v>6</v>
      </c>
      <c r="N45" s="17">
        <v>3</v>
      </c>
      <c r="O45" s="17">
        <v>2</v>
      </c>
      <c r="P45" s="17">
        <v>39</v>
      </c>
      <c r="Q45" s="17">
        <v>15</v>
      </c>
      <c r="R45" s="45"/>
    </row>
    <row r="46" spans="1:18" ht="16.5" customHeight="1">
      <c r="A46" s="126"/>
      <c r="B46" s="137" t="s">
        <v>32</v>
      </c>
      <c r="C46" s="17">
        <v>39</v>
      </c>
      <c r="D46" s="17">
        <v>5</v>
      </c>
      <c r="E46" s="17">
        <v>5</v>
      </c>
      <c r="F46" s="17">
        <v>39</v>
      </c>
      <c r="G46" s="17">
        <v>11</v>
      </c>
      <c r="H46" s="17">
        <v>3</v>
      </c>
      <c r="I46" s="17">
        <v>39</v>
      </c>
      <c r="J46" s="17">
        <v>6</v>
      </c>
      <c r="K46" s="17">
        <v>0</v>
      </c>
      <c r="L46" s="17">
        <v>6</v>
      </c>
      <c r="M46" s="17">
        <v>4</v>
      </c>
      <c r="N46" s="17">
        <v>0</v>
      </c>
      <c r="O46" s="17">
        <v>3</v>
      </c>
      <c r="P46" s="17">
        <v>31</v>
      </c>
      <c r="Q46" s="17">
        <v>4</v>
      </c>
      <c r="R46" s="45"/>
    </row>
    <row r="47" spans="1:18" ht="16.5" customHeight="1">
      <c r="A47" s="119" t="s">
        <v>14</v>
      </c>
      <c r="B47" s="118" t="s">
        <v>80</v>
      </c>
      <c r="C47" s="181">
        <v>13</v>
      </c>
      <c r="D47" s="181">
        <v>0</v>
      </c>
      <c r="E47" s="181">
        <v>2</v>
      </c>
      <c r="F47" s="181">
        <v>13</v>
      </c>
      <c r="G47" s="181">
        <v>1</v>
      </c>
      <c r="H47" s="181">
        <v>1</v>
      </c>
      <c r="I47" s="181">
        <v>13</v>
      </c>
      <c r="J47" s="181">
        <v>7</v>
      </c>
      <c r="K47" s="181">
        <v>0</v>
      </c>
      <c r="L47" s="181">
        <v>2</v>
      </c>
      <c r="M47" s="181">
        <v>3</v>
      </c>
      <c r="N47" s="181">
        <v>0</v>
      </c>
      <c r="O47" s="181">
        <v>2</v>
      </c>
      <c r="P47" s="181">
        <v>7</v>
      </c>
      <c r="Q47" s="181">
        <v>6</v>
      </c>
      <c r="R47" s="45"/>
    </row>
    <row r="48" spans="1:18" ht="16.5" customHeight="1">
      <c r="A48" s="116"/>
      <c r="B48" s="114" t="s">
        <v>33</v>
      </c>
      <c r="C48" s="180">
        <v>5</v>
      </c>
      <c r="D48" s="180" t="s">
        <v>2</v>
      </c>
      <c r="E48" s="180">
        <v>1</v>
      </c>
      <c r="F48" s="180">
        <v>5</v>
      </c>
      <c r="G48" s="180" t="s">
        <v>2</v>
      </c>
      <c r="H48" s="180">
        <v>1</v>
      </c>
      <c r="I48" s="180">
        <v>5</v>
      </c>
      <c r="J48" s="180">
        <v>3</v>
      </c>
      <c r="K48" s="180" t="s">
        <v>2</v>
      </c>
      <c r="L48" s="180">
        <v>1</v>
      </c>
      <c r="M48" s="180" t="s">
        <v>2</v>
      </c>
      <c r="N48" s="180" t="s">
        <v>2</v>
      </c>
      <c r="O48" s="180" t="s">
        <v>2</v>
      </c>
      <c r="P48" s="180">
        <v>3</v>
      </c>
      <c r="Q48" s="180">
        <v>2</v>
      </c>
      <c r="R48" s="45"/>
    </row>
    <row r="49" spans="1:18" ht="16.5" customHeight="1">
      <c r="A49" s="115"/>
      <c r="B49" s="114" t="s">
        <v>32</v>
      </c>
      <c r="C49" s="180">
        <v>8</v>
      </c>
      <c r="D49" s="180" t="s">
        <v>2</v>
      </c>
      <c r="E49" s="180">
        <v>1</v>
      </c>
      <c r="F49" s="180">
        <v>8</v>
      </c>
      <c r="G49" s="180">
        <v>1</v>
      </c>
      <c r="H49" s="180" t="s">
        <v>2</v>
      </c>
      <c r="I49" s="180">
        <v>8</v>
      </c>
      <c r="J49" s="180">
        <v>4</v>
      </c>
      <c r="K49" s="180" t="s">
        <v>2</v>
      </c>
      <c r="L49" s="180">
        <v>1</v>
      </c>
      <c r="M49" s="180">
        <v>3</v>
      </c>
      <c r="N49" s="180" t="s">
        <v>2</v>
      </c>
      <c r="O49" s="180">
        <v>2</v>
      </c>
      <c r="P49" s="180">
        <v>4</v>
      </c>
      <c r="Q49" s="180">
        <v>4</v>
      </c>
      <c r="R49" s="45"/>
    </row>
    <row r="50" spans="1:18" ht="16.5" customHeight="1">
      <c r="A50" s="119" t="s">
        <v>13</v>
      </c>
      <c r="B50" s="118" t="s">
        <v>80</v>
      </c>
      <c r="C50" s="181">
        <v>3</v>
      </c>
      <c r="D50" s="181">
        <v>0</v>
      </c>
      <c r="E50" s="181">
        <v>0</v>
      </c>
      <c r="F50" s="181">
        <v>3</v>
      </c>
      <c r="G50" s="181">
        <v>0</v>
      </c>
      <c r="H50" s="181">
        <v>0</v>
      </c>
      <c r="I50" s="181">
        <v>3</v>
      </c>
      <c r="J50" s="181">
        <v>0</v>
      </c>
      <c r="K50" s="181">
        <v>0</v>
      </c>
      <c r="L50" s="181">
        <v>0</v>
      </c>
      <c r="M50" s="181">
        <v>3</v>
      </c>
      <c r="N50" s="181">
        <v>0</v>
      </c>
      <c r="O50" s="181">
        <v>3</v>
      </c>
      <c r="P50" s="181">
        <v>3</v>
      </c>
      <c r="Q50" s="181">
        <v>0</v>
      </c>
      <c r="R50" s="45"/>
    </row>
    <row r="51" spans="1:18" ht="16.5" customHeight="1">
      <c r="A51" s="116"/>
      <c r="B51" s="114" t="s">
        <v>33</v>
      </c>
      <c r="C51" s="180">
        <v>2</v>
      </c>
      <c r="D51" s="180" t="s">
        <v>2</v>
      </c>
      <c r="E51" s="180" t="s">
        <v>2</v>
      </c>
      <c r="F51" s="180">
        <v>2</v>
      </c>
      <c r="G51" s="180" t="s">
        <v>2</v>
      </c>
      <c r="H51" s="180" t="s">
        <v>2</v>
      </c>
      <c r="I51" s="180">
        <v>2</v>
      </c>
      <c r="J51" s="180" t="s">
        <v>2</v>
      </c>
      <c r="K51" s="180" t="s">
        <v>2</v>
      </c>
      <c r="L51" s="180" t="s">
        <v>2</v>
      </c>
      <c r="M51" s="180">
        <v>2</v>
      </c>
      <c r="N51" s="180" t="s">
        <v>2</v>
      </c>
      <c r="O51" s="180">
        <v>2</v>
      </c>
      <c r="P51" s="180">
        <v>2</v>
      </c>
      <c r="Q51" s="180" t="s">
        <v>2</v>
      </c>
      <c r="R51" s="45"/>
    </row>
    <row r="52" spans="1:18" ht="16.5" customHeight="1">
      <c r="A52" s="115"/>
      <c r="B52" s="114" t="s">
        <v>32</v>
      </c>
      <c r="C52" s="180">
        <v>1</v>
      </c>
      <c r="D52" s="180" t="s">
        <v>2</v>
      </c>
      <c r="E52" s="180" t="s">
        <v>2</v>
      </c>
      <c r="F52" s="180">
        <v>1</v>
      </c>
      <c r="G52" s="180" t="s">
        <v>2</v>
      </c>
      <c r="H52" s="180" t="s">
        <v>2</v>
      </c>
      <c r="I52" s="180">
        <v>1</v>
      </c>
      <c r="J52" s="180" t="s">
        <v>2</v>
      </c>
      <c r="K52" s="180" t="s">
        <v>2</v>
      </c>
      <c r="L52" s="180" t="s">
        <v>2</v>
      </c>
      <c r="M52" s="180">
        <v>1</v>
      </c>
      <c r="N52" s="180" t="s">
        <v>2</v>
      </c>
      <c r="O52" s="180">
        <v>1</v>
      </c>
      <c r="P52" s="180">
        <v>1</v>
      </c>
      <c r="Q52" s="180" t="s">
        <v>2</v>
      </c>
      <c r="R52" s="45"/>
    </row>
    <row r="53" spans="1:18" ht="16.5" customHeight="1">
      <c r="A53" s="119" t="s">
        <v>12</v>
      </c>
      <c r="B53" s="118" t="s">
        <v>80</v>
      </c>
      <c r="C53" s="181">
        <v>75</v>
      </c>
      <c r="D53" s="181">
        <v>17</v>
      </c>
      <c r="E53" s="181">
        <v>12</v>
      </c>
      <c r="F53" s="181">
        <v>75</v>
      </c>
      <c r="G53" s="181">
        <v>30</v>
      </c>
      <c r="H53" s="181">
        <v>15</v>
      </c>
      <c r="I53" s="181">
        <v>75</v>
      </c>
      <c r="J53" s="181">
        <v>9</v>
      </c>
      <c r="K53" s="181">
        <v>1</v>
      </c>
      <c r="L53" s="181">
        <v>18</v>
      </c>
      <c r="M53" s="181">
        <v>4</v>
      </c>
      <c r="N53" s="181">
        <v>3</v>
      </c>
      <c r="O53" s="181">
        <v>0</v>
      </c>
      <c r="P53" s="181">
        <v>60</v>
      </c>
      <c r="Q53" s="181">
        <v>13</v>
      </c>
      <c r="R53" s="45"/>
    </row>
    <row r="54" spans="1:18" ht="16.5" customHeight="1">
      <c r="A54" s="116"/>
      <c r="B54" s="114" t="s">
        <v>33</v>
      </c>
      <c r="C54" s="180">
        <v>49</v>
      </c>
      <c r="D54" s="180">
        <v>12</v>
      </c>
      <c r="E54" s="180">
        <v>8</v>
      </c>
      <c r="F54" s="180">
        <v>49</v>
      </c>
      <c r="G54" s="180">
        <v>20</v>
      </c>
      <c r="H54" s="180">
        <v>12</v>
      </c>
      <c r="I54" s="180">
        <v>49</v>
      </c>
      <c r="J54" s="180">
        <v>7</v>
      </c>
      <c r="K54" s="180">
        <v>1</v>
      </c>
      <c r="L54" s="180">
        <v>13</v>
      </c>
      <c r="M54" s="180">
        <v>4</v>
      </c>
      <c r="N54" s="180">
        <v>3</v>
      </c>
      <c r="O54" s="180" t="s">
        <v>2</v>
      </c>
      <c r="P54" s="180">
        <v>34</v>
      </c>
      <c r="Q54" s="180">
        <v>13</v>
      </c>
      <c r="R54" s="45"/>
    </row>
    <row r="55" spans="1:18" ht="16.5" customHeight="1">
      <c r="A55" s="115"/>
      <c r="B55" s="114" t="s">
        <v>32</v>
      </c>
      <c r="C55" s="180">
        <v>26</v>
      </c>
      <c r="D55" s="180">
        <v>5</v>
      </c>
      <c r="E55" s="180">
        <v>4</v>
      </c>
      <c r="F55" s="180">
        <v>26</v>
      </c>
      <c r="G55" s="180">
        <v>10</v>
      </c>
      <c r="H55" s="180">
        <v>3</v>
      </c>
      <c r="I55" s="180">
        <v>26</v>
      </c>
      <c r="J55" s="180">
        <v>2</v>
      </c>
      <c r="K55" s="180" t="s">
        <v>2</v>
      </c>
      <c r="L55" s="180">
        <v>5</v>
      </c>
      <c r="M55" s="180" t="s">
        <v>2</v>
      </c>
      <c r="N55" s="180" t="s">
        <v>2</v>
      </c>
      <c r="O55" s="180" t="s">
        <v>2</v>
      </c>
      <c r="P55" s="180">
        <v>26</v>
      </c>
      <c r="Q55" s="180" t="s">
        <v>2</v>
      </c>
      <c r="R55" s="45"/>
    </row>
    <row r="56" spans="1:18" ht="16.5" customHeight="1">
      <c r="A56" s="119" t="s">
        <v>11</v>
      </c>
      <c r="B56" s="118" t="s">
        <v>80</v>
      </c>
      <c r="C56" s="181">
        <v>5</v>
      </c>
      <c r="D56" s="181">
        <v>0</v>
      </c>
      <c r="E56" s="181">
        <v>0</v>
      </c>
      <c r="F56" s="181">
        <v>5</v>
      </c>
      <c r="G56" s="181">
        <v>0</v>
      </c>
      <c r="H56" s="181">
        <v>0</v>
      </c>
      <c r="I56" s="181">
        <v>5</v>
      </c>
      <c r="J56" s="181">
        <v>0</v>
      </c>
      <c r="K56" s="181">
        <v>0</v>
      </c>
      <c r="L56" s="181">
        <v>0</v>
      </c>
      <c r="M56" s="181">
        <v>0</v>
      </c>
      <c r="N56" s="181">
        <v>0</v>
      </c>
      <c r="O56" s="181">
        <v>0</v>
      </c>
      <c r="P56" s="181">
        <v>0</v>
      </c>
      <c r="Q56" s="181">
        <v>0</v>
      </c>
      <c r="R56" s="45"/>
    </row>
    <row r="57" spans="1:18" ht="16.5" customHeight="1">
      <c r="A57" s="116"/>
      <c r="B57" s="114" t="s">
        <v>33</v>
      </c>
      <c r="C57" s="180">
        <v>1</v>
      </c>
      <c r="D57" s="180" t="s">
        <v>2</v>
      </c>
      <c r="E57" s="180" t="s">
        <v>2</v>
      </c>
      <c r="F57" s="180">
        <v>1</v>
      </c>
      <c r="G57" s="180" t="s">
        <v>2</v>
      </c>
      <c r="H57" s="180" t="s">
        <v>2</v>
      </c>
      <c r="I57" s="180">
        <v>1</v>
      </c>
      <c r="J57" s="180" t="s">
        <v>2</v>
      </c>
      <c r="K57" s="180" t="s">
        <v>2</v>
      </c>
      <c r="L57" s="180" t="s">
        <v>2</v>
      </c>
      <c r="M57" s="180" t="s">
        <v>2</v>
      </c>
      <c r="N57" s="180" t="s">
        <v>2</v>
      </c>
      <c r="O57" s="180" t="s">
        <v>2</v>
      </c>
      <c r="P57" s="180" t="s">
        <v>2</v>
      </c>
      <c r="Q57" s="180" t="s">
        <v>2</v>
      </c>
      <c r="R57" s="45"/>
    </row>
    <row r="58" spans="1:18" ht="16.5" customHeight="1">
      <c r="A58" s="115"/>
      <c r="B58" s="114" t="s">
        <v>32</v>
      </c>
      <c r="C58" s="180">
        <v>4</v>
      </c>
      <c r="D58" s="180" t="s">
        <v>2</v>
      </c>
      <c r="E58" s="180" t="s">
        <v>2</v>
      </c>
      <c r="F58" s="180">
        <v>4</v>
      </c>
      <c r="G58" s="180" t="s">
        <v>2</v>
      </c>
      <c r="H58" s="180" t="s">
        <v>2</v>
      </c>
      <c r="I58" s="180">
        <v>4</v>
      </c>
      <c r="J58" s="180" t="s">
        <v>2</v>
      </c>
      <c r="K58" s="180" t="s">
        <v>2</v>
      </c>
      <c r="L58" s="180" t="s">
        <v>2</v>
      </c>
      <c r="M58" s="180" t="s">
        <v>2</v>
      </c>
      <c r="N58" s="180" t="s">
        <v>2</v>
      </c>
      <c r="O58" s="180" t="s">
        <v>2</v>
      </c>
      <c r="P58" s="180" t="s">
        <v>2</v>
      </c>
      <c r="Q58" s="180" t="s">
        <v>2</v>
      </c>
      <c r="R58" s="45"/>
    </row>
    <row r="59" spans="1:18" ht="16.5" customHeight="1">
      <c r="A59" s="133" t="s">
        <v>97</v>
      </c>
      <c r="B59" s="140" t="s">
        <v>80</v>
      </c>
      <c r="C59" s="18">
        <f>C62</f>
        <v>3</v>
      </c>
      <c r="D59" s="18">
        <f>D62</f>
        <v>1</v>
      </c>
      <c r="E59" s="18">
        <f>E62</f>
        <v>0</v>
      </c>
      <c r="F59" s="18">
        <f>F62</f>
        <v>8</v>
      </c>
      <c r="G59" s="18">
        <f>G62</f>
        <v>0</v>
      </c>
      <c r="H59" s="18">
        <f>H62</f>
        <v>0</v>
      </c>
      <c r="I59" s="18">
        <f>I62</f>
        <v>6</v>
      </c>
      <c r="J59" s="18">
        <f>J62</f>
        <v>0</v>
      </c>
      <c r="K59" s="18">
        <f>K62</f>
        <v>0</v>
      </c>
      <c r="L59" s="18">
        <f>L62</f>
        <v>0</v>
      </c>
      <c r="M59" s="18">
        <f>M62</f>
        <v>1</v>
      </c>
      <c r="N59" s="18">
        <f>N62</f>
        <v>0</v>
      </c>
      <c r="O59" s="18">
        <f>O62</f>
        <v>0</v>
      </c>
      <c r="P59" s="18">
        <f>P62</f>
        <v>3</v>
      </c>
      <c r="Q59" s="18">
        <f>Q62</f>
        <v>7</v>
      </c>
      <c r="R59" s="45"/>
    </row>
    <row r="60" spans="1:18" ht="16.5" customHeight="1">
      <c r="A60" s="132"/>
      <c r="B60" s="137" t="s">
        <v>33</v>
      </c>
      <c r="C60" s="17">
        <f>C63</f>
        <v>1</v>
      </c>
      <c r="D60" s="17" t="str">
        <f>D63</f>
        <v>-</v>
      </c>
      <c r="E60" s="17" t="str">
        <f>E63</f>
        <v>-</v>
      </c>
      <c r="F60" s="17" t="str">
        <f>F63</f>
        <v>-</v>
      </c>
      <c r="G60" s="17" t="str">
        <f>G63</f>
        <v>-</v>
      </c>
      <c r="H60" s="17" t="str">
        <f>H63</f>
        <v>-</v>
      </c>
      <c r="I60" s="17">
        <f>I63</f>
        <v>1</v>
      </c>
      <c r="J60" s="17" t="str">
        <f>J63</f>
        <v>-</v>
      </c>
      <c r="K60" s="17" t="str">
        <f>K63</f>
        <v>-</v>
      </c>
      <c r="L60" s="17" t="str">
        <f>L63</f>
        <v>-</v>
      </c>
      <c r="M60" s="17" t="str">
        <f>M63</f>
        <v>-</v>
      </c>
      <c r="N60" s="17" t="str">
        <f>N63</f>
        <v>-</v>
      </c>
      <c r="O60" s="17" t="str">
        <f>O63</f>
        <v>-</v>
      </c>
      <c r="P60" s="17" t="str">
        <f>P63</f>
        <v>-</v>
      </c>
      <c r="Q60" s="17">
        <f>Q63</f>
        <v>1</v>
      </c>
      <c r="R60" s="45"/>
    </row>
    <row r="61" spans="1:18" ht="16.5" customHeight="1">
      <c r="A61" s="131"/>
      <c r="B61" s="137" t="s">
        <v>32</v>
      </c>
      <c r="C61" s="17">
        <f>C64</f>
        <v>2</v>
      </c>
      <c r="D61" s="17">
        <f>D64</f>
        <v>1</v>
      </c>
      <c r="E61" s="17" t="str">
        <f>E64</f>
        <v>-</v>
      </c>
      <c r="F61" s="17">
        <f>F64</f>
        <v>8</v>
      </c>
      <c r="G61" s="17" t="str">
        <f>G64</f>
        <v>-</v>
      </c>
      <c r="H61" s="17" t="str">
        <f>H64</f>
        <v>-</v>
      </c>
      <c r="I61" s="17">
        <f>I64</f>
        <v>5</v>
      </c>
      <c r="J61" s="17" t="str">
        <f>J64</f>
        <v>-</v>
      </c>
      <c r="K61" s="17" t="str">
        <f>K64</f>
        <v>-</v>
      </c>
      <c r="L61" s="17" t="str">
        <f>L64</f>
        <v>-</v>
      </c>
      <c r="M61" s="17">
        <f>M64</f>
        <v>1</v>
      </c>
      <c r="N61" s="17" t="str">
        <f>N64</f>
        <v>-</v>
      </c>
      <c r="O61" s="17" t="str">
        <f>O64</f>
        <v>-</v>
      </c>
      <c r="P61" s="17">
        <f>P64</f>
        <v>3</v>
      </c>
      <c r="Q61" s="17">
        <f>Q64</f>
        <v>6</v>
      </c>
      <c r="R61" s="45"/>
    </row>
    <row r="62" spans="1:18" ht="16.5" customHeight="1">
      <c r="A62" s="130" t="s">
        <v>8</v>
      </c>
      <c r="B62" s="140" t="s">
        <v>80</v>
      </c>
      <c r="C62" s="18">
        <f>SUM(C63:C64)</f>
        <v>3</v>
      </c>
      <c r="D62" s="18">
        <f>SUM(D63:D64)</f>
        <v>1</v>
      </c>
      <c r="E62" s="18">
        <f>SUM(E63:E64)</f>
        <v>0</v>
      </c>
      <c r="F62" s="18">
        <f>SUM(F63:F64)</f>
        <v>8</v>
      </c>
      <c r="G62" s="18">
        <f>SUM(G63:G64)</f>
        <v>0</v>
      </c>
      <c r="H62" s="18">
        <f>SUM(H63:H64)</f>
        <v>0</v>
      </c>
      <c r="I62" s="18">
        <f>SUM(I63:I64)</f>
        <v>6</v>
      </c>
      <c r="J62" s="18">
        <f>SUM(J63:J64)</f>
        <v>0</v>
      </c>
      <c r="K62" s="18">
        <f>SUM(K63:K64)</f>
        <v>0</v>
      </c>
      <c r="L62" s="18">
        <f>SUM(L63:L64)</f>
        <v>0</v>
      </c>
      <c r="M62" s="18">
        <f>SUM(M63:M64)</f>
        <v>1</v>
      </c>
      <c r="N62" s="18">
        <f>SUM(N63:N64)</f>
        <v>0</v>
      </c>
      <c r="O62" s="18">
        <f>SUM(O63:O64)</f>
        <v>0</v>
      </c>
      <c r="P62" s="18">
        <f>SUM(P63:P64)</f>
        <v>3</v>
      </c>
      <c r="Q62" s="18">
        <f>SUM(Q63:Q64)</f>
        <v>7</v>
      </c>
      <c r="R62" s="45"/>
    </row>
    <row r="63" spans="1:18" ht="16.5" customHeight="1">
      <c r="A63" s="127"/>
      <c r="B63" s="137" t="s">
        <v>33</v>
      </c>
      <c r="C63" s="17">
        <f>IF(SUM(C66,C69,C72,C75,C78)=0,"-",SUM(C66,C69,C72,C75,C78))</f>
        <v>1</v>
      </c>
      <c r="D63" s="17" t="str">
        <f>IF(SUM(D66,D69,D72,D75,D78)=0,"-",SUM(D66,D69,D72,D75,D78))</f>
        <v>-</v>
      </c>
      <c r="E63" s="17" t="str">
        <f>IF(SUM(E66,E69,E72,E75,E78)=0,"-",SUM(E66,E69,E72,E75,E78))</f>
        <v>-</v>
      </c>
      <c r="F63" s="17" t="str">
        <f>IF(SUM(F66,F69,F72,F75,F78)=0,"-",SUM(F66,F69,F72,F75,F78))</f>
        <v>-</v>
      </c>
      <c r="G63" s="17" t="str">
        <f>IF(SUM(G66,G69,G72,G75,G78)=0,"-",SUM(G66,G69,G72,G75,G78))</f>
        <v>-</v>
      </c>
      <c r="H63" s="17" t="str">
        <f>IF(SUM(H66,H69,H72,H75,H78)=0,"-",SUM(H66,H69,H72,H75,H78))</f>
        <v>-</v>
      </c>
      <c r="I63" s="17">
        <f>IF(SUM(I66,I69,I72,I75,I78)=0,"-",SUM(I66,I69,I72,I75,I78))</f>
        <v>1</v>
      </c>
      <c r="J63" s="17" t="str">
        <f>IF(SUM(J66,J69,J72,J75,J78)=0,"-",SUM(J66,J69,J72,J75,J78))</f>
        <v>-</v>
      </c>
      <c r="K63" s="17" t="str">
        <f>IF(SUM(K66,K69,K72,K75,K78)=0,"-",SUM(K66,K69,K72,K75,K78))</f>
        <v>-</v>
      </c>
      <c r="L63" s="17" t="str">
        <f>IF(SUM(L66,L69,L72,L75,L78)=0,"-",SUM(L66,L69,L72,L75,L78))</f>
        <v>-</v>
      </c>
      <c r="M63" s="17" t="str">
        <f>IF(SUM(M66,M69,M72,M75,M78)=0,"-",SUM(M66,M69,M72,M75,M78))</f>
        <v>-</v>
      </c>
      <c r="N63" s="17" t="str">
        <f>IF(SUM(N66,N69,N72,N75,N78)=0,"-",SUM(N66,N69,N72,N75,N78))</f>
        <v>-</v>
      </c>
      <c r="O63" s="17" t="str">
        <f>IF(SUM(O66,O69,O72,O75,O78)=0,"-",SUM(O66,O69,O72,O75,O78))</f>
        <v>-</v>
      </c>
      <c r="P63" s="17" t="str">
        <f>IF(SUM(P66,P69,P72,P75,P78)=0,"-",SUM(P66,P69,P72,P75,P78))</f>
        <v>-</v>
      </c>
      <c r="Q63" s="17">
        <f>IF(SUM(Q66,Q69,Q72,Q75,Q78)=0,"-",SUM(Q66,Q69,Q72,Q75,Q78))</f>
        <v>1</v>
      </c>
      <c r="R63" s="45"/>
    </row>
    <row r="64" spans="1:18" ht="16.5" customHeight="1">
      <c r="A64" s="126"/>
      <c r="B64" s="137" t="s">
        <v>32</v>
      </c>
      <c r="C64" s="17">
        <f>IF(SUM(C67,C70,C73,C76,C79)=0,"-",SUM(C67,C70,C73,C76,C79))</f>
        <v>2</v>
      </c>
      <c r="D64" s="17">
        <f>IF(SUM(D67,D70,D73,D76,D79)=0,"-",SUM(D67,D70,D73,D76,D79))</f>
        <v>1</v>
      </c>
      <c r="E64" s="17" t="str">
        <f>IF(SUM(E67,E70,E73,E76,E79)=0,"-",SUM(E67,E70,E73,E76,E79))</f>
        <v>-</v>
      </c>
      <c r="F64" s="17">
        <f>IF(SUM(F67,F70,F73,F76,F79)=0,"-",SUM(F67,F70,F73,F76,F79))</f>
        <v>8</v>
      </c>
      <c r="G64" s="17" t="str">
        <f>IF(SUM(G67,G70,G73,G76,G79)=0,"-",SUM(G67,G70,G73,G76,G79))</f>
        <v>-</v>
      </c>
      <c r="H64" s="17" t="str">
        <f>IF(SUM(H67,H70,H73,H76,H79)=0,"-",SUM(H67,H70,H73,H76,H79))</f>
        <v>-</v>
      </c>
      <c r="I64" s="17">
        <f>IF(SUM(I67,I70,I73,I76,I79)=0,"-",SUM(I67,I70,I73,I76,I79))</f>
        <v>5</v>
      </c>
      <c r="J64" s="17" t="str">
        <f>IF(SUM(J67,J70,J73,J76,J79)=0,"-",SUM(J67,J70,J73,J76,J79))</f>
        <v>-</v>
      </c>
      <c r="K64" s="17" t="str">
        <f>IF(SUM(K67,K70,K73,K76,K79)=0,"-",SUM(K67,K70,K73,K76,K79))</f>
        <v>-</v>
      </c>
      <c r="L64" s="17" t="str">
        <f>IF(SUM(L67,L70,L73,L76,L79)=0,"-",SUM(L67,L70,L73,L76,L79))</f>
        <v>-</v>
      </c>
      <c r="M64" s="17">
        <f>IF(SUM(M67,M70,M73,M76,M79)=0,"-",SUM(M67,M70,M73,M76,M79))</f>
        <v>1</v>
      </c>
      <c r="N64" s="17" t="str">
        <f>IF(SUM(N67,N70,N73,N76,N79)=0,"-",SUM(N67,N70,N73,N76,N79))</f>
        <v>-</v>
      </c>
      <c r="O64" s="17" t="str">
        <f>IF(SUM(O67,O70,O73,O76,O79)=0,"-",SUM(O67,O70,O73,O76,O79))</f>
        <v>-</v>
      </c>
      <c r="P64" s="17">
        <f>IF(SUM(P67,P70,P73,P76,P79)=0,"-",SUM(P67,P70,P73,P76,P79))</f>
        <v>3</v>
      </c>
      <c r="Q64" s="17">
        <f>IF(SUM(Q67,Q70,Q73,Q76,Q79)=0,"-",SUM(Q67,Q70,Q73,Q76,Q79))</f>
        <v>6</v>
      </c>
      <c r="R64" s="45"/>
    </row>
    <row r="65" spans="1:19" ht="16.5" customHeight="1">
      <c r="A65" s="119" t="s">
        <v>7</v>
      </c>
      <c r="B65" s="118" t="s">
        <v>80</v>
      </c>
      <c r="C65" s="181">
        <f>SUM(C66:C67)</f>
        <v>0</v>
      </c>
      <c r="D65" s="181">
        <f>SUM(D66:D67)</f>
        <v>0</v>
      </c>
      <c r="E65" s="181">
        <f>SUM(E66:E67)</f>
        <v>0</v>
      </c>
      <c r="F65" s="181">
        <f>SUM(F66:F67)</f>
        <v>3</v>
      </c>
      <c r="G65" s="181">
        <f>SUM(G66:G67)</f>
        <v>0</v>
      </c>
      <c r="H65" s="181">
        <f>SUM(H66:H67)</f>
        <v>0</v>
      </c>
      <c r="I65" s="181">
        <f>SUM(I66:I67)</f>
        <v>0</v>
      </c>
      <c r="J65" s="181">
        <f>SUM(J66:J67)</f>
        <v>0</v>
      </c>
      <c r="K65" s="181">
        <f>SUM(K66:K67)</f>
        <v>0</v>
      </c>
      <c r="L65" s="181">
        <f>SUM(L66:L67)</f>
        <v>0</v>
      </c>
      <c r="M65" s="181">
        <f>SUM(M66:M67)</f>
        <v>0</v>
      </c>
      <c r="N65" s="181">
        <f>SUM(N66:N67)</f>
        <v>0</v>
      </c>
      <c r="O65" s="181">
        <f>SUM(O66:O67)</f>
        <v>0</v>
      </c>
      <c r="P65" s="181">
        <f>SUM(P66:P67)</f>
        <v>3</v>
      </c>
      <c r="Q65" s="181">
        <f>SUM(Q66:Q67)</f>
        <v>0</v>
      </c>
      <c r="R65" s="45"/>
    </row>
    <row r="66" spans="1:19" ht="16.5" customHeight="1">
      <c r="A66" s="116"/>
      <c r="B66" s="114" t="s">
        <v>33</v>
      </c>
      <c r="C66" s="180" t="s">
        <v>2</v>
      </c>
      <c r="D66" s="180" t="s">
        <v>2</v>
      </c>
      <c r="E66" s="180" t="s">
        <v>2</v>
      </c>
      <c r="F66" s="180" t="s">
        <v>2</v>
      </c>
      <c r="G66" s="180" t="s">
        <v>2</v>
      </c>
      <c r="H66" s="180" t="s">
        <v>2</v>
      </c>
      <c r="I66" s="180" t="s">
        <v>2</v>
      </c>
      <c r="J66" s="180" t="s">
        <v>2</v>
      </c>
      <c r="K66" s="180" t="s">
        <v>2</v>
      </c>
      <c r="L66" s="180" t="s">
        <v>2</v>
      </c>
      <c r="M66" s="180" t="s">
        <v>2</v>
      </c>
      <c r="N66" s="180" t="s">
        <v>2</v>
      </c>
      <c r="O66" s="180" t="s">
        <v>2</v>
      </c>
      <c r="P66" s="180" t="s">
        <v>2</v>
      </c>
      <c r="Q66" s="180" t="s">
        <v>2</v>
      </c>
      <c r="R66" s="45"/>
    </row>
    <row r="67" spans="1:19" ht="16.5" customHeight="1">
      <c r="A67" s="115"/>
      <c r="B67" s="114" t="s">
        <v>32</v>
      </c>
      <c r="C67" s="180" t="s">
        <v>2</v>
      </c>
      <c r="D67" s="180" t="s">
        <v>2</v>
      </c>
      <c r="E67" s="180" t="s">
        <v>2</v>
      </c>
      <c r="F67" s="180">
        <v>3</v>
      </c>
      <c r="G67" s="180" t="s">
        <v>2</v>
      </c>
      <c r="H67" s="180" t="s">
        <v>2</v>
      </c>
      <c r="I67" s="180" t="s">
        <v>2</v>
      </c>
      <c r="J67" s="180" t="s">
        <v>2</v>
      </c>
      <c r="K67" s="180" t="s">
        <v>2</v>
      </c>
      <c r="L67" s="180" t="s">
        <v>2</v>
      </c>
      <c r="M67" s="180" t="s">
        <v>2</v>
      </c>
      <c r="N67" s="180" t="s">
        <v>2</v>
      </c>
      <c r="O67" s="180" t="s">
        <v>2</v>
      </c>
      <c r="P67" s="180">
        <v>3</v>
      </c>
      <c r="Q67" s="180" t="s">
        <v>2</v>
      </c>
      <c r="R67" s="45"/>
    </row>
    <row r="68" spans="1:19" ht="16.5" customHeight="1">
      <c r="A68" s="119" t="s">
        <v>6</v>
      </c>
      <c r="B68" s="118" t="s">
        <v>80</v>
      </c>
      <c r="C68" s="181">
        <f>SUM(C69:C70)</f>
        <v>2</v>
      </c>
      <c r="D68" s="181">
        <f>SUM(D69:D70)</f>
        <v>0</v>
      </c>
      <c r="E68" s="181">
        <f>SUM(E69:E70)</f>
        <v>0</v>
      </c>
      <c r="F68" s="181">
        <f>SUM(F69:F70)</f>
        <v>4</v>
      </c>
      <c r="G68" s="181">
        <f>SUM(G69:G70)</f>
        <v>0</v>
      </c>
      <c r="H68" s="181">
        <f>SUM(H69:H70)</f>
        <v>0</v>
      </c>
      <c r="I68" s="181">
        <f>SUM(I69:I70)</f>
        <v>5</v>
      </c>
      <c r="J68" s="181">
        <f>SUM(J69:J70)</f>
        <v>0</v>
      </c>
      <c r="K68" s="181">
        <f>SUM(K69:K70)</f>
        <v>0</v>
      </c>
      <c r="L68" s="181">
        <f>SUM(L69:L70)</f>
        <v>0</v>
      </c>
      <c r="M68" s="181">
        <f>SUM(M69:M70)</f>
        <v>0</v>
      </c>
      <c r="N68" s="181">
        <f>SUM(N69:N70)</f>
        <v>0</v>
      </c>
      <c r="O68" s="181">
        <f>SUM(O69:O70)</f>
        <v>0</v>
      </c>
      <c r="P68" s="181">
        <f>SUM(P69:P70)</f>
        <v>0</v>
      </c>
      <c r="Q68" s="181">
        <f>SUM(Q69:Q70)</f>
        <v>6</v>
      </c>
      <c r="R68" s="45"/>
    </row>
    <row r="69" spans="1:19" ht="16.5" customHeight="1">
      <c r="A69" s="116"/>
      <c r="B69" s="114" t="s">
        <v>33</v>
      </c>
      <c r="C69" s="180">
        <v>1</v>
      </c>
      <c r="D69" s="180" t="s">
        <v>2</v>
      </c>
      <c r="E69" s="180" t="s">
        <v>2</v>
      </c>
      <c r="F69" s="180" t="s">
        <v>2</v>
      </c>
      <c r="G69" s="180" t="s">
        <v>2</v>
      </c>
      <c r="H69" s="180" t="s">
        <v>2</v>
      </c>
      <c r="I69" s="180">
        <v>1</v>
      </c>
      <c r="J69" s="180" t="s">
        <v>2</v>
      </c>
      <c r="K69" s="180" t="s">
        <v>2</v>
      </c>
      <c r="L69" s="180" t="s">
        <v>2</v>
      </c>
      <c r="M69" s="180" t="s">
        <v>2</v>
      </c>
      <c r="N69" s="180" t="s">
        <v>2</v>
      </c>
      <c r="O69" s="180" t="s">
        <v>2</v>
      </c>
      <c r="P69" s="180" t="s">
        <v>2</v>
      </c>
      <c r="Q69" s="180">
        <v>1</v>
      </c>
      <c r="R69" s="45"/>
    </row>
    <row r="70" spans="1:19" ht="16.5" customHeight="1">
      <c r="A70" s="115"/>
      <c r="B70" s="114" t="s">
        <v>32</v>
      </c>
      <c r="C70" s="180">
        <v>1</v>
      </c>
      <c r="D70" s="180" t="s">
        <v>2</v>
      </c>
      <c r="E70" s="180" t="s">
        <v>2</v>
      </c>
      <c r="F70" s="180">
        <v>4</v>
      </c>
      <c r="G70" s="180" t="s">
        <v>2</v>
      </c>
      <c r="H70" s="180" t="s">
        <v>2</v>
      </c>
      <c r="I70" s="180">
        <v>4</v>
      </c>
      <c r="J70" s="180" t="s">
        <v>2</v>
      </c>
      <c r="K70" s="180" t="s">
        <v>2</v>
      </c>
      <c r="L70" s="180" t="s">
        <v>2</v>
      </c>
      <c r="M70" s="180" t="s">
        <v>2</v>
      </c>
      <c r="N70" s="180" t="s">
        <v>2</v>
      </c>
      <c r="O70" s="180" t="s">
        <v>2</v>
      </c>
      <c r="P70" s="180" t="s">
        <v>2</v>
      </c>
      <c r="Q70" s="180">
        <v>5</v>
      </c>
      <c r="R70" s="45"/>
    </row>
    <row r="71" spans="1:19" ht="16.5" customHeight="1">
      <c r="A71" s="119" t="s">
        <v>5</v>
      </c>
      <c r="B71" s="118" t="s">
        <v>80</v>
      </c>
      <c r="C71" s="181">
        <f>SUM(C72:C73)</f>
        <v>0</v>
      </c>
      <c r="D71" s="181">
        <f>SUM(D72:D73)</f>
        <v>0</v>
      </c>
      <c r="E71" s="181">
        <f>SUM(E72:E73)</f>
        <v>0</v>
      </c>
      <c r="F71" s="181">
        <f>SUM(F72:F73)</f>
        <v>0</v>
      </c>
      <c r="G71" s="181">
        <f>SUM(G72:G73)</f>
        <v>0</v>
      </c>
      <c r="H71" s="181">
        <f>SUM(H72:H73)</f>
        <v>0</v>
      </c>
      <c r="I71" s="181">
        <f>SUM(I72:I73)</f>
        <v>0</v>
      </c>
      <c r="J71" s="181">
        <f>SUM(J72:J73)</f>
        <v>0</v>
      </c>
      <c r="K71" s="181">
        <f>SUM(K72:K73)</f>
        <v>0</v>
      </c>
      <c r="L71" s="181">
        <f>SUM(L72:L73)</f>
        <v>0</v>
      </c>
      <c r="M71" s="181">
        <f>SUM(M72:M73)</f>
        <v>0</v>
      </c>
      <c r="N71" s="181">
        <f>SUM(N72:N73)</f>
        <v>0</v>
      </c>
      <c r="O71" s="181">
        <f>SUM(O72:O73)</f>
        <v>0</v>
      </c>
      <c r="P71" s="181">
        <f>SUM(P72:P73)</f>
        <v>0</v>
      </c>
      <c r="Q71" s="181">
        <f>SUM(Q72:Q73)</f>
        <v>0</v>
      </c>
      <c r="R71" s="45"/>
    </row>
    <row r="72" spans="1:19" ht="16.5" customHeight="1">
      <c r="A72" s="116"/>
      <c r="B72" s="114" t="s">
        <v>33</v>
      </c>
      <c r="C72" s="180" t="s">
        <v>2</v>
      </c>
      <c r="D72" s="180" t="s">
        <v>2</v>
      </c>
      <c r="E72" s="180" t="s">
        <v>2</v>
      </c>
      <c r="F72" s="180" t="s">
        <v>2</v>
      </c>
      <c r="G72" s="180" t="s">
        <v>2</v>
      </c>
      <c r="H72" s="180" t="s">
        <v>2</v>
      </c>
      <c r="I72" s="180" t="s">
        <v>2</v>
      </c>
      <c r="J72" s="180" t="s">
        <v>2</v>
      </c>
      <c r="K72" s="180" t="s">
        <v>2</v>
      </c>
      <c r="L72" s="180" t="s">
        <v>2</v>
      </c>
      <c r="M72" s="180" t="s">
        <v>2</v>
      </c>
      <c r="N72" s="180" t="s">
        <v>2</v>
      </c>
      <c r="O72" s="180" t="s">
        <v>2</v>
      </c>
      <c r="P72" s="180" t="s">
        <v>2</v>
      </c>
      <c r="Q72" s="180" t="s">
        <v>2</v>
      </c>
      <c r="R72" s="45"/>
    </row>
    <row r="73" spans="1:19" ht="16.5" customHeight="1">
      <c r="A73" s="115"/>
      <c r="B73" s="114" t="s">
        <v>32</v>
      </c>
      <c r="C73" s="180" t="s">
        <v>2</v>
      </c>
      <c r="D73" s="180" t="s">
        <v>2</v>
      </c>
      <c r="E73" s="180" t="s">
        <v>2</v>
      </c>
      <c r="F73" s="180" t="s">
        <v>2</v>
      </c>
      <c r="G73" s="180" t="s">
        <v>2</v>
      </c>
      <c r="H73" s="180" t="s">
        <v>2</v>
      </c>
      <c r="I73" s="180" t="s">
        <v>2</v>
      </c>
      <c r="J73" s="180" t="s">
        <v>2</v>
      </c>
      <c r="K73" s="180" t="s">
        <v>2</v>
      </c>
      <c r="L73" s="180" t="s">
        <v>2</v>
      </c>
      <c r="M73" s="180" t="s">
        <v>2</v>
      </c>
      <c r="N73" s="180" t="s">
        <v>2</v>
      </c>
      <c r="O73" s="180" t="s">
        <v>2</v>
      </c>
      <c r="P73" s="180" t="s">
        <v>2</v>
      </c>
      <c r="Q73" s="180" t="s">
        <v>2</v>
      </c>
      <c r="R73" s="45"/>
    </row>
    <row r="74" spans="1:19" ht="16.5" customHeight="1">
      <c r="A74" s="119" t="s">
        <v>4</v>
      </c>
      <c r="B74" s="118" t="s">
        <v>80</v>
      </c>
      <c r="C74" s="181">
        <f>SUM(C75:C76)</f>
        <v>1</v>
      </c>
      <c r="D74" s="181">
        <f>SUM(D75:D76)</f>
        <v>1</v>
      </c>
      <c r="E74" s="181">
        <f>SUM(E75:E76)</f>
        <v>0</v>
      </c>
      <c r="F74" s="181">
        <f>SUM(F75:F76)</f>
        <v>1</v>
      </c>
      <c r="G74" s="181">
        <f>SUM(G75:G76)</f>
        <v>0</v>
      </c>
      <c r="H74" s="181">
        <f>SUM(H75:H76)</f>
        <v>0</v>
      </c>
      <c r="I74" s="181">
        <f>SUM(I75:I76)</f>
        <v>1</v>
      </c>
      <c r="J74" s="181">
        <f>SUM(J75:J76)</f>
        <v>0</v>
      </c>
      <c r="K74" s="181">
        <f>SUM(K75:K76)</f>
        <v>0</v>
      </c>
      <c r="L74" s="181">
        <f>SUM(L75:L76)</f>
        <v>0</v>
      </c>
      <c r="M74" s="181">
        <f>SUM(M75:M76)</f>
        <v>1</v>
      </c>
      <c r="N74" s="181">
        <f>SUM(N75:N76)</f>
        <v>0</v>
      </c>
      <c r="O74" s="181">
        <f>SUM(O75:O76)</f>
        <v>0</v>
      </c>
      <c r="P74" s="181">
        <f>SUM(P75:P76)</f>
        <v>0</v>
      </c>
      <c r="Q74" s="181">
        <f>SUM(Q75:Q76)</f>
        <v>1</v>
      </c>
      <c r="R74" s="45"/>
    </row>
    <row r="75" spans="1:19" ht="16.5" customHeight="1">
      <c r="A75" s="116"/>
      <c r="B75" s="114" t="s">
        <v>33</v>
      </c>
      <c r="C75" s="180" t="s">
        <v>2</v>
      </c>
      <c r="D75" s="180" t="s">
        <v>2</v>
      </c>
      <c r="E75" s="180" t="s">
        <v>2</v>
      </c>
      <c r="F75" s="180" t="s">
        <v>2</v>
      </c>
      <c r="G75" s="180" t="s">
        <v>2</v>
      </c>
      <c r="H75" s="180" t="s">
        <v>2</v>
      </c>
      <c r="I75" s="180" t="s">
        <v>2</v>
      </c>
      <c r="J75" s="180" t="s">
        <v>2</v>
      </c>
      <c r="K75" s="180" t="s">
        <v>2</v>
      </c>
      <c r="L75" s="180" t="s">
        <v>2</v>
      </c>
      <c r="M75" s="180" t="s">
        <v>2</v>
      </c>
      <c r="N75" s="180" t="s">
        <v>2</v>
      </c>
      <c r="O75" s="180" t="s">
        <v>2</v>
      </c>
      <c r="P75" s="180" t="s">
        <v>2</v>
      </c>
      <c r="Q75" s="180" t="s">
        <v>2</v>
      </c>
      <c r="R75" s="45"/>
    </row>
    <row r="76" spans="1:19" ht="16.5" customHeight="1">
      <c r="A76" s="115"/>
      <c r="B76" s="114" t="s">
        <v>32</v>
      </c>
      <c r="C76" s="180">
        <v>1</v>
      </c>
      <c r="D76" s="180">
        <v>1</v>
      </c>
      <c r="E76" s="180" t="s">
        <v>2</v>
      </c>
      <c r="F76" s="180">
        <v>1</v>
      </c>
      <c r="G76" s="180" t="s">
        <v>2</v>
      </c>
      <c r="H76" s="180" t="s">
        <v>2</v>
      </c>
      <c r="I76" s="180">
        <v>1</v>
      </c>
      <c r="J76" s="180" t="s">
        <v>2</v>
      </c>
      <c r="K76" s="180" t="s">
        <v>2</v>
      </c>
      <c r="L76" s="180" t="s">
        <v>2</v>
      </c>
      <c r="M76" s="180">
        <v>1</v>
      </c>
      <c r="N76" s="180" t="s">
        <v>2</v>
      </c>
      <c r="O76" s="180" t="s">
        <v>2</v>
      </c>
      <c r="P76" s="180" t="s">
        <v>2</v>
      </c>
      <c r="Q76" s="180">
        <v>1</v>
      </c>
      <c r="R76" s="45"/>
    </row>
    <row r="77" spans="1:19" ht="16.5" customHeight="1">
      <c r="A77" s="119" t="s">
        <v>3</v>
      </c>
      <c r="B77" s="118" t="s">
        <v>80</v>
      </c>
      <c r="C77" s="181">
        <f>SUM(C78:C79)</f>
        <v>0</v>
      </c>
      <c r="D77" s="181">
        <f>SUM(D78:D79)</f>
        <v>0</v>
      </c>
      <c r="E77" s="181">
        <f>SUM(E78:E79)</f>
        <v>0</v>
      </c>
      <c r="F77" s="181">
        <f>SUM(F78:F79)</f>
        <v>0</v>
      </c>
      <c r="G77" s="181">
        <f>SUM(G78:G79)</f>
        <v>0</v>
      </c>
      <c r="H77" s="181">
        <f>SUM(H78:H79)</f>
        <v>0</v>
      </c>
      <c r="I77" s="181">
        <f>SUM(I78:I79)</f>
        <v>0</v>
      </c>
      <c r="J77" s="181">
        <f>SUM(J78:J79)</f>
        <v>0</v>
      </c>
      <c r="K77" s="181">
        <f>SUM(K78:K79)</f>
        <v>0</v>
      </c>
      <c r="L77" s="181">
        <f>SUM(L78:L79)</f>
        <v>0</v>
      </c>
      <c r="M77" s="181">
        <f>SUM(M78:M79)</f>
        <v>0</v>
      </c>
      <c r="N77" s="181">
        <f>SUM(N78:N79)</f>
        <v>0</v>
      </c>
      <c r="O77" s="181">
        <f>SUM(O78:O79)</f>
        <v>0</v>
      </c>
      <c r="P77" s="181">
        <f>SUM(P78:P79)</f>
        <v>0</v>
      </c>
      <c r="Q77" s="181">
        <f>SUM(Q78:Q79)</f>
        <v>0</v>
      </c>
      <c r="R77" s="45"/>
    </row>
    <row r="78" spans="1:19" ht="16.5" customHeight="1">
      <c r="A78" s="116"/>
      <c r="B78" s="114" t="s">
        <v>33</v>
      </c>
      <c r="C78" s="180" t="s">
        <v>2</v>
      </c>
      <c r="D78" s="180" t="s">
        <v>2</v>
      </c>
      <c r="E78" s="180" t="s">
        <v>2</v>
      </c>
      <c r="F78" s="180" t="s">
        <v>2</v>
      </c>
      <c r="G78" s="180" t="s">
        <v>2</v>
      </c>
      <c r="H78" s="180" t="s">
        <v>2</v>
      </c>
      <c r="I78" s="180" t="s">
        <v>2</v>
      </c>
      <c r="J78" s="180" t="s">
        <v>2</v>
      </c>
      <c r="K78" s="180" t="s">
        <v>2</v>
      </c>
      <c r="L78" s="180" t="s">
        <v>2</v>
      </c>
      <c r="M78" s="180" t="s">
        <v>2</v>
      </c>
      <c r="N78" s="180" t="s">
        <v>2</v>
      </c>
      <c r="O78" s="180" t="s">
        <v>2</v>
      </c>
      <c r="P78" s="180" t="s">
        <v>2</v>
      </c>
      <c r="Q78" s="180" t="s">
        <v>2</v>
      </c>
      <c r="R78" s="45"/>
    </row>
    <row r="79" spans="1:19" ht="16.5" customHeight="1">
      <c r="A79" s="115"/>
      <c r="B79" s="114" t="s">
        <v>32</v>
      </c>
      <c r="C79" s="180" t="s">
        <v>2</v>
      </c>
      <c r="D79" s="180" t="s">
        <v>2</v>
      </c>
      <c r="E79" s="180" t="s">
        <v>2</v>
      </c>
      <c r="F79" s="180" t="s">
        <v>2</v>
      </c>
      <c r="G79" s="180" t="s">
        <v>2</v>
      </c>
      <c r="H79" s="180" t="s">
        <v>2</v>
      </c>
      <c r="I79" s="180" t="s">
        <v>2</v>
      </c>
      <c r="J79" s="180" t="s">
        <v>2</v>
      </c>
      <c r="K79" s="180" t="s">
        <v>2</v>
      </c>
      <c r="L79" s="180" t="s">
        <v>2</v>
      </c>
      <c r="M79" s="180" t="s">
        <v>2</v>
      </c>
      <c r="N79" s="180" t="s">
        <v>2</v>
      </c>
      <c r="O79" s="180" t="s">
        <v>2</v>
      </c>
      <c r="P79" s="180" t="s">
        <v>2</v>
      </c>
      <c r="Q79" s="180" t="s">
        <v>2</v>
      </c>
      <c r="R79" s="45"/>
    </row>
    <row r="80" spans="1:19" ht="16.5" customHeight="1">
      <c r="A80" s="47" t="s">
        <v>79</v>
      </c>
      <c r="B80" s="179"/>
      <c r="C80" s="49"/>
      <c r="D80" s="49"/>
      <c r="E80" s="49"/>
      <c r="F80" s="49"/>
      <c r="G80" s="49"/>
      <c r="H80" s="49"/>
      <c r="I80" s="49"/>
      <c r="J80" s="49"/>
      <c r="K80" s="49"/>
      <c r="L80" s="49"/>
      <c r="M80" s="49"/>
      <c r="N80" s="49"/>
      <c r="O80" s="49"/>
      <c r="P80" s="49"/>
      <c r="Q80" s="49"/>
      <c r="R80" s="49"/>
      <c r="S80" s="46"/>
    </row>
    <row r="81" spans="1:19" ht="16.5" customHeight="1">
      <c r="A81" s="70"/>
      <c r="B81" s="179"/>
      <c r="C81" s="49"/>
      <c r="D81" s="49"/>
      <c r="E81" s="49"/>
      <c r="F81" s="49"/>
      <c r="G81" s="49"/>
      <c r="H81" s="49"/>
      <c r="I81" s="49"/>
      <c r="J81" s="49"/>
      <c r="K81" s="49"/>
      <c r="L81" s="49"/>
      <c r="M81" s="49"/>
      <c r="N81" s="49"/>
      <c r="O81" s="49"/>
      <c r="P81" s="49"/>
      <c r="Q81" s="49"/>
      <c r="R81" s="49"/>
      <c r="S81" s="46"/>
    </row>
    <row r="82" spans="1:19" ht="16.5" customHeight="1">
      <c r="A82" s="70"/>
      <c r="B82" s="179"/>
      <c r="C82" s="49"/>
      <c r="D82" s="49"/>
      <c r="E82" s="49"/>
      <c r="F82" s="49"/>
      <c r="G82" s="49"/>
      <c r="H82" s="49"/>
      <c r="I82" s="49"/>
      <c r="J82" s="49"/>
      <c r="K82" s="49"/>
      <c r="L82" s="49"/>
      <c r="M82" s="49"/>
      <c r="N82" s="49"/>
      <c r="O82" s="49"/>
      <c r="P82" s="49"/>
      <c r="Q82" s="49"/>
      <c r="R82" s="49"/>
      <c r="S82" s="46"/>
    </row>
    <row r="83" spans="1:19" ht="16.5" customHeight="1">
      <c r="A83" s="70"/>
      <c r="B83" s="179"/>
      <c r="C83" s="49"/>
      <c r="D83" s="49"/>
      <c r="E83" s="49"/>
      <c r="F83" s="49"/>
      <c r="G83" s="49"/>
      <c r="H83" s="49"/>
      <c r="I83" s="49"/>
      <c r="J83" s="49"/>
      <c r="K83" s="49"/>
      <c r="L83" s="49"/>
      <c r="M83" s="49"/>
      <c r="N83" s="49"/>
      <c r="O83" s="49"/>
      <c r="P83" s="49"/>
      <c r="Q83" s="49"/>
      <c r="R83" s="49"/>
      <c r="S83" s="46"/>
    </row>
  </sheetData>
  <mergeCells count="40">
    <mergeCell ref="P1:Q1"/>
    <mergeCell ref="J3:K3"/>
    <mergeCell ref="N3:N4"/>
    <mergeCell ref="P3:P4"/>
    <mergeCell ref="Q3:Q4"/>
    <mergeCell ref="D3:E3"/>
    <mergeCell ref="M2:M4"/>
    <mergeCell ref="O2:O4"/>
    <mergeCell ref="F2:F3"/>
    <mergeCell ref="I2:I3"/>
    <mergeCell ref="A23:A25"/>
    <mergeCell ref="A26:A28"/>
    <mergeCell ref="A29:A31"/>
    <mergeCell ref="P2:Q2"/>
    <mergeCell ref="G3:H3"/>
    <mergeCell ref="A32:A34"/>
    <mergeCell ref="A20:A22"/>
    <mergeCell ref="C2:C3"/>
    <mergeCell ref="B2:B3"/>
    <mergeCell ref="A5:A7"/>
    <mergeCell ref="A71:A73"/>
    <mergeCell ref="A62:A64"/>
    <mergeCell ref="A65:A67"/>
    <mergeCell ref="A68:A70"/>
    <mergeCell ref="A35:A37"/>
    <mergeCell ref="L2:L4"/>
    <mergeCell ref="A8:A10"/>
    <mergeCell ref="A14:A16"/>
    <mergeCell ref="A11:A13"/>
    <mergeCell ref="A17:A19"/>
    <mergeCell ref="A74:A76"/>
    <mergeCell ref="A77:A79"/>
    <mergeCell ref="A38:A40"/>
    <mergeCell ref="A44:A46"/>
    <mergeCell ref="A47:A49"/>
    <mergeCell ref="A50:A52"/>
    <mergeCell ref="A53:A55"/>
    <mergeCell ref="A56:A58"/>
    <mergeCell ref="A59:A61"/>
    <mergeCell ref="A41:A43"/>
  </mergeCells>
  <phoneticPr fontId="5"/>
  <printOptions horizontalCentered="1"/>
  <pageMargins left="0.31496062992125984" right="0.31496062992125984" top="0.78740157480314965" bottom="0.19685039370078741" header="0" footer="0"/>
  <headerFooter alignWithMargins="0"/>
  <rowBreaks count="1" manualBreakCount="1">
    <brk id="40"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zoomScaleNormal="100" zoomScaleSheetLayoutView="100" workbookViewId="0">
      <pane xSplit="2" ySplit="4" topLeftCell="C5" activePane="bottomRight" state="frozen"/>
      <selection sqref="A1:Q1"/>
      <selection pane="topRight" sqref="A1:Q1"/>
      <selection pane="bottomLeft" sqref="A1:Q1"/>
      <selection pane="bottomRight" sqref="A1:Q1"/>
    </sheetView>
  </sheetViews>
  <sheetFormatPr defaultRowHeight="15"/>
  <cols>
    <col min="1" max="1" width="16.625" style="41" customWidth="1"/>
    <col min="2" max="2" width="7.625" style="178" customWidth="1"/>
    <col min="3" max="10" width="10.625" style="15" customWidth="1"/>
    <col min="11" max="11" width="10.625" style="177" customWidth="1"/>
    <col min="12" max="16384" width="9" style="15"/>
  </cols>
  <sheetData>
    <row r="1" spans="1:13" s="64" customFormat="1" ht="18" customHeight="1">
      <c r="A1" s="69" t="s">
        <v>127</v>
      </c>
      <c r="B1" s="206"/>
      <c r="D1" s="206"/>
      <c r="E1" s="206"/>
      <c r="J1" s="90" t="s">
        <v>36</v>
      </c>
      <c r="K1" s="90"/>
    </row>
    <row r="2" spans="1:13" ht="16.5" customHeight="1">
      <c r="A2" s="204"/>
      <c r="B2" s="203"/>
      <c r="C2" s="102" t="s">
        <v>83</v>
      </c>
      <c r="D2" s="210"/>
      <c r="E2" s="210"/>
      <c r="F2" s="203"/>
      <c r="G2" s="212" t="s">
        <v>82</v>
      </c>
      <c r="H2" s="212"/>
      <c r="I2" s="212"/>
      <c r="J2" s="212"/>
      <c r="K2" s="212"/>
      <c r="L2" s="201"/>
      <c r="M2" s="46"/>
    </row>
    <row r="3" spans="1:13" s="16" customFormat="1" ht="33" customHeight="1">
      <c r="A3" s="200"/>
      <c r="B3" s="199"/>
      <c r="C3" s="211" t="s">
        <v>125</v>
      </c>
      <c r="D3" s="196" t="s">
        <v>126</v>
      </c>
      <c r="E3" s="195"/>
      <c r="F3" s="211" t="s">
        <v>123</v>
      </c>
      <c r="G3" s="211" t="s">
        <v>125</v>
      </c>
      <c r="H3" s="102" t="s">
        <v>124</v>
      </c>
      <c r="I3" s="210"/>
      <c r="J3" s="203"/>
      <c r="K3" s="164" t="s">
        <v>123</v>
      </c>
      <c r="L3" s="187"/>
      <c r="M3" s="45"/>
    </row>
    <row r="4" spans="1:13" s="16" customFormat="1" ht="16.5" customHeight="1">
      <c r="A4" s="194"/>
      <c r="B4" s="193"/>
      <c r="C4" s="209"/>
      <c r="D4" s="190" t="s">
        <v>121</v>
      </c>
      <c r="E4" s="190" t="s">
        <v>122</v>
      </c>
      <c r="F4" s="209"/>
      <c r="G4" s="209"/>
      <c r="H4" s="74" t="s">
        <v>121</v>
      </c>
      <c r="I4" s="74" t="s">
        <v>120</v>
      </c>
      <c r="J4" s="74" t="s">
        <v>119</v>
      </c>
      <c r="K4" s="155"/>
      <c r="L4" s="187"/>
      <c r="M4" s="45"/>
    </row>
    <row r="5" spans="1:13" ht="16.5" customHeight="1">
      <c r="A5" s="150" t="s">
        <v>99</v>
      </c>
      <c r="B5" s="186" t="s">
        <v>80</v>
      </c>
      <c r="C5" s="185">
        <f>SUM(C6:C7)</f>
        <v>21</v>
      </c>
      <c r="D5" s="185">
        <f>SUM(D6:D7)</f>
        <v>31</v>
      </c>
      <c r="E5" s="185">
        <f>SUM(E6:E7)</f>
        <v>18</v>
      </c>
      <c r="F5" s="185">
        <f>SUM(F6:F7)</f>
        <v>42</v>
      </c>
      <c r="G5" s="185">
        <f>SUM(G6:G7)</f>
        <v>13</v>
      </c>
      <c r="H5" s="185">
        <f>SUM(H6:H7)</f>
        <v>23</v>
      </c>
      <c r="I5" s="208">
        <f>SUM(I6:I7)</f>
        <v>20</v>
      </c>
      <c r="J5" s="208">
        <f>SUM(J6:J7)</f>
        <v>11</v>
      </c>
      <c r="K5" s="185">
        <f>SUM(K6:K7)</f>
        <v>37</v>
      </c>
      <c r="L5" s="45"/>
    </row>
    <row r="6" spans="1:13" ht="16.5" customHeight="1">
      <c r="A6" s="146"/>
      <c r="B6" s="184" t="s">
        <v>33</v>
      </c>
      <c r="C6" s="183">
        <v>7</v>
      </c>
      <c r="D6" s="183">
        <v>14</v>
      </c>
      <c r="E6" s="183">
        <v>9</v>
      </c>
      <c r="F6" s="183">
        <v>18</v>
      </c>
      <c r="G6" s="183">
        <v>9</v>
      </c>
      <c r="H6" s="183">
        <v>19</v>
      </c>
      <c r="I6" s="207">
        <v>15</v>
      </c>
      <c r="J6" s="207">
        <v>8</v>
      </c>
      <c r="K6" s="183">
        <v>28</v>
      </c>
      <c r="L6" s="45"/>
    </row>
    <row r="7" spans="1:13" ht="16.5" customHeight="1">
      <c r="A7" s="145"/>
      <c r="B7" s="184" t="s">
        <v>32</v>
      </c>
      <c r="C7" s="183">
        <v>14</v>
      </c>
      <c r="D7" s="183">
        <v>17</v>
      </c>
      <c r="E7" s="183">
        <v>9</v>
      </c>
      <c r="F7" s="183">
        <v>24</v>
      </c>
      <c r="G7" s="183">
        <v>4</v>
      </c>
      <c r="H7" s="183">
        <v>4</v>
      </c>
      <c r="I7" s="207">
        <v>5</v>
      </c>
      <c r="J7" s="207">
        <v>3</v>
      </c>
      <c r="K7" s="183">
        <v>9</v>
      </c>
      <c r="L7" s="45"/>
    </row>
    <row r="8" spans="1:13" ht="16.5" customHeight="1">
      <c r="A8" s="133" t="s">
        <v>118</v>
      </c>
      <c r="B8" s="140" t="s">
        <v>80</v>
      </c>
      <c r="C8" s="18">
        <f>SUM(C9:C10)</f>
        <v>0</v>
      </c>
      <c r="D8" s="18">
        <f>SUM(D9:D10)</f>
        <v>1</v>
      </c>
      <c r="E8" s="18">
        <f>SUM(E9:E10)</f>
        <v>1</v>
      </c>
      <c r="F8" s="18">
        <f>SUM(F9:F10)</f>
        <v>2</v>
      </c>
      <c r="G8" s="18">
        <f>SUM(G9:G10)</f>
        <v>0</v>
      </c>
      <c r="H8" s="18">
        <f>SUM(H9:H10)</f>
        <v>2</v>
      </c>
      <c r="I8" s="18">
        <f>SUM(I9:I10)</f>
        <v>0</v>
      </c>
      <c r="J8" s="18">
        <f>SUM(J9:J10)</f>
        <v>1</v>
      </c>
      <c r="K8" s="18">
        <f>SUM(K9:K10)</f>
        <v>3</v>
      </c>
      <c r="L8" s="45"/>
    </row>
    <row r="9" spans="1:13" ht="16.5" customHeight="1">
      <c r="A9" s="132"/>
      <c r="B9" s="137" t="s">
        <v>33</v>
      </c>
      <c r="C9" s="17" t="str">
        <f>IF(SUM(C12,C39)=0,"-",SUM(C12,C39))</f>
        <v>-</v>
      </c>
      <c r="D9" s="17" t="str">
        <f>IF(SUM(D12,D39)=0,"-",SUM(D12,D39))</f>
        <v>-</v>
      </c>
      <c r="E9" s="17">
        <f>IF(SUM(E12,E39)=0,"-",SUM(E12,E39))</f>
        <v>1</v>
      </c>
      <c r="F9" s="17">
        <f>IF(SUM(F12,F39)=0,"-",SUM(F12,F39))</f>
        <v>1</v>
      </c>
      <c r="G9" s="17" t="str">
        <f>IF(SUM(G12,G39)=0,"-",SUM(G12,G39))</f>
        <v>-</v>
      </c>
      <c r="H9" s="17">
        <f>IF(SUM(H12,H39)=0,"-",SUM(H12,H39))</f>
        <v>1</v>
      </c>
      <c r="I9" s="17" t="str">
        <f>IF(SUM(I12,I39)=0,"-",SUM(I12,I39))</f>
        <v>-</v>
      </c>
      <c r="J9" s="17" t="str">
        <f>IF(SUM(J12,J39)=0,"-",SUM(J12,J39))</f>
        <v>-</v>
      </c>
      <c r="K9" s="17">
        <f>IF(SUM(K12,K39)=0,"-",SUM(K12,K39))</f>
        <v>1</v>
      </c>
      <c r="L9" s="45"/>
    </row>
    <row r="10" spans="1:13" ht="16.5" customHeight="1">
      <c r="A10" s="131"/>
      <c r="B10" s="137" t="s">
        <v>32</v>
      </c>
      <c r="C10" s="17" t="str">
        <f>IF(SUM(C13,C40)=0,"-",SUM(C13,C40))</f>
        <v>-</v>
      </c>
      <c r="D10" s="17">
        <f>IF(SUM(D13,D40)=0,"-",SUM(D13,D40))</f>
        <v>1</v>
      </c>
      <c r="E10" s="17" t="str">
        <f>IF(SUM(E13,E40)=0,"-",SUM(E13,E40))</f>
        <v>-</v>
      </c>
      <c r="F10" s="17">
        <f>IF(SUM(F13,F40)=0,"-",SUM(F13,F40))</f>
        <v>1</v>
      </c>
      <c r="G10" s="17" t="str">
        <f>IF(SUM(G13,G40)=0,"-",SUM(G13,G40))</f>
        <v>-</v>
      </c>
      <c r="H10" s="17">
        <f>IF(SUM(H13,H40)=0,"-",SUM(H13,H40))</f>
        <v>1</v>
      </c>
      <c r="I10" s="17" t="str">
        <f>IF(SUM(I13,I40)=0,"-",SUM(I13,I40))</f>
        <v>-</v>
      </c>
      <c r="J10" s="17">
        <f>IF(SUM(J13,J40)=0,"-",SUM(J13,J40))</f>
        <v>1</v>
      </c>
      <c r="K10" s="17">
        <f>IF(SUM(K13,K40)=0,"-",SUM(K13,K40))</f>
        <v>2</v>
      </c>
      <c r="L10" s="45"/>
    </row>
    <row r="11" spans="1:13" ht="16.5" customHeight="1">
      <c r="A11" s="130" t="s">
        <v>27</v>
      </c>
      <c r="B11" s="140" t="s">
        <v>80</v>
      </c>
      <c r="C11" s="18">
        <f>SUM(C12:C13)</f>
        <v>0</v>
      </c>
      <c r="D11" s="18">
        <f>SUM(D12:D13)</f>
        <v>0</v>
      </c>
      <c r="E11" s="18">
        <f>SUM(E12:E13)</f>
        <v>0</v>
      </c>
      <c r="F11" s="18">
        <f>SUM(F12:F13)</f>
        <v>0</v>
      </c>
      <c r="G11" s="18">
        <f>SUM(G12:G13)</f>
        <v>0</v>
      </c>
      <c r="H11" s="18">
        <f>SUM(H12:H13)</f>
        <v>0</v>
      </c>
      <c r="I11" s="18">
        <f>SUM(I12:I13)</f>
        <v>0</v>
      </c>
      <c r="J11" s="18">
        <f>SUM(J12:J13)</f>
        <v>0</v>
      </c>
      <c r="K11" s="18">
        <f>SUM(K12:K13)</f>
        <v>0</v>
      </c>
      <c r="L11" s="45"/>
    </row>
    <row r="12" spans="1:13" ht="16.5" customHeight="1">
      <c r="A12" s="127"/>
      <c r="B12" s="137" t="s">
        <v>33</v>
      </c>
      <c r="C12" s="17" t="str">
        <f>IF(SUM(C15,C18,C21,C24,C27,C30,C33,C36)=0,"-",SUM(C15,C18,C21,C24,C27,C30,C33,C36))</f>
        <v>-</v>
      </c>
      <c r="D12" s="17" t="str">
        <f>IF(SUM(D15,D18,D21,D24,D27,D30,D33,D36)=0,"-",SUM(D15,D18,D21,D24,D27,D30,D33,D36))</f>
        <v>-</v>
      </c>
      <c r="E12" s="17" t="str">
        <f>IF(SUM(E15,E18,E21,E24,E27,E30,E33,E36)=0,"-",SUM(E15,E18,E21,E24,E27,E30,E33,E36))</f>
        <v>-</v>
      </c>
      <c r="F12" s="17" t="str">
        <f>IF(SUM(F15,F18,F21,F24,F27,F30,F33,F36)=0,"-",SUM(F15,F18,F21,F24,F27,F30,F33,F36))</f>
        <v>-</v>
      </c>
      <c r="G12" s="17" t="str">
        <f>IF(SUM(G15,G18,G21,G24,G27,G30,G33,G36)=0,"-",SUM(G15,G18,G21,G24,G27,G30,G33,G36))</f>
        <v>-</v>
      </c>
      <c r="H12" s="17" t="str">
        <f>IF(SUM(H15,H18,H21,H24,H27,H30,H33,H36)=0,"-",SUM(H15,H18,H21,H24,H27,H30,H33,H36))</f>
        <v>-</v>
      </c>
      <c r="I12" s="17" t="str">
        <f>IF(SUM(I15,I18,I21,I24,I27,I30,I33,I36)=0,"-",SUM(I15,I18,I21,I24,I27,I30,I33,I36))</f>
        <v>-</v>
      </c>
      <c r="J12" s="17" t="str">
        <f>IF(SUM(J15,J18,J21,J24,J27,J30,J33,J36)=0,"-",SUM(J15,J18,J21,J24,J27,J30,J33,J36))</f>
        <v>-</v>
      </c>
      <c r="K12" s="17" t="str">
        <f>IF(SUM(K15,K18,K21,K24,K27,K30,K33,K36)=0,"-",SUM(K15,K18,K21,K24,K27,K30,K33,K36))</f>
        <v>-</v>
      </c>
      <c r="L12" s="45"/>
    </row>
    <row r="13" spans="1:13" ht="16.5" customHeight="1">
      <c r="A13" s="126"/>
      <c r="B13" s="137" t="s">
        <v>32</v>
      </c>
      <c r="C13" s="17" t="str">
        <f>IF(SUM(C16,C19,C22,C25,C28,C31,C34,C37)=0,"-",SUM(C16,C19,C22,C25,C28,C31,C34,C37))</f>
        <v>-</v>
      </c>
      <c r="D13" s="17" t="str">
        <f>IF(SUM(D16,D19,D22,D25,D28,D31,D34,D37)=0,"-",SUM(D16,D19,D22,D25,D28,D31,D34,D37))</f>
        <v>-</v>
      </c>
      <c r="E13" s="17" t="str">
        <f>IF(SUM(E16,E19,E22,E25,E28,E31,E34,E37)=0,"-",SUM(E16,E19,E22,E25,E28,E31,E34,E37))</f>
        <v>-</v>
      </c>
      <c r="F13" s="17" t="str">
        <f>IF(SUM(F16,F19,F22,F25,F28,F31,F34,F37)=0,"-",SUM(F16,F19,F22,F25,F28,F31,F34,F37))</f>
        <v>-</v>
      </c>
      <c r="G13" s="17" t="str">
        <f>IF(SUM(G16,G19,G22,G25,G28,G31,G34,G37)=0,"-",SUM(G16,G19,G22,G25,G28,G31,G34,G37))</f>
        <v>-</v>
      </c>
      <c r="H13" s="17" t="str">
        <f>IF(SUM(H16,H19,H22,H25,H28,H31,H34,H37)=0,"-",SUM(H16,H19,H22,H25,H28,H31,H34,H37))</f>
        <v>-</v>
      </c>
      <c r="I13" s="17" t="str">
        <f>IF(SUM(I16,I19,I22,I25,I28,I31,I34,I37)=0,"-",SUM(I16,I19,I22,I25,I28,I31,I34,I37))</f>
        <v>-</v>
      </c>
      <c r="J13" s="17" t="str">
        <f>IF(SUM(J16,J19,J22,J25,J28,J31,J34,J37)=0,"-",SUM(J16,J19,J22,J25,J28,J31,J34,J37))</f>
        <v>-</v>
      </c>
      <c r="K13" s="17" t="str">
        <f>IF(SUM(K16,K19,K22,K25,K28,K31,K34,K37)=0,"-",SUM(K16,K19,K22,K25,K28,K31,K34,K37))</f>
        <v>-</v>
      </c>
      <c r="L13" s="45"/>
    </row>
    <row r="14" spans="1:13" ht="16.5" customHeight="1">
      <c r="A14" s="119" t="s">
        <v>26</v>
      </c>
      <c r="B14" s="118" t="s">
        <v>80</v>
      </c>
      <c r="C14" s="181">
        <f>SUM(C15:C16)</f>
        <v>0</v>
      </c>
      <c r="D14" s="181">
        <f>SUM(D15:D16)</f>
        <v>0</v>
      </c>
      <c r="E14" s="181">
        <f>SUM(E15:E16)</f>
        <v>0</v>
      </c>
      <c r="F14" s="181">
        <f>SUM(F15:F16)</f>
        <v>0</v>
      </c>
      <c r="G14" s="181">
        <f>SUM(G15:G16)</f>
        <v>0</v>
      </c>
      <c r="H14" s="181">
        <f>SUM(H15:H16)</f>
        <v>0</v>
      </c>
      <c r="I14" s="181">
        <f>SUM(I15:I16)</f>
        <v>0</v>
      </c>
      <c r="J14" s="181">
        <f>SUM(J15:J16)</f>
        <v>0</v>
      </c>
      <c r="K14" s="181">
        <f>SUM(K15:K16)</f>
        <v>0</v>
      </c>
      <c r="L14" s="45"/>
    </row>
    <row r="15" spans="1:13" ht="16.5" customHeight="1">
      <c r="A15" s="116"/>
      <c r="B15" s="114" t="s">
        <v>33</v>
      </c>
      <c r="C15" s="180" t="s">
        <v>81</v>
      </c>
      <c r="D15" s="180" t="s">
        <v>81</v>
      </c>
      <c r="E15" s="180" t="s">
        <v>81</v>
      </c>
      <c r="F15" s="180" t="s">
        <v>81</v>
      </c>
      <c r="G15" s="180" t="s">
        <v>81</v>
      </c>
      <c r="H15" s="180" t="s">
        <v>81</v>
      </c>
      <c r="I15" s="180" t="s">
        <v>81</v>
      </c>
      <c r="J15" s="180" t="s">
        <v>81</v>
      </c>
      <c r="K15" s="180" t="s">
        <v>81</v>
      </c>
      <c r="L15" s="45"/>
    </row>
    <row r="16" spans="1:13" ht="16.5" customHeight="1">
      <c r="A16" s="115"/>
      <c r="B16" s="114" t="s">
        <v>32</v>
      </c>
      <c r="C16" s="180" t="s">
        <v>81</v>
      </c>
      <c r="D16" s="180" t="s">
        <v>81</v>
      </c>
      <c r="E16" s="180" t="s">
        <v>81</v>
      </c>
      <c r="F16" s="180" t="s">
        <v>81</v>
      </c>
      <c r="G16" s="180" t="s">
        <v>81</v>
      </c>
      <c r="H16" s="180" t="s">
        <v>81</v>
      </c>
      <c r="I16" s="180" t="s">
        <v>81</v>
      </c>
      <c r="J16" s="180" t="s">
        <v>81</v>
      </c>
      <c r="K16" s="180" t="s">
        <v>81</v>
      </c>
      <c r="L16" s="45"/>
    </row>
    <row r="17" spans="1:12" ht="16.5" customHeight="1">
      <c r="A17" s="119" t="s">
        <v>71</v>
      </c>
      <c r="B17" s="118" t="s">
        <v>80</v>
      </c>
      <c r="C17" s="181">
        <f>SUM(C18:C19)</f>
        <v>0</v>
      </c>
      <c r="D17" s="181">
        <f>SUM(D18:D19)</f>
        <v>0</v>
      </c>
      <c r="E17" s="181">
        <f>SUM(E18:E19)</f>
        <v>0</v>
      </c>
      <c r="F17" s="181">
        <f>SUM(F18:F19)</f>
        <v>0</v>
      </c>
      <c r="G17" s="181">
        <f>SUM(G18:G19)</f>
        <v>0</v>
      </c>
      <c r="H17" s="181">
        <f>SUM(H18:H19)</f>
        <v>0</v>
      </c>
      <c r="I17" s="181">
        <f>SUM(I18:I19)</f>
        <v>0</v>
      </c>
      <c r="J17" s="181">
        <f>SUM(J18:J19)</f>
        <v>0</v>
      </c>
      <c r="K17" s="181">
        <f>SUM(K18:K19)</f>
        <v>0</v>
      </c>
      <c r="L17" s="45"/>
    </row>
    <row r="18" spans="1:12" ht="16.5" customHeight="1">
      <c r="A18" s="116"/>
      <c r="B18" s="114" t="s">
        <v>33</v>
      </c>
      <c r="C18" s="180" t="s">
        <v>2</v>
      </c>
      <c r="D18" s="180" t="s">
        <v>2</v>
      </c>
      <c r="E18" s="180" t="s">
        <v>2</v>
      </c>
      <c r="F18" s="180" t="s">
        <v>2</v>
      </c>
      <c r="G18" s="180" t="s">
        <v>2</v>
      </c>
      <c r="H18" s="180" t="s">
        <v>2</v>
      </c>
      <c r="I18" s="180" t="s">
        <v>2</v>
      </c>
      <c r="J18" s="180" t="s">
        <v>2</v>
      </c>
      <c r="K18" s="180" t="s">
        <v>2</v>
      </c>
      <c r="L18" s="45"/>
    </row>
    <row r="19" spans="1:12" ht="16.5" customHeight="1">
      <c r="A19" s="115"/>
      <c r="B19" s="114" t="s">
        <v>32</v>
      </c>
      <c r="C19" s="180" t="s">
        <v>2</v>
      </c>
      <c r="D19" s="180" t="s">
        <v>2</v>
      </c>
      <c r="E19" s="180" t="s">
        <v>2</v>
      </c>
      <c r="F19" s="180" t="s">
        <v>2</v>
      </c>
      <c r="G19" s="180" t="s">
        <v>2</v>
      </c>
      <c r="H19" s="180" t="s">
        <v>2</v>
      </c>
      <c r="I19" s="180" t="s">
        <v>2</v>
      </c>
      <c r="J19" s="180" t="s">
        <v>2</v>
      </c>
      <c r="K19" s="180" t="s">
        <v>2</v>
      </c>
      <c r="L19" s="45"/>
    </row>
    <row r="20" spans="1:12" ht="16.5" customHeight="1">
      <c r="A20" s="119" t="s">
        <v>24</v>
      </c>
      <c r="B20" s="118" t="s">
        <v>80</v>
      </c>
      <c r="C20" s="181">
        <f>SUM(C21:C22)</f>
        <v>0</v>
      </c>
      <c r="D20" s="181">
        <f>SUM(D21:D22)</f>
        <v>0</v>
      </c>
      <c r="E20" s="181">
        <f>SUM(E21:E22)</f>
        <v>0</v>
      </c>
      <c r="F20" s="181">
        <f>SUM(F21:F22)</f>
        <v>0</v>
      </c>
      <c r="G20" s="181">
        <f>SUM(G21:G22)</f>
        <v>0</v>
      </c>
      <c r="H20" s="181">
        <f>SUM(H21:H22)</f>
        <v>0</v>
      </c>
      <c r="I20" s="181">
        <f>SUM(I21:I22)</f>
        <v>0</v>
      </c>
      <c r="J20" s="181">
        <f>SUM(J21:J22)</f>
        <v>0</v>
      </c>
      <c r="K20" s="181">
        <f>SUM(K21:K22)</f>
        <v>0</v>
      </c>
      <c r="L20" s="45"/>
    </row>
    <row r="21" spans="1:12" ht="16.5" customHeight="1">
      <c r="A21" s="116"/>
      <c r="B21" s="114" t="s">
        <v>33</v>
      </c>
      <c r="C21" s="180" t="s">
        <v>2</v>
      </c>
      <c r="D21" s="180" t="s">
        <v>2</v>
      </c>
      <c r="E21" s="180" t="s">
        <v>2</v>
      </c>
      <c r="F21" s="180" t="s">
        <v>2</v>
      </c>
      <c r="G21" s="180" t="s">
        <v>2</v>
      </c>
      <c r="H21" s="180" t="s">
        <v>2</v>
      </c>
      <c r="I21" s="180" t="s">
        <v>2</v>
      </c>
      <c r="J21" s="180" t="s">
        <v>2</v>
      </c>
      <c r="K21" s="180" t="s">
        <v>2</v>
      </c>
      <c r="L21" s="45"/>
    </row>
    <row r="22" spans="1:12" ht="16.5" customHeight="1">
      <c r="A22" s="115"/>
      <c r="B22" s="114" t="s">
        <v>32</v>
      </c>
      <c r="C22" s="180" t="s">
        <v>2</v>
      </c>
      <c r="D22" s="180" t="s">
        <v>2</v>
      </c>
      <c r="E22" s="180" t="s">
        <v>2</v>
      </c>
      <c r="F22" s="180" t="s">
        <v>2</v>
      </c>
      <c r="G22" s="180" t="s">
        <v>2</v>
      </c>
      <c r="H22" s="180" t="s">
        <v>2</v>
      </c>
      <c r="I22" s="180" t="s">
        <v>2</v>
      </c>
      <c r="J22" s="180" t="s">
        <v>2</v>
      </c>
      <c r="K22" s="180" t="s">
        <v>2</v>
      </c>
      <c r="L22" s="45"/>
    </row>
    <row r="23" spans="1:12" ht="16.5" customHeight="1">
      <c r="A23" s="119" t="s">
        <v>23</v>
      </c>
      <c r="B23" s="118" t="s">
        <v>80</v>
      </c>
      <c r="C23" s="181">
        <f>SUM(C24:C25)</f>
        <v>0</v>
      </c>
      <c r="D23" s="181">
        <f>SUM(D24:D25)</f>
        <v>0</v>
      </c>
      <c r="E23" s="181">
        <f>SUM(E24:E25)</f>
        <v>0</v>
      </c>
      <c r="F23" s="181">
        <f>SUM(F24:F25)</f>
        <v>0</v>
      </c>
      <c r="G23" s="181">
        <f>SUM(G24:G25)</f>
        <v>0</v>
      </c>
      <c r="H23" s="181">
        <f>SUM(H24:H25)</f>
        <v>0</v>
      </c>
      <c r="I23" s="181">
        <f>SUM(I24:I25)</f>
        <v>0</v>
      </c>
      <c r="J23" s="181">
        <f>SUM(J24:J25)</f>
        <v>0</v>
      </c>
      <c r="K23" s="181">
        <f>SUM(K24:K25)</f>
        <v>0</v>
      </c>
      <c r="L23" s="45"/>
    </row>
    <row r="24" spans="1:12" ht="16.5" customHeight="1">
      <c r="A24" s="116"/>
      <c r="B24" s="114" t="s">
        <v>33</v>
      </c>
      <c r="C24" s="180" t="s">
        <v>81</v>
      </c>
      <c r="D24" s="180" t="s">
        <v>81</v>
      </c>
      <c r="E24" s="180" t="s">
        <v>81</v>
      </c>
      <c r="F24" s="180" t="s">
        <v>81</v>
      </c>
      <c r="G24" s="180" t="s">
        <v>81</v>
      </c>
      <c r="H24" s="180" t="s">
        <v>81</v>
      </c>
      <c r="I24" s="180" t="s">
        <v>81</v>
      </c>
      <c r="J24" s="180" t="s">
        <v>81</v>
      </c>
      <c r="K24" s="180" t="s">
        <v>81</v>
      </c>
      <c r="L24" s="45"/>
    </row>
    <row r="25" spans="1:12" ht="16.5" customHeight="1">
      <c r="A25" s="115"/>
      <c r="B25" s="114" t="s">
        <v>32</v>
      </c>
      <c r="C25" s="180" t="s">
        <v>81</v>
      </c>
      <c r="D25" s="180" t="s">
        <v>81</v>
      </c>
      <c r="E25" s="180" t="s">
        <v>81</v>
      </c>
      <c r="F25" s="180" t="s">
        <v>81</v>
      </c>
      <c r="G25" s="180" t="s">
        <v>81</v>
      </c>
      <c r="H25" s="180" t="s">
        <v>81</v>
      </c>
      <c r="I25" s="180" t="s">
        <v>81</v>
      </c>
      <c r="J25" s="180" t="s">
        <v>81</v>
      </c>
      <c r="K25" s="180" t="s">
        <v>81</v>
      </c>
      <c r="L25" s="45"/>
    </row>
    <row r="26" spans="1:12" ht="16.5" customHeight="1">
      <c r="A26" s="119" t="s">
        <v>22</v>
      </c>
      <c r="B26" s="118" t="s">
        <v>80</v>
      </c>
      <c r="C26" s="181">
        <f>SUM(C27:C28)</f>
        <v>0</v>
      </c>
      <c r="D26" s="181">
        <f>SUM(D27:D28)</f>
        <v>0</v>
      </c>
      <c r="E26" s="181">
        <f>SUM(E27:E28)</f>
        <v>0</v>
      </c>
      <c r="F26" s="181">
        <f>SUM(F27:F28)</f>
        <v>0</v>
      </c>
      <c r="G26" s="181">
        <f>SUM(G27:G28)</f>
        <v>0</v>
      </c>
      <c r="H26" s="181">
        <f>SUM(H27:H28)</f>
        <v>0</v>
      </c>
      <c r="I26" s="181">
        <f>SUM(I27:I28)</f>
        <v>0</v>
      </c>
      <c r="J26" s="181">
        <f>SUM(J27:J28)</f>
        <v>0</v>
      </c>
      <c r="K26" s="181">
        <f>SUM(K27:K28)</f>
        <v>0</v>
      </c>
      <c r="L26" s="45"/>
    </row>
    <row r="27" spans="1:12" ht="16.5" customHeight="1">
      <c r="A27" s="116"/>
      <c r="B27" s="114" t="s">
        <v>33</v>
      </c>
      <c r="C27" s="180" t="s">
        <v>81</v>
      </c>
      <c r="D27" s="180" t="s">
        <v>81</v>
      </c>
      <c r="E27" s="180" t="s">
        <v>81</v>
      </c>
      <c r="F27" s="180" t="s">
        <v>81</v>
      </c>
      <c r="G27" s="180" t="s">
        <v>81</v>
      </c>
      <c r="H27" s="180" t="s">
        <v>81</v>
      </c>
      <c r="I27" s="180" t="s">
        <v>81</v>
      </c>
      <c r="J27" s="180" t="s">
        <v>81</v>
      </c>
      <c r="K27" s="180" t="s">
        <v>81</v>
      </c>
      <c r="L27" s="45"/>
    </row>
    <row r="28" spans="1:12" ht="16.5" customHeight="1">
      <c r="A28" s="115"/>
      <c r="B28" s="114" t="s">
        <v>32</v>
      </c>
      <c r="C28" s="180" t="s">
        <v>81</v>
      </c>
      <c r="D28" s="180" t="s">
        <v>81</v>
      </c>
      <c r="E28" s="180" t="s">
        <v>81</v>
      </c>
      <c r="F28" s="180" t="s">
        <v>81</v>
      </c>
      <c r="G28" s="180" t="s">
        <v>81</v>
      </c>
      <c r="H28" s="180" t="s">
        <v>81</v>
      </c>
      <c r="I28" s="180" t="s">
        <v>81</v>
      </c>
      <c r="J28" s="180" t="s">
        <v>81</v>
      </c>
      <c r="K28" s="180" t="s">
        <v>81</v>
      </c>
      <c r="L28" s="45"/>
    </row>
    <row r="29" spans="1:12" ht="16.5" customHeight="1">
      <c r="A29" s="119" t="s">
        <v>57</v>
      </c>
      <c r="B29" s="118" t="s">
        <v>80</v>
      </c>
      <c r="C29" s="181">
        <f>SUM(C30:C31)</f>
        <v>0</v>
      </c>
      <c r="D29" s="181">
        <f>SUM(D30:D31)</f>
        <v>0</v>
      </c>
      <c r="E29" s="181">
        <f>SUM(E30:E31)</f>
        <v>0</v>
      </c>
      <c r="F29" s="181">
        <f>SUM(F30:F31)</f>
        <v>0</v>
      </c>
      <c r="G29" s="181">
        <f>SUM(G30:G31)</f>
        <v>0</v>
      </c>
      <c r="H29" s="181">
        <f>SUM(H30:H31)</f>
        <v>0</v>
      </c>
      <c r="I29" s="181">
        <f>SUM(I30:I31)</f>
        <v>0</v>
      </c>
      <c r="J29" s="181">
        <f>SUM(J30:J31)</f>
        <v>0</v>
      </c>
      <c r="K29" s="181">
        <f>SUM(K30:K31)</f>
        <v>0</v>
      </c>
      <c r="L29" s="45"/>
    </row>
    <row r="30" spans="1:12" ht="16.5" customHeight="1">
      <c r="A30" s="116"/>
      <c r="B30" s="114" t="s">
        <v>33</v>
      </c>
      <c r="C30" s="180" t="s">
        <v>81</v>
      </c>
      <c r="D30" s="180" t="s">
        <v>81</v>
      </c>
      <c r="E30" s="180" t="s">
        <v>81</v>
      </c>
      <c r="F30" s="180" t="s">
        <v>81</v>
      </c>
      <c r="G30" s="180" t="s">
        <v>81</v>
      </c>
      <c r="H30" s="180" t="s">
        <v>81</v>
      </c>
      <c r="I30" s="180" t="s">
        <v>81</v>
      </c>
      <c r="J30" s="180" t="s">
        <v>81</v>
      </c>
      <c r="K30" s="180" t="s">
        <v>81</v>
      </c>
      <c r="L30" s="45"/>
    </row>
    <row r="31" spans="1:12" ht="16.5" customHeight="1">
      <c r="A31" s="115"/>
      <c r="B31" s="114" t="s">
        <v>32</v>
      </c>
      <c r="C31" s="180" t="s">
        <v>81</v>
      </c>
      <c r="D31" s="180" t="s">
        <v>81</v>
      </c>
      <c r="E31" s="180" t="s">
        <v>81</v>
      </c>
      <c r="F31" s="180" t="s">
        <v>81</v>
      </c>
      <c r="G31" s="180" t="s">
        <v>81</v>
      </c>
      <c r="H31" s="180" t="s">
        <v>81</v>
      </c>
      <c r="I31" s="180" t="s">
        <v>81</v>
      </c>
      <c r="J31" s="180" t="s">
        <v>81</v>
      </c>
      <c r="K31" s="180" t="s">
        <v>81</v>
      </c>
      <c r="L31" s="45"/>
    </row>
    <row r="32" spans="1:12" ht="16.5" customHeight="1">
      <c r="A32" s="119" t="s">
        <v>20</v>
      </c>
      <c r="B32" s="118" t="s">
        <v>80</v>
      </c>
      <c r="C32" s="181">
        <f>SUM(C33:C34)</f>
        <v>0</v>
      </c>
      <c r="D32" s="181">
        <f>SUM(D33:D34)</f>
        <v>0</v>
      </c>
      <c r="E32" s="181">
        <f>SUM(E33:E34)</f>
        <v>0</v>
      </c>
      <c r="F32" s="181">
        <f>SUM(F33:F34)</f>
        <v>0</v>
      </c>
      <c r="G32" s="181">
        <f>SUM(G33:G34)</f>
        <v>0</v>
      </c>
      <c r="H32" s="181">
        <f>SUM(H33:H34)</f>
        <v>0</v>
      </c>
      <c r="I32" s="181">
        <f>SUM(I33:I34)</f>
        <v>0</v>
      </c>
      <c r="J32" s="181">
        <f>SUM(J33:J34)</f>
        <v>0</v>
      </c>
      <c r="K32" s="181">
        <f>SUM(K33:K34)</f>
        <v>0</v>
      </c>
      <c r="L32" s="45"/>
    </row>
    <row r="33" spans="1:12" ht="16.5" customHeight="1">
      <c r="A33" s="116"/>
      <c r="B33" s="114" t="s">
        <v>33</v>
      </c>
      <c r="C33" s="180" t="s">
        <v>81</v>
      </c>
      <c r="D33" s="180" t="s">
        <v>81</v>
      </c>
      <c r="E33" s="180" t="s">
        <v>81</v>
      </c>
      <c r="F33" s="180" t="s">
        <v>81</v>
      </c>
      <c r="G33" s="180" t="s">
        <v>81</v>
      </c>
      <c r="H33" s="180" t="s">
        <v>81</v>
      </c>
      <c r="I33" s="180" t="s">
        <v>81</v>
      </c>
      <c r="J33" s="180" t="s">
        <v>81</v>
      </c>
      <c r="K33" s="180" t="s">
        <v>81</v>
      </c>
      <c r="L33" s="45"/>
    </row>
    <row r="34" spans="1:12" ht="16.5" customHeight="1">
      <c r="A34" s="115"/>
      <c r="B34" s="114" t="s">
        <v>32</v>
      </c>
      <c r="C34" s="180" t="s">
        <v>81</v>
      </c>
      <c r="D34" s="180" t="s">
        <v>81</v>
      </c>
      <c r="E34" s="180" t="s">
        <v>81</v>
      </c>
      <c r="F34" s="180" t="s">
        <v>81</v>
      </c>
      <c r="G34" s="180" t="s">
        <v>81</v>
      </c>
      <c r="H34" s="180" t="s">
        <v>81</v>
      </c>
      <c r="I34" s="180" t="s">
        <v>81</v>
      </c>
      <c r="J34" s="180" t="s">
        <v>81</v>
      </c>
      <c r="K34" s="180" t="s">
        <v>81</v>
      </c>
      <c r="L34" s="45"/>
    </row>
    <row r="35" spans="1:12" ht="16.5" customHeight="1">
      <c r="A35" s="119" t="s">
        <v>19</v>
      </c>
      <c r="B35" s="118" t="s">
        <v>80</v>
      </c>
      <c r="C35" s="181">
        <f>SUM(C36:C37)</f>
        <v>0</v>
      </c>
      <c r="D35" s="181">
        <f>SUM(D36:D37)</f>
        <v>0</v>
      </c>
      <c r="E35" s="181">
        <f>SUM(E36:E37)</f>
        <v>0</v>
      </c>
      <c r="F35" s="181">
        <f>SUM(F36:F37)</f>
        <v>0</v>
      </c>
      <c r="G35" s="181">
        <f>SUM(G36:G37)</f>
        <v>0</v>
      </c>
      <c r="H35" s="181">
        <f>SUM(H36:H37)</f>
        <v>0</v>
      </c>
      <c r="I35" s="181">
        <f>SUM(I36:I37)</f>
        <v>0</v>
      </c>
      <c r="J35" s="181">
        <f>SUM(J36:J37)</f>
        <v>0</v>
      </c>
      <c r="K35" s="181">
        <f>SUM(K36:K37)</f>
        <v>0</v>
      </c>
      <c r="L35" s="45"/>
    </row>
    <row r="36" spans="1:12" ht="16.5" customHeight="1">
      <c r="A36" s="116"/>
      <c r="B36" s="114" t="s">
        <v>33</v>
      </c>
      <c r="C36" s="180" t="s">
        <v>81</v>
      </c>
      <c r="D36" s="180" t="s">
        <v>81</v>
      </c>
      <c r="E36" s="180" t="s">
        <v>81</v>
      </c>
      <c r="F36" s="180" t="s">
        <v>81</v>
      </c>
      <c r="G36" s="180" t="s">
        <v>81</v>
      </c>
      <c r="H36" s="180" t="s">
        <v>81</v>
      </c>
      <c r="I36" s="180" t="s">
        <v>81</v>
      </c>
      <c r="J36" s="180" t="s">
        <v>81</v>
      </c>
      <c r="K36" s="180" t="s">
        <v>81</v>
      </c>
      <c r="L36" s="45"/>
    </row>
    <row r="37" spans="1:12" ht="16.5" customHeight="1">
      <c r="A37" s="115"/>
      <c r="B37" s="114" t="s">
        <v>32</v>
      </c>
      <c r="C37" s="180" t="s">
        <v>81</v>
      </c>
      <c r="D37" s="180" t="s">
        <v>81</v>
      </c>
      <c r="E37" s="180" t="s">
        <v>81</v>
      </c>
      <c r="F37" s="180" t="s">
        <v>81</v>
      </c>
      <c r="G37" s="180" t="s">
        <v>81</v>
      </c>
      <c r="H37" s="180" t="s">
        <v>81</v>
      </c>
      <c r="I37" s="180" t="s">
        <v>81</v>
      </c>
      <c r="J37" s="180" t="s">
        <v>81</v>
      </c>
      <c r="K37" s="180" t="s">
        <v>81</v>
      </c>
      <c r="L37" s="45"/>
    </row>
    <row r="38" spans="1:12" ht="16.5" customHeight="1">
      <c r="A38" s="130" t="s">
        <v>17</v>
      </c>
      <c r="B38" s="140" t="s">
        <v>80</v>
      </c>
      <c r="C38" s="18">
        <f>SUM(C39:C40)</f>
        <v>0</v>
      </c>
      <c r="D38" s="18">
        <f>SUM(D39:D40)</f>
        <v>1</v>
      </c>
      <c r="E38" s="18">
        <f>SUM(E39:E40)</f>
        <v>1</v>
      </c>
      <c r="F38" s="18">
        <f>SUM(F39:F40)</f>
        <v>2</v>
      </c>
      <c r="G38" s="18">
        <f>SUM(G39:G40)</f>
        <v>0</v>
      </c>
      <c r="H38" s="18">
        <f>SUM(H39:H40)</f>
        <v>2</v>
      </c>
      <c r="I38" s="18">
        <f>SUM(I39:I40)</f>
        <v>0</v>
      </c>
      <c r="J38" s="18">
        <f>SUM(J39:J40)</f>
        <v>1</v>
      </c>
      <c r="K38" s="18">
        <f>SUM(K39:K40)</f>
        <v>3</v>
      </c>
      <c r="L38" s="45"/>
    </row>
    <row r="39" spans="1:12" ht="16.5" customHeight="1">
      <c r="A39" s="139"/>
      <c r="B39" s="137" t="s">
        <v>33</v>
      </c>
      <c r="C39" s="17" t="s">
        <v>2</v>
      </c>
      <c r="D39" s="17" t="s">
        <v>2</v>
      </c>
      <c r="E39" s="17">
        <v>1</v>
      </c>
      <c r="F39" s="17">
        <v>1</v>
      </c>
      <c r="G39" s="17" t="s">
        <v>2</v>
      </c>
      <c r="H39" s="17">
        <v>1</v>
      </c>
      <c r="I39" s="17" t="s">
        <v>2</v>
      </c>
      <c r="J39" s="17" t="s">
        <v>2</v>
      </c>
      <c r="K39" s="17">
        <v>1</v>
      </c>
      <c r="L39" s="45"/>
    </row>
    <row r="40" spans="1:12" ht="16.5" customHeight="1">
      <c r="A40" s="138"/>
      <c r="B40" s="137" t="s">
        <v>32</v>
      </c>
      <c r="C40" s="17" t="s">
        <v>2</v>
      </c>
      <c r="D40" s="17">
        <v>1</v>
      </c>
      <c r="E40" s="17" t="s">
        <v>2</v>
      </c>
      <c r="F40" s="17">
        <v>1</v>
      </c>
      <c r="G40" s="17" t="s">
        <v>2</v>
      </c>
      <c r="H40" s="17">
        <v>1</v>
      </c>
      <c r="I40" s="17" t="s">
        <v>2</v>
      </c>
      <c r="J40" s="17">
        <v>1</v>
      </c>
      <c r="K40" s="17">
        <v>2</v>
      </c>
      <c r="L40" s="45"/>
    </row>
    <row r="41" spans="1:12" ht="16.5" customHeight="1">
      <c r="A41" s="133" t="s">
        <v>16</v>
      </c>
      <c r="B41" s="140" t="s">
        <v>80</v>
      </c>
      <c r="C41" s="18">
        <f>SUM(C42:C43)</f>
        <v>0</v>
      </c>
      <c r="D41" s="18">
        <f>SUM(D42:D43)</f>
        <v>0</v>
      </c>
      <c r="E41" s="18">
        <f>SUM(E42:E43)</f>
        <v>0</v>
      </c>
      <c r="F41" s="18">
        <f>SUM(F42:F43)</f>
        <v>0</v>
      </c>
      <c r="G41" s="18">
        <f>SUM(G42:G43)</f>
        <v>0</v>
      </c>
      <c r="H41" s="18">
        <f>SUM(H42:H43)</f>
        <v>0</v>
      </c>
      <c r="I41" s="18">
        <f>SUM(I42:I43)</f>
        <v>0</v>
      </c>
      <c r="J41" s="18">
        <f>SUM(J42:J43)</f>
        <v>0</v>
      </c>
      <c r="K41" s="18">
        <f>SUM(K42:K43)</f>
        <v>0</v>
      </c>
      <c r="L41" s="45"/>
    </row>
    <row r="42" spans="1:12" ht="16.5" customHeight="1">
      <c r="A42" s="132"/>
      <c r="B42" s="137" t="s">
        <v>33</v>
      </c>
      <c r="C42" s="17" t="str">
        <f>C45</f>
        <v>-</v>
      </c>
      <c r="D42" s="17" t="str">
        <f>D45</f>
        <v>-</v>
      </c>
      <c r="E42" s="17" t="str">
        <f>E45</f>
        <v>-</v>
      </c>
      <c r="F42" s="17" t="str">
        <f>F45</f>
        <v>-</v>
      </c>
      <c r="G42" s="17" t="str">
        <f>G45</f>
        <v>-</v>
      </c>
      <c r="H42" s="17" t="str">
        <f>H45</f>
        <v>-</v>
      </c>
      <c r="I42" s="17" t="str">
        <f>I45</f>
        <v>-</v>
      </c>
      <c r="J42" s="17" t="str">
        <f>J45</f>
        <v>-</v>
      </c>
      <c r="K42" s="17" t="str">
        <f>K45</f>
        <v>-</v>
      </c>
      <c r="L42" s="45"/>
    </row>
    <row r="43" spans="1:12" ht="16.5" customHeight="1">
      <c r="A43" s="131"/>
      <c r="B43" s="137" t="s">
        <v>32</v>
      </c>
      <c r="C43" s="17" t="str">
        <f>C46</f>
        <v>-</v>
      </c>
      <c r="D43" s="17" t="str">
        <f>D46</f>
        <v>-</v>
      </c>
      <c r="E43" s="17" t="str">
        <f>E46</f>
        <v>-</v>
      </c>
      <c r="F43" s="17" t="str">
        <f>F46</f>
        <v>-</v>
      </c>
      <c r="G43" s="17" t="str">
        <f>G46</f>
        <v>-</v>
      </c>
      <c r="H43" s="17" t="str">
        <f>H46</f>
        <v>-</v>
      </c>
      <c r="I43" s="17" t="str">
        <f>I46</f>
        <v>-</v>
      </c>
      <c r="J43" s="17" t="str">
        <f>J46</f>
        <v>-</v>
      </c>
      <c r="K43" s="17" t="str">
        <f>K46</f>
        <v>-</v>
      </c>
      <c r="L43" s="45"/>
    </row>
    <row r="44" spans="1:12" ht="16.5" customHeight="1">
      <c r="A44" s="130" t="s">
        <v>15</v>
      </c>
      <c r="B44" s="140" t="s">
        <v>80</v>
      </c>
      <c r="C44" s="18">
        <f>SUM(C45:C46)</f>
        <v>0</v>
      </c>
      <c r="D44" s="18">
        <f>SUM(D45:D46)</f>
        <v>0</v>
      </c>
      <c r="E44" s="18">
        <f>SUM(E45:E46)</f>
        <v>0</v>
      </c>
      <c r="F44" s="18">
        <f>SUM(F45:F46)</f>
        <v>0</v>
      </c>
      <c r="G44" s="18">
        <f>SUM(G45:G46)</f>
        <v>0</v>
      </c>
      <c r="H44" s="18">
        <f>SUM(H45:H46)</f>
        <v>0</v>
      </c>
      <c r="I44" s="18">
        <f>SUM(I45:I46)</f>
        <v>0</v>
      </c>
      <c r="J44" s="18">
        <f>SUM(J45:J46)</f>
        <v>0</v>
      </c>
      <c r="K44" s="18">
        <f>SUM(K45:K46)</f>
        <v>0</v>
      </c>
      <c r="L44" s="45"/>
    </row>
    <row r="45" spans="1:12" ht="16.5" customHeight="1">
      <c r="A45" s="127"/>
      <c r="B45" s="137" t="s">
        <v>33</v>
      </c>
      <c r="C45" s="17" t="str">
        <f>IF(SUM(C48,C51,C54,C57)=0,"-",SUM(C48,C51,C54,C57))</f>
        <v>-</v>
      </c>
      <c r="D45" s="17" t="str">
        <f>IF(SUM(D48,D51,D54,D57)=0,"-",SUM(D48,D51,D54,D57))</f>
        <v>-</v>
      </c>
      <c r="E45" s="17" t="str">
        <f>IF(SUM(E48,E51,E54,E57)=0,"-",SUM(E48,E51,E54,E57))</f>
        <v>-</v>
      </c>
      <c r="F45" s="17" t="str">
        <f>IF(SUM(F48,F51,F54,F57)=0,"-",SUM(F48,F51,F54,F57))</f>
        <v>-</v>
      </c>
      <c r="G45" s="17" t="str">
        <f>IF(SUM(G48,G51,G54,G57)=0,"-",SUM(G48,G51,G54,G57))</f>
        <v>-</v>
      </c>
      <c r="H45" s="17" t="str">
        <f>IF(SUM(H48,H51,H54,H57)=0,"-",SUM(H48,H51,H54,H57))</f>
        <v>-</v>
      </c>
      <c r="I45" s="17" t="str">
        <f>IF(SUM(I48,I51,I54,I57)=0,"-",SUM(I48,I51,I54,I57))</f>
        <v>-</v>
      </c>
      <c r="J45" s="17" t="str">
        <f>IF(SUM(J48,J51,J54,J57)=0,"-",SUM(J48,J51,J54,J57))</f>
        <v>-</v>
      </c>
      <c r="K45" s="17" t="str">
        <f>IF(SUM(K48,K51,K54,K57)=0,"-",SUM(K48,K51,K54,K57))</f>
        <v>-</v>
      </c>
      <c r="L45" s="45"/>
    </row>
    <row r="46" spans="1:12" ht="16.5" customHeight="1">
      <c r="A46" s="126"/>
      <c r="B46" s="137" t="s">
        <v>32</v>
      </c>
      <c r="C46" s="17" t="str">
        <f>IF(SUM(C49,C52,C55,C58)=0,"-",SUM(C49,C52,C55,C58))</f>
        <v>-</v>
      </c>
      <c r="D46" s="17" t="str">
        <f>IF(SUM(D49,D52,D55,D58)=0,"-",SUM(D49,D52,D55,D58))</f>
        <v>-</v>
      </c>
      <c r="E46" s="17" t="str">
        <f>IF(SUM(E49,E52,E55,E58)=0,"-",SUM(E49,E52,E55,E58))</f>
        <v>-</v>
      </c>
      <c r="F46" s="17" t="str">
        <f>IF(SUM(F49,F52,F55,F58)=0,"-",SUM(F49,F52,F55,F58))</f>
        <v>-</v>
      </c>
      <c r="G46" s="17" t="str">
        <f>IF(SUM(G49,G52,G55,G58)=0,"-",SUM(G49,G52,G55,G58))</f>
        <v>-</v>
      </c>
      <c r="H46" s="17" t="str">
        <f>IF(SUM(H49,H52,H55,H58)=0,"-",SUM(H49,H52,H55,H58))</f>
        <v>-</v>
      </c>
      <c r="I46" s="17" t="str">
        <f>IF(SUM(I49,I52,I55,I58)=0,"-",SUM(I49,I52,I55,I58))</f>
        <v>-</v>
      </c>
      <c r="J46" s="17" t="str">
        <f>IF(SUM(J49,J52,J55,J58)=0,"-",SUM(J49,J52,J55,J58))</f>
        <v>-</v>
      </c>
      <c r="K46" s="17" t="str">
        <f>IF(SUM(K49,K52,K55,K58)=0,"-",SUM(K49,K52,K55,K58))</f>
        <v>-</v>
      </c>
      <c r="L46" s="45"/>
    </row>
    <row r="47" spans="1:12" ht="16.5" customHeight="1">
      <c r="A47" s="119" t="s">
        <v>14</v>
      </c>
      <c r="B47" s="118" t="s">
        <v>80</v>
      </c>
      <c r="C47" s="181">
        <v>0</v>
      </c>
      <c r="D47" s="181">
        <v>0</v>
      </c>
      <c r="E47" s="181">
        <v>0</v>
      </c>
      <c r="F47" s="181">
        <v>0</v>
      </c>
      <c r="G47" s="181">
        <v>0</v>
      </c>
      <c r="H47" s="181">
        <v>0</v>
      </c>
      <c r="I47" s="181">
        <v>0</v>
      </c>
      <c r="J47" s="181">
        <v>0</v>
      </c>
      <c r="K47" s="181">
        <v>0</v>
      </c>
      <c r="L47" s="45"/>
    </row>
    <row r="48" spans="1:12" ht="16.5" customHeight="1">
      <c r="A48" s="116"/>
      <c r="B48" s="114" t="s">
        <v>33</v>
      </c>
      <c r="C48" s="180" t="s">
        <v>2</v>
      </c>
      <c r="D48" s="180" t="s">
        <v>2</v>
      </c>
      <c r="E48" s="180" t="s">
        <v>2</v>
      </c>
      <c r="F48" s="180" t="s">
        <v>2</v>
      </c>
      <c r="G48" s="180" t="s">
        <v>2</v>
      </c>
      <c r="H48" s="180" t="s">
        <v>2</v>
      </c>
      <c r="I48" s="180" t="s">
        <v>2</v>
      </c>
      <c r="J48" s="180" t="s">
        <v>2</v>
      </c>
      <c r="K48" s="180" t="s">
        <v>2</v>
      </c>
      <c r="L48" s="45"/>
    </row>
    <row r="49" spans="1:12" ht="16.5" customHeight="1">
      <c r="A49" s="115"/>
      <c r="B49" s="114" t="s">
        <v>32</v>
      </c>
      <c r="C49" s="180" t="s">
        <v>2</v>
      </c>
      <c r="D49" s="180" t="s">
        <v>2</v>
      </c>
      <c r="E49" s="180" t="s">
        <v>2</v>
      </c>
      <c r="F49" s="180" t="s">
        <v>2</v>
      </c>
      <c r="G49" s="180" t="s">
        <v>2</v>
      </c>
      <c r="H49" s="180" t="s">
        <v>2</v>
      </c>
      <c r="I49" s="180" t="s">
        <v>2</v>
      </c>
      <c r="J49" s="180" t="s">
        <v>2</v>
      </c>
      <c r="K49" s="180" t="s">
        <v>2</v>
      </c>
      <c r="L49" s="45"/>
    </row>
    <row r="50" spans="1:12" ht="16.5" customHeight="1">
      <c r="A50" s="119" t="s">
        <v>13</v>
      </c>
      <c r="B50" s="118" t="s">
        <v>80</v>
      </c>
      <c r="C50" s="181">
        <v>0</v>
      </c>
      <c r="D50" s="181">
        <v>0</v>
      </c>
      <c r="E50" s="181">
        <v>0</v>
      </c>
      <c r="F50" s="181">
        <v>0</v>
      </c>
      <c r="G50" s="181">
        <v>0</v>
      </c>
      <c r="H50" s="181">
        <v>0</v>
      </c>
      <c r="I50" s="181">
        <v>0</v>
      </c>
      <c r="J50" s="181">
        <v>0</v>
      </c>
      <c r="K50" s="181">
        <v>0</v>
      </c>
      <c r="L50" s="45"/>
    </row>
    <row r="51" spans="1:12" ht="16.5" customHeight="1">
      <c r="A51" s="116"/>
      <c r="B51" s="114" t="s">
        <v>33</v>
      </c>
      <c r="C51" s="180" t="s">
        <v>2</v>
      </c>
      <c r="D51" s="180" t="s">
        <v>2</v>
      </c>
      <c r="E51" s="180" t="s">
        <v>2</v>
      </c>
      <c r="F51" s="180" t="s">
        <v>2</v>
      </c>
      <c r="G51" s="180" t="s">
        <v>2</v>
      </c>
      <c r="H51" s="180" t="s">
        <v>2</v>
      </c>
      <c r="I51" s="180" t="s">
        <v>2</v>
      </c>
      <c r="J51" s="180" t="s">
        <v>2</v>
      </c>
      <c r="K51" s="180" t="s">
        <v>2</v>
      </c>
      <c r="L51" s="45"/>
    </row>
    <row r="52" spans="1:12" ht="16.5" customHeight="1">
      <c r="A52" s="115"/>
      <c r="B52" s="114" t="s">
        <v>32</v>
      </c>
      <c r="C52" s="180" t="s">
        <v>2</v>
      </c>
      <c r="D52" s="180" t="s">
        <v>2</v>
      </c>
      <c r="E52" s="180" t="s">
        <v>2</v>
      </c>
      <c r="F52" s="180" t="s">
        <v>2</v>
      </c>
      <c r="G52" s="180" t="s">
        <v>2</v>
      </c>
      <c r="H52" s="180" t="s">
        <v>2</v>
      </c>
      <c r="I52" s="180" t="s">
        <v>2</v>
      </c>
      <c r="J52" s="180" t="s">
        <v>2</v>
      </c>
      <c r="K52" s="180" t="s">
        <v>2</v>
      </c>
      <c r="L52" s="45"/>
    </row>
    <row r="53" spans="1:12" ht="16.5" customHeight="1">
      <c r="A53" s="119" t="s">
        <v>12</v>
      </c>
      <c r="B53" s="118" t="s">
        <v>80</v>
      </c>
      <c r="C53" s="181">
        <v>0</v>
      </c>
      <c r="D53" s="181">
        <v>0</v>
      </c>
      <c r="E53" s="181">
        <v>0</v>
      </c>
      <c r="F53" s="181">
        <v>0</v>
      </c>
      <c r="G53" s="181">
        <v>0</v>
      </c>
      <c r="H53" s="181">
        <v>0</v>
      </c>
      <c r="I53" s="181">
        <v>0</v>
      </c>
      <c r="J53" s="181">
        <v>0</v>
      </c>
      <c r="K53" s="181">
        <v>0</v>
      </c>
      <c r="L53" s="45"/>
    </row>
    <row r="54" spans="1:12" ht="16.5" customHeight="1">
      <c r="A54" s="116"/>
      <c r="B54" s="114" t="s">
        <v>33</v>
      </c>
      <c r="C54" s="180" t="s">
        <v>2</v>
      </c>
      <c r="D54" s="180" t="s">
        <v>2</v>
      </c>
      <c r="E54" s="180" t="s">
        <v>2</v>
      </c>
      <c r="F54" s="180" t="s">
        <v>2</v>
      </c>
      <c r="G54" s="180" t="s">
        <v>2</v>
      </c>
      <c r="H54" s="180" t="s">
        <v>2</v>
      </c>
      <c r="I54" s="180" t="s">
        <v>2</v>
      </c>
      <c r="J54" s="180" t="s">
        <v>2</v>
      </c>
      <c r="K54" s="180" t="s">
        <v>2</v>
      </c>
      <c r="L54" s="45"/>
    </row>
    <row r="55" spans="1:12" ht="16.5" customHeight="1">
      <c r="A55" s="115"/>
      <c r="B55" s="114" t="s">
        <v>32</v>
      </c>
      <c r="C55" s="180" t="s">
        <v>2</v>
      </c>
      <c r="D55" s="180" t="s">
        <v>2</v>
      </c>
      <c r="E55" s="180" t="s">
        <v>2</v>
      </c>
      <c r="F55" s="180" t="s">
        <v>2</v>
      </c>
      <c r="G55" s="180" t="s">
        <v>2</v>
      </c>
      <c r="H55" s="180" t="s">
        <v>2</v>
      </c>
      <c r="I55" s="180" t="s">
        <v>2</v>
      </c>
      <c r="J55" s="180" t="s">
        <v>2</v>
      </c>
      <c r="K55" s="180" t="s">
        <v>2</v>
      </c>
      <c r="L55" s="45"/>
    </row>
    <row r="56" spans="1:12" ht="16.5" customHeight="1">
      <c r="A56" s="119" t="s">
        <v>11</v>
      </c>
      <c r="B56" s="118" t="s">
        <v>80</v>
      </c>
      <c r="C56" s="181">
        <v>0</v>
      </c>
      <c r="D56" s="181">
        <v>0</v>
      </c>
      <c r="E56" s="181">
        <v>0</v>
      </c>
      <c r="F56" s="181">
        <v>0</v>
      </c>
      <c r="G56" s="181">
        <v>0</v>
      </c>
      <c r="H56" s="181">
        <v>0</v>
      </c>
      <c r="I56" s="181">
        <v>0</v>
      </c>
      <c r="J56" s="181">
        <v>0</v>
      </c>
      <c r="K56" s="181">
        <v>0</v>
      </c>
      <c r="L56" s="45"/>
    </row>
    <row r="57" spans="1:12" ht="16.5" customHeight="1">
      <c r="A57" s="116"/>
      <c r="B57" s="114" t="s">
        <v>33</v>
      </c>
      <c r="C57" s="180" t="s">
        <v>2</v>
      </c>
      <c r="D57" s="180" t="s">
        <v>2</v>
      </c>
      <c r="E57" s="180" t="s">
        <v>2</v>
      </c>
      <c r="F57" s="180" t="s">
        <v>2</v>
      </c>
      <c r="G57" s="180" t="s">
        <v>2</v>
      </c>
      <c r="H57" s="180" t="s">
        <v>2</v>
      </c>
      <c r="I57" s="180" t="s">
        <v>2</v>
      </c>
      <c r="J57" s="180" t="s">
        <v>2</v>
      </c>
      <c r="K57" s="180" t="s">
        <v>2</v>
      </c>
      <c r="L57" s="45"/>
    </row>
    <row r="58" spans="1:12" ht="16.5" customHeight="1">
      <c r="A58" s="115"/>
      <c r="B58" s="114" t="s">
        <v>32</v>
      </c>
      <c r="C58" s="180" t="s">
        <v>2</v>
      </c>
      <c r="D58" s="180" t="s">
        <v>2</v>
      </c>
      <c r="E58" s="180" t="s">
        <v>2</v>
      </c>
      <c r="F58" s="180" t="s">
        <v>2</v>
      </c>
      <c r="G58" s="180" t="s">
        <v>2</v>
      </c>
      <c r="H58" s="180" t="s">
        <v>2</v>
      </c>
      <c r="I58" s="180" t="s">
        <v>2</v>
      </c>
      <c r="J58" s="180" t="s">
        <v>2</v>
      </c>
      <c r="K58" s="180" t="s">
        <v>2</v>
      </c>
      <c r="L58" s="45"/>
    </row>
    <row r="59" spans="1:12" ht="16.5" customHeight="1">
      <c r="A59" s="133" t="s">
        <v>97</v>
      </c>
      <c r="B59" s="140" t="s">
        <v>80</v>
      </c>
      <c r="C59" s="18">
        <f>SUM(C60:C61)</f>
        <v>0</v>
      </c>
      <c r="D59" s="18">
        <f>SUM(D60:D61)</f>
        <v>0</v>
      </c>
      <c r="E59" s="18">
        <f>SUM(E60:E61)</f>
        <v>0</v>
      </c>
      <c r="F59" s="18">
        <f>SUM(F60:F61)</f>
        <v>0</v>
      </c>
      <c r="G59" s="18">
        <f>SUM(G60:G61)</f>
        <v>0</v>
      </c>
      <c r="H59" s="18">
        <f>SUM(H60:H61)</f>
        <v>0</v>
      </c>
      <c r="I59" s="18">
        <f>SUM(I60:I61)</f>
        <v>0</v>
      </c>
      <c r="J59" s="18">
        <f>SUM(J60:J61)</f>
        <v>0</v>
      </c>
      <c r="K59" s="18">
        <f>SUM(K60:K61)</f>
        <v>0</v>
      </c>
      <c r="L59" s="45"/>
    </row>
    <row r="60" spans="1:12" ht="16.5" customHeight="1">
      <c r="A60" s="132"/>
      <c r="B60" s="137" t="s">
        <v>33</v>
      </c>
      <c r="C60" s="17" t="str">
        <f>C63</f>
        <v>-</v>
      </c>
      <c r="D60" s="17" t="str">
        <f>D63</f>
        <v>-</v>
      </c>
      <c r="E60" s="17" t="str">
        <f>E63</f>
        <v>-</v>
      </c>
      <c r="F60" s="17" t="str">
        <f>F63</f>
        <v>-</v>
      </c>
      <c r="G60" s="17" t="str">
        <f>G63</f>
        <v>-</v>
      </c>
      <c r="H60" s="17" t="str">
        <f>H63</f>
        <v>-</v>
      </c>
      <c r="I60" s="17" t="str">
        <f>I63</f>
        <v>-</v>
      </c>
      <c r="J60" s="17" t="str">
        <f>J63</f>
        <v>-</v>
      </c>
      <c r="K60" s="17" t="str">
        <f>K63</f>
        <v>-</v>
      </c>
      <c r="L60" s="45"/>
    </row>
    <row r="61" spans="1:12" ht="16.5" customHeight="1">
      <c r="A61" s="131"/>
      <c r="B61" s="137" t="s">
        <v>32</v>
      </c>
      <c r="C61" s="17" t="str">
        <f>C64</f>
        <v>-</v>
      </c>
      <c r="D61" s="17" t="str">
        <f>D64</f>
        <v>-</v>
      </c>
      <c r="E61" s="17" t="str">
        <f>E64</f>
        <v>-</v>
      </c>
      <c r="F61" s="17" t="str">
        <f>F64</f>
        <v>-</v>
      </c>
      <c r="G61" s="17" t="str">
        <f>G64</f>
        <v>-</v>
      </c>
      <c r="H61" s="17" t="str">
        <f>H64</f>
        <v>-</v>
      </c>
      <c r="I61" s="17" t="str">
        <f>I64</f>
        <v>-</v>
      </c>
      <c r="J61" s="17" t="str">
        <f>J64</f>
        <v>-</v>
      </c>
      <c r="K61" s="17" t="str">
        <f>K64</f>
        <v>-</v>
      </c>
      <c r="L61" s="45"/>
    </row>
    <row r="62" spans="1:12" ht="16.5" customHeight="1">
      <c r="A62" s="130" t="s">
        <v>8</v>
      </c>
      <c r="B62" s="140" t="s">
        <v>80</v>
      </c>
      <c r="C62" s="18">
        <f>SUM(C63:C64)</f>
        <v>0</v>
      </c>
      <c r="D62" s="18">
        <f>SUM(D63:D64)</f>
        <v>0</v>
      </c>
      <c r="E62" s="18">
        <f>SUM(E63:E64)</f>
        <v>0</v>
      </c>
      <c r="F62" s="18">
        <f>SUM(F63:F64)</f>
        <v>0</v>
      </c>
      <c r="G62" s="18">
        <f>SUM(G63:G64)</f>
        <v>0</v>
      </c>
      <c r="H62" s="18">
        <f>SUM(H63:H64)</f>
        <v>0</v>
      </c>
      <c r="I62" s="18">
        <f>SUM(I63:I64)</f>
        <v>0</v>
      </c>
      <c r="J62" s="18">
        <f>SUM(J63:J64)</f>
        <v>0</v>
      </c>
      <c r="K62" s="18">
        <f>SUM(K63:K64)</f>
        <v>0</v>
      </c>
      <c r="L62" s="45"/>
    </row>
    <row r="63" spans="1:12" ht="16.5" customHeight="1">
      <c r="A63" s="127"/>
      <c r="B63" s="137" t="s">
        <v>33</v>
      </c>
      <c r="C63" s="17" t="str">
        <f>IF(SUM(C66,C69,C72,C75,C78)=0,"-",SUM(C66,C69,C72,C75,C78))</f>
        <v>-</v>
      </c>
      <c r="D63" s="17" t="str">
        <f>IF(SUM(D66,D69,D72,D75,D78)=0,"-",SUM(D66,D69,D72,D75,D78))</f>
        <v>-</v>
      </c>
      <c r="E63" s="17" t="str">
        <f>IF(SUM(E66,E69,E72,E75,E78)=0,"-",SUM(E66,E69,E72,E75,E78))</f>
        <v>-</v>
      </c>
      <c r="F63" s="17" t="str">
        <f>IF(SUM(F66,F69,F72,F75,F78)=0,"-",SUM(F66,F69,F72,F75,F78))</f>
        <v>-</v>
      </c>
      <c r="G63" s="17" t="str">
        <f>IF(SUM(G66,G69,G72,G75,G78)=0,"-",SUM(G66,G69,G72,G75,G78))</f>
        <v>-</v>
      </c>
      <c r="H63" s="17" t="str">
        <f>IF(SUM(H66,H69,H72,H75,H78)=0,"-",SUM(H66,H69,H72,H75,H78))</f>
        <v>-</v>
      </c>
      <c r="I63" s="17" t="str">
        <f>IF(SUM(I66,I69,I72,I75,I78)=0,"-",SUM(I66,I69,I72,I75,I78))</f>
        <v>-</v>
      </c>
      <c r="J63" s="17" t="str">
        <f>IF(SUM(J66,J69,J72,J75,J78)=0,"-",SUM(J66,J69,J72,J75,J78))</f>
        <v>-</v>
      </c>
      <c r="K63" s="17" t="str">
        <f>IF(SUM(K66,K69,K72,K75,K78)=0,"-",SUM(K66,K69,K72,K75,K78))</f>
        <v>-</v>
      </c>
      <c r="L63" s="45"/>
    </row>
    <row r="64" spans="1:12" ht="16.5" customHeight="1">
      <c r="A64" s="126"/>
      <c r="B64" s="137" t="s">
        <v>32</v>
      </c>
      <c r="C64" s="17" t="str">
        <f>IF(SUM(C67,C70,C73,C76,C79)=0,"-",SUM(C67,C70,C73,C76,C79))</f>
        <v>-</v>
      </c>
      <c r="D64" s="17" t="str">
        <f>IF(SUM(D67,D70,D73,D76,D79)=0,"-",SUM(D67,D70,D73,D76,D79))</f>
        <v>-</v>
      </c>
      <c r="E64" s="17" t="str">
        <f>IF(SUM(E67,E70,E73,E76,E79)=0,"-",SUM(E67,E70,E73,E76,E79))</f>
        <v>-</v>
      </c>
      <c r="F64" s="17" t="str">
        <f>IF(SUM(F67,F70,F73,F76,F79)=0,"-",SUM(F67,F70,F73,F76,F79))</f>
        <v>-</v>
      </c>
      <c r="G64" s="17" t="str">
        <f>IF(SUM(G67,G70,G73,G76,G79)=0,"-",SUM(G67,G70,G73,G76,G79))</f>
        <v>-</v>
      </c>
      <c r="H64" s="17" t="str">
        <f>IF(SUM(H67,H70,H73,H76,H79)=0,"-",SUM(H67,H70,H73,H76,H79))</f>
        <v>-</v>
      </c>
      <c r="I64" s="17" t="str">
        <f>IF(SUM(I67,I70,I73,I76,I79)=0,"-",SUM(I67,I70,I73,I76,I79))</f>
        <v>-</v>
      </c>
      <c r="J64" s="17" t="str">
        <f>IF(SUM(J67,J70,J73,J76,J79)=0,"-",SUM(J67,J70,J73,J76,J79))</f>
        <v>-</v>
      </c>
      <c r="K64" s="17" t="str">
        <f>IF(SUM(K67,K70,K73,K76,K79)=0,"-",SUM(K67,K70,K73,K76,K79))</f>
        <v>-</v>
      </c>
      <c r="L64" s="45"/>
    </row>
    <row r="65" spans="1:13" ht="16.5" customHeight="1">
      <c r="A65" s="119" t="s">
        <v>7</v>
      </c>
      <c r="B65" s="118" t="s">
        <v>80</v>
      </c>
      <c r="C65" s="181">
        <f>SUM(C66:C67)</f>
        <v>0</v>
      </c>
      <c r="D65" s="181">
        <f>SUM(D66:D67)</f>
        <v>0</v>
      </c>
      <c r="E65" s="181">
        <f>SUM(E66:E67)</f>
        <v>0</v>
      </c>
      <c r="F65" s="181">
        <f>SUM(F66:F67)</f>
        <v>0</v>
      </c>
      <c r="G65" s="181">
        <f>SUM(G66:G67)</f>
        <v>0</v>
      </c>
      <c r="H65" s="181">
        <f>SUM(H66:H67)</f>
        <v>0</v>
      </c>
      <c r="I65" s="181">
        <f>SUM(I66:I67)</f>
        <v>0</v>
      </c>
      <c r="J65" s="181">
        <f>SUM(J66:J67)</f>
        <v>0</v>
      </c>
      <c r="K65" s="181">
        <f>SUM(K66:K67)</f>
        <v>0</v>
      </c>
      <c r="L65" s="45"/>
    </row>
    <row r="66" spans="1:13" ht="16.5" customHeight="1">
      <c r="A66" s="116"/>
      <c r="B66" s="114" t="s">
        <v>33</v>
      </c>
      <c r="C66" s="180" t="s">
        <v>2</v>
      </c>
      <c r="D66" s="180" t="s">
        <v>2</v>
      </c>
      <c r="E66" s="180" t="s">
        <v>2</v>
      </c>
      <c r="F66" s="180" t="s">
        <v>2</v>
      </c>
      <c r="G66" s="180" t="s">
        <v>2</v>
      </c>
      <c r="H66" s="180" t="s">
        <v>2</v>
      </c>
      <c r="I66" s="180" t="s">
        <v>2</v>
      </c>
      <c r="J66" s="180" t="s">
        <v>2</v>
      </c>
      <c r="K66" s="180" t="s">
        <v>2</v>
      </c>
      <c r="L66" s="45"/>
    </row>
    <row r="67" spans="1:13" ht="16.5" customHeight="1">
      <c r="A67" s="115"/>
      <c r="B67" s="114" t="s">
        <v>32</v>
      </c>
      <c r="C67" s="180" t="s">
        <v>2</v>
      </c>
      <c r="D67" s="180" t="s">
        <v>2</v>
      </c>
      <c r="E67" s="180" t="s">
        <v>2</v>
      </c>
      <c r="F67" s="180" t="s">
        <v>2</v>
      </c>
      <c r="G67" s="180" t="s">
        <v>2</v>
      </c>
      <c r="H67" s="180" t="s">
        <v>2</v>
      </c>
      <c r="I67" s="180" t="s">
        <v>2</v>
      </c>
      <c r="J67" s="180" t="s">
        <v>2</v>
      </c>
      <c r="K67" s="180" t="s">
        <v>2</v>
      </c>
      <c r="L67" s="45"/>
    </row>
    <row r="68" spans="1:13" ht="16.5" customHeight="1">
      <c r="A68" s="119" t="s">
        <v>6</v>
      </c>
      <c r="B68" s="118" t="s">
        <v>80</v>
      </c>
      <c r="C68" s="181">
        <f>SUM(C69:C70)</f>
        <v>0</v>
      </c>
      <c r="D68" s="181">
        <f>SUM(D69:D70)</f>
        <v>0</v>
      </c>
      <c r="E68" s="181">
        <f>SUM(E69:E70)</f>
        <v>0</v>
      </c>
      <c r="F68" s="181">
        <f>SUM(F69:F70)</f>
        <v>0</v>
      </c>
      <c r="G68" s="181">
        <f>SUM(G69:G70)</f>
        <v>0</v>
      </c>
      <c r="H68" s="181">
        <f>SUM(H69:H70)</f>
        <v>0</v>
      </c>
      <c r="I68" s="181">
        <f>SUM(I69:I70)</f>
        <v>0</v>
      </c>
      <c r="J68" s="181">
        <f>SUM(J69:J70)</f>
        <v>0</v>
      </c>
      <c r="K68" s="181">
        <f>SUM(K69:K70)</f>
        <v>0</v>
      </c>
      <c r="L68" s="45"/>
    </row>
    <row r="69" spans="1:13" ht="16.5" customHeight="1">
      <c r="A69" s="116"/>
      <c r="B69" s="114" t="s">
        <v>33</v>
      </c>
      <c r="C69" s="180" t="s">
        <v>2</v>
      </c>
      <c r="D69" s="180" t="s">
        <v>2</v>
      </c>
      <c r="E69" s="180" t="s">
        <v>2</v>
      </c>
      <c r="F69" s="180" t="s">
        <v>2</v>
      </c>
      <c r="G69" s="180" t="s">
        <v>2</v>
      </c>
      <c r="H69" s="180" t="s">
        <v>2</v>
      </c>
      <c r="I69" s="180" t="s">
        <v>2</v>
      </c>
      <c r="J69" s="180" t="s">
        <v>2</v>
      </c>
      <c r="K69" s="180" t="s">
        <v>2</v>
      </c>
      <c r="L69" s="45"/>
    </row>
    <row r="70" spans="1:13" ht="16.5" customHeight="1">
      <c r="A70" s="115"/>
      <c r="B70" s="114" t="s">
        <v>32</v>
      </c>
      <c r="C70" s="180" t="s">
        <v>2</v>
      </c>
      <c r="D70" s="180" t="s">
        <v>2</v>
      </c>
      <c r="E70" s="180" t="s">
        <v>2</v>
      </c>
      <c r="F70" s="180" t="s">
        <v>2</v>
      </c>
      <c r="G70" s="180" t="s">
        <v>2</v>
      </c>
      <c r="H70" s="180" t="s">
        <v>2</v>
      </c>
      <c r="I70" s="180" t="s">
        <v>2</v>
      </c>
      <c r="J70" s="180" t="s">
        <v>2</v>
      </c>
      <c r="K70" s="180" t="s">
        <v>2</v>
      </c>
      <c r="L70" s="45"/>
    </row>
    <row r="71" spans="1:13" ht="16.5" customHeight="1">
      <c r="A71" s="119" t="s">
        <v>5</v>
      </c>
      <c r="B71" s="118" t="s">
        <v>80</v>
      </c>
      <c r="C71" s="181">
        <f>SUM(C72:C73)</f>
        <v>0</v>
      </c>
      <c r="D71" s="181">
        <f>SUM(D72:D73)</f>
        <v>0</v>
      </c>
      <c r="E71" s="181">
        <f>SUM(E72:E73)</f>
        <v>0</v>
      </c>
      <c r="F71" s="181">
        <f>SUM(F72:F73)</f>
        <v>0</v>
      </c>
      <c r="G71" s="181">
        <f>SUM(G72:G73)</f>
        <v>0</v>
      </c>
      <c r="H71" s="181">
        <f>SUM(H72:H73)</f>
        <v>0</v>
      </c>
      <c r="I71" s="181">
        <f>SUM(I72:I73)</f>
        <v>0</v>
      </c>
      <c r="J71" s="181">
        <f>SUM(J72:J73)</f>
        <v>0</v>
      </c>
      <c r="K71" s="181">
        <f>SUM(K72:K73)</f>
        <v>0</v>
      </c>
      <c r="L71" s="45"/>
    </row>
    <row r="72" spans="1:13" ht="16.5" customHeight="1">
      <c r="A72" s="116"/>
      <c r="B72" s="114" t="s">
        <v>33</v>
      </c>
      <c r="C72" s="180" t="s">
        <v>2</v>
      </c>
      <c r="D72" s="180" t="s">
        <v>2</v>
      </c>
      <c r="E72" s="180" t="s">
        <v>2</v>
      </c>
      <c r="F72" s="180" t="s">
        <v>2</v>
      </c>
      <c r="G72" s="180" t="s">
        <v>2</v>
      </c>
      <c r="H72" s="180" t="s">
        <v>2</v>
      </c>
      <c r="I72" s="180" t="s">
        <v>2</v>
      </c>
      <c r="J72" s="180" t="s">
        <v>2</v>
      </c>
      <c r="K72" s="180" t="s">
        <v>2</v>
      </c>
      <c r="L72" s="45"/>
    </row>
    <row r="73" spans="1:13" ht="16.5" customHeight="1">
      <c r="A73" s="115"/>
      <c r="B73" s="114" t="s">
        <v>32</v>
      </c>
      <c r="C73" s="180" t="s">
        <v>2</v>
      </c>
      <c r="D73" s="180" t="s">
        <v>2</v>
      </c>
      <c r="E73" s="180" t="s">
        <v>2</v>
      </c>
      <c r="F73" s="180" t="s">
        <v>2</v>
      </c>
      <c r="G73" s="180" t="s">
        <v>2</v>
      </c>
      <c r="H73" s="180" t="s">
        <v>2</v>
      </c>
      <c r="I73" s="180" t="s">
        <v>2</v>
      </c>
      <c r="J73" s="180" t="s">
        <v>2</v>
      </c>
      <c r="K73" s="180" t="s">
        <v>2</v>
      </c>
      <c r="L73" s="45"/>
    </row>
    <row r="74" spans="1:13" ht="16.5" customHeight="1">
      <c r="A74" s="119" t="s">
        <v>4</v>
      </c>
      <c r="B74" s="118" t="s">
        <v>80</v>
      </c>
      <c r="C74" s="181">
        <f>SUM(C75:C76)</f>
        <v>0</v>
      </c>
      <c r="D74" s="181">
        <f>SUM(D75:D76)</f>
        <v>0</v>
      </c>
      <c r="E74" s="181">
        <f>SUM(E75:E76)</f>
        <v>0</v>
      </c>
      <c r="F74" s="181">
        <f>SUM(F75:F76)</f>
        <v>0</v>
      </c>
      <c r="G74" s="181">
        <f>SUM(G75:G76)</f>
        <v>0</v>
      </c>
      <c r="H74" s="181">
        <f>SUM(H75:H76)</f>
        <v>0</v>
      </c>
      <c r="I74" s="181">
        <f>SUM(I75:I76)</f>
        <v>0</v>
      </c>
      <c r="J74" s="181">
        <f>SUM(J75:J76)</f>
        <v>0</v>
      </c>
      <c r="K74" s="181">
        <f>SUM(K75:K76)</f>
        <v>0</v>
      </c>
      <c r="L74" s="45"/>
    </row>
    <row r="75" spans="1:13" ht="16.5" customHeight="1">
      <c r="A75" s="116"/>
      <c r="B75" s="114" t="s">
        <v>33</v>
      </c>
      <c r="C75" s="180" t="s">
        <v>2</v>
      </c>
      <c r="D75" s="180" t="s">
        <v>2</v>
      </c>
      <c r="E75" s="180" t="s">
        <v>2</v>
      </c>
      <c r="F75" s="180" t="s">
        <v>2</v>
      </c>
      <c r="G75" s="180" t="s">
        <v>2</v>
      </c>
      <c r="H75" s="180" t="s">
        <v>2</v>
      </c>
      <c r="I75" s="180" t="s">
        <v>2</v>
      </c>
      <c r="J75" s="180" t="s">
        <v>2</v>
      </c>
      <c r="K75" s="180" t="s">
        <v>2</v>
      </c>
      <c r="L75" s="45"/>
    </row>
    <row r="76" spans="1:13" ht="16.5" customHeight="1">
      <c r="A76" s="115"/>
      <c r="B76" s="114" t="s">
        <v>32</v>
      </c>
      <c r="C76" s="180" t="s">
        <v>2</v>
      </c>
      <c r="D76" s="180" t="s">
        <v>2</v>
      </c>
      <c r="E76" s="180" t="s">
        <v>2</v>
      </c>
      <c r="F76" s="180" t="s">
        <v>2</v>
      </c>
      <c r="G76" s="180" t="s">
        <v>2</v>
      </c>
      <c r="H76" s="180" t="s">
        <v>2</v>
      </c>
      <c r="I76" s="180" t="s">
        <v>2</v>
      </c>
      <c r="J76" s="180" t="s">
        <v>2</v>
      </c>
      <c r="K76" s="180" t="s">
        <v>2</v>
      </c>
      <c r="L76" s="45"/>
    </row>
    <row r="77" spans="1:13" ht="16.5" customHeight="1">
      <c r="A77" s="119" t="s">
        <v>3</v>
      </c>
      <c r="B77" s="118" t="s">
        <v>80</v>
      </c>
      <c r="C77" s="181">
        <f>SUM(C78:C79)</f>
        <v>0</v>
      </c>
      <c r="D77" s="181">
        <f>SUM(D78:D79)</f>
        <v>0</v>
      </c>
      <c r="E77" s="181">
        <f>SUM(E78:E79)</f>
        <v>0</v>
      </c>
      <c r="F77" s="181">
        <f>SUM(F78:F79)</f>
        <v>0</v>
      </c>
      <c r="G77" s="181">
        <f>SUM(G78:G79)</f>
        <v>0</v>
      </c>
      <c r="H77" s="181">
        <f>SUM(H78:H79)</f>
        <v>0</v>
      </c>
      <c r="I77" s="181">
        <f>SUM(I78:I79)</f>
        <v>0</v>
      </c>
      <c r="J77" s="181">
        <f>SUM(J78:J79)</f>
        <v>0</v>
      </c>
      <c r="K77" s="181">
        <f>SUM(K78:K79)</f>
        <v>0</v>
      </c>
      <c r="L77" s="45"/>
    </row>
    <row r="78" spans="1:13" ht="16.5" customHeight="1">
      <c r="A78" s="116"/>
      <c r="B78" s="114" t="s">
        <v>33</v>
      </c>
      <c r="C78" s="180" t="s">
        <v>2</v>
      </c>
      <c r="D78" s="180" t="s">
        <v>2</v>
      </c>
      <c r="E78" s="180" t="s">
        <v>2</v>
      </c>
      <c r="F78" s="180" t="s">
        <v>2</v>
      </c>
      <c r="G78" s="180" t="s">
        <v>2</v>
      </c>
      <c r="H78" s="180" t="s">
        <v>2</v>
      </c>
      <c r="I78" s="180" t="s">
        <v>2</v>
      </c>
      <c r="J78" s="180" t="s">
        <v>2</v>
      </c>
      <c r="K78" s="180" t="s">
        <v>2</v>
      </c>
      <c r="L78" s="45"/>
    </row>
    <row r="79" spans="1:13" ht="16.5" customHeight="1">
      <c r="A79" s="115"/>
      <c r="B79" s="114" t="s">
        <v>32</v>
      </c>
      <c r="C79" s="180" t="s">
        <v>2</v>
      </c>
      <c r="D79" s="180" t="s">
        <v>2</v>
      </c>
      <c r="E79" s="180" t="s">
        <v>2</v>
      </c>
      <c r="F79" s="180" t="s">
        <v>2</v>
      </c>
      <c r="G79" s="180" t="s">
        <v>2</v>
      </c>
      <c r="H79" s="180" t="s">
        <v>2</v>
      </c>
      <c r="I79" s="180" t="s">
        <v>2</v>
      </c>
      <c r="J79" s="180" t="s">
        <v>2</v>
      </c>
      <c r="K79" s="180" t="s">
        <v>2</v>
      </c>
      <c r="L79" s="45"/>
    </row>
    <row r="80" spans="1:13" ht="16.5" customHeight="1">
      <c r="A80" s="47" t="s">
        <v>79</v>
      </c>
      <c r="B80" s="179"/>
      <c r="C80" s="49"/>
      <c r="D80" s="49"/>
      <c r="E80" s="49"/>
      <c r="F80" s="49"/>
      <c r="G80" s="49"/>
      <c r="H80" s="49"/>
      <c r="I80" s="49"/>
      <c r="J80" s="49"/>
      <c r="K80" s="49"/>
      <c r="L80" s="49"/>
      <c r="M80" s="46"/>
    </row>
    <row r="81" spans="1:13">
      <c r="A81" s="70"/>
      <c r="B81" s="179"/>
      <c r="C81" s="49"/>
      <c r="D81" s="49"/>
      <c r="E81" s="49"/>
      <c r="F81" s="49"/>
      <c r="G81" s="49"/>
      <c r="H81" s="49"/>
      <c r="I81" s="49"/>
      <c r="J81" s="49"/>
      <c r="K81" s="49"/>
      <c r="L81" s="49"/>
      <c r="M81" s="46"/>
    </row>
  </sheetData>
  <mergeCells count="35">
    <mergeCell ref="K3:K4"/>
    <mergeCell ref="C2:F2"/>
    <mergeCell ref="F3:F4"/>
    <mergeCell ref="D3:E3"/>
    <mergeCell ref="C3:C4"/>
    <mergeCell ref="A65:A67"/>
    <mergeCell ref="A68:A70"/>
    <mergeCell ref="A5:A7"/>
    <mergeCell ref="A11:A13"/>
    <mergeCell ref="B2:B3"/>
    <mergeCell ref="J1:K1"/>
    <mergeCell ref="A14:A16"/>
    <mergeCell ref="G2:K2"/>
    <mergeCell ref="G3:G4"/>
    <mergeCell ref="H3:J3"/>
    <mergeCell ref="A56:A58"/>
    <mergeCell ref="A41:A43"/>
    <mergeCell ref="A59:A61"/>
    <mergeCell ref="A62:A64"/>
    <mergeCell ref="A74:A76"/>
    <mergeCell ref="A23:A25"/>
    <mergeCell ref="A26:A28"/>
    <mergeCell ref="A29:A31"/>
    <mergeCell ref="A32:A34"/>
    <mergeCell ref="A35:A37"/>
    <mergeCell ref="A17:A19"/>
    <mergeCell ref="A20:A22"/>
    <mergeCell ref="A8:A10"/>
    <mergeCell ref="A71:A73"/>
    <mergeCell ref="A77:A79"/>
    <mergeCell ref="A38:A40"/>
    <mergeCell ref="A44:A46"/>
    <mergeCell ref="A47:A49"/>
    <mergeCell ref="A50:A52"/>
    <mergeCell ref="A53:A55"/>
  </mergeCells>
  <phoneticPr fontId="5"/>
  <printOptions horizontalCentered="1"/>
  <pageMargins left="0.31496062992125984" right="0.31496062992125984" top="0.78740157480314965" bottom="0.59055118110236227" header="0" footer="0"/>
  <headerFooter alignWithMargins="0"/>
  <rowBreaks count="1" manualBreakCount="1">
    <brk id="40"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showGridLines="0" zoomScaleNormal="100" zoomScaleSheetLayoutView="80" workbookViewId="0">
      <pane xSplit="2" ySplit="4" topLeftCell="C5" activePane="bottomRight" state="frozen"/>
      <selection sqref="A1:Q1"/>
      <selection pane="topRight" sqref="A1:Q1"/>
      <selection pane="bottomLeft" sqref="A1:Q1"/>
      <selection pane="bottomRight" sqref="A1:Q1"/>
    </sheetView>
  </sheetViews>
  <sheetFormatPr defaultRowHeight="15"/>
  <cols>
    <col min="1" max="1" width="16.625" style="216" customWidth="1"/>
    <col min="2" max="2" width="6" style="215" customWidth="1"/>
    <col min="3" max="11" width="12.625" style="213" customWidth="1"/>
    <col min="12" max="13" width="9" style="214"/>
    <col min="14" max="16384" width="9" style="213"/>
  </cols>
  <sheetData>
    <row r="1" spans="1:13" s="248" customFormat="1" ht="18" customHeight="1">
      <c r="A1" s="253" t="s">
        <v>138</v>
      </c>
      <c r="B1" s="252"/>
      <c r="C1" s="251"/>
      <c r="D1" s="251"/>
      <c r="E1" s="65"/>
      <c r="F1" s="65"/>
      <c r="G1" s="252"/>
      <c r="H1" s="251"/>
      <c r="I1" s="65"/>
      <c r="J1" s="65"/>
      <c r="K1" s="250" t="s">
        <v>36</v>
      </c>
      <c r="L1" s="249"/>
      <c r="M1" s="249"/>
    </row>
    <row r="2" spans="1:13" ht="15" customHeight="1">
      <c r="A2" s="247"/>
      <c r="B2" s="246"/>
      <c r="C2" s="241" t="s">
        <v>137</v>
      </c>
      <c r="D2" s="245"/>
      <c r="E2" s="62"/>
      <c r="F2" s="62"/>
      <c r="G2" s="61"/>
      <c r="H2" s="241" t="s">
        <v>136</v>
      </c>
      <c r="I2" s="62"/>
      <c r="J2" s="62"/>
      <c r="K2" s="61"/>
    </row>
    <row r="3" spans="1:13">
      <c r="A3" s="244"/>
      <c r="B3" s="219"/>
      <c r="C3" s="242" t="s">
        <v>134</v>
      </c>
      <c r="D3" s="243"/>
      <c r="E3" s="241" t="s">
        <v>135</v>
      </c>
      <c r="F3" s="88"/>
      <c r="G3" s="240"/>
      <c r="H3" s="242" t="s">
        <v>134</v>
      </c>
      <c r="I3" s="241" t="s">
        <v>133</v>
      </c>
      <c r="J3" s="88"/>
      <c r="K3" s="240"/>
    </row>
    <row r="4" spans="1:13">
      <c r="A4" s="194"/>
      <c r="B4" s="239"/>
      <c r="C4" s="238" t="s">
        <v>33</v>
      </c>
      <c r="D4" s="237" t="s">
        <v>32</v>
      </c>
      <c r="E4" s="236" t="s">
        <v>132</v>
      </c>
      <c r="F4" s="236" t="s">
        <v>131</v>
      </c>
      <c r="G4" s="235" t="s">
        <v>130</v>
      </c>
      <c r="H4" s="95"/>
      <c r="I4" s="236" t="s">
        <v>132</v>
      </c>
      <c r="J4" s="236" t="s">
        <v>131</v>
      </c>
      <c r="K4" s="235" t="s">
        <v>130</v>
      </c>
      <c r="L4" s="201"/>
    </row>
    <row r="5" spans="1:13">
      <c r="A5" s="234" t="s">
        <v>29</v>
      </c>
      <c r="B5" s="144" t="s">
        <v>80</v>
      </c>
      <c r="C5" s="22">
        <v>724</v>
      </c>
      <c r="D5" s="22">
        <v>1375</v>
      </c>
      <c r="E5" s="22">
        <v>1603</v>
      </c>
      <c r="F5" s="22">
        <v>216</v>
      </c>
      <c r="G5" s="22">
        <v>280</v>
      </c>
      <c r="H5" s="22">
        <v>2837</v>
      </c>
      <c r="I5" s="22">
        <v>462</v>
      </c>
      <c r="J5" s="22">
        <v>626</v>
      </c>
      <c r="K5" s="22">
        <v>1749</v>
      </c>
    </row>
    <row r="6" spans="1:13" ht="30" customHeight="1">
      <c r="A6" s="232" t="s">
        <v>118</v>
      </c>
      <c r="B6" s="129" t="s">
        <v>80</v>
      </c>
      <c r="C6" s="20">
        <f>IF(SUM(C7,C16)=0,"-",SUM(C7,C16))</f>
        <v>13</v>
      </c>
      <c r="D6" s="20">
        <f>IF(SUM(D7,D16)=0,"-",SUM(D7,D16))</f>
        <v>27</v>
      </c>
      <c r="E6" s="20">
        <f>IF(SUM(E7,E16)=0,"-",SUM(E7,E16))</f>
        <v>24</v>
      </c>
      <c r="F6" s="20">
        <f>IF(SUM(F7,F16)=0,"-",SUM(F7,F16))</f>
        <v>2</v>
      </c>
      <c r="G6" s="20">
        <f>IF(SUM(G7,G16)=0,"-",SUM(G7,G16))</f>
        <v>14</v>
      </c>
      <c r="H6" s="20">
        <f>IF(SUM(H7,H16)=0,"-",SUM(H7,H16))</f>
        <v>272</v>
      </c>
      <c r="I6" s="20">
        <f>IF(SUM(I7,I16)=0,"-",SUM(I7,I16))</f>
        <v>59</v>
      </c>
      <c r="J6" s="20">
        <f>IF(SUM(J7,J16)=0,"-",SUM(J7,J16))</f>
        <v>12</v>
      </c>
      <c r="K6" s="20">
        <f>IF(SUM(K7,K16)=0,"-",SUM(K7,K16))</f>
        <v>201</v>
      </c>
    </row>
    <row r="7" spans="1:13">
      <c r="A7" s="231" t="s">
        <v>27</v>
      </c>
      <c r="B7" s="125" t="s">
        <v>80</v>
      </c>
      <c r="C7" s="230" t="str">
        <f>IF(SUM(C8:C15)=0,"-",SUM(C8:C15))</f>
        <v>-</v>
      </c>
      <c r="D7" s="230">
        <f>IF(SUM(D8:D15)=0,"-",SUM(D8:D15))</f>
        <v>7</v>
      </c>
      <c r="E7" s="230">
        <f>IF(SUM(E8:E15)=0,"-",SUM(E8:E15))</f>
        <v>1</v>
      </c>
      <c r="F7" s="230">
        <f>IF(SUM(F8:F15)=0,"-",SUM(F8:F15))</f>
        <v>2</v>
      </c>
      <c r="G7" s="230">
        <f>IF(SUM(G8:G15)=0,"-",SUM(G8:G15))</f>
        <v>4</v>
      </c>
      <c r="H7" s="230">
        <f>IF(SUM(H8:H15)=0,"-",SUM(H8:H15))</f>
        <v>57</v>
      </c>
      <c r="I7" s="230">
        <f>IF(SUM(I8:I15)=0,"-",SUM(I8:I15))</f>
        <v>15</v>
      </c>
      <c r="J7" s="230">
        <f>IF(SUM(J8:J15)=0,"-",SUM(J8:J15))</f>
        <v>10</v>
      </c>
      <c r="K7" s="230">
        <f>IF(SUM(K8:K15)=0,"-",SUM(K8:K15))</f>
        <v>32</v>
      </c>
    </row>
    <row r="8" spans="1:13">
      <c r="A8" s="229" t="s">
        <v>26</v>
      </c>
      <c r="B8" s="228" t="s">
        <v>80</v>
      </c>
      <c r="C8" s="227" t="s">
        <v>41</v>
      </c>
      <c r="D8" s="227" t="s">
        <v>41</v>
      </c>
      <c r="E8" s="227" t="s">
        <v>41</v>
      </c>
      <c r="F8" s="227" t="s">
        <v>41</v>
      </c>
      <c r="G8" s="227" t="s">
        <v>41</v>
      </c>
      <c r="H8" s="227" t="s">
        <v>41</v>
      </c>
      <c r="I8" s="227" t="s">
        <v>41</v>
      </c>
      <c r="J8" s="227" t="s">
        <v>41</v>
      </c>
      <c r="K8" s="227" t="s">
        <v>41</v>
      </c>
    </row>
    <row r="9" spans="1:13">
      <c r="A9" s="226" t="s">
        <v>25</v>
      </c>
      <c r="B9" s="225" t="s">
        <v>80</v>
      </c>
      <c r="C9" s="224" t="s">
        <v>41</v>
      </c>
      <c r="D9" s="224" t="s">
        <v>41</v>
      </c>
      <c r="E9" s="224" t="s">
        <v>41</v>
      </c>
      <c r="F9" s="224" t="s">
        <v>41</v>
      </c>
      <c r="G9" s="224" t="s">
        <v>41</v>
      </c>
      <c r="H9" s="224" t="s">
        <v>41</v>
      </c>
      <c r="I9" s="224" t="s">
        <v>41</v>
      </c>
      <c r="J9" s="224" t="s">
        <v>41</v>
      </c>
      <c r="K9" s="224" t="s">
        <v>41</v>
      </c>
    </row>
    <row r="10" spans="1:13">
      <c r="A10" s="226" t="s">
        <v>24</v>
      </c>
      <c r="B10" s="225" t="s">
        <v>80</v>
      </c>
      <c r="C10" s="224" t="s">
        <v>41</v>
      </c>
      <c r="D10" s="224" t="s">
        <v>41</v>
      </c>
      <c r="E10" s="224" t="s">
        <v>41</v>
      </c>
      <c r="F10" s="224" t="s">
        <v>41</v>
      </c>
      <c r="G10" s="224" t="s">
        <v>41</v>
      </c>
      <c r="H10" s="224">
        <v>25</v>
      </c>
      <c r="I10" s="224">
        <v>10</v>
      </c>
      <c r="J10" s="224">
        <v>1</v>
      </c>
      <c r="K10" s="224">
        <v>14</v>
      </c>
    </row>
    <row r="11" spans="1:13">
      <c r="A11" s="226" t="s">
        <v>23</v>
      </c>
      <c r="B11" s="225" t="s">
        <v>80</v>
      </c>
      <c r="C11" s="224" t="s">
        <v>41</v>
      </c>
      <c r="D11" s="224" t="s">
        <v>41</v>
      </c>
      <c r="E11" s="224" t="s">
        <v>41</v>
      </c>
      <c r="F11" s="224" t="s">
        <v>41</v>
      </c>
      <c r="G11" s="224" t="s">
        <v>41</v>
      </c>
      <c r="H11" s="224" t="s">
        <v>41</v>
      </c>
      <c r="I11" s="224" t="s">
        <v>41</v>
      </c>
      <c r="J11" s="224" t="s">
        <v>41</v>
      </c>
      <c r="K11" s="224" t="s">
        <v>41</v>
      </c>
    </row>
    <row r="12" spans="1:13">
      <c r="A12" s="226" t="s">
        <v>22</v>
      </c>
      <c r="B12" s="225" t="s">
        <v>80</v>
      </c>
      <c r="C12" s="224" t="s">
        <v>41</v>
      </c>
      <c r="D12" s="224" t="s">
        <v>41</v>
      </c>
      <c r="E12" s="224" t="s">
        <v>41</v>
      </c>
      <c r="F12" s="224" t="s">
        <v>41</v>
      </c>
      <c r="G12" s="224" t="s">
        <v>41</v>
      </c>
      <c r="H12" s="224">
        <v>1</v>
      </c>
      <c r="I12" s="224" t="s">
        <v>41</v>
      </c>
      <c r="J12" s="224">
        <v>1</v>
      </c>
      <c r="K12" s="224" t="s">
        <v>41</v>
      </c>
    </row>
    <row r="13" spans="1:13">
      <c r="A13" s="226" t="s">
        <v>57</v>
      </c>
      <c r="B13" s="225" t="s">
        <v>80</v>
      </c>
      <c r="C13" s="224" t="s">
        <v>41</v>
      </c>
      <c r="D13" s="224" t="s">
        <v>41</v>
      </c>
      <c r="E13" s="224" t="s">
        <v>41</v>
      </c>
      <c r="F13" s="224" t="s">
        <v>41</v>
      </c>
      <c r="G13" s="224" t="s">
        <v>41</v>
      </c>
      <c r="H13" s="224" t="s">
        <v>41</v>
      </c>
      <c r="I13" s="224" t="s">
        <v>41</v>
      </c>
      <c r="J13" s="224" t="s">
        <v>41</v>
      </c>
      <c r="K13" s="224" t="s">
        <v>41</v>
      </c>
    </row>
    <row r="14" spans="1:13">
      <c r="A14" s="226" t="s">
        <v>129</v>
      </c>
      <c r="B14" s="225" t="s">
        <v>80</v>
      </c>
      <c r="C14" s="224" t="s">
        <v>41</v>
      </c>
      <c r="D14" s="224">
        <v>3</v>
      </c>
      <c r="E14" s="224" t="s">
        <v>41</v>
      </c>
      <c r="F14" s="224" t="s">
        <v>41</v>
      </c>
      <c r="G14" s="224">
        <v>3</v>
      </c>
      <c r="H14" s="224">
        <v>9</v>
      </c>
      <c r="I14" s="224">
        <v>1</v>
      </c>
      <c r="J14" s="224">
        <v>4</v>
      </c>
      <c r="K14" s="224">
        <v>4</v>
      </c>
    </row>
    <row r="15" spans="1:13">
      <c r="A15" s="223" t="s">
        <v>19</v>
      </c>
      <c r="B15" s="222" t="s">
        <v>80</v>
      </c>
      <c r="C15" s="220" t="s">
        <v>41</v>
      </c>
      <c r="D15" s="220">
        <v>4</v>
      </c>
      <c r="E15" s="220">
        <v>1</v>
      </c>
      <c r="F15" s="220">
        <v>2</v>
      </c>
      <c r="G15" s="220">
        <v>1</v>
      </c>
      <c r="H15" s="220">
        <v>22</v>
      </c>
      <c r="I15" s="220">
        <v>4</v>
      </c>
      <c r="J15" s="220">
        <v>4</v>
      </c>
      <c r="K15" s="220">
        <v>14</v>
      </c>
    </row>
    <row r="16" spans="1:13">
      <c r="A16" s="233" t="s">
        <v>17</v>
      </c>
      <c r="B16" s="125" t="s">
        <v>80</v>
      </c>
      <c r="C16" s="230">
        <v>13</v>
      </c>
      <c r="D16" s="230">
        <v>20</v>
      </c>
      <c r="E16" s="230">
        <v>23</v>
      </c>
      <c r="F16" s="230" t="s">
        <v>41</v>
      </c>
      <c r="G16" s="230">
        <v>10</v>
      </c>
      <c r="H16" s="230">
        <v>215</v>
      </c>
      <c r="I16" s="230">
        <v>44</v>
      </c>
      <c r="J16" s="230">
        <v>2</v>
      </c>
      <c r="K16" s="230">
        <v>169</v>
      </c>
    </row>
    <row r="17" spans="1:11" ht="30" customHeight="1">
      <c r="A17" s="232" t="s">
        <v>16</v>
      </c>
      <c r="B17" s="129" t="s">
        <v>80</v>
      </c>
      <c r="C17" s="20">
        <f>C18</f>
        <v>1</v>
      </c>
      <c r="D17" s="20">
        <f>D18</f>
        <v>1</v>
      </c>
      <c r="E17" s="20" t="str">
        <f>E18</f>
        <v>-</v>
      </c>
      <c r="F17" s="20" t="str">
        <f>F18</f>
        <v>-</v>
      </c>
      <c r="G17" s="20" t="str">
        <f>G18</f>
        <v>-</v>
      </c>
      <c r="H17" s="20">
        <f>H18</f>
        <v>97</v>
      </c>
      <c r="I17" s="20">
        <f>I18</f>
        <v>29</v>
      </c>
      <c r="J17" s="20">
        <f>J18</f>
        <v>20</v>
      </c>
      <c r="K17" s="20">
        <f>K18</f>
        <v>48</v>
      </c>
    </row>
    <row r="18" spans="1:11">
      <c r="A18" s="231" t="s">
        <v>15</v>
      </c>
      <c r="B18" s="125" t="s">
        <v>80</v>
      </c>
      <c r="C18" s="230">
        <f>IF(SUM(C19:C22)=0,"-",SUM(C19:C22))</f>
        <v>1</v>
      </c>
      <c r="D18" s="230">
        <f>IF(SUM(D19:D22)=0,"-",SUM(D19:D22))</f>
        <v>1</v>
      </c>
      <c r="E18" s="230" t="str">
        <f>IF(SUM(E19:E22)=0,"-",SUM(E19:E22))</f>
        <v>-</v>
      </c>
      <c r="F18" s="230" t="str">
        <f>IF(SUM(F19:F22)=0,"-",SUM(F19:F22))</f>
        <v>-</v>
      </c>
      <c r="G18" s="230" t="str">
        <f>IF(SUM(G19:G22)=0,"-",SUM(G19:G22))</f>
        <v>-</v>
      </c>
      <c r="H18" s="230">
        <f>IF(SUM(H19:H22)=0,"-",SUM(H19:H22))</f>
        <v>97</v>
      </c>
      <c r="I18" s="230">
        <f>IF(SUM(I19:I22)=0,"-",SUM(I19:I22))</f>
        <v>29</v>
      </c>
      <c r="J18" s="230">
        <f>IF(SUM(J19:J22)=0,"-",SUM(J19:J22))</f>
        <v>20</v>
      </c>
      <c r="K18" s="230">
        <f>IF(SUM(K19:K22)=0,"-",SUM(K19:K22))</f>
        <v>48</v>
      </c>
    </row>
    <row r="19" spans="1:11">
      <c r="A19" s="229" t="s">
        <v>14</v>
      </c>
      <c r="B19" s="228" t="s">
        <v>80</v>
      </c>
      <c r="C19" s="227">
        <v>1</v>
      </c>
      <c r="D19" s="227">
        <v>1</v>
      </c>
      <c r="E19" s="227" t="s">
        <v>2</v>
      </c>
      <c r="F19" s="227" t="s">
        <v>2</v>
      </c>
      <c r="G19" s="227" t="s">
        <v>2</v>
      </c>
      <c r="H19" s="227">
        <v>58</v>
      </c>
      <c r="I19" s="227">
        <v>24</v>
      </c>
      <c r="J19" s="227">
        <v>11</v>
      </c>
      <c r="K19" s="227">
        <v>23</v>
      </c>
    </row>
    <row r="20" spans="1:11">
      <c r="A20" s="226" t="s">
        <v>13</v>
      </c>
      <c r="B20" s="225" t="s">
        <v>80</v>
      </c>
      <c r="C20" s="224" t="s">
        <v>2</v>
      </c>
      <c r="D20" s="224" t="s">
        <v>2</v>
      </c>
      <c r="E20" s="224" t="s">
        <v>2</v>
      </c>
      <c r="F20" s="224" t="s">
        <v>2</v>
      </c>
      <c r="G20" s="224" t="s">
        <v>2</v>
      </c>
      <c r="H20" s="224">
        <v>39</v>
      </c>
      <c r="I20" s="224">
        <v>5</v>
      </c>
      <c r="J20" s="224">
        <v>9</v>
      </c>
      <c r="K20" s="224">
        <v>25</v>
      </c>
    </row>
    <row r="21" spans="1:11">
      <c r="A21" s="226" t="s">
        <v>12</v>
      </c>
      <c r="B21" s="225" t="s">
        <v>80</v>
      </c>
      <c r="C21" s="224" t="s">
        <v>2</v>
      </c>
      <c r="D21" s="224" t="s">
        <v>2</v>
      </c>
      <c r="E21" s="224" t="s">
        <v>2</v>
      </c>
      <c r="F21" s="224" t="s">
        <v>2</v>
      </c>
      <c r="G21" s="224" t="s">
        <v>2</v>
      </c>
      <c r="H21" s="224" t="s">
        <v>2</v>
      </c>
      <c r="I21" s="224" t="s">
        <v>2</v>
      </c>
      <c r="J21" s="224" t="s">
        <v>2</v>
      </c>
      <c r="K21" s="224" t="s">
        <v>2</v>
      </c>
    </row>
    <row r="22" spans="1:11">
      <c r="A22" s="223" t="s">
        <v>11</v>
      </c>
      <c r="B22" s="222" t="s">
        <v>80</v>
      </c>
      <c r="C22" s="220" t="s">
        <v>2</v>
      </c>
      <c r="D22" s="220" t="s">
        <v>2</v>
      </c>
      <c r="E22" s="220" t="s">
        <v>2</v>
      </c>
      <c r="F22" s="220" t="s">
        <v>2</v>
      </c>
      <c r="G22" s="220" t="s">
        <v>2</v>
      </c>
      <c r="H22" s="220" t="s">
        <v>2</v>
      </c>
      <c r="I22" s="220" t="s">
        <v>2</v>
      </c>
      <c r="J22" s="220" t="s">
        <v>2</v>
      </c>
      <c r="K22" s="220" t="s">
        <v>2</v>
      </c>
    </row>
    <row r="23" spans="1:11" ht="30" customHeight="1">
      <c r="A23" s="232" t="s">
        <v>97</v>
      </c>
      <c r="B23" s="129" t="s">
        <v>80</v>
      </c>
      <c r="C23" s="20" t="str">
        <f>C24</f>
        <v>-</v>
      </c>
      <c r="D23" s="20" t="str">
        <f>D24</f>
        <v>-</v>
      </c>
      <c r="E23" s="20" t="str">
        <f>E24</f>
        <v>-</v>
      </c>
      <c r="F23" s="20" t="str">
        <f>F24</f>
        <v>-</v>
      </c>
      <c r="G23" s="20" t="str">
        <f>G24</f>
        <v>-</v>
      </c>
      <c r="H23" s="20">
        <f>H24</f>
        <v>93</v>
      </c>
      <c r="I23" s="20">
        <f>I24</f>
        <v>23</v>
      </c>
      <c r="J23" s="20">
        <f>J24</f>
        <v>40</v>
      </c>
      <c r="K23" s="20">
        <f>K24</f>
        <v>30</v>
      </c>
    </row>
    <row r="24" spans="1:11">
      <c r="A24" s="231" t="s">
        <v>8</v>
      </c>
      <c r="B24" s="125" t="s">
        <v>80</v>
      </c>
      <c r="C24" s="230" t="str">
        <f>IF(SUM(C25:C29)=0,"-",SUM(C25:C29))</f>
        <v>-</v>
      </c>
      <c r="D24" s="230" t="str">
        <f>IF(SUM(D25:D29)=0,"-",SUM(D25:D29))</f>
        <v>-</v>
      </c>
      <c r="E24" s="230" t="str">
        <f>IF(SUM(E25:E29)=0,"-",SUM(E25:E29))</f>
        <v>-</v>
      </c>
      <c r="F24" s="230" t="str">
        <f>IF(SUM(F25:F29)=0,"-",SUM(F25:F29))</f>
        <v>-</v>
      </c>
      <c r="G24" s="230" t="str">
        <f>IF(SUM(G25:G29)=0,"-",SUM(G25:G29))</f>
        <v>-</v>
      </c>
      <c r="H24" s="230">
        <f>IF(SUM(H25:H29)=0,"-",SUM(H25:H29))</f>
        <v>93</v>
      </c>
      <c r="I24" s="230">
        <f>IF(SUM(I25:I29)=0,"-",SUM(I25:I29))</f>
        <v>23</v>
      </c>
      <c r="J24" s="230">
        <f>IF(SUM(J25:J29)=0,"-",SUM(J25:J29))</f>
        <v>40</v>
      </c>
      <c r="K24" s="230">
        <f>IF(SUM(K25:K29)=0,"-",SUM(K25:K29))</f>
        <v>30</v>
      </c>
    </row>
    <row r="25" spans="1:11">
      <c r="A25" s="229" t="s">
        <v>7</v>
      </c>
      <c r="B25" s="228" t="s">
        <v>80</v>
      </c>
      <c r="C25" s="227" t="s">
        <v>2</v>
      </c>
      <c r="D25" s="227" t="s">
        <v>2</v>
      </c>
      <c r="E25" s="227" t="s">
        <v>2</v>
      </c>
      <c r="F25" s="227" t="s">
        <v>2</v>
      </c>
      <c r="G25" s="227" t="s">
        <v>2</v>
      </c>
      <c r="H25" s="227" t="s">
        <v>2</v>
      </c>
      <c r="I25" s="227" t="s">
        <v>2</v>
      </c>
      <c r="J25" s="227" t="s">
        <v>2</v>
      </c>
      <c r="K25" s="227" t="s">
        <v>2</v>
      </c>
    </row>
    <row r="26" spans="1:11">
      <c r="A26" s="226" t="s">
        <v>6</v>
      </c>
      <c r="B26" s="225" t="s">
        <v>80</v>
      </c>
      <c r="C26" s="224" t="s">
        <v>2</v>
      </c>
      <c r="D26" s="224" t="s">
        <v>2</v>
      </c>
      <c r="E26" s="224" t="s">
        <v>2</v>
      </c>
      <c r="F26" s="224" t="s">
        <v>2</v>
      </c>
      <c r="G26" s="224" t="s">
        <v>2</v>
      </c>
      <c r="H26" s="224" t="s">
        <v>2</v>
      </c>
      <c r="I26" s="224" t="s">
        <v>2</v>
      </c>
      <c r="J26" s="224" t="s">
        <v>2</v>
      </c>
      <c r="K26" s="224" t="s">
        <v>2</v>
      </c>
    </row>
    <row r="27" spans="1:11">
      <c r="A27" s="226" t="s">
        <v>5</v>
      </c>
      <c r="B27" s="225" t="s">
        <v>80</v>
      </c>
      <c r="C27" s="224" t="s">
        <v>2</v>
      </c>
      <c r="D27" s="224" t="s">
        <v>2</v>
      </c>
      <c r="E27" s="224" t="s">
        <v>2</v>
      </c>
      <c r="F27" s="224" t="s">
        <v>2</v>
      </c>
      <c r="G27" s="224" t="s">
        <v>2</v>
      </c>
      <c r="H27" s="224">
        <v>14</v>
      </c>
      <c r="I27" s="224">
        <v>1</v>
      </c>
      <c r="J27" s="224">
        <v>1</v>
      </c>
      <c r="K27" s="224">
        <v>12</v>
      </c>
    </row>
    <row r="28" spans="1:11">
      <c r="A28" s="226" t="s">
        <v>4</v>
      </c>
      <c r="B28" s="225" t="s">
        <v>80</v>
      </c>
      <c r="C28" s="224" t="s">
        <v>2</v>
      </c>
      <c r="D28" s="224" t="s">
        <v>2</v>
      </c>
      <c r="E28" s="224" t="s">
        <v>2</v>
      </c>
      <c r="F28" s="224" t="s">
        <v>2</v>
      </c>
      <c r="G28" s="224" t="s">
        <v>2</v>
      </c>
      <c r="H28" s="224">
        <v>73</v>
      </c>
      <c r="I28" s="224">
        <v>22</v>
      </c>
      <c r="J28" s="224">
        <v>39</v>
      </c>
      <c r="K28" s="224">
        <v>12</v>
      </c>
    </row>
    <row r="29" spans="1:11">
      <c r="A29" s="223" t="s">
        <v>3</v>
      </c>
      <c r="B29" s="222" t="s">
        <v>80</v>
      </c>
      <c r="C29" s="220" t="s">
        <v>2</v>
      </c>
      <c r="D29" s="220" t="s">
        <v>2</v>
      </c>
      <c r="E29" s="220" t="s">
        <v>2</v>
      </c>
      <c r="F29" s="220" t="s">
        <v>2</v>
      </c>
      <c r="G29" s="221" t="s">
        <v>2</v>
      </c>
      <c r="H29" s="220">
        <v>6</v>
      </c>
      <c r="I29" s="220" t="s">
        <v>2</v>
      </c>
      <c r="J29" s="220" t="s">
        <v>2</v>
      </c>
      <c r="K29" s="220">
        <v>6</v>
      </c>
    </row>
    <row r="30" spans="1:11">
      <c r="A30" s="47" t="s">
        <v>128</v>
      </c>
      <c r="B30" s="219"/>
      <c r="C30" s="217"/>
      <c r="D30" s="217"/>
      <c r="E30" s="217"/>
      <c r="F30" s="217"/>
      <c r="G30" s="217"/>
      <c r="H30" s="217"/>
      <c r="I30" s="217"/>
      <c r="J30" s="217"/>
      <c r="K30" s="217"/>
    </row>
    <row r="31" spans="1:11" s="15" customFormat="1">
      <c r="A31" s="70"/>
      <c r="B31" s="218"/>
      <c r="C31" s="16"/>
      <c r="D31" s="16"/>
      <c r="E31" s="16"/>
      <c r="F31" s="16"/>
      <c r="H31" s="16"/>
      <c r="I31" s="16"/>
      <c r="J31" s="16"/>
    </row>
    <row r="32" spans="1:11">
      <c r="A32" s="41"/>
      <c r="B32" s="178"/>
      <c r="C32" s="217"/>
      <c r="D32" s="217"/>
      <c r="E32" s="217"/>
      <c r="F32" s="217"/>
      <c r="G32" s="217"/>
      <c r="H32" s="217"/>
      <c r="I32" s="217"/>
      <c r="J32" s="217"/>
      <c r="K32" s="217"/>
    </row>
    <row r="33" spans="1:11">
      <c r="A33" s="41"/>
      <c r="B33" s="178"/>
      <c r="C33" s="217"/>
      <c r="D33" s="217"/>
      <c r="E33" s="217"/>
      <c r="F33" s="217"/>
      <c r="G33" s="217"/>
      <c r="H33" s="217"/>
      <c r="I33" s="217"/>
      <c r="J33" s="217"/>
      <c r="K33" s="217"/>
    </row>
    <row r="34" spans="1:11">
      <c r="A34" s="41"/>
      <c r="B34" s="178"/>
      <c r="C34" s="217"/>
      <c r="D34" s="217"/>
      <c r="E34" s="217"/>
      <c r="F34" s="217"/>
      <c r="G34" s="217"/>
      <c r="H34" s="217"/>
      <c r="I34" s="217"/>
      <c r="J34" s="217"/>
      <c r="K34" s="217"/>
    </row>
  </sheetData>
  <mergeCells count="6">
    <mergeCell ref="C2:G2"/>
    <mergeCell ref="H2:K2"/>
    <mergeCell ref="E3:G3"/>
    <mergeCell ref="H3:H4"/>
    <mergeCell ref="I3:K3"/>
    <mergeCell ref="C3:D3"/>
  </mergeCells>
  <phoneticPr fontId="5"/>
  <printOptions horizontalCentered="1"/>
  <pageMargins left="0.78740157480314965" right="0.78740157480314965" top="0.78740157480314965" bottom="0.78740157480314965" header="0" footer="0"/>
  <headerFooter alignWithMargins="0"/>
  <rowBreaks count="1" manualBreakCount="1">
    <brk id="46067" min="246" max="9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9"/>
  <sheetViews>
    <sheetView showGridLines="0" zoomScaleNormal="100" zoomScaleSheetLayoutView="80" workbookViewId="0">
      <pane ySplit="3" topLeftCell="A4" activePane="bottomLeft" state="frozen"/>
      <selection sqref="A1:Q1"/>
      <selection pane="bottomLeft" sqref="A1:Q1"/>
    </sheetView>
  </sheetViews>
  <sheetFormatPr defaultRowHeight="15"/>
  <cols>
    <col min="1" max="1" width="16.625" style="257" customWidth="1"/>
    <col min="2" max="3" width="6.375" style="254" customWidth="1"/>
    <col min="4" max="5" width="7.125" style="254" customWidth="1"/>
    <col min="6" max="7" width="6.125" style="254" customWidth="1"/>
    <col min="8" max="11" width="6.5" style="254" customWidth="1"/>
    <col min="12" max="12" width="6.5" style="255" customWidth="1"/>
    <col min="13" max="13" width="6.5" style="256" customWidth="1"/>
    <col min="14" max="14" width="6.5" style="255" customWidth="1"/>
    <col min="15" max="16" width="7.125" style="255" customWidth="1"/>
    <col min="17" max="18" width="6.125" style="255" customWidth="1"/>
    <col min="19" max="23" width="6.5" style="255" customWidth="1"/>
    <col min="24" max="24" width="9" style="255"/>
    <col min="25" max="16384" width="9" style="254"/>
  </cols>
  <sheetData>
    <row r="1" spans="1:24" s="287" customFormat="1" ht="18" customHeight="1">
      <c r="A1" s="292" t="s">
        <v>150</v>
      </c>
      <c r="B1" s="292"/>
      <c r="C1" s="292"/>
      <c r="D1" s="291"/>
      <c r="E1" s="291"/>
      <c r="F1" s="289"/>
      <c r="G1" s="289"/>
      <c r="H1" s="289"/>
      <c r="I1" s="289"/>
      <c r="J1" s="289"/>
      <c r="K1" s="289"/>
      <c r="L1" s="290" t="s">
        <v>36</v>
      </c>
      <c r="M1" s="288"/>
      <c r="N1" s="288"/>
      <c r="O1" s="288"/>
      <c r="P1" s="288"/>
      <c r="Q1" s="288"/>
      <c r="R1" s="288"/>
      <c r="S1" s="288"/>
      <c r="T1" s="289"/>
      <c r="U1" s="288"/>
      <c r="V1" s="288"/>
      <c r="W1" s="288"/>
      <c r="X1" s="288"/>
    </row>
    <row r="2" spans="1:24" s="281" customFormat="1" ht="16.5" customHeight="1">
      <c r="A2" s="286"/>
      <c r="B2" s="279" t="s">
        <v>149</v>
      </c>
      <c r="C2" s="279" t="s">
        <v>148</v>
      </c>
      <c r="D2" s="279" t="s">
        <v>147</v>
      </c>
      <c r="E2" s="279" t="s">
        <v>146</v>
      </c>
      <c r="F2" s="285" t="s">
        <v>145</v>
      </c>
      <c r="G2" s="284"/>
      <c r="H2" s="62"/>
      <c r="I2" s="62"/>
      <c r="J2" s="62"/>
      <c r="K2" s="62"/>
      <c r="L2" s="61"/>
      <c r="M2" s="276"/>
      <c r="N2" s="276"/>
      <c r="O2" s="276"/>
      <c r="P2" s="276"/>
      <c r="Q2" s="283"/>
      <c r="R2" s="283"/>
      <c r="S2" s="283"/>
      <c r="T2" s="283"/>
      <c r="U2" s="282"/>
      <c r="V2" s="282"/>
      <c r="W2" s="282"/>
      <c r="X2" s="282"/>
    </row>
    <row r="3" spans="1:24" ht="84" customHeight="1">
      <c r="A3" s="280"/>
      <c r="B3" s="279"/>
      <c r="C3" s="279"/>
      <c r="D3" s="279"/>
      <c r="E3" s="279"/>
      <c r="F3" s="278" t="s">
        <v>34</v>
      </c>
      <c r="G3" s="277" t="s">
        <v>144</v>
      </c>
      <c r="H3" s="277" t="s">
        <v>143</v>
      </c>
      <c r="I3" s="277" t="s">
        <v>142</v>
      </c>
      <c r="J3" s="277" t="s">
        <v>141</v>
      </c>
      <c r="K3" s="277" t="s">
        <v>140</v>
      </c>
      <c r="L3" s="277" t="s">
        <v>139</v>
      </c>
      <c r="M3" s="276"/>
      <c r="N3" s="276"/>
      <c r="O3" s="276"/>
      <c r="P3" s="276"/>
      <c r="Q3" s="275"/>
      <c r="R3" s="275"/>
      <c r="S3" s="275"/>
      <c r="T3" s="275"/>
      <c r="U3" s="275"/>
      <c r="V3" s="275"/>
      <c r="W3" s="275"/>
    </row>
    <row r="4" spans="1:24" ht="16.5" customHeight="1">
      <c r="A4" s="274" t="s">
        <v>29</v>
      </c>
      <c r="B4" s="142">
        <v>31</v>
      </c>
      <c r="C4" s="142">
        <v>667</v>
      </c>
      <c r="D4" s="142">
        <v>227</v>
      </c>
      <c r="E4" s="142">
        <v>2360</v>
      </c>
      <c r="F4" s="273">
        <v>2262</v>
      </c>
      <c r="G4" s="271">
        <v>4</v>
      </c>
      <c r="H4" s="271">
        <v>213</v>
      </c>
      <c r="I4" s="271">
        <v>48</v>
      </c>
      <c r="J4" s="272">
        <v>681</v>
      </c>
      <c r="K4" s="272">
        <v>509</v>
      </c>
      <c r="L4" s="271">
        <v>807</v>
      </c>
      <c r="M4" s="262"/>
      <c r="N4" s="262"/>
      <c r="O4" s="262"/>
      <c r="P4" s="262"/>
      <c r="Q4" s="262"/>
      <c r="R4" s="262"/>
      <c r="S4" s="262"/>
      <c r="T4" s="262"/>
    </row>
    <row r="5" spans="1:24" ht="33" customHeight="1">
      <c r="A5" s="270" t="s">
        <v>118</v>
      </c>
      <c r="B5" s="128">
        <f>IF(SUM(B6,B15)=0,"-",SUM(B6,B15))</f>
        <v>1</v>
      </c>
      <c r="C5" s="128">
        <f>IF(SUM(C6,C15)=0,"-",SUM(C6,C15))</f>
        <v>23</v>
      </c>
      <c r="D5" s="128">
        <f>IF(SUM(D6,D15)=0,"-",SUM(D6,D15))</f>
        <v>17</v>
      </c>
      <c r="E5" s="128">
        <f>IF(SUM(E6,E15)=0,"-",SUM(E6,E15))</f>
        <v>316</v>
      </c>
      <c r="F5" s="128">
        <f>IF(SUM(F6,F15)=0,"-",SUM(F6,F15))</f>
        <v>157</v>
      </c>
      <c r="G5" s="128">
        <f>IF(SUM(G6,G15)=0,"-",SUM(G6,G15))</f>
        <v>1</v>
      </c>
      <c r="H5" s="128">
        <f>IF(SUM(H6,H15)=0,"-",SUM(H6,H15))</f>
        <v>3</v>
      </c>
      <c r="I5" s="128" t="str">
        <f>IF(SUM(I6,I15)=0,"-",SUM(I6,I15))</f>
        <v>-</v>
      </c>
      <c r="J5" s="128">
        <f>IF(SUM(J6,J15)=0,"-",SUM(J6,J15))</f>
        <v>90</v>
      </c>
      <c r="K5" s="128" t="str">
        <f>IF(SUM(K6,K15)=0,"-",SUM(K6,K15))</f>
        <v>-</v>
      </c>
      <c r="L5" s="128">
        <f>IF(SUM(L6,L15)=0,"-",SUM(L6,L15))</f>
        <v>63</v>
      </c>
      <c r="M5" s="262"/>
      <c r="N5" s="262"/>
      <c r="O5" s="262"/>
      <c r="P5" s="262"/>
      <c r="Q5" s="262"/>
      <c r="R5" s="262"/>
      <c r="S5" s="262"/>
      <c r="T5" s="262"/>
    </row>
    <row r="6" spans="1:24" ht="16.5" customHeight="1">
      <c r="A6" s="269" t="s">
        <v>27</v>
      </c>
      <c r="B6" s="124">
        <f>IF(SUM(B7:B14)=0,"-",SUM(B7:B14))</f>
        <v>1</v>
      </c>
      <c r="C6" s="124">
        <f>IF(SUM(C7:C14)=0,"-",SUM(C7:C14))</f>
        <v>23</v>
      </c>
      <c r="D6" s="124">
        <f>IF(SUM(D7:D14)=0,"-",SUM(D7:D14))</f>
        <v>17</v>
      </c>
      <c r="E6" s="124">
        <f>IF(SUM(E7:E14)=0,"-",SUM(E7:E14))</f>
        <v>316</v>
      </c>
      <c r="F6" s="128">
        <f>IF(SUM(G6:L6)=0,"-",SUM(G6:L6))</f>
        <v>157</v>
      </c>
      <c r="G6" s="124">
        <f>IF(SUM(G7:G14)=0,"-",SUM(G7:G14))</f>
        <v>1</v>
      </c>
      <c r="H6" s="124">
        <f>IF(SUM(H7:H14)=0,"-",SUM(H7:H14))</f>
        <v>3</v>
      </c>
      <c r="I6" s="124" t="str">
        <f>IF(SUM(I7:I14)=0,"-",SUM(I7:I14))</f>
        <v>-</v>
      </c>
      <c r="J6" s="124">
        <f>IF(SUM(J7:J14)=0,"-",SUM(J7:J14))</f>
        <v>90</v>
      </c>
      <c r="K6" s="124" t="str">
        <f>IF(SUM(K7:K14)=0,"-",SUM(K7:K14))</f>
        <v>-</v>
      </c>
      <c r="L6" s="124">
        <f>IF(SUM(L7:L14)=0,"-",SUM(L7:L14))</f>
        <v>63</v>
      </c>
      <c r="M6" s="262"/>
      <c r="N6" s="262"/>
      <c r="O6" s="262"/>
      <c r="P6" s="262"/>
      <c r="Q6" s="262"/>
      <c r="R6" s="262"/>
      <c r="S6" s="262"/>
      <c r="T6" s="262"/>
      <c r="U6" s="262"/>
      <c r="V6" s="262"/>
      <c r="W6" s="262"/>
    </row>
    <row r="7" spans="1:24" ht="16.5" customHeight="1">
      <c r="A7" s="14" t="s">
        <v>26</v>
      </c>
      <c r="B7" s="267" t="s">
        <v>41</v>
      </c>
      <c r="C7" s="267" t="s">
        <v>41</v>
      </c>
      <c r="D7" s="267" t="s">
        <v>41</v>
      </c>
      <c r="E7" s="267" t="s">
        <v>41</v>
      </c>
      <c r="F7" s="268" t="str">
        <f>IF(SUM(G7:L7)=0,"-",SUM(G7:L7))</f>
        <v>-</v>
      </c>
      <c r="G7" s="267" t="s">
        <v>41</v>
      </c>
      <c r="H7" s="267" t="s">
        <v>41</v>
      </c>
      <c r="I7" s="267" t="s">
        <v>41</v>
      </c>
      <c r="J7" s="267" t="s">
        <v>41</v>
      </c>
      <c r="K7" s="267" t="s">
        <v>41</v>
      </c>
      <c r="L7" s="267" t="s">
        <v>41</v>
      </c>
      <c r="M7" s="262"/>
      <c r="N7" s="262"/>
      <c r="O7" s="262"/>
      <c r="P7" s="262"/>
      <c r="Q7" s="262"/>
      <c r="R7" s="262"/>
      <c r="S7" s="262"/>
      <c r="T7" s="262"/>
      <c r="U7" s="262"/>
      <c r="V7" s="262"/>
      <c r="W7" s="262"/>
    </row>
    <row r="8" spans="1:24" ht="16.5" customHeight="1">
      <c r="A8" s="11" t="s">
        <v>25</v>
      </c>
      <c r="B8" s="265" t="s">
        <v>41</v>
      </c>
      <c r="C8" s="265" t="s">
        <v>41</v>
      </c>
      <c r="D8" s="265" t="s">
        <v>41</v>
      </c>
      <c r="E8" s="265" t="s">
        <v>41</v>
      </c>
      <c r="F8" s="266" t="str">
        <f>IF(SUM(G8:L8)=0,"-",SUM(G8:L8))</f>
        <v>-</v>
      </c>
      <c r="G8" s="265" t="s">
        <v>41</v>
      </c>
      <c r="H8" s="265" t="s">
        <v>41</v>
      </c>
      <c r="I8" s="265" t="s">
        <v>41</v>
      </c>
      <c r="J8" s="265" t="s">
        <v>41</v>
      </c>
      <c r="K8" s="265" t="s">
        <v>41</v>
      </c>
      <c r="L8" s="265" t="s">
        <v>41</v>
      </c>
      <c r="M8" s="262"/>
      <c r="N8" s="262"/>
      <c r="O8" s="262"/>
      <c r="P8" s="262"/>
      <c r="Q8" s="262"/>
      <c r="R8" s="262"/>
      <c r="S8" s="262"/>
      <c r="T8" s="262"/>
      <c r="U8" s="262"/>
      <c r="V8" s="262"/>
      <c r="W8" s="262"/>
    </row>
    <row r="9" spans="1:24" ht="16.5" customHeight="1">
      <c r="A9" s="11" t="s">
        <v>24</v>
      </c>
      <c r="B9" s="265">
        <v>1</v>
      </c>
      <c r="C9" s="265">
        <v>23</v>
      </c>
      <c r="D9" s="265">
        <v>17</v>
      </c>
      <c r="E9" s="265">
        <v>316</v>
      </c>
      <c r="F9" s="266">
        <f>IF(SUM(G9:L9)=0,"-",SUM(G9:L9))</f>
        <v>157</v>
      </c>
      <c r="G9" s="265">
        <v>1</v>
      </c>
      <c r="H9" s="265">
        <v>3</v>
      </c>
      <c r="I9" s="265" t="s">
        <v>41</v>
      </c>
      <c r="J9" s="265">
        <v>90</v>
      </c>
      <c r="K9" s="265" t="s">
        <v>41</v>
      </c>
      <c r="L9" s="265">
        <v>63</v>
      </c>
      <c r="M9" s="262"/>
      <c r="N9" s="262"/>
      <c r="O9" s="262"/>
      <c r="P9" s="262"/>
      <c r="Q9" s="262"/>
      <c r="R9" s="262"/>
      <c r="S9" s="262"/>
      <c r="T9" s="262"/>
      <c r="U9" s="262"/>
      <c r="V9" s="262"/>
      <c r="W9" s="262"/>
    </row>
    <row r="10" spans="1:24" ht="16.5" customHeight="1">
      <c r="A10" s="11" t="s">
        <v>23</v>
      </c>
      <c r="B10" s="265" t="s">
        <v>41</v>
      </c>
      <c r="C10" s="265" t="s">
        <v>41</v>
      </c>
      <c r="D10" s="265" t="s">
        <v>41</v>
      </c>
      <c r="E10" s="265" t="s">
        <v>41</v>
      </c>
      <c r="F10" s="266" t="str">
        <f>IF(SUM(G10:L10)=0,"-",SUM(G10:L10))</f>
        <v>-</v>
      </c>
      <c r="G10" s="265" t="s">
        <v>41</v>
      </c>
      <c r="H10" s="265" t="s">
        <v>41</v>
      </c>
      <c r="I10" s="265" t="s">
        <v>41</v>
      </c>
      <c r="J10" s="265" t="s">
        <v>41</v>
      </c>
      <c r="K10" s="265" t="s">
        <v>41</v>
      </c>
      <c r="L10" s="265" t="s">
        <v>41</v>
      </c>
      <c r="M10" s="262"/>
      <c r="N10" s="262"/>
      <c r="O10" s="262"/>
      <c r="P10" s="262"/>
      <c r="Q10" s="262"/>
      <c r="R10" s="262"/>
      <c r="S10" s="262"/>
      <c r="T10" s="262"/>
      <c r="U10" s="262"/>
      <c r="V10" s="262"/>
      <c r="W10" s="262"/>
    </row>
    <row r="11" spans="1:24" ht="16.5" customHeight="1">
      <c r="A11" s="11" t="s">
        <v>22</v>
      </c>
      <c r="B11" s="265" t="s">
        <v>41</v>
      </c>
      <c r="C11" s="265" t="s">
        <v>41</v>
      </c>
      <c r="D11" s="265" t="s">
        <v>41</v>
      </c>
      <c r="E11" s="265" t="s">
        <v>41</v>
      </c>
      <c r="F11" s="266" t="str">
        <f>IF(SUM(G11:L11)=0,"-",SUM(G11:L11))</f>
        <v>-</v>
      </c>
      <c r="G11" s="265" t="s">
        <v>41</v>
      </c>
      <c r="H11" s="265" t="s">
        <v>41</v>
      </c>
      <c r="I11" s="265" t="s">
        <v>41</v>
      </c>
      <c r="J11" s="265" t="s">
        <v>41</v>
      </c>
      <c r="K11" s="265" t="s">
        <v>41</v>
      </c>
      <c r="L11" s="265" t="s">
        <v>41</v>
      </c>
      <c r="M11" s="262"/>
      <c r="N11" s="262"/>
      <c r="O11" s="262"/>
      <c r="P11" s="262"/>
      <c r="Q11" s="262"/>
      <c r="R11" s="262"/>
      <c r="S11" s="262"/>
      <c r="T11" s="262"/>
      <c r="U11" s="262"/>
      <c r="V11" s="262"/>
      <c r="W11" s="262"/>
    </row>
    <row r="12" spans="1:24" ht="16.5" customHeight="1">
      <c r="A12" s="11" t="s">
        <v>57</v>
      </c>
      <c r="B12" s="265" t="s">
        <v>41</v>
      </c>
      <c r="C12" s="265" t="s">
        <v>41</v>
      </c>
      <c r="D12" s="265" t="s">
        <v>41</v>
      </c>
      <c r="E12" s="265" t="s">
        <v>41</v>
      </c>
      <c r="F12" s="266" t="str">
        <f>IF(SUM(G12:L12)=0,"-",SUM(G12:L12))</f>
        <v>-</v>
      </c>
      <c r="G12" s="265" t="s">
        <v>41</v>
      </c>
      <c r="H12" s="265" t="s">
        <v>41</v>
      </c>
      <c r="I12" s="265" t="s">
        <v>41</v>
      </c>
      <c r="J12" s="265" t="s">
        <v>41</v>
      </c>
      <c r="K12" s="265" t="s">
        <v>41</v>
      </c>
      <c r="L12" s="265" t="s">
        <v>41</v>
      </c>
      <c r="M12" s="262"/>
      <c r="N12" s="262"/>
      <c r="O12" s="262"/>
      <c r="P12" s="262"/>
      <c r="Q12" s="262"/>
      <c r="R12" s="262"/>
      <c r="S12" s="262"/>
      <c r="T12" s="262"/>
      <c r="U12" s="262"/>
      <c r="V12" s="262"/>
      <c r="W12" s="262"/>
    </row>
    <row r="13" spans="1:24" ht="16.5" customHeight="1">
      <c r="A13" s="11" t="s">
        <v>20</v>
      </c>
      <c r="B13" s="265" t="s">
        <v>41</v>
      </c>
      <c r="C13" s="265" t="s">
        <v>41</v>
      </c>
      <c r="D13" s="265" t="s">
        <v>41</v>
      </c>
      <c r="E13" s="265" t="s">
        <v>41</v>
      </c>
      <c r="F13" s="266" t="str">
        <f>IF(SUM(G13:L13)=0,"-",SUM(G13:L13))</f>
        <v>-</v>
      </c>
      <c r="G13" s="265" t="s">
        <v>41</v>
      </c>
      <c r="H13" s="265" t="s">
        <v>41</v>
      </c>
      <c r="I13" s="265" t="s">
        <v>41</v>
      </c>
      <c r="J13" s="265" t="s">
        <v>41</v>
      </c>
      <c r="K13" s="265" t="s">
        <v>41</v>
      </c>
      <c r="L13" s="265" t="s">
        <v>41</v>
      </c>
      <c r="M13" s="262"/>
      <c r="N13" s="262"/>
      <c r="O13" s="262"/>
      <c r="P13" s="262"/>
      <c r="Q13" s="262"/>
      <c r="R13" s="262"/>
      <c r="S13" s="262"/>
      <c r="T13" s="262"/>
      <c r="U13" s="262"/>
      <c r="V13" s="262"/>
      <c r="W13" s="262"/>
    </row>
    <row r="14" spans="1:24" ht="16.5" customHeight="1">
      <c r="A14" s="8" t="s">
        <v>19</v>
      </c>
      <c r="B14" s="263" t="s">
        <v>41</v>
      </c>
      <c r="C14" s="263" t="s">
        <v>41</v>
      </c>
      <c r="D14" s="263" t="s">
        <v>41</v>
      </c>
      <c r="E14" s="263" t="s">
        <v>41</v>
      </c>
      <c r="F14" s="264" t="str">
        <f>IF(SUM(G14:L14)=0,"-",SUM(G14:L14))</f>
        <v>-</v>
      </c>
      <c r="G14" s="263" t="s">
        <v>41</v>
      </c>
      <c r="H14" s="263" t="s">
        <v>41</v>
      </c>
      <c r="I14" s="263" t="s">
        <v>41</v>
      </c>
      <c r="J14" s="263" t="s">
        <v>41</v>
      </c>
      <c r="K14" s="263" t="s">
        <v>41</v>
      </c>
      <c r="L14" s="263" t="s">
        <v>41</v>
      </c>
      <c r="M14" s="262"/>
      <c r="N14" s="262"/>
      <c r="O14" s="262"/>
      <c r="P14" s="262"/>
      <c r="Q14" s="262"/>
      <c r="R14" s="262"/>
      <c r="S14" s="262"/>
      <c r="T14" s="262"/>
      <c r="U14" s="262"/>
      <c r="V14" s="262"/>
      <c r="W14" s="262"/>
    </row>
    <row r="15" spans="1:24" ht="16.5" customHeight="1">
      <c r="A15" s="19" t="s">
        <v>17</v>
      </c>
      <c r="B15" s="124" t="s">
        <v>41</v>
      </c>
      <c r="C15" s="124" t="s">
        <v>41</v>
      </c>
      <c r="D15" s="124" t="s">
        <v>41</v>
      </c>
      <c r="E15" s="124" t="s">
        <v>41</v>
      </c>
      <c r="F15" s="128" t="s">
        <v>41</v>
      </c>
      <c r="G15" s="124" t="s">
        <v>41</v>
      </c>
      <c r="H15" s="124" t="s">
        <v>41</v>
      </c>
      <c r="I15" s="124" t="s">
        <v>41</v>
      </c>
      <c r="J15" s="124" t="s">
        <v>41</v>
      </c>
      <c r="K15" s="124" t="s">
        <v>41</v>
      </c>
      <c r="L15" s="124" t="s">
        <v>41</v>
      </c>
      <c r="M15" s="262"/>
      <c r="N15" s="262"/>
      <c r="O15" s="262"/>
      <c r="P15" s="262"/>
      <c r="Q15" s="262"/>
      <c r="R15" s="262"/>
      <c r="S15" s="262"/>
      <c r="T15" s="262"/>
      <c r="U15" s="262"/>
      <c r="V15" s="262"/>
      <c r="W15" s="262"/>
    </row>
    <row r="16" spans="1:24" ht="33" customHeight="1">
      <c r="A16" s="21" t="s">
        <v>16</v>
      </c>
      <c r="B16" s="128">
        <f>B17</f>
        <v>3</v>
      </c>
      <c r="C16" s="128">
        <f>C17</f>
        <v>24</v>
      </c>
      <c r="D16" s="128">
        <f>D17</f>
        <v>9</v>
      </c>
      <c r="E16" s="128">
        <f>E17</f>
        <v>41</v>
      </c>
      <c r="F16" s="128">
        <f>F17</f>
        <v>96</v>
      </c>
      <c r="G16" s="128" t="str">
        <f>G17</f>
        <v>-</v>
      </c>
      <c r="H16" s="128" t="str">
        <f>H17</f>
        <v>-</v>
      </c>
      <c r="I16" s="128" t="str">
        <f>I17</f>
        <v>-</v>
      </c>
      <c r="J16" s="128">
        <f>J17</f>
        <v>69</v>
      </c>
      <c r="K16" s="128" t="str">
        <f>K17</f>
        <v>-</v>
      </c>
      <c r="L16" s="128">
        <f>L17</f>
        <v>27</v>
      </c>
      <c r="M16" s="262"/>
      <c r="N16" s="262"/>
      <c r="O16" s="262"/>
      <c r="P16" s="262"/>
      <c r="Q16" s="262"/>
      <c r="R16" s="262"/>
      <c r="S16" s="262"/>
      <c r="T16" s="262"/>
      <c r="U16" s="262"/>
      <c r="V16" s="262"/>
      <c r="W16" s="262"/>
    </row>
    <row r="17" spans="1:24" ht="16.5" customHeight="1">
      <c r="A17" s="269" t="s">
        <v>15</v>
      </c>
      <c r="B17" s="124">
        <f>IF(SUM(B18:B21)=0,"-",SUM(B18:B21))</f>
        <v>3</v>
      </c>
      <c r="C17" s="124">
        <f>IF(SUM(C18:C21)=0,"-",SUM(C18:C21))</f>
        <v>24</v>
      </c>
      <c r="D17" s="124">
        <f>IF(SUM(D18:D21)=0,"-",SUM(D18:D21))</f>
        <v>9</v>
      </c>
      <c r="E17" s="124">
        <f>IF(SUM(E18:E21)=0,"-",SUM(E18:E21))</f>
        <v>41</v>
      </c>
      <c r="F17" s="128">
        <f>IF(SUM(G17:L17)=0,"-",SUM(G17:L17))</f>
        <v>96</v>
      </c>
      <c r="G17" s="124" t="str">
        <f>IF(SUM(G18:G21)=0,"-",SUM(G18:G21))</f>
        <v>-</v>
      </c>
      <c r="H17" s="124" t="str">
        <f>IF(SUM(H18:H21)=0,"-",SUM(H18:H21))</f>
        <v>-</v>
      </c>
      <c r="I17" s="124" t="str">
        <f>IF(SUM(I18:I21)=0,"-",SUM(I18:I21))</f>
        <v>-</v>
      </c>
      <c r="J17" s="124">
        <f>IF(SUM(J18:J21)=0,"-",SUM(J18:J21))</f>
        <v>69</v>
      </c>
      <c r="K17" s="124" t="str">
        <f>IF(SUM(K18:K21)=0,"-",SUM(K18:K21))</f>
        <v>-</v>
      </c>
      <c r="L17" s="124">
        <f>IF(SUM(L18:L21)=0,"-",SUM(L18:L21))</f>
        <v>27</v>
      </c>
      <c r="M17" s="262"/>
      <c r="N17" s="262"/>
      <c r="O17" s="262"/>
      <c r="P17" s="262"/>
      <c r="Q17" s="262"/>
      <c r="R17" s="262"/>
      <c r="S17" s="262"/>
      <c r="T17" s="262"/>
      <c r="U17" s="262"/>
      <c r="V17" s="262"/>
      <c r="W17" s="262"/>
    </row>
    <row r="18" spans="1:24" ht="16.5" customHeight="1">
      <c r="A18" s="14" t="s">
        <v>14</v>
      </c>
      <c r="B18" s="267">
        <v>3</v>
      </c>
      <c r="C18" s="267">
        <v>24</v>
      </c>
      <c r="D18" s="267">
        <v>9</v>
      </c>
      <c r="E18" s="267">
        <v>41</v>
      </c>
      <c r="F18" s="268">
        <v>96</v>
      </c>
      <c r="G18" s="267" t="s">
        <v>2</v>
      </c>
      <c r="H18" s="267" t="s">
        <v>2</v>
      </c>
      <c r="I18" s="267" t="s">
        <v>2</v>
      </c>
      <c r="J18" s="267">
        <v>69</v>
      </c>
      <c r="K18" s="267" t="s">
        <v>2</v>
      </c>
      <c r="L18" s="267">
        <v>27</v>
      </c>
      <c r="M18" s="262"/>
      <c r="N18" s="262"/>
      <c r="O18" s="262"/>
      <c r="P18" s="262"/>
      <c r="Q18" s="262"/>
      <c r="R18" s="262"/>
      <c r="S18" s="262"/>
      <c r="T18" s="262"/>
      <c r="U18" s="262"/>
      <c r="V18" s="262"/>
      <c r="W18" s="262"/>
    </row>
    <row r="19" spans="1:24" ht="16.5" customHeight="1">
      <c r="A19" s="11" t="s">
        <v>13</v>
      </c>
      <c r="B19" s="265" t="s">
        <v>2</v>
      </c>
      <c r="C19" s="265" t="s">
        <v>2</v>
      </c>
      <c r="D19" s="265" t="s">
        <v>2</v>
      </c>
      <c r="E19" s="265" t="s">
        <v>2</v>
      </c>
      <c r="F19" s="266" t="s">
        <v>41</v>
      </c>
      <c r="G19" s="265" t="s">
        <v>2</v>
      </c>
      <c r="H19" s="265" t="s">
        <v>2</v>
      </c>
      <c r="I19" s="265" t="s">
        <v>2</v>
      </c>
      <c r="J19" s="265" t="s">
        <v>2</v>
      </c>
      <c r="K19" s="265" t="s">
        <v>2</v>
      </c>
      <c r="L19" s="265" t="s">
        <v>2</v>
      </c>
      <c r="M19" s="262"/>
      <c r="N19" s="262"/>
      <c r="O19" s="262"/>
      <c r="P19" s="262"/>
      <c r="Q19" s="262"/>
      <c r="R19" s="262"/>
      <c r="S19" s="262"/>
      <c r="T19" s="262"/>
      <c r="U19" s="262"/>
      <c r="V19" s="262"/>
      <c r="W19" s="262"/>
    </row>
    <row r="20" spans="1:24" ht="16.5" customHeight="1">
      <c r="A20" s="11" t="s">
        <v>12</v>
      </c>
      <c r="B20" s="265" t="s">
        <v>2</v>
      </c>
      <c r="C20" s="265" t="s">
        <v>2</v>
      </c>
      <c r="D20" s="265" t="s">
        <v>2</v>
      </c>
      <c r="E20" s="265" t="s">
        <v>2</v>
      </c>
      <c r="F20" s="266" t="s">
        <v>41</v>
      </c>
      <c r="G20" s="265" t="s">
        <v>2</v>
      </c>
      <c r="H20" s="265" t="s">
        <v>2</v>
      </c>
      <c r="I20" s="265" t="s">
        <v>2</v>
      </c>
      <c r="J20" s="265" t="s">
        <v>2</v>
      </c>
      <c r="K20" s="265" t="s">
        <v>2</v>
      </c>
      <c r="L20" s="265" t="s">
        <v>2</v>
      </c>
      <c r="M20" s="262"/>
      <c r="N20" s="262"/>
      <c r="O20" s="262"/>
      <c r="P20" s="262"/>
      <c r="Q20" s="262"/>
      <c r="R20" s="262"/>
      <c r="S20" s="262"/>
      <c r="T20" s="262"/>
      <c r="U20" s="262"/>
      <c r="V20" s="262"/>
      <c r="W20" s="262"/>
    </row>
    <row r="21" spans="1:24" ht="16.5" customHeight="1">
      <c r="A21" s="8" t="s">
        <v>11</v>
      </c>
      <c r="B21" s="263" t="s">
        <v>2</v>
      </c>
      <c r="C21" s="263" t="s">
        <v>2</v>
      </c>
      <c r="D21" s="263" t="s">
        <v>2</v>
      </c>
      <c r="E21" s="263" t="s">
        <v>2</v>
      </c>
      <c r="F21" s="264" t="s">
        <v>41</v>
      </c>
      <c r="G21" s="263" t="s">
        <v>2</v>
      </c>
      <c r="H21" s="263" t="s">
        <v>2</v>
      </c>
      <c r="I21" s="263" t="s">
        <v>2</v>
      </c>
      <c r="J21" s="263" t="s">
        <v>2</v>
      </c>
      <c r="K21" s="263" t="s">
        <v>2</v>
      </c>
      <c r="L21" s="263" t="s">
        <v>2</v>
      </c>
      <c r="M21" s="262"/>
      <c r="N21" s="262"/>
      <c r="O21" s="262"/>
      <c r="P21" s="262"/>
      <c r="Q21" s="262"/>
      <c r="R21" s="262"/>
      <c r="S21" s="262"/>
      <c r="T21" s="262"/>
      <c r="U21" s="262"/>
      <c r="V21" s="262"/>
      <c r="W21" s="262"/>
    </row>
    <row r="22" spans="1:24" ht="33" customHeight="1">
      <c r="A22" s="21" t="s">
        <v>97</v>
      </c>
      <c r="B22" s="128">
        <f>B23</f>
        <v>1</v>
      </c>
      <c r="C22" s="128">
        <f>C23</f>
        <v>13</v>
      </c>
      <c r="D22" s="128" t="str">
        <f>D23</f>
        <v>-</v>
      </c>
      <c r="E22" s="128" t="str">
        <f>E23</f>
        <v>-</v>
      </c>
      <c r="F22" s="128">
        <f>F23</f>
        <v>121</v>
      </c>
      <c r="G22" s="128" t="str">
        <f>G23</f>
        <v>-</v>
      </c>
      <c r="H22" s="128">
        <f>H23</f>
        <v>13</v>
      </c>
      <c r="I22" s="128" t="str">
        <f>I23</f>
        <v>-</v>
      </c>
      <c r="J22" s="128">
        <f>J23</f>
        <v>60</v>
      </c>
      <c r="K22" s="128" t="str">
        <f>K23</f>
        <v>-</v>
      </c>
      <c r="L22" s="128">
        <f>L23</f>
        <v>48</v>
      </c>
      <c r="M22" s="262"/>
      <c r="N22" s="262"/>
      <c r="O22" s="262"/>
      <c r="P22" s="262"/>
      <c r="Q22" s="262"/>
      <c r="R22" s="262"/>
      <c r="S22" s="262"/>
      <c r="T22" s="262"/>
      <c r="U22" s="262"/>
      <c r="V22" s="262"/>
      <c r="W22" s="262"/>
    </row>
    <row r="23" spans="1:24" ht="16.5" customHeight="1">
      <c r="A23" s="269" t="s">
        <v>8</v>
      </c>
      <c r="B23" s="124">
        <f>IF(SUM(B24:B28)=0,"-",SUM(B24:B28))</f>
        <v>1</v>
      </c>
      <c r="C23" s="124">
        <f>IF(SUM(C24:C28)=0,"-",SUM(C24:C28))</f>
        <v>13</v>
      </c>
      <c r="D23" s="124" t="str">
        <f>IF(SUM(D24:D28)=0,"-",SUM(D24:D28))</f>
        <v>-</v>
      </c>
      <c r="E23" s="124" t="str">
        <f>IF(SUM(E24:E28)=0,"-",SUM(E24:E28))</f>
        <v>-</v>
      </c>
      <c r="F23" s="128">
        <f>IF(SUM(G23:L23)=0,"-",SUM(G23:L23))</f>
        <v>121</v>
      </c>
      <c r="G23" s="124" t="str">
        <f>IF(SUM(G24:G28)=0,"-",SUM(G24:G28))</f>
        <v>-</v>
      </c>
      <c r="H23" s="124">
        <f>IF(SUM(H24:H28)=0,"-",SUM(H24:H28))</f>
        <v>13</v>
      </c>
      <c r="I23" s="124" t="str">
        <f>IF(SUM(I24:I28)=0,"-",SUM(I24:I28))</f>
        <v>-</v>
      </c>
      <c r="J23" s="124">
        <f>IF(SUM(J24:J28)=0,"-",SUM(J24:J28))</f>
        <v>60</v>
      </c>
      <c r="K23" s="124" t="str">
        <f>IF(SUM(K24:K28)=0,"-",SUM(K24:K28))</f>
        <v>-</v>
      </c>
      <c r="L23" s="124">
        <f>IF(SUM(L24:L28)=0,"-",SUM(L24:L28))</f>
        <v>48</v>
      </c>
      <c r="M23" s="262"/>
      <c r="N23" s="262"/>
      <c r="O23" s="262"/>
      <c r="P23" s="262"/>
      <c r="Q23" s="262"/>
      <c r="R23" s="262"/>
      <c r="S23" s="262"/>
      <c r="T23" s="262"/>
      <c r="U23" s="262"/>
      <c r="V23" s="262"/>
      <c r="W23" s="262"/>
    </row>
    <row r="24" spans="1:24" ht="16.5" customHeight="1">
      <c r="A24" s="14" t="s">
        <v>7</v>
      </c>
      <c r="B24" s="267" t="s">
        <v>2</v>
      </c>
      <c r="C24" s="267" t="s">
        <v>2</v>
      </c>
      <c r="D24" s="267" t="s">
        <v>2</v>
      </c>
      <c r="E24" s="267" t="s">
        <v>2</v>
      </c>
      <c r="F24" s="268" t="s">
        <v>2</v>
      </c>
      <c r="G24" s="267" t="s">
        <v>2</v>
      </c>
      <c r="H24" s="267" t="s">
        <v>2</v>
      </c>
      <c r="I24" s="267" t="s">
        <v>2</v>
      </c>
      <c r="J24" s="267" t="s">
        <v>2</v>
      </c>
      <c r="K24" s="267" t="s">
        <v>2</v>
      </c>
      <c r="L24" s="267" t="s">
        <v>2</v>
      </c>
      <c r="M24" s="262"/>
      <c r="N24" s="262"/>
      <c r="O24" s="262"/>
      <c r="P24" s="262"/>
      <c r="Q24" s="262"/>
      <c r="R24" s="262"/>
      <c r="S24" s="262"/>
      <c r="T24" s="262"/>
      <c r="U24" s="262"/>
      <c r="V24" s="262"/>
      <c r="W24" s="262"/>
    </row>
    <row r="25" spans="1:24" ht="16.5" customHeight="1">
      <c r="A25" s="11" t="s">
        <v>6</v>
      </c>
      <c r="B25" s="265" t="s">
        <v>2</v>
      </c>
      <c r="C25" s="265" t="s">
        <v>2</v>
      </c>
      <c r="D25" s="265" t="s">
        <v>2</v>
      </c>
      <c r="E25" s="265" t="s">
        <v>2</v>
      </c>
      <c r="F25" s="266" t="s">
        <v>2</v>
      </c>
      <c r="G25" s="265" t="s">
        <v>2</v>
      </c>
      <c r="H25" s="265" t="s">
        <v>2</v>
      </c>
      <c r="I25" s="265" t="s">
        <v>2</v>
      </c>
      <c r="J25" s="265" t="s">
        <v>2</v>
      </c>
      <c r="K25" s="265" t="s">
        <v>2</v>
      </c>
      <c r="L25" s="265" t="s">
        <v>2</v>
      </c>
      <c r="M25" s="262"/>
      <c r="N25" s="262"/>
      <c r="O25" s="262"/>
      <c r="P25" s="262"/>
      <c r="Q25" s="262"/>
      <c r="R25" s="262"/>
      <c r="S25" s="262"/>
      <c r="T25" s="262"/>
      <c r="U25" s="262"/>
      <c r="V25" s="262"/>
      <c r="W25" s="262"/>
    </row>
    <row r="26" spans="1:24" ht="16.5" customHeight="1">
      <c r="A26" s="11" t="s">
        <v>5</v>
      </c>
      <c r="B26" s="265">
        <v>1</v>
      </c>
      <c r="C26" s="265">
        <v>13</v>
      </c>
      <c r="D26" s="265" t="s">
        <v>2</v>
      </c>
      <c r="E26" s="265" t="s">
        <v>2</v>
      </c>
      <c r="F26" s="266">
        <v>121</v>
      </c>
      <c r="G26" s="265" t="s">
        <v>2</v>
      </c>
      <c r="H26" s="265">
        <v>13</v>
      </c>
      <c r="I26" s="265" t="s">
        <v>2</v>
      </c>
      <c r="J26" s="265">
        <v>60</v>
      </c>
      <c r="K26" s="265" t="s">
        <v>2</v>
      </c>
      <c r="L26" s="265">
        <v>48</v>
      </c>
      <c r="M26" s="262"/>
      <c r="N26" s="262"/>
      <c r="O26" s="262"/>
      <c r="P26" s="262"/>
      <c r="Q26" s="262"/>
      <c r="R26" s="262"/>
      <c r="S26" s="262"/>
      <c r="T26" s="262"/>
      <c r="U26" s="262"/>
      <c r="V26" s="262"/>
      <c r="W26" s="262"/>
    </row>
    <row r="27" spans="1:24" ht="16.5" customHeight="1">
      <c r="A27" s="11" t="s">
        <v>4</v>
      </c>
      <c r="B27" s="265" t="s">
        <v>2</v>
      </c>
      <c r="C27" s="265" t="s">
        <v>2</v>
      </c>
      <c r="D27" s="265" t="s">
        <v>2</v>
      </c>
      <c r="E27" s="265" t="s">
        <v>2</v>
      </c>
      <c r="F27" s="266" t="s">
        <v>2</v>
      </c>
      <c r="G27" s="265" t="s">
        <v>2</v>
      </c>
      <c r="H27" s="265" t="s">
        <v>2</v>
      </c>
      <c r="I27" s="265" t="s">
        <v>2</v>
      </c>
      <c r="J27" s="265" t="s">
        <v>2</v>
      </c>
      <c r="K27" s="265" t="s">
        <v>2</v>
      </c>
      <c r="L27" s="265" t="s">
        <v>2</v>
      </c>
      <c r="M27" s="262"/>
      <c r="N27" s="262"/>
      <c r="O27" s="262"/>
      <c r="P27" s="262"/>
      <c r="Q27" s="262"/>
      <c r="R27" s="262"/>
      <c r="S27" s="262"/>
      <c r="T27" s="262"/>
      <c r="U27" s="262"/>
      <c r="V27" s="262"/>
      <c r="W27" s="262"/>
    </row>
    <row r="28" spans="1:24" ht="16.5" customHeight="1">
      <c r="A28" s="8" t="s">
        <v>3</v>
      </c>
      <c r="B28" s="263" t="s">
        <v>2</v>
      </c>
      <c r="C28" s="263" t="s">
        <v>2</v>
      </c>
      <c r="D28" s="263" t="s">
        <v>2</v>
      </c>
      <c r="E28" s="263" t="s">
        <v>2</v>
      </c>
      <c r="F28" s="264" t="s">
        <v>2</v>
      </c>
      <c r="G28" s="263" t="s">
        <v>2</v>
      </c>
      <c r="H28" s="263" t="s">
        <v>2</v>
      </c>
      <c r="I28" s="263" t="s">
        <v>2</v>
      </c>
      <c r="J28" s="263" t="s">
        <v>2</v>
      </c>
      <c r="K28" s="263" t="s">
        <v>2</v>
      </c>
      <c r="L28" s="263" t="s">
        <v>2</v>
      </c>
      <c r="M28" s="262"/>
      <c r="N28" s="262"/>
      <c r="O28" s="262"/>
      <c r="P28" s="262"/>
      <c r="Q28" s="262"/>
      <c r="R28" s="262"/>
      <c r="S28" s="262"/>
      <c r="T28" s="262"/>
      <c r="U28" s="262"/>
      <c r="V28" s="262"/>
      <c r="W28" s="262"/>
    </row>
    <row r="29" spans="1:24" ht="16.5" customHeight="1">
      <c r="A29" s="261" t="s">
        <v>79</v>
      </c>
      <c r="B29" s="258"/>
      <c r="C29" s="258"/>
      <c r="D29" s="258"/>
      <c r="E29" s="258"/>
      <c r="F29" s="258"/>
      <c r="G29" s="258"/>
      <c r="H29" s="258"/>
      <c r="I29" s="258"/>
      <c r="J29" s="258"/>
      <c r="K29" s="258"/>
      <c r="L29" s="258"/>
      <c r="M29" s="255"/>
    </row>
    <row r="30" spans="1:24" s="15" customFormat="1" ht="16.5" customHeight="1">
      <c r="A30" s="70"/>
      <c r="B30" s="16"/>
      <c r="C30" s="16"/>
      <c r="D30" s="16"/>
      <c r="E30" s="16"/>
      <c r="F30" s="45"/>
      <c r="G30" s="45"/>
      <c r="H30" s="45"/>
      <c r="I30" s="45"/>
      <c r="J30" s="45"/>
      <c r="K30" s="45"/>
      <c r="L30" s="45"/>
      <c r="M30" s="45"/>
      <c r="N30" s="46"/>
      <c r="O30" s="46"/>
      <c r="P30" s="46"/>
      <c r="Q30" s="46"/>
      <c r="R30" s="46"/>
      <c r="S30" s="46"/>
      <c r="T30" s="46"/>
      <c r="U30" s="46"/>
      <c r="V30" s="46"/>
      <c r="W30" s="46"/>
      <c r="X30" s="46"/>
    </row>
    <row r="31" spans="1:24">
      <c r="A31" s="260"/>
      <c r="B31" s="259"/>
      <c r="C31" s="259"/>
      <c r="D31" s="259"/>
      <c r="E31" s="259"/>
      <c r="F31" s="258"/>
      <c r="G31" s="258"/>
      <c r="H31" s="258"/>
      <c r="I31" s="258"/>
      <c r="J31" s="258"/>
      <c r="K31" s="258"/>
      <c r="L31" s="258"/>
      <c r="M31" s="255"/>
    </row>
    <row r="32" spans="1:24">
      <c r="A32" s="260"/>
      <c r="B32" s="259"/>
      <c r="C32" s="259"/>
      <c r="D32" s="259"/>
      <c r="E32" s="259"/>
      <c r="F32" s="258"/>
      <c r="G32" s="258"/>
      <c r="H32" s="258"/>
      <c r="I32" s="258"/>
      <c r="J32" s="258"/>
      <c r="K32" s="258"/>
      <c r="L32" s="258"/>
      <c r="M32" s="255"/>
    </row>
    <row r="33" spans="1:13">
      <c r="A33" s="260"/>
      <c r="B33" s="259"/>
      <c r="C33" s="259"/>
      <c r="D33" s="259"/>
      <c r="E33" s="259"/>
      <c r="F33" s="258"/>
      <c r="G33" s="258"/>
      <c r="H33" s="258"/>
      <c r="I33" s="258"/>
      <c r="J33" s="258"/>
      <c r="K33" s="258"/>
      <c r="L33" s="258"/>
      <c r="M33" s="255"/>
    </row>
    <row r="34" spans="1:13">
      <c r="A34" s="260"/>
      <c r="B34" s="259"/>
      <c r="C34" s="259"/>
      <c r="D34" s="259"/>
      <c r="E34" s="259"/>
      <c r="F34" s="259"/>
      <c r="G34" s="259"/>
      <c r="H34" s="259"/>
      <c r="I34" s="259"/>
      <c r="J34" s="259"/>
      <c r="K34" s="259"/>
      <c r="L34" s="258"/>
      <c r="M34" s="255"/>
    </row>
    <row r="35" spans="1:13">
      <c r="A35" s="260"/>
      <c r="B35" s="259"/>
      <c r="C35" s="259"/>
      <c r="D35" s="259"/>
      <c r="E35" s="259"/>
      <c r="F35" s="259"/>
      <c r="G35" s="259"/>
      <c r="H35" s="259"/>
      <c r="I35" s="259"/>
      <c r="J35" s="259"/>
      <c r="K35" s="259"/>
      <c r="L35" s="258"/>
      <c r="M35" s="255"/>
    </row>
    <row r="36" spans="1:13">
      <c r="M36" s="255"/>
    </row>
    <row r="37" spans="1:13">
      <c r="M37" s="255"/>
    </row>
    <row r="38" spans="1:13">
      <c r="M38" s="255"/>
    </row>
    <row r="39" spans="1:13">
      <c r="M39" s="255"/>
    </row>
    <row r="40" spans="1:13">
      <c r="M40" s="255"/>
    </row>
    <row r="41" spans="1:13">
      <c r="M41" s="255"/>
    </row>
    <row r="42" spans="1:13">
      <c r="M42" s="255"/>
    </row>
    <row r="43" spans="1:13">
      <c r="M43" s="255"/>
    </row>
    <row r="44" spans="1:13">
      <c r="M44" s="255"/>
    </row>
    <row r="45" spans="1:13">
      <c r="M45" s="255"/>
    </row>
    <row r="46" spans="1:13">
      <c r="M46" s="255"/>
    </row>
    <row r="47" spans="1:13">
      <c r="M47" s="255"/>
    </row>
    <row r="48" spans="1:13">
      <c r="M48" s="255"/>
    </row>
    <row r="49" spans="13:13">
      <c r="M49" s="255"/>
    </row>
    <row r="50" spans="13:13">
      <c r="M50" s="255"/>
    </row>
    <row r="51" spans="13:13">
      <c r="M51" s="255"/>
    </row>
    <row r="52" spans="13:13">
      <c r="M52" s="255"/>
    </row>
    <row r="53" spans="13:13">
      <c r="M53" s="255"/>
    </row>
    <row r="54" spans="13:13">
      <c r="M54" s="255"/>
    </row>
    <row r="55" spans="13:13">
      <c r="M55" s="255"/>
    </row>
    <row r="56" spans="13:13">
      <c r="M56" s="255"/>
    </row>
    <row r="57" spans="13:13">
      <c r="M57" s="255"/>
    </row>
    <row r="58" spans="13:13">
      <c r="M58" s="255"/>
    </row>
    <row r="59" spans="13:13">
      <c r="M59" s="255"/>
    </row>
    <row r="60" spans="13:13">
      <c r="M60" s="255"/>
    </row>
    <row r="61" spans="13:13">
      <c r="M61" s="255"/>
    </row>
    <row r="62" spans="13:13">
      <c r="M62" s="255"/>
    </row>
    <row r="63" spans="13:13">
      <c r="M63" s="255"/>
    </row>
    <row r="64" spans="13:13">
      <c r="M64" s="255"/>
    </row>
    <row r="65" spans="13:13">
      <c r="M65" s="255"/>
    </row>
    <row r="66" spans="13:13">
      <c r="M66" s="255"/>
    </row>
    <row r="67" spans="13:13">
      <c r="M67" s="255"/>
    </row>
    <row r="68" spans="13:13">
      <c r="M68" s="255"/>
    </row>
    <row r="69" spans="13:13">
      <c r="M69" s="255"/>
    </row>
    <row r="70" spans="13:13">
      <c r="M70" s="255"/>
    </row>
    <row r="71" spans="13:13">
      <c r="M71" s="255"/>
    </row>
    <row r="72" spans="13:13">
      <c r="M72" s="255"/>
    </row>
    <row r="73" spans="13:13">
      <c r="M73" s="255"/>
    </row>
    <row r="74" spans="13:13">
      <c r="M74" s="255"/>
    </row>
    <row r="75" spans="13:13">
      <c r="M75" s="255"/>
    </row>
    <row r="76" spans="13:13">
      <c r="M76" s="255"/>
    </row>
    <row r="77" spans="13:13">
      <c r="M77" s="255"/>
    </row>
    <row r="78" spans="13:13">
      <c r="M78" s="255"/>
    </row>
    <row r="79" spans="13:13">
      <c r="M79" s="255"/>
    </row>
    <row r="80" spans="13:13">
      <c r="M80" s="255"/>
    </row>
    <row r="81" spans="13:13">
      <c r="M81" s="255"/>
    </row>
    <row r="82" spans="13:13">
      <c r="M82" s="255"/>
    </row>
    <row r="83" spans="13:13">
      <c r="M83" s="255"/>
    </row>
    <row r="84" spans="13:13">
      <c r="M84" s="255"/>
    </row>
    <row r="85" spans="13:13">
      <c r="M85" s="255"/>
    </row>
    <row r="86" spans="13:13">
      <c r="M86" s="255"/>
    </row>
    <row r="87" spans="13:13">
      <c r="M87" s="255"/>
    </row>
    <row r="88" spans="13:13">
      <c r="M88" s="255"/>
    </row>
    <row r="89" spans="13:13">
      <c r="M89" s="255"/>
    </row>
    <row r="90" spans="13:13">
      <c r="M90" s="255"/>
    </row>
    <row r="91" spans="13:13">
      <c r="M91" s="255"/>
    </row>
    <row r="92" spans="13:13">
      <c r="M92" s="255"/>
    </row>
    <row r="93" spans="13:13">
      <c r="M93" s="255"/>
    </row>
    <row r="94" spans="13:13">
      <c r="M94" s="255"/>
    </row>
    <row r="95" spans="13:13">
      <c r="M95" s="255"/>
    </row>
    <row r="96" spans="13:13">
      <c r="M96" s="255"/>
    </row>
    <row r="97" spans="13:13">
      <c r="M97" s="255"/>
    </row>
    <row r="98" spans="13:13">
      <c r="M98" s="255"/>
    </row>
    <row r="99" spans="13:13">
      <c r="M99" s="255"/>
    </row>
    <row r="100" spans="13:13">
      <c r="M100" s="255"/>
    </row>
    <row r="101" spans="13:13">
      <c r="M101" s="255"/>
    </row>
    <row r="102" spans="13:13">
      <c r="M102" s="255"/>
    </row>
    <row r="103" spans="13:13">
      <c r="M103" s="255"/>
    </row>
    <row r="104" spans="13:13">
      <c r="M104" s="255"/>
    </row>
    <row r="105" spans="13:13">
      <c r="M105" s="255"/>
    </row>
    <row r="106" spans="13:13">
      <c r="M106" s="255"/>
    </row>
    <row r="107" spans="13:13">
      <c r="M107" s="255"/>
    </row>
    <row r="108" spans="13:13">
      <c r="M108" s="255"/>
    </row>
    <row r="109" spans="13:13">
      <c r="M109" s="255"/>
    </row>
    <row r="110" spans="13:13">
      <c r="M110" s="255"/>
    </row>
    <row r="111" spans="13:13">
      <c r="M111" s="255"/>
    </row>
    <row r="112" spans="13:13">
      <c r="M112" s="255"/>
    </row>
    <row r="113" spans="13:13">
      <c r="M113" s="255"/>
    </row>
    <row r="114" spans="13:13">
      <c r="M114" s="255"/>
    </row>
    <row r="115" spans="13:13">
      <c r="M115" s="255"/>
    </row>
    <row r="116" spans="13:13">
      <c r="M116" s="255"/>
    </row>
    <row r="117" spans="13:13">
      <c r="M117" s="255"/>
    </row>
    <row r="118" spans="13:13">
      <c r="M118" s="255"/>
    </row>
    <row r="119" spans="13:13">
      <c r="M119" s="255"/>
    </row>
    <row r="120" spans="13:13">
      <c r="M120" s="255"/>
    </row>
    <row r="121" spans="13:13">
      <c r="M121" s="255"/>
    </row>
    <row r="122" spans="13:13">
      <c r="M122" s="255"/>
    </row>
    <row r="123" spans="13:13">
      <c r="M123" s="255"/>
    </row>
    <row r="124" spans="13:13">
      <c r="M124" s="255"/>
    </row>
    <row r="125" spans="13:13">
      <c r="M125" s="255"/>
    </row>
    <row r="126" spans="13:13">
      <c r="M126" s="255"/>
    </row>
    <row r="127" spans="13:13">
      <c r="M127" s="255"/>
    </row>
    <row r="128" spans="13:13">
      <c r="M128" s="255"/>
    </row>
    <row r="129" spans="13:13">
      <c r="M129" s="255"/>
    </row>
    <row r="130" spans="13:13">
      <c r="M130" s="255"/>
    </row>
    <row r="131" spans="13:13">
      <c r="M131" s="255"/>
    </row>
    <row r="132" spans="13:13">
      <c r="M132" s="255"/>
    </row>
    <row r="133" spans="13:13">
      <c r="M133" s="255"/>
    </row>
    <row r="134" spans="13:13">
      <c r="M134" s="255"/>
    </row>
    <row r="135" spans="13:13">
      <c r="M135" s="255"/>
    </row>
    <row r="136" spans="13:13">
      <c r="M136" s="255"/>
    </row>
    <row r="137" spans="13:13">
      <c r="M137" s="255"/>
    </row>
    <row r="138" spans="13:13">
      <c r="M138" s="255"/>
    </row>
    <row r="139" spans="13:13">
      <c r="M139" s="255"/>
    </row>
    <row r="140" spans="13:13">
      <c r="M140" s="255"/>
    </row>
    <row r="141" spans="13:13">
      <c r="M141" s="255"/>
    </row>
    <row r="142" spans="13:13">
      <c r="M142" s="255"/>
    </row>
    <row r="143" spans="13:13">
      <c r="M143" s="255"/>
    </row>
    <row r="144" spans="13:13">
      <c r="M144" s="255"/>
    </row>
    <row r="145" spans="13:13">
      <c r="M145" s="255"/>
    </row>
    <row r="146" spans="13:13">
      <c r="M146" s="255"/>
    </row>
    <row r="147" spans="13:13">
      <c r="M147" s="255"/>
    </row>
    <row r="148" spans="13:13">
      <c r="M148" s="255"/>
    </row>
    <row r="149" spans="13:13">
      <c r="M149" s="255"/>
    </row>
    <row r="150" spans="13:13">
      <c r="M150" s="255"/>
    </row>
    <row r="151" spans="13:13">
      <c r="M151" s="255"/>
    </row>
    <row r="152" spans="13:13">
      <c r="M152" s="255"/>
    </row>
    <row r="153" spans="13:13">
      <c r="M153" s="255"/>
    </row>
    <row r="154" spans="13:13">
      <c r="M154" s="255"/>
    </row>
    <row r="155" spans="13:13">
      <c r="M155" s="255"/>
    </row>
    <row r="156" spans="13:13">
      <c r="M156" s="255"/>
    </row>
    <row r="157" spans="13:13">
      <c r="M157" s="255"/>
    </row>
    <row r="158" spans="13:13">
      <c r="M158" s="255"/>
    </row>
    <row r="159" spans="13:13">
      <c r="M159" s="255"/>
    </row>
    <row r="160" spans="13:13">
      <c r="M160" s="255"/>
    </row>
    <row r="161" spans="13:13">
      <c r="M161" s="255"/>
    </row>
    <row r="162" spans="13:13">
      <c r="M162" s="255"/>
    </row>
    <row r="163" spans="13:13">
      <c r="M163" s="255"/>
    </row>
    <row r="164" spans="13:13">
      <c r="M164" s="255"/>
    </row>
    <row r="165" spans="13:13">
      <c r="M165" s="255"/>
    </row>
    <row r="166" spans="13:13">
      <c r="M166" s="255"/>
    </row>
    <row r="167" spans="13:13">
      <c r="M167" s="255"/>
    </row>
    <row r="168" spans="13:13">
      <c r="M168" s="255"/>
    </row>
    <row r="169" spans="13:13">
      <c r="M169" s="255"/>
    </row>
    <row r="170" spans="13:13">
      <c r="M170" s="255"/>
    </row>
    <row r="171" spans="13:13">
      <c r="M171" s="255"/>
    </row>
    <row r="172" spans="13:13">
      <c r="M172" s="255"/>
    </row>
    <row r="173" spans="13:13">
      <c r="M173" s="255"/>
    </row>
    <row r="174" spans="13:13">
      <c r="M174" s="255"/>
    </row>
    <row r="175" spans="13:13">
      <c r="M175" s="255"/>
    </row>
    <row r="176" spans="13:13">
      <c r="M176" s="255"/>
    </row>
    <row r="177" spans="13:13">
      <c r="M177" s="255"/>
    </row>
    <row r="178" spans="13:13">
      <c r="M178" s="255"/>
    </row>
    <row r="179" spans="13:13">
      <c r="M179" s="255"/>
    </row>
    <row r="180" spans="13:13">
      <c r="M180" s="255"/>
    </row>
    <row r="181" spans="13:13">
      <c r="M181" s="255"/>
    </row>
    <row r="182" spans="13:13">
      <c r="M182" s="255"/>
    </row>
    <row r="183" spans="13:13">
      <c r="M183" s="255"/>
    </row>
    <row r="184" spans="13:13">
      <c r="M184" s="255"/>
    </row>
    <row r="185" spans="13:13">
      <c r="M185" s="255"/>
    </row>
    <row r="186" spans="13:13">
      <c r="M186" s="255"/>
    </row>
    <row r="187" spans="13:13">
      <c r="M187" s="255"/>
    </row>
    <row r="188" spans="13:13">
      <c r="M188" s="255"/>
    </row>
    <row r="189" spans="13:13">
      <c r="M189" s="255"/>
    </row>
    <row r="190" spans="13:13">
      <c r="M190" s="255"/>
    </row>
    <row r="191" spans="13:13">
      <c r="M191" s="255"/>
    </row>
    <row r="192" spans="13:13">
      <c r="M192" s="255"/>
    </row>
    <row r="193" spans="13:13">
      <c r="M193" s="255"/>
    </row>
    <row r="194" spans="13:13">
      <c r="M194" s="255"/>
    </row>
    <row r="195" spans="13:13">
      <c r="M195" s="255"/>
    </row>
    <row r="196" spans="13:13">
      <c r="M196" s="255"/>
    </row>
    <row r="197" spans="13:13">
      <c r="M197" s="255"/>
    </row>
    <row r="198" spans="13:13">
      <c r="M198" s="255"/>
    </row>
    <row r="199" spans="13:13">
      <c r="M199" s="255"/>
    </row>
    <row r="200" spans="13:13">
      <c r="M200" s="255"/>
    </row>
    <row r="201" spans="13:13">
      <c r="M201" s="255"/>
    </row>
    <row r="202" spans="13:13">
      <c r="M202" s="255"/>
    </row>
    <row r="203" spans="13:13">
      <c r="M203" s="255"/>
    </row>
    <row r="204" spans="13:13">
      <c r="M204" s="255"/>
    </row>
    <row r="205" spans="13:13">
      <c r="M205" s="255"/>
    </row>
    <row r="206" spans="13:13">
      <c r="M206" s="255"/>
    </row>
    <row r="207" spans="13:13">
      <c r="M207" s="255"/>
    </row>
    <row r="208" spans="13:13">
      <c r="M208" s="255"/>
    </row>
    <row r="209" spans="13:13">
      <c r="M209" s="255"/>
    </row>
  </sheetData>
  <mergeCells count="10">
    <mergeCell ref="Q2:T2"/>
    <mergeCell ref="F2:L2"/>
    <mergeCell ref="M2:M3"/>
    <mergeCell ref="N2:N3"/>
    <mergeCell ref="O2:O3"/>
    <mergeCell ref="B2:B3"/>
    <mergeCell ref="C2:C3"/>
    <mergeCell ref="D2:D3"/>
    <mergeCell ref="E2:E3"/>
    <mergeCell ref="P2:P3"/>
  </mergeCells>
  <phoneticPr fontId="5"/>
  <printOptions horizontalCentered="1"/>
  <pageMargins left="0.78740157480314965" right="0.78740157480314965" top="0.78740157480314965" bottom="0.78740157480314965" header="0" footer="0"/>
  <headerFooter alignWithMargins="0"/>
</worksheet>
</file>