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30" windowHeight="3300"/>
  </bookViews>
  <sheets>
    <sheet name="28-1" sheetId="1" r:id="rId1"/>
    <sheet name="28-2" sheetId="2" r:id="rId2"/>
    <sheet name="29-1" sheetId="3" r:id="rId3"/>
    <sheet name="29-2" sheetId="4" r:id="rId4"/>
    <sheet name="30" sheetId="5" r:id="rId5"/>
    <sheet name="31-2" sheetId="6" r:id="rId6"/>
    <sheet name="32" sheetId="7" r:id="rId7"/>
    <sheet name="33-1" sheetId="8" r:id="rId8"/>
    <sheet name="33-2" sheetId="9" r:id="rId9"/>
  </sheets>
  <externalReferences>
    <externalReference r:id="rId10"/>
  </externalReferences>
  <definedNames>
    <definedName name="_xlnm.Print_Area" localSheetId="0">'28-1'!$A$1:$V$32</definedName>
    <definedName name="_xlnm.Print_Area" localSheetId="1">'28-2'!$A$1:$V$32</definedName>
    <definedName name="_xlnm.Print_Area" localSheetId="2">'29-1'!$A$1:$J$35</definedName>
    <definedName name="_xlnm.Print_Area" localSheetId="3">'29-2'!$A$1:$N$35</definedName>
    <definedName name="_xlnm.Print_Area" localSheetId="4">'30'!$A$1:$I$31</definedName>
    <definedName name="_xlnm.Print_Area" localSheetId="5">'31-2'!$A$1:$G$15</definedName>
    <definedName name="_xlnm.Print_Area" localSheetId="6">'32'!$A$1:$H$15</definedName>
    <definedName name="_xlnm.Print_Area" localSheetId="7">'33-1'!$A$1:$P$15</definedName>
    <definedName name="_xlnm.Print_Area" localSheetId="8">'33-2'!$A$1:$F$14</definedName>
    <definedName name="_xlnm.Print_Area">#REF!</definedName>
    <definedName name="_xlnm.Print_Titles" localSheetId="0">'28-1'!#REF!</definedName>
    <definedName name="_xlnm.Print_Titles" localSheetId="1">'28-2'!#REF!</definedName>
    <definedName name="_xlnm.Print_Titles" localSheetId="2">'29-1'!#REF!</definedName>
    <definedName name="_xlnm.Print_Titles" localSheetId="3">'29-2'!#REF!</definedName>
    <definedName name="_xlnm.Print_Titles" localSheetId="5">'31-2'!#REF!</definedName>
    <definedName name="_xlnm.Print_Titles" localSheetId="6">'32'!$1:$4</definedName>
    <definedName name="_xlnm.Print_Titles" localSheetId="7">'33-1'!$1:$3</definedName>
    <definedName name="_xlnm.Print_Titles">#N/A</definedName>
    <definedName name="Z_36F26E63_31A9_11D6_8C85_0000F447C8FF_.wvu.PrintArea" localSheetId="5" hidden="1">'31-2'!$A$1:$G$19</definedName>
    <definedName name="Z_8B4C5619_54EF_4E9D_AF19_AC3668C76619_.wvu.PrintArea" localSheetId="0" hidden="1">'28-1'!$A$1:$V$32</definedName>
    <definedName name="Z_8B4C5619_54EF_4E9D_AF19_AC3668C76619_.wvu.PrintArea" localSheetId="1" hidden="1">'28-2'!$A$1:$V$32</definedName>
    <definedName name="Z_8B4C5619_54EF_4E9D_AF19_AC3668C76619_.wvu.PrintArea" localSheetId="2" hidden="1">'29-1'!$A$1:$L$35</definedName>
    <definedName name="Z_8B4C5619_54EF_4E9D_AF19_AC3668C76619_.wvu.PrintArea" localSheetId="3" hidden="1">'29-2'!$A$1:$O$35</definedName>
    <definedName name="Z_8B4C5619_54EF_4E9D_AF19_AC3668C76619_.wvu.PrintArea" localSheetId="4" hidden="1">'30'!$A$1:$J$31</definedName>
    <definedName name="Z_8B4C5619_54EF_4E9D_AF19_AC3668C76619_.wvu.PrintArea" localSheetId="5" hidden="1">'31-2'!$A$1:$H$14</definedName>
    <definedName name="Z_8B4C5619_54EF_4E9D_AF19_AC3668C76619_.wvu.PrintArea" localSheetId="6" hidden="1">'32'!$A$1:$H$15</definedName>
    <definedName name="Z_8B4C5619_54EF_4E9D_AF19_AC3668C76619_.wvu.PrintArea" localSheetId="7" hidden="1">'33-1'!$A$1:$L$15</definedName>
    <definedName name="Z_8B4C5619_54EF_4E9D_AF19_AC3668C76619_.wvu.PrintTitles" localSheetId="6" hidden="1">'32'!$1:$4</definedName>
    <definedName name="Z_8B4C5619_54EF_4E9D_AF19_AC3668C76619_.wvu.PrintTitles" localSheetId="7" hidden="1">'33-1'!$1:$3</definedName>
    <definedName name="Z_A7DD4900_348E_11D6_BB3F_0000F442E53A_.wvu.PrintArea" localSheetId="5" hidden="1">'31-2'!$A$1:$G$19</definedName>
    <definedName name="橋本" localSheetId="0">#REF!</definedName>
    <definedName name="橋本" localSheetId="1">#REF!</definedName>
    <definedName name="橋本" localSheetId="2">#REF!</definedName>
    <definedName name="橋本" localSheetId="3">#REF!</definedName>
    <definedName name="橋本" localSheetId="4">#REF!</definedName>
    <definedName name="橋本" localSheetId="6">#REF!</definedName>
    <definedName name="橋本" localSheetId="7">#REF!</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9" l="1"/>
  <c r="C5" i="9"/>
  <c r="D5" i="9"/>
  <c r="E5" i="9"/>
  <c r="F5" i="9"/>
  <c r="B8" i="9"/>
  <c r="C8" i="9"/>
  <c r="D8" i="9"/>
  <c r="E8" i="9"/>
  <c r="F8" i="9"/>
  <c r="B10" i="9"/>
  <c r="C10" i="9"/>
  <c r="D10" i="9"/>
  <c r="E10" i="9"/>
  <c r="F10" i="9"/>
  <c r="B6" i="8"/>
  <c r="C6" i="8"/>
  <c r="E6" i="8"/>
  <c r="F6" i="8"/>
  <c r="G6" i="8"/>
  <c r="H6" i="8"/>
  <c r="I6" i="8"/>
  <c r="J6" i="8"/>
  <c r="K6" i="8"/>
  <c r="L6" i="8"/>
  <c r="M6" i="8"/>
  <c r="N6" i="8"/>
  <c r="O6" i="8"/>
  <c r="P6" i="8"/>
  <c r="D7" i="8"/>
  <c r="D8" i="8"/>
  <c r="B9" i="8"/>
  <c r="C9" i="8"/>
  <c r="E9" i="8"/>
  <c r="F9" i="8"/>
  <c r="G9" i="8"/>
  <c r="H9" i="8"/>
  <c r="I9" i="8"/>
  <c r="J9" i="8"/>
  <c r="K9" i="8"/>
  <c r="L9" i="8"/>
  <c r="M9" i="8"/>
  <c r="N9" i="8"/>
  <c r="O9" i="8"/>
  <c r="P9" i="8"/>
  <c r="D10" i="8"/>
  <c r="D9" i="8" s="1"/>
  <c r="B11" i="8"/>
  <c r="C11" i="8"/>
  <c r="D11" i="8"/>
  <c r="E11" i="8"/>
  <c r="F11" i="8"/>
  <c r="G11" i="8"/>
  <c r="H11" i="8"/>
  <c r="I11" i="8"/>
  <c r="J11" i="8"/>
  <c r="K11" i="8"/>
  <c r="L11" i="8"/>
  <c r="M11" i="8"/>
  <c r="N11" i="8"/>
  <c r="O11" i="8"/>
  <c r="P11" i="8"/>
  <c r="B6" i="7"/>
  <c r="E6" i="7"/>
  <c r="H6" i="7" s="1"/>
  <c r="C6" i="7" s="1"/>
  <c r="D6" i="7" s="1"/>
  <c r="F6" i="7"/>
  <c r="G6" i="7"/>
  <c r="D7" i="7"/>
  <c r="H7" i="7"/>
  <c r="D8" i="7"/>
  <c r="H8" i="7"/>
  <c r="B9" i="7"/>
  <c r="C9" i="7"/>
  <c r="D9" i="7"/>
  <c r="G9" i="7"/>
  <c r="D10" i="7"/>
  <c r="H10" i="7"/>
  <c r="H9" i="7" s="1"/>
  <c r="B11" i="7"/>
  <c r="C11" i="7"/>
  <c r="D11" i="7"/>
  <c r="E11" i="7"/>
  <c r="E9" i="7" s="1"/>
  <c r="F11" i="7"/>
  <c r="F9" i="7" s="1"/>
  <c r="G11" i="7"/>
  <c r="H11" i="7"/>
  <c r="B6" i="6"/>
  <c r="C6" i="6"/>
  <c r="D6" i="6"/>
  <c r="E6" i="6"/>
  <c r="F6" i="6"/>
  <c r="G6" i="6"/>
  <c r="B9" i="6"/>
  <c r="C9" i="6"/>
  <c r="D9" i="6"/>
  <c r="E9" i="6"/>
  <c r="F9" i="6"/>
  <c r="G9" i="6"/>
  <c r="B11" i="6"/>
  <c r="C11" i="6"/>
  <c r="D11" i="6"/>
  <c r="E11" i="6"/>
  <c r="F11" i="6"/>
  <c r="G11" i="6"/>
  <c r="D6" i="5"/>
  <c r="B7" i="5"/>
  <c r="B6" i="5" s="1"/>
  <c r="C7" i="5"/>
  <c r="C6" i="5" s="1"/>
  <c r="E6" i="5" s="1"/>
  <c r="D7" i="5"/>
  <c r="E7" i="5" s="1"/>
  <c r="F7" i="5"/>
  <c r="F6" i="5" s="1"/>
  <c r="G7" i="5"/>
  <c r="G6" i="5" s="1"/>
  <c r="I6" i="5" s="1"/>
  <c r="H7" i="5"/>
  <c r="H6" i="5" s="1"/>
  <c r="I7" i="5"/>
  <c r="E8" i="5"/>
  <c r="E9" i="5"/>
  <c r="E10" i="5"/>
  <c r="E11" i="5"/>
  <c r="E12" i="5"/>
  <c r="E13" i="5"/>
  <c r="E14" i="5"/>
  <c r="E15" i="5"/>
  <c r="E16" i="5"/>
  <c r="C17" i="5"/>
  <c r="D17" i="5"/>
  <c r="H17" i="5"/>
  <c r="B18" i="5"/>
  <c r="B17" i="5" s="1"/>
  <c r="C18" i="5"/>
  <c r="E18" i="5" s="1"/>
  <c r="E17" i="5" s="1"/>
  <c r="D18" i="5"/>
  <c r="F18" i="5"/>
  <c r="F17" i="5" s="1"/>
  <c r="G18" i="5"/>
  <c r="I18" i="5" s="1"/>
  <c r="I17" i="5" s="1"/>
  <c r="H18" i="5"/>
  <c r="G23" i="5"/>
  <c r="B24" i="5"/>
  <c r="B23" i="5" s="1"/>
  <c r="C24" i="5"/>
  <c r="D24" i="5"/>
  <c r="D23" i="5" s="1"/>
  <c r="F24" i="5"/>
  <c r="F23" i="5" s="1"/>
  <c r="G24" i="5"/>
  <c r="I24" i="5" s="1"/>
  <c r="I23" i="5" s="1"/>
  <c r="H24" i="5"/>
  <c r="H23" i="5" s="1"/>
  <c r="H8" i="4"/>
  <c r="I8" i="4"/>
  <c r="L8" i="4"/>
  <c r="M8" i="4"/>
  <c r="F9" i="4"/>
  <c r="G9" i="4"/>
  <c r="G8" i="4" s="1"/>
  <c r="H9" i="4"/>
  <c r="I9" i="4"/>
  <c r="J9" i="4"/>
  <c r="J8" i="4" s="1"/>
  <c r="K9" i="4"/>
  <c r="K8" i="4" s="1"/>
  <c r="L9" i="4"/>
  <c r="M9" i="4"/>
  <c r="N9" i="4"/>
  <c r="N8" i="4" s="1"/>
  <c r="E10" i="4"/>
  <c r="D10" i="4" s="1"/>
  <c r="C10" i="4" s="1"/>
  <c r="B10" i="4" s="1"/>
  <c r="B11" i="4"/>
  <c r="E11" i="4"/>
  <c r="D11" i="4" s="1"/>
  <c r="C11" i="4" s="1"/>
  <c r="E12" i="4"/>
  <c r="D12" i="4" s="1"/>
  <c r="C12" i="4" s="1"/>
  <c r="B12" i="4" s="1"/>
  <c r="B13" i="4"/>
  <c r="E13" i="4"/>
  <c r="D13" i="4" s="1"/>
  <c r="C13" i="4" s="1"/>
  <c r="E14" i="4"/>
  <c r="D14" i="4" s="1"/>
  <c r="C14" i="4" s="1"/>
  <c r="B14" i="4" s="1"/>
  <c r="B15" i="4"/>
  <c r="E15" i="4"/>
  <c r="D15" i="4" s="1"/>
  <c r="C15" i="4" s="1"/>
  <c r="E16" i="4"/>
  <c r="D16" i="4" s="1"/>
  <c r="C16" i="4" s="1"/>
  <c r="B16" i="4" s="1"/>
  <c r="B17" i="4"/>
  <c r="E17" i="4"/>
  <c r="D17" i="4" s="1"/>
  <c r="C17" i="4" s="1"/>
  <c r="E18" i="4"/>
  <c r="D18" i="4" s="1"/>
  <c r="C18" i="4" s="1"/>
  <c r="B18" i="4" s="1"/>
  <c r="F19" i="4"/>
  <c r="G19" i="4"/>
  <c r="J19" i="4"/>
  <c r="K19" i="4"/>
  <c r="M19" i="4"/>
  <c r="N19" i="4"/>
  <c r="E20" i="4"/>
  <c r="E19" i="4" s="1"/>
  <c r="F20" i="4"/>
  <c r="G20" i="4"/>
  <c r="H20" i="4"/>
  <c r="H19" i="4" s="1"/>
  <c r="I20" i="4"/>
  <c r="I19" i="4" s="1"/>
  <c r="J20" i="4"/>
  <c r="K20" i="4"/>
  <c r="L20" i="4"/>
  <c r="L19" i="4" s="1"/>
  <c r="M20" i="4"/>
  <c r="N20" i="4"/>
  <c r="C21" i="4"/>
  <c r="D21" i="4"/>
  <c r="D20" i="4" s="1"/>
  <c r="D19" i="4" s="1"/>
  <c r="E21" i="4"/>
  <c r="C22" i="4"/>
  <c r="B22" i="4" s="1"/>
  <c r="D22" i="4"/>
  <c r="E22" i="4"/>
  <c r="D23" i="4"/>
  <c r="C23" i="4" s="1"/>
  <c r="B23" i="4" s="1"/>
  <c r="E23" i="4"/>
  <c r="D24" i="4"/>
  <c r="C24" i="4" s="1"/>
  <c r="B24" i="4" s="1"/>
  <c r="E24" i="4"/>
  <c r="D25" i="4"/>
  <c r="E25" i="4"/>
  <c r="G25" i="4"/>
  <c r="H25" i="4"/>
  <c r="I25" i="4"/>
  <c r="L25" i="4"/>
  <c r="M25" i="4"/>
  <c r="B26" i="4"/>
  <c r="B25" i="4" s="1"/>
  <c r="C26" i="4"/>
  <c r="C25" i="4" s="1"/>
  <c r="D26" i="4"/>
  <c r="E26" i="4"/>
  <c r="F26" i="4"/>
  <c r="F25" i="4" s="1"/>
  <c r="G26" i="4"/>
  <c r="H26" i="4"/>
  <c r="I26" i="4"/>
  <c r="J26" i="4"/>
  <c r="J25" i="4" s="1"/>
  <c r="K26" i="4"/>
  <c r="K25" i="4" s="1"/>
  <c r="L26" i="4"/>
  <c r="M26" i="4"/>
  <c r="N26" i="4"/>
  <c r="N25" i="4" s="1"/>
  <c r="E8" i="3"/>
  <c r="D8" i="3" s="1"/>
  <c r="C8" i="3" s="1"/>
  <c r="B8" i="3" s="1"/>
  <c r="F8" i="3"/>
  <c r="G8" i="3"/>
  <c r="I8" i="3"/>
  <c r="J8" i="3"/>
  <c r="D9" i="3"/>
  <c r="E9" i="3"/>
  <c r="F9" i="3"/>
  <c r="G9" i="3"/>
  <c r="H9" i="3"/>
  <c r="H8" i="3" s="1"/>
  <c r="I9" i="3"/>
  <c r="J9" i="3"/>
  <c r="C10" i="3"/>
  <c r="B10" i="3" s="1"/>
  <c r="D10" i="3"/>
  <c r="D11" i="3"/>
  <c r="C11" i="3" s="1"/>
  <c r="B11" i="3" s="1"/>
  <c r="B12" i="3"/>
  <c r="C12" i="3"/>
  <c r="D12" i="3"/>
  <c r="C13" i="3"/>
  <c r="B13" i="3" s="1"/>
  <c r="D13" i="3"/>
  <c r="C14" i="3"/>
  <c r="B14" i="3" s="1"/>
  <c r="D14" i="3"/>
  <c r="D15" i="3"/>
  <c r="C15" i="3" s="1"/>
  <c r="B15" i="3" s="1"/>
  <c r="B16" i="3"/>
  <c r="C16" i="3"/>
  <c r="D16" i="3"/>
  <c r="C17" i="3"/>
  <c r="B17" i="3" s="1"/>
  <c r="D17" i="3"/>
  <c r="D18" i="3"/>
  <c r="C18" i="3" s="1"/>
  <c r="B18" i="3" s="1"/>
  <c r="D19" i="3"/>
  <c r="E19" i="3"/>
  <c r="F19" i="3"/>
  <c r="I19" i="3"/>
  <c r="J19" i="3"/>
  <c r="D20" i="3"/>
  <c r="C20" i="3" s="1"/>
  <c r="E20" i="3"/>
  <c r="F20" i="3"/>
  <c r="G20" i="3"/>
  <c r="G19" i="3" s="1"/>
  <c r="H20" i="3"/>
  <c r="H19" i="3" s="1"/>
  <c r="I20" i="3"/>
  <c r="J20" i="3"/>
  <c r="C21" i="3"/>
  <c r="B21" i="3" s="1"/>
  <c r="D21" i="3"/>
  <c r="C22" i="3"/>
  <c r="B22" i="3" s="1"/>
  <c r="D22" i="3"/>
  <c r="D23" i="3"/>
  <c r="C23" i="3" s="1"/>
  <c r="B23" i="3" s="1"/>
  <c r="B24" i="3"/>
  <c r="C24" i="3"/>
  <c r="D24" i="3"/>
  <c r="G25" i="3"/>
  <c r="H25" i="3"/>
  <c r="J25" i="3"/>
  <c r="E26" i="3"/>
  <c r="F26" i="3"/>
  <c r="F25" i="3" s="1"/>
  <c r="G26" i="3"/>
  <c r="H26" i="3"/>
  <c r="I26" i="3"/>
  <c r="I25" i="3" s="1"/>
  <c r="J26" i="3"/>
  <c r="D27" i="3"/>
  <c r="C27" i="3" s="1"/>
  <c r="B27" i="3" s="1"/>
  <c r="B28" i="3"/>
  <c r="C28" i="3"/>
  <c r="D28" i="3"/>
  <c r="B29" i="3"/>
  <c r="C29" i="3"/>
  <c r="D29" i="3"/>
  <c r="D30" i="3"/>
  <c r="C30" i="3" s="1"/>
  <c r="B30" i="3" s="1"/>
  <c r="D31" i="3"/>
  <c r="C31" i="3" s="1"/>
  <c r="B31" i="3" s="1"/>
  <c r="C5" i="2"/>
  <c r="F5" i="2"/>
  <c r="G5" i="2"/>
  <c r="J5" i="2"/>
  <c r="K5" i="2"/>
  <c r="N5" i="2"/>
  <c r="O5" i="2"/>
  <c r="R5" i="2"/>
  <c r="S5" i="2"/>
  <c r="V5" i="2"/>
  <c r="C6" i="2"/>
  <c r="D6" i="2"/>
  <c r="E6" i="2"/>
  <c r="E5" i="2" s="1"/>
  <c r="F6" i="2"/>
  <c r="G6" i="2"/>
  <c r="H6" i="2"/>
  <c r="H5" i="2" s="1"/>
  <c r="I6" i="2"/>
  <c r="I5" i="2" s="1"/>
  <c r="J6" i="2"/>
  <c r="K6" i="2"/>
  <c r="L6" i="2"/>
  <c r="L5" i="2" s="1"/>
  <c r="M6" i="2"/>
  <c r="M5" i="2" s="1"/>
  <c r="N6" i="2"/>
  <c r="O6" i="2"/>
  <c r="P6" i="2"/>
  <c r="P5" i="2" s="1"/>
  <c r="Q6" i="2"/>
  <c r="Q5" i="2" s="1"/>
  <c r="R6" i="2"/>
  <c r="S6" i="2"/>
  <c r="T6" i="2"/>
  <c r="T5" i="2" s="1"/>
  <c r="U6" i="2"/>
  <c r="U5" i="2" s="1"/>
  <c r="V6" i="2"/>
  <c r="B7" i="2"/>
  <c r="B8" i="2"/>
  <c r="B9" i="2"/>
  <c r="B10" i="2"/>
  <c r="B11" i="2"/>
  <c r="B12" i="2"/>
  <c r="B13" i="2"/>
  <c r="B14" i="2"/>
  <c r="B15" i="2"/>
  <c r="C16" i="2"/>
  <c r="B16" i="2" s="1"/>
  <c r="D16" i="2"/>
  <c r="G16" i="2"/>
  <c r="H16" i="2"/>
  <c r="K16" i="2"/>
  <c r="L16" i="2"/>
  <c r="N16" i="2"/>
  <c r="O16" i="2"/>
  <c r="P16" i="2"/>
  <c r="S16" i="2"/>
  <c r="T16" i="2"/>
  <c r="C17" i="2"/>
  <c r="D17" i="2"/>
  <c r="E17" i="2"/>
  <c r="E16" i="2" s="1"/>
  <c r="F17" i="2"/>
  <c r="F16" i="2" s="1"/>
  <c r="G17" i="2"/>
  <c r="H17" i="2"/>
  <c r="I17" i="2"/>
  <c r="I16" i="2" s="1"/>
  <c r="J17" i="2"/>
  <c r="J16" i="2" s="1"/>
  <c r="K17" i="2"/>
  <c r="L17" i="2"/>
  <c r="M17" i="2"/>
  <c r="M16" i="2" s="1"/>
  <c r="N17" i="2"/>
  <c r="O17" i="2"/>
  <c r="P17" i="2"/>
  <c r="Q17" i="2"/>
  <c r="Q16" i="2" s="1"/>
  <c r="R17" i="2"/>
  <c r="R16" i="2" s="1"/>
  <c r="S17" i="2"/>
  <c r="T17" i="2"/>
  <c r="U17" i="2"/>
  <c r="U16" i="2" s="1"/>
  <c r="V17" i="2"/>
  <c r="V16" i="2" s="1"/>
  <c r="B18" i="2"/>
  <c r="B19" i="2"/>
  <c r="B20" i="2"/>
  <c r="B21" i="2"/>
  <c r="E22" i="2"/>
  <c r="F22" i="2"/>
  <c r="I22" i="2"/>
  <c r="J22" i="2"/>
  <c r="M22" i="2"/>
  <c r="N22" i="2"/>
  <c r="Q22" i="2"/>
  <c r="R22" i="2"/>
  <c r="U22" i="2"/>
  <c r="V22" i="2"/>
  <c r="C23" i="2"/>
  <c r="D23" i="2"/>
  <c r="D22" i="2" s="1"/>
  <c r="E23" i="2"/>
  <c r="F23" i="2"/>
  <c r="G23" i="2"/>
  <c r="G22" i="2" s="1"/>
  <c r="H23" i="2"/>
  <c r="H22" i="2" s="1"/>
  <c r="I23" i="2"/>
  <c r="J23" i="2"/>
  <c r="K23" i="2"/>
  <c r="K22" i="2" s="1"/>
  <c r="L23" i="2"/>
  <c r="L22" i="2" s="1"/>
  <c r="M23" i="2"/>
  <c r="N23" i="2"/>
  <c r="O23" i="2"/>
  <c r="O22" i="2" s="1"/>
  <c r="P23" i="2"/>
  <c r="P22" i="2" s="1"/>
  <c r="Q23" i="2"/>
  <c r="R23" i="2"/>
  <c r="S23" i="2"/>
  <c r="S22" i="2" s="1"/>
  <c r="T23" i="2"/>
  <c r="T22" i="2" s="1"/>
  <c r="U23" i="2"/>
  <c r="V23" i="2"/>
  <c r="D5" i="1"/>
  <c r="H5" i="1"/>
  <c r="L5" i="1"/>
  <c r="N5" i="1"/>
  <c r="P5" i="1"/>
  <c r="T5" i="1"/>
  <c r="C6" i="1"/>
  <c r="C5" i="1" s="1"/>
  <c r="D6" i="1"/>
  <c r="E6" i="1"/>
  <c r="E5" i="1" s="1"/>
  <c r="F6" i="1"/>
  <c r="F5" i="1" s="1"/>
  <c r="G6" i="1"/>
  <c r="G5" i="1" s="1"/>
  <c r="H6" i="1"/>
  <c r="I6" i="1"/>
  <c r="I5" i="1" s="1"/>
  <c r="J6" i="1"/>
  <c r="J5" i="1" s="1"/>
  <c r="K6" i="1"/>
  <c r="K5" i="1" s="1"/>
  <c r="L6" i="1"/>
  <c r="M6" i="1"/>
  <c r="M5" i="1" s="1"/>
  <c r="N6" i="1"/>
  <c r="O6" i="1"/>
  <c r="O5" i="1" s="1"/>
  <c r="P6" i="1"/>
  <c r="Q6" i="1"/>
  <c r="Q5" i="1" s="1"/>
  <c r="R6" i="1"/>
  <c r="R5" i="1" s="1"/>
  <c r="S6" i="1"/>
  <c r="S5" i="1" s="1"/>
  <c r="T6" i="1"/>
  <c r="U6" i="1"/>
  <c r="U5" i="1" s="1"/>
  <c r="V6" i="1"/>
  <c r="V5" i="1" s="1"/>
  <c r="B7" i="1"/>
  <c r="B8" i="1"/>
  <c r="B9" i="1"/>
  <c r="B10" i="1"/>
  <c r="B11" i="1"/>
  <c r="B12" i="1"/>
  <c r="B13" i="1"/>
  <c r="B14" i="1"/>
  <c r="B15" i="1"/>
  <c r="E16" i="1"/>
  <c r="G16" i="1"/>
  <c r="I16" i="1"/>
  <c r="K16" i="1"/>
  <c r="L16" i="1"/>
  <c r="M16" i="1"/>
  <c r="P16" i="1"/>
  <c r="Q16" i="1"/>
  <c r="U16" i="1"/>
  <c r="C17" i="1"/>
  <c r="C16" i="1" s="1"/>
  <c r="D17" i="1"/>
  <c r="D16" i="1" s="1"/>
  <c r="E17" i="1"/>
  <c r="F17" i="1"/>
  <c r="F16" i="1" s="1"/>
  <c r="G17" i="1"/>
  <c r="H17" i="1"/>
  <c r="H16" i="1" s="1"/>
  <c r="I17" i="1"/>
  <c r="J17" i="1"/>
  <c r="J16" i="1" s="1"/>
  <c r="K17" i="1"/>
  <c r="L17" i="1"/>
  <c r="M17" i="1"/>
  <c r="N17" i="1"/>
  <c r="N16" i="1" s="1"/>
  <c r="O17" i="1"/>
  <c r="O16" i="1" s="1"/>
  <c r="P17" i="1"/>
  <c r="Q17" i="1"/>
  <c r="R17" i="1"/>
  <c r="R16" i="1" s="1"/>
  <c r="S17" i="1"/>
  <c r="S16" i="1" s="1"/>
  <c r="T17" i="1"/>
  <c r="T16" i="1" s="1"/>
  <c r="U17" i="1"/>
  <c r="V17" i="1"/>
  <c r="V16" i="1" s="1"/>
  <c r="B18" i="1"/>
  <c r="B19" i="1"/>
  <c r="B20" i="1"/>
  <c r="B21" i="1"/>
  <c r="E22" i="1"/>
  <c r="F22" i="1"/>
  <c r="P22" i="1"/>
  <c r="T22" i="1"/>
  <c r="C23" i="1"/>
  <c r="B23" i="1" s="1"/>
  <c r="B22" i="1" s="1"/>
  <c r="D23" i="1"/>
  <c r="D22" i="1" s="1"/>
  <c r="E23" i="1"/>
  <c r="F23" i="1"/>
  <c r="G23" i="1"/>
  <c r="G22" i="1" s="1"/>
  <c r="H23" i="1"/>
  <c r="H22" i="1" s="1"/>
  <c r="I23" i="1"/>
  <c r="I22" i="1" s="1"/>
  <c r="J23" i="1"/>
  <c r="J22" i="1" s="1"/>
  <c r="K23" i="1"/>
  <c r="K22" i="1" s="1"/>
  <c r="L23" i="1"/>
  <c r="L22" i="1" s="1"/>
  <c r="M23" i="1"/>
  <c r="M22" i="1" s="1"/>
  <c r="N23" i="1"/>
  <c r="N22" i="1" s="1"/>
  <c r="O23" i="1"/>
  <c r="O22" i="1" s="1"/>
  <c r="P23" i="1"/>
  <c r="Q23" i="1"/>
  <c r="Q22" i="1" s="1"/>
  <c r="R23" i="1"/>
  <c r="R22" i="1" s="1"/>
  <c r="S23" i="1"/>
  <c r="S22" i="1" s="1"/>
  <c r="T23" i="1"/>
  <c r="U23" i="1"/>
  <c r="U22" i="1" s="1"/>
  <c r="V23" i="1"/>
  <c r="V22" i="1" s="1"/>
  <c r="C19" i="3" l="1"/>
  <c r="B20" i="3"/>
  <c r="B19" i="3" s="1"/>
  <c r="B6" i="1"/>
  <c r="B5" i="1" s="1"/>
  <c r="C22" i="2"/>
  <c r="B22" i="2" s="1"/>
  <c r="B23" i="2"/>
  <c r="B17" i="2"/>
  <c r="E24" i="5"/>
  <c r="E23" i="5" s="1"/>
  <c r="C22" i="1"/>
  <c r="E25" i="3"/>
  <c r="D26" i="3"/>
  <c r="F8" i="4"/>
  <c r="E8" i="4" s="1"/>
  <c r="D8" i="4" s="1"/>
  <c r="C8" i="4" s="1"/>
  <c r="B8" i="4" s="1"/>
  <c r="E9" i="4"/>
  <c r="D9" i="4" s="1"/>
  <c r="C9" i="4" s="1"/>
  <c r="B9" i="4" s="1"/>
  <c r="C23" i="5"/>
  <c r="G17" i="5"/>
  <c r="B17" i="1"/>
  <c r="B16" i="1" s="1"/>
  <c r="B6" i="2"/>
  <c r="D5" i="2"/>
  <c r="B5" i="2" s="1"/>
  <c r="C9" i="3"/>
  <c r="B9" i="3" s="1"/>
  <c r="C20" i="4"/>
  <c r="C19" i="4" s="1"/>
  <c r="B21" i="4"/>
  <c r="B20" i="4" s="1"/>
  <c r="B19" i="4" s="1"/>
  <c r="D6" i="8"/>
  <c r="D25" i="3" l="1"/>
  <c r="C26" i="3"/>
  <c r="B26" i="3" l="1"/>
  <c r="B25" i="3" s="1"/>
  <c r="C25" i="3"/>
</calcChain>
</file>

<file path=xl/sharedStrings.xml><?xml version="1.0" encoding="utf-8"?>
<sst xmlns="http://schemas.openxmlformats.org/spreadsheetml/2006/main" count="1272" uniqueCount="170">
  <si>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rPh sb="53" eb="54">
      <t>カズ</t>
    </rPh>
    <rPh sb="55" eb="56">
      <t>シメ</t>
    </rPh>
    <phoneticPr fontId="4"/>
  </si>
  <si>
    <t>資料　結核登録者情報システム</t>
    <phoneticPr fontId="4"/>
  </si>
  <si>
    <t>-</t>
  </si>
  <si>
    <t>奥尻町</t>
    <rPh sb="0" eb="3">
      <t>オクシリチョウ</t>
    </rPh>
    <phoneticPr fontId="4"/>
  </si>
  <si>
    <t>乙部町</t>
    <rPh sb="0" eb="3">
      <t>オトベチョウ</t>
    </rPh>
    <phoneticPr fontId="4"/>
  </si>
  <si>
    <t>厚沢部町</t>
    <rPh sb="0" eb="4">
      <t>アッサブチョウ</t>
    </rPh>
    <phoneticPr fontId="4"/>
  </si>
  <si>
    <t>上ノ国町</t>
    <rPh sb="0" eb="1">
      <t>カミ</t>
    </rPh>
    <rPh sb="2" eb="4">
      <t>クニチョウ</t>
    </rPh>
    <phoneticPr fontId="4"/>
  </si>
  <si>
    <t>江差町</t>
    <rPh sb="0" eb="3">
      <t>エサシチョウ</t>
    </rPh>
    <phoneticPr fontId="4"/>
  </si>
  <si>
    <t>江差保健所</t>
    <rPh sb="0" eb="2">
      <t>エサシ</t>
    </rPh>
    <rPh sb="2" eb="5">
      <t>ホケンジョ</t>
    </rPh>
    <phoneticPr fontId="4"/>
  </si>
  <si>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4"/>
  </si>
  <si>
    <t>せたな町</t>
    <rPh sb="3" eb="4">
      <t>チョウ</t>
    </rPh>
    <phoneticPr fontId="4"/>
  </si>
  <si>
    <t>今金町</t>
    <rPh sb="0" eb="3">
      <t>イマカネチョウ</t>
    </rPh>
    <phoneticPr fontId="4"/>
  </si>
  <si>
    <t>長万部町</t>
    <rPh sb="0" eb="4">
      <t>オシャマンベチョウ</t>
    </rPh>
    <phoneticPr fontId="4"/>
  </si>
  <si>
    <t>八雲町</t>
    <rPh sb="0" eb="3">
      <t>ヤクモチョウ</t>
    </rPh>
    <phoneticPr fontId="4"/>
  </si>
  <si>
    <t>八雲保健所</t>
    <rPh sb="0" eb="2">
      <t>ヤクモ</t>
    </rPh>
    <rPh sb="2" eb="5">
      <t>ホケンショ</t>
    </rPh>
    <phoneticPr fontId="4"/>
  </si>
  <si>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4"/>
  </si>
  <si>
    <t>函館市</t>
    <rPh sb="0" eb="3">
      <t>ハコダテシ</t>
    </rPh>
    <phoneticPr fontId="4"/>
  </si>
  <si>
    <t>森町</t>
    <rPh sb="0" eb="2">
      <t>モリマチ</t>
    </rPh>
    <phoneticPr fontId="4"/>
  </si>
  <si>
    <t>鹿部町</t>
    <rPh sb="0" eb="3">
      <t>シカベチョウ</t>
    </rPh>
    <phoneticPr fontId="4"/>
  </si>
  <si>
    <t>七飯町</t>
    <rPh sb="0" eb="3">
      <t>ナナエチョウ</t>
    </rPh>
    <phoneticPr fontId="4"/>
  </si>
  <si>
    <t>木古内町</t>
    <rPh sb="0" eb="4">
      <t>キコナイチョウ</t>
    </rPh>
    <phoneticPr fontId="4"/>
  </si>
  <si>
    <t>知内町</t>
    <rPh sb="0" eb="3">
      <t>シリウチチョウ</t>
    </rPh>
    <phoneticPr fontId="4"/>
  </si>
  <si>
    <t>福島町</t>
    <rPh sb="0" eb="3">
      <t>フクシマチョウ</t>
    </rPh>
    <phoneticPr fontId="4"/>
  </si>
  <si>
    <t>松前町</t>
    <rPh sb="0" eb="3">
      <t>マツマエチョウ</t>
    </rPh>
    <phoneticPr fontId="4"/>
  </si>
  <si>
    <t>北斗市</t>
    <rPh sb="0" eb="3">
      <t>ホクトシ</t>
    </rPh>
    <phoneticPr fontId="4"/>
  </si>
  <si>
    <t>渡島保健所</t>
    <rPh sb="0" eb="2">
      <t>オシマ</t>
    </rPh>
    <phoneticPr fontId="4"/>
  </si>
  <si>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4"/>
  </si>
  <si>
    <t>-</t>
    <phoneticPr fontId="4"/>
  </si>
  <si>
    <t>全道</t>
    <rPh sb="0" eb="1">
      <t>ゼン</t>
    </rPh>
    <rPh sb="1" eb="2">
      <t>ミチ</t>
    </rPh>
    <phoneticPr fontId="4"/>
  </si>
  <si>
    <t>全国</t>
    <rPh sb="0" eb="2">
      <t>ゼンコク</t>
    </rPh>
    <phoneticPr fontId="4"/>
  </si>
  <si>
    <t>潜在性結核感染症</t>
    <rPh sb="0" eb="3">
      <t>センザイセイ</t>
    </rPh>
    <rPh sb="3" eb="5">
      <t>ケッカク</t>
    </rPh>
    <rPh sb="5" eb="8">
      <t>カンセンショウ</t>
    </rPh>
    <phoneticPr fontId="4"/>
  </si>
  <si>
    <t>90歳
以上</t>
    <rPh sb="2" eb="3">
      <t>サイ</t>
    </rPh>
    <rPh sb="4" eb="6">
      <t>イジョウ</t>
    </rPh>
    <phoneticPr fontId="4"/>
  </si>
  <si>
    <t>85～89歳</t>
    <rPh sb="5" eb="6">
      <t>サイ</t>
    </rPh>
    <phoneticPr fontId="4"/>
  </si>
  <si>
    <t>80～84歳</t>
    <rPh sb="5" eb="6">
      <t>サイ</t>
    </rPh>
    <phoneticPr fontId="4"/>
  </si>
  <si>
    <t>75～79歳</t>
    <rPh sb="5" eb="6">
      <t>サイ</t>
    </rPh>
    <phoneticPr fontId="4"/>
  </si>
  <si>
    <t>70～74歳</t>
    <rPh sb="5" eb="6">
      <t>サイ</t>
    </rPh>
    <phoneticPr fontId="4"/>
  </si>
  <si>
    <t>65～69歳</t>
    <rPh sb="5" eb="6">
      <t>サイ</t>
    </rPh>
    <phoneticPr fontId="4"/>
  </si>
  <si>
    <t>60～64歳</t>
    <rPh sb="5" eb="6">
      <t>サイ</t>
    </rPh>
    <phoneticPr fontId="4"/>
  </si>
  <si>
    <t>55～59歳</t>
    <rPh sb="5" eb="6">
      <t>サイ</t>
    </rPh>
    <phoneticPr fontId="4"/>
  </si>
  <si>
    <t>50～54歳</t>
    <rPh sb="5" eb="6">
      <t>サイ</t>
    </rPh>
    <phoneticPr fontId="4"/>
  </si>
  <si>
    <t>45～49歳</t>
    <rPh sb="5" eb="6">
      <t>サイ</t>
    </rPh>
    <phoneticPr fontId="4"/>
  </si>
  <si>
    <t>40～44歳</t>
    <phoneticPr fontId="4"/>
  </si>
  <si>
    <t>35～39歳</t>
    <phoneticPr fontId="4"/>
  </si>
  <si>
    <t>30～34歳</t>
    <phoneticPr fontId="4"/>
  </si>
  <si>
    <t>25～29歳</t>
    <phoneticPr fontId="4"/>
  </si>
  <si>
    <t>20～24歳</t>
    <phoneticPr fontId="4"/>
  </si>
  <si>
    <t>15～19歳</t>
  </si>
  <si>
    <t>10～14歳</t>
  </si>
  <si>
    <t>5～9
歳</t>
    <phoneticPr fontId="4"/>
  </si>
  <si>
    <t>0～4
歳</t>
    <phoneticPr fontId="4"/>
  </si>
  <si>
    <t>総数</t>
  </si>
  <si>
    <t>平成２５年</t>
    <phoneticPr fontId="4"/>
  </si>
  <si>
    <t>第２８－１表　結核新登録患者数（年齢階級別）</t>
    <rPh sb="9" eb="10">
      <t>シン</t>
    </rPh>
    <phoneticPr fontId="4"/>
  </si>
  <si>
    <t>注　　潜在性結核感染症欄は、結核感染が強く疑われ、かつ発症予防のために治療を要するとして届け出があったものの数を示す。</t>
    <rPh sb="0" eb="1">
      <t>チュウ</t>
    </rPh>
    <rPh sb="3" eb="6">
      <t>センザイセイ</t>
    </rPh>
    <rPh sb="6" eb="8">
      <t>ケッカク</t>
    </rPh>
    <rPh sb="8" eb="11">
      <t>カンセンショウ</t>
    </rPh>
    <rPh sb="14" eb="16">
      <t>ケッカク</t>
    </rPh>
    <rPh sb="16" eb="18">
      <t>カンセン</t>
    </rPh>
    <rPh sb="19" eb="20">
      <t>ツヨ</t>
    </rPh>
    <rPh sb="21" eb="22">
      <t>ウタガ</t>
    </rPh>
    <rPh sb="27" eb="29">
      <t>ハッショウ</t>
    </rPh>
    <rPh sb="29" eb="31">
      <t>ヨボウ</t>
    </rPh>
    <rPh sb="35" eb="37">
      <t>チリョウ</t>
    </rPh>
    <rPh sb="38" eb="39">
      <t>ヨウ</t>
    </rPh>
    <rPh sb="44" eb="45">
      <t>トド</t>
    </rPh>
    <rPh sb="46" eb="47">
      <t>デ</t>
    </rPh>
    <rPh sb="54" eb="55">
      <t>カズ</t>
    </rPh>
    <rPh sb="56" eb="57">
      <t>シメ</t>
    </rPh>
    <phoneticPr fontId="4"/>
  </si>
  <si>
    <t>資料　結核登録者情報システム</t>
    <phoneticPr fontId="4"/>
  </si>
  <si>
    <t>40～44歳</t>
    <phoneticPr fontId="4"/>
  </si>
  <si>
    <t>35～39歳</t>
    <phoneticPr fontId="4"/>
  </si>
  <si>
    <t>30～34歳</t>
    <phoneticPr fontId="4"/>
  </si>
  <si>
    <t>25～29歳</t>
    <phoneticPr fontId="4"/>
  </si>
  <si>
    <t>20～24歳</t>
    <phoneticPr fontId="4"/>
  </si>
  <si>
    <t>5～9
歳</t>
    <phoneticPr fontId="4"/>
  </si>
  <si>
    <t>0～4
歳</t>
    <phoneticPr fontId="4"/>
  </si>
  <si>
    <t>平成２５年末現在</t>
    <rPh sb="5" eb="6">
      <t>マツ</t>
    </rPh>
    <rPh sb="6" eb="8">
      <t>ゲンザイ</t>
    </rPh>
    <phoneticPr fontId="4"/>
  </si>
  <si>
    <t>第２８－２表　結核登録患者数（年齢階級別）</t>
    <phoneticPr fontId="4"/>
  </si>
  <si>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phoneticPr fontId="4"/>
  </si>
  <si>
    <t>全道</t>
    <rPh sb="0" eb="1">
      <t>ゼン</t>
    </rPh>
    <rPh sb="1" eb="2">
      <t>ミチ</t>
    </rPh>
    <phoneticPr fontId="1"/>
  </si>
  <si>
    <t>全国</t>
    <rPh sb="0" eb="2">
      <t>ゼンコク</t>
    </rPh>
    <phoneticPr fontId="1"/>
  </si>
  <si>
    <t>治療中</t>
    <phoneticPr fontId="4"/>
  </si>
  <si>
    <t>再治療</t>
  </si>
  <si>
    <t>初回治療</t>
  </si>
  <si>
    <t>登録時菌陰性その他</t>
    <rPh sb="8" eb="9">
      <t>タ</t>
    </rPh>
    <phoneticPr fontId="4"/>
  </si>
  <si>
    <t>登録時その他の結核菌陽性</t>
    <rPh sb="7" eb="10">
      <t>ケッカクキン</t>
    </rPh>
    <rPh sb="10" eb="12">
      <t>ヨウセイ</t>
    </rPh>
    <phoneticPr fontId="4"/>
  </si>
  <si>
    <t>登録時喀痰塗抹陽性</t>
  </si>
  <si>
    <t>肺外結核
活動性</t>
    <phoneticPr fontId="4"/>
  </si>
  <si>
    <t>肺　結　核　活　動　性</t>
  </si>
  <si>
    <t>潜在性結核感染症
 (別掲）</t>
    <rPh sb="0" eb="3">
      <t>センザイセイ</t>
    </rPh>
    <rPh sb="3" eb="5">
      <t>ケッカク</t>
    </rPh>
    <rPh sb="5" eb="8">
      <t>カンセンショウ</t>
    </rPh>
    <phoneticPr fontId="4"/>
  </si>
  <si>
    <t>活　　　動　　　性　　　結　　　核</t>
  </si>
  <si>
    <t>平成２５年</t>
    <rPh sb="0" eb="2">
      <t>ヘイセイ</t>
    </rPh>
    <rPh sb="4" eb="5">
      <t>ネン</t>
    </rPh>
    <phoneticPr fontId="4"/>
  </si>
  <si>
    <t>第２９－１表　結核新登録患者数 (活動性分類・受療状況)</t>
    <rPh sb="9" eb="10">
      <t>シン</t>
    </rPh>
    <phoneticPr fontId="4"/>
  </si>
  <si>
    <t>　　</t>
    <phoneticPr fontId="4"/>
  </si>
  <si>
    <t>注　　潜在結核感染症は、結核感染を強く疑われ、かつ発症予防のために治療を要するとして届け出があったものの数を示す。</t>
    <rPh sb="0" eb="1">
      <t>チュウ</t>
    </rPh>
    <rPh sb="3" eb="5">
      <t>センザイ</t>
    </rPh>
    <rPh sb="5" eb="7">
      <t>ケッカク</t>
    </rPh>
    <rPh sb="7" eb="10">
      <t>カンセンショウ</t>
    </rPh>
    <rPh sb="12" eb="14">
      <t>ケッカク</t>
    </rPh>
    <rPh sb="14" eb="16">
      <t>カンセン</t>
    </rPh>
    <rPh sb="17" eb="18">
      <t>ツヨ</t>
    </rPh>
    <rPh sb="19" eb="20">
      <t>ウタガ</t>
    </rPh>
    <rPh sb="25" eb="27">
      <t>ハッショウ</t>
    </rPh>
    <rPh sb="27" eb="29">
      <t>ヨボウ</t>
    </rPh>
    <rPh sb="33" eb="35">
      <t>チリョウ</t>
    </rPh>
    <rPh sb="36" eb="37">
      <t>ヨウ</t>
    </rPh>
    <rPh sb="42" eb="43">
      <t>トド</t>
    </rPh>
    <rPh sb="44" eb="45">
      <t>デ</t>
    </rPh>
    <rPh sb="52" eb="53">
      <t>カズ</t>
    </rPh>
    <rPh sb="54" eb="55">
      <t>シメ</t>
    </rPh>
    <phoneticPr fontId="4"/>
  </si>
  <si>
    <t>奥尻町</t>
    <rPh sb="0" eb="2">
      <t>オクシリ</t>
    </rPh>
    <rPh sb="2" eb="3">
      <t>チョウ</t>
    </rPh>
    <phoneticPr fontId="4"/>
  </si>
  <si>
    <t>-</t>
    <phoneticPr fontId="4"/>
  </si>
  <si>
    <t>観察中</t>
  </si>
  <si>
    <t>治療中</t>
  </si>
  <si>
    <t>潜在性結核感染症
（別掲）</t>
    <rPh sb="0" eb="3">
      <t>センザイセイ</t>
    </rPh>
    <rPh sb="3" eb="5">
      <t>ケッカク</t>
    </rPh>
    <rPh sb="5" eb="8">
      <t>カンセンショウ</t>
    </rPh>
    <phoneticPr fontId="4"/>
  </si>
  <si>
    <t>活動性不明</t>
    <phoneticPr fontId="4"/>
  </si>
  <si>
    <t>不活動性
結核</t>
    <phoneticPr fontId="4"/>
  </si>
  <si>
    <t>総数</t>
    <rPh sb="0" eb="2">
      <t>ソウスウ</t>
    </rPh>
    <phoneticPr fontId="4"/>
  </si>
  <si>
    <t>第２９－２表　結核登録患者数 (活動性分類・受療状況)</t>
    <phoneticPr fontId="4"/>
  </si>
  <si>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4"/>
  </si>
  <si>
    <t>全道</t>
  </si>
  <si>
    <t>d/(b＋c)</t>
    <phoneticPr fontId="4"/>
  </si>
  <si>
    <t>d</t>
    <phoneticPr fontId="4"/>
  </si>
  <si>
    <t>(b+c)/a</t>
    <phoneticPr fontId="4"/>
  </si>
  <si>
    <t>c</t>
    <phoneticPr fontId="4"/>
  </si>
  <si>
    <t>b</t>
    <phoneticPr fontId="4"/>
  </si>
  <si>
    <t>a</t>
    <phoneticPr fontId="4"/>
  </si>
  <si>
    <t>(10万対)</t>
  </si>
  <si>
    <t>結核発病のおそれ
がある者</t>
    <rPh sb="0" eb="2">
      <t>ケッカク</t>
    </rPh>
    <rPh sb="2" eb="4">
      <t>ハツビョウ</t>
    </rPh>
    <rPh sb="12" eb="13">
      <t>モノ</t>
    </rPh>
    <phoneticPr fontId="4"/>
  </si>
  <si>
    <t>結核患者</t>
    <rPh sb="0" eb="2">
      <t>ケッカク</t>
    </rPh>
    <rPh sb="2" eb="4">
      <t>カンジャ</t>
    </rPh>
    <phoneticPr fontId="4"/>
  </si>
  <si>
    <t>(%)</t>
    <phoneticPr fontId="4"/>
  </si>
  <si>
    <t>患者発見率</t>
  </si>
  <si>
    <t>被発見者数</t>
    <rPh sb="0" eb="1">
      <t>ヒ</t>
    </rPh>
    <rPh sb="1" eb="4">
      <t>ハッケンシャ</t>
    </rPh>
    <rPh sb="4" eb="5">
      <t>スウ</t>
    </rPh>
    <phoneticPr fontId="4"/>
  </si>
  <si>
    <t>その他の
検査</t>
    <rPh sb="2" eb="3">
      <t>タ</t>
    </rPh>
    <rPh sb="5" eb="7">
      <t>ケンサ</t>
    </rPh>
    <phoneticPr fontId="4"/>
  </si>
  <si>
    <t>受診率</t>
    <rPh sb="0" eb="3">
      <t>ジュシンリツ</t>
    </rPh>
    <phoneticPr fontId="4"/>
  </si>
  <si>
    <t>直接
撮影者数</t>
    <rPh sb="0" eb="2">
      <t>チョクセツ</t>
    </rPh>
    <rPh sb="3" eb="6">
      <t>サツエイシャ</t>
    </rPh>
    <rPh sb="6" eb="7">
      <t>スウ</t>
    </rPh>
    <phoneticPr fontId="4"/>
  </si>
  <si>
    <t>間接
撮影者数</t>
    <rPh sb="0" eb="2">
      <t>カンセツ</t>
    </rPh>
    <rPh sb="3" eb="6">
      <t>サツエイシャ</t>
    </rPh>
    <rPh sb="6" eb="7">
      <t>スウ</t>
    </rPh>
    <phoneticPr fontId="4"/>
  </si>
  <si>
    <t>対象者数</t>
    <rPh sb="0" eb="3">
      <t>タイショウシャ</t>
    </rPh>
    <rPh sb="3" eb="4">
      <t>スウ</t>
    </rPh>
    <phoneticPr fontId="4"/>
  </si>
  <si>
    <t>平成２５年度</t>
    <phoneticPr fontId="4"/>
  </si>
  <si>
    <t>第３０表　一般住民結核健診数</t>
    <rPh sb="11" eb="12">
      <t>ケン</t>
    </rPh>
    <phoneticPr fontId="4"/>
  </si>
  <si>
    <t>注　　保健所のみの実績であり、市町村分は含まない。</t>
    <rPh sb="0" eb="1">
      <t>チュウ</t>
    </rPh>
    <rPh sb="3" eb="6">
      <t>ホケンショ</t>
    </rPh>
    <rPh sb="9" eb="11">
      <t>ジッセキ</t>
    </rPh>
    <rPh sb="15" eb="18">
      <t>シチョウソン</t>
    </rPh>
    <rPh sb="18" eb="19">
      <t>ブン</t>
    </rPh>
    <rPh sb="20" eb="21">
      <t>フク</t>
    </rPh>
    <phoneticPr fontId="4"/>
  </si>
  <si>
    <t>資料　地域保健・健康増進事業報告</t>
    <phoneticPr fontId="4"/>
  </si>
  <si>
    <t>市立函館保健所</t>
    <rPh sb="0" eb="2">
      <t>シリツ</t>
    </rPh>
    <rPh sb="2" eb="4">
      <t>ハコダテ</t>
    </rPh>
    <phoneticPr fontId="4"/>
  </si>
  <si>
    <t>渡島保健所</t>
    <rPh sb="0" eb="2">
      <t>オシマ</t>
    </rPh>
    <rPh sb="2" eb="5">
      <t>ホケンジョ</t>
    </rPh>
    <phoneticPr fontId="4"/>
  </si>
  <si>
    <t>（再掲）
DOTS</t>
    <rPh sb="1" eb="3">
      <t>サイケイ</t>
    </rPh>
    <phoneticPr fontId="4"/>
  </si>
  <si>
    <t>延人員</t>
    <rPh sb="0" eb="1">
      <t>ノ</t>
    </rPh>
    <rPh sb="1" eb="3">
      <t>ジンイン</t>
    </rPh>
    <phoneticPr fontId="4"/>
  </si>
  <si>
    <t>実人員</t>
    <rPh sb="0" eb="3">
      <t>ジツジンイン</t>
    </rPh>
    <phoneticPr fontId="4"/>
  </si>
  <si>
    <t>来所</t>
    <rPh sb="0" eb="2">
      <t>ライショ</t>
    </rPh>
    <phoneticPr fontId="4"/>
  </si>
  <si>
    <t>電話</t>
    <rPh sb="0" eb="2">
      <t>デンワ</t>
    </rPh>
    <phoneticPr fontId="4"/>
  </si>
  <si>
    <t>訪問指導</t>
    <rPh sb="0" eb="2">
      <t>ホウモン</t>
    </rPh>
    <rPh sb="2" eb="4">
      <t>シドウ</t>
    </rPh>
    <phoneticPr fontId="4"/>
  </si>
  <si>
    <t>相談</t>
    <rPh sb="0" eb="2">
      <t>ソウダン</t>
    </rPh>
    <phoneticPr fontId="4"/>
  </si>
  <si>
    <t>平成２５年度</t>
    <rPh sb="0" eb="2">
      <t>ヘイセイ</t>
    </rPh>
    <rPh sb="4" eb="6">
      <t>ネンド</t>
    </rPh>
    <phoneticPr fontId="4"/>
  </si>
  <si>
    <t>第３１－２表　結核予防（相談、訪問指導等）</t>
    <rPh sb="0" eb="1">
      <t>ダイ</t>
    </rPh>
    <rPh sb="5" eb="6">
      <t>ヒョウ</t>
    </rPh>
    <rPh sb="7" eb="9">
      <t>ケッカク</t>
    </rPh>
    <rPh sb="9" eb="11">
      <t>ヨボウ</t>
    </rPh>
    <rPh sb="12" eb="14">
      <t>ソウダン</t>
    </rPh>
    <rPh sb="15" eb="17">
      <t>ホウモン</t>
    </rPh>
    <rPh sb="17" eb="20">
      <t>シドウトウ</t>
    </rPh>
    <phoneticPr fontId="4"/>
  </si>
  <si>
    <t>注　　札幌市・函館市・小樽市・旭川市の数は各市調べによる。</t>
    <rPh sb="0" eb="1">
      <t>チュウ</t>
    </rPh>
    <phoneticPr fontId="4"/>
  </si>
  <si>
    <t>資料　結核関係事業実績報告</t>
    <phoneticPr fontId="4"/>
  </si>
  <si>
    <t>b/a</t>
    <phoneticPr fontId="4"/>
  </si>
  <si>
    <t>b</t>
    <phoneticPr fontId="4"/>
  </si>
  <si>
    <t>a</t>
    <phoneticPr fontId="4"/>
  </si>
  <si>
    <t>合計</t>
  </si>
  <si>
    <t>登録除外</t>
  </si>
  <si>
    <t>回復者</t>
    <phoneticPr fontId="4"/>
  </si>
  <si>
    <t>要医療者</t>
  </si>
  <si>
    <t>（％）</t>
    <phoneticPr fontId="4"/>
  </si>
  <si>
    <t>判定結果</t>
    <phoneticPr fontId="4"/>
  </si>
  <si>
    <t>受診率</t>
  </si>
  <si>
    <t>受診者数</t>
  </si>
  <si>
    <t>対象者数</t>
  </si>
  <si>
    <t>平成２５年度</t>
    <phoneticPr fontId="4"/>
  </si>
  <si>
    <t>第３２表　結核管理検診数</t>
    <phoneticPr fontId="4"/>
  </si>
  <si>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1" eb="23">
      <t>カクシ</t>
    </rPh>
    <rPh sb="23" eb="24">
      <t>シラ</t>
    </rPh>
    <phoneticPr fontId="4"/>
  </si>
  <si>
    <t>資料　結核関係事業実績報告</t>
    <rPh sb="0" eb="2">
      <t>シリョウ</t>
    </rPh>
    <rPh sb="3" eb="5">
      <t>ケッカク</t>
    </rPh>
    <rPh sb="5" eb="7">
      <t>カンケイ</t>
    </rPh>
    <rPh sb="7" eb="9">
      <t>ジギョウ</t>
    </rPh>
    <rPh sb="9" eb="11">
      <t>ジッセキ</t>
    </rPh>
    <rPh sb="11" eb="13">
      <t>ホウコク</t>
    </rPh>
    <phoneticPr fontId="4"/>
  </si>
  <si>
    <t>市立函館保健所</t>
  </si>
  <si>
    <t>b/a</t>
    <phoneticPr fontId="4"/>
  </si>
  <si>
    <t>結核発病のおそれがあると診断された者</t>
    <rPh sb="0" eb="2">
      <t>ケッカク</t>
    </rPh>
    <rPh sb="2" eb="4">
      <t>ハツビョウ</t>
    </rPh>
    <rPh sb="12" eb="14">
      <t>シンダン</t>
    </rPh>
    <rPh sb="17" eb="18">
      <t>モノ</t>
    </rPh>
    <phoneticPr fontId="4"/>
  </si>
  <si>
    <t>潜在性
結核患者</t>
    <rPh sb="0" eb="3">
      <t>センザイセイ</t>
    </rPh>
    <rPh sb="4" eb="6">
      <t>ケッカク</t>
    </rPh>
    <rPh sb="6" eb="8">
      <t>カンジャ</t>
    </rPh>
    <phoneticPr fontId="4"/>
  </si>
  <si>
    <t>結核
患者数</t>
    <rPh sb="0" eb="2">
      <t>ケッカク</t>
    </rPh>
    <rPh sb="3" eb="6">
      <t>カンジャスウ</t>
    </rPh>
    <phoneticPr fontId="4"/>
  </si>
  <si>
    <t>陽性者数</t>
    <rPh sb="0" eb="2">
      <t>ヨウセイ</t>
    </rPh>
    <rPh sb="2" eb="3">
      <t>シャ</t>
    </rPh>
    <rPh sb="3" eb="4">
      <t>スウ</t>
    </rPh>
    <phoneticPr fontId="4"/>
  </si>
  <si>
    <t>陰性者数</t>
    <rPh sb="0" eb="2">
      <t>インセイ</t>
    </rPh>
    <rPh sb="2" eb="3">
      <t>シャ</t>
    </rPh>
    <rPh sb="3" eb="4">
      <t>スウ</t>
    </rPh>
    <phoneticPr fontId="4"/>
  </si>
  <si>
    <t>被判定者数</t>
    <rPh sb="0" eb="1">
      <t>ヒ</t>
    </rPh>
    <rPh sb="1" eb="3">
      <t>ハンテイ</t>
    </rPh>
    <rPh sb="3" eb="4">
      <t>シャ</t>
    </rPh>
    <rPh sb="4" eb="5">
      <t>スウ</t>
    </rPh>
    <phoneticPr fontId="4"/>
  </si>
  <si>
    <t>被注射者数</t>
    <rPh sb="0" eb="1">
      <t>ヒ</t>
    </rPh>
    <rPh sb="1" eb="3">
      <t>チュウシャ</t>
    </rPh>
    <rPh sb="3" eb="4">
      <t>シャ</t>
    </rPh>
    <rPh sb="4" eb="5">
      <t>スウ</t>
    </rPh>
    <phoneticPr fontId="4"/>
  </si>
  <si>
    <t>ＩＧＲＡ検査者数</t>
    <rPh sb="4" eb="6">
      <t>ケンサ</t>
    </rPh>
    <rPh sb="6" eb="7">
      <t>シャ</t>
    </rPh>
    <rPh sb="7" eb="8">
      <t>スウ</t>
    </rPh>
    <phoneticPr fontId="4"/>
  </si>
  <si>
    <t>かくたん検査者数</t>
    <rPh sb="4" eb="6">
      <t>ケンサ</t>
    </rPh>
    <rPh sb="6" eb="7">
      <t>シャ</t>
    </rPh>
    <rPh sb="7" eb="8">
      <t>スウ</t>
    </rPh>
    <phoneticPr fontId="4"/>
  </si>
  <si>
    <t>直接撮影者数</t>
    <rPh sb="0" eb="2">
      <t>チョクセツ</t>
    </rPh>
    <rPh sb="2" eb="5">
      <t>サツエイシャ</t>
    </rPh>
    <rPh sb="5" eb="6">
      <t>スウ</t>
    </rPh>
    <phoneticPr fontId="4"/>
  </si>
  <si>
    <t>間接撮影者数</t>
    <rPh sb="0" eb="2">
      <t>カンセツ</t>
    </rPh>
    <rPh sb="2" eb="5">
      <t>サツエイシャ</t>
    </rPh>
    <rPh sb="5" eb="6">
      <t>スウ</t>
    </rPh>
    <phoneticPr fontId="4"/>
  </si>
  <si>
    <t>ＢＣＧ接触者数</t>
    <rPh sb="3" eb="6">
      <t>セッショクシャ</t>
    </rPh>
    <rPh sb="6" eb="7">
      <t>スウ</t>
    </rPh>
    <phoneticPr fontId="4"/>
  </si>
  <si>
    <t>ツベルクリン反応検査</t>
    <rPh sb="6" eb="8">
      <t>ハンノウ</t>
    </rPh>
    <rPh sb="8" eb="10">
      <t>ケンサ</t>
    </rPh>
    <phoneticPr fontId="4"/>
  </si>
  <si>
    <t>受診率
(％)</t>
    <phoneticPr fontId="4"/>
  </si>
  <si>
    <t>第３３－１表　結核の接触者健康診断数</t>
    <rPh sb="10" eb="13">
      <t>セッショクシャ</t>
    </rPh>
    <rPh sb="13" eb="15">
      <t>ケンコウ</t>
    </rPh>
    <rPh sb="15" eb="17">
      <t>シンダン</t>
    </rPh>
    <rPh sb="17" eb="18">
      <t>スウ</t>
    </rPh>
    <phoneticPr fontId="4"/>
  </si>
  <si>
    <t>札幌市・函館市・小樽市・旭川市の数は各市調べによる。</t>
    <rPh sb="0" eb="3">
      <t>サッポロシ</t>
    </rPh>
    <rPh sb="4" eb="7">
      <t>ハコダテシ</t>
    </rPh>
    <rPh sb="8" eb="11">
      <t>オタルシ</t>
    </rPh>
    <rPh sb="12" eb="15">
      <t>アサヒカワシ</t>
    </rPh>
    <rPh sb="16" eb="17">
      <t>カズ</t>
    </rPh>
    <rPh sb="18" eb="20">
      <t>カクシ</t>
    </rPh>
    <rPh sb="20" eb="21">
      <t>シラ</t>
    </rPh>
    <phoneticPr fontId="4"/>
  </si>
  <si>
    <t>注</t>
    <rPh sb="0" eb="1">
      <t>チュウ</t>
    </rPh>
    <phoneticPr fontId="4"/>
  </si>
  <si>
    <t>結核関係事業実績報告</t>
    <rPh sb="0" eb="2">
      <t>ケッカク</t>
    </rPh>
    <rPh sb="2" eb="4">
      <t>カンケイ</t>
    </rPh>
    <rPh sb="4" eb="6">
      <t>ジギョウ</t>
    </rPh>
    <rPh sb="6" eb="8">
      <t>ジッセキ</t>
    </rPh>
    <rPh sb="8" eb="10">
      <t>ホウコク</t>
    </rPh>
    <phoneticPr fontId="4"/>
  </si>
  <si>
    <t>資料</t>
    <rPh sb="0" eb="2">
      <t>シリョウ</t>
    </rPh>
    <phoneticPr fontId="4"/>
  </si>
  <si>
    <t>江差保健所</t>
    <rPh sb="0" eb="2">
      <t>エサシ</t>
    </rPh>
    <rPh sb="2" eb="5">
      <t>ホケンショ</t>
    </rPh>
    <phoneticPr fontId="4"/>
  </si>
  <si>
    <t>-</t>
    <phoneticPr fontId="4"/>
  </si>
  <si>
    <t>市立函館保健所</t>
    <rPh sb="0" eb="2">
      <t>シリツ</t>
    </rPh>
    <rPh sb="2" eb="4">
      <t>ハコダテ</t>
    </rPh>
    <rPh sb="4" eb="6">
      <t>ホケン</t>
    </rPh>
    <rPh sb="6" eb="7">
      <t>ショ</t>
    </rPh>
    <phoneticPr fontId="4"/>
  </si>
  <si>
    <t>判定不可</t>
    <rPh sb="0" eb="2">
      <t>ハンテイ</t>
    </rPh>
    <rPh sb="2" eb="4">
      <t>フカ</t>
    </rPh>
    <phoneticPr fontId="4"/>
  </si>
  <si>
    <t>判定保留</t>
    <rPh sb="0" eb="2">
      <t>ハンテイ</t>
    </rPh>
    <rPh sb="2" eb="4">
      <t>ホリュウ</t>
    </rPh>
    <phoneticPr fontId="4"/>
  </si>
  <si>
    <t>計</t>
    <rPh sb="0" eb="1">
      <t>ケイ</t>
    </rPh>
    <phoneticPr fontId="4"/>
  </si>
  <si>
    <t>第３３－２表　結核の接触者健康診断数（ＩＧＲＡ検査結果）</t>
    <rPh sb="7" eb="9">
      <t>ケッカク</t>
    </rPh>
    <rPh sb="10" eb="13">
      <t>セッショクシャ</t>
    </rPh>
    <rPh sb="13" eb="15">
      <t>ケンコウ</t>
    </rPh>
    <rPh sb="15" eb="17">
      <t>シンダン</t>
    </rPh>
    <rPh sb="23" eb="25">
      <t>ケンサ</t>
    </rPh>
    <rPh sb="25" eb="2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</si>
</sst>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_);[Red]\(0.0\)"/>
    <numFmt numFmtId="178" formatCode="0_);[Red]\(0\)"/>
    <numFmt numFmtId="179" formatCode="#,##0.0"/>
    <numFmt numFmtId="180" formatCode="#,"/>
    <numFmt numFmtId="181" formatCode="#,##0_ ;[Red]\-#,##0\ "/>
  </numFmts>
  <fonts count="8">
    <font>
      <sz val="11"/>
      <name val="ＭＳ Ｐゴシック"/>
      <family val="3"/>
      <charset val="128"/>
    </font>
    <font>
      <sz val="11"/>
      <name val="ＭＳ Ｐゴシック"/>
      <family val="3"/>
      <charset val="128"/>
    </font>
    <font>
      <sz val="9"/>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sz val="12"/>
      <name val="Arial"/>
      <family val="2"/>
    </font>
    <font>
      <sz val="8"/>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s>
  <borders count="39">
    <border>
      <left/>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 fillId="0" borderId="0"/>
  </cellStyleXfs>
  <cellXfs count="307">
    <xf numFmtId="0" fontId="0" fillId="0" borderId="0" xfId="0">
      <alignment vertical="center"/>
    </xf>
    <xf numFmtId="38" fontId="2" fillId="0" borderId="0" xfId="2" applyFont="1" applyFill="1"/>
    <xf numFmtId="38" fontId="2" fillId="0" borderId="0" xfId="2" applyFont="1" applyFill="1" applyAlignment="1">
      <alignment horizontal="left"/>
    </xf>
    <xf numFmtId="38" fontId="2" fillId="0" borderId="0" xfId="2" applyFont="1" applyFill="1" applyAlignment="1">
      <alignment horizontal="center"/>
    </xf>
    <xf numFmtId="38" fontId="2" fillId="0" borderId="0" xfId="2" applyFont="1" applyFill="1" applyBorder="1" applyAlignment="1">
      <alignment horizontal="left"/>
    </xf>
    <xf numFmtId="38" fontId="2" fillId="0" borderId="0" xfId="2" applyFont="1" applyFill="1" applyBorder="1"/>
    <xf numFmtId="38" fontId="2" fillId="0" borderId="0" xfId="2" applyFont="1" applyFill="1" applyBorder="1" applyAlignment="1">
      <alignment horizontal="center"/>
    </xf>
    <xf numFmtId="38" fontId="2" fillId="0" borderId="0" xfId="1" applyFont="1" applyFill="1" applyAlignment="1"/>
    <xf numFmtId="38" fontId="2" fillId="0" borderId="0" xfId="1" applyFont="1" applyFill="1" applyBorder="1" applyAlignment="1"/>
    <xf numFmtId="38" fontId="2" fillId="2" borderId="1" xfId="1" applyFont="1" applyFill="1" applyBorder="1" applyAlignment="1">
      <alignment horizontal="right" vertical="center"/>
    </xf>
    <xf numFmtId="38" fontId="2" fillId="2" borderId="2" xfId="1" applyFont="1" applyFill="1" applyBorder="1" applyAlignment="1">
      <alignment horizontal="right" vertical="center"/>
    </xf>
    <xf numFmtId="38" fontId="2" fillId="2" borderId="3" xfId="1" applyFont="1" applyFill="1" applyBorder="1" applyAlignment="1">
      <alignment horizontal="right" vertical="center"/>
    </xf>
    <xf numFmtId="38" fontId="2" fillId="3" borderId="3" xfId="1" applyFont="1" applyFill="1" applyBorder="1" applyAlignment="1">
      <alignment horizontal="right" vertical="center"/>
    </xf>
    <xf numFmtId="38" fontId="2" fillId="2" borderId="3" xfId="1" applyFont="1" applyFill="1" applyBorder="1" applyAlignment="1">
      <alignment horizontal="left" vertical="center"/>
    </xf>
    <xf numFmtId="38" fontId="2" fillId="2" borderId="4" xfId="1" applyFont="1" applyFill="1" applyBorder="1" applyAlignment="1">
      <alignment horizontal="right" vertical="center"/>
    </xf>
    <xf numFmtId="38" fontId="2" fillId="2" borderId="5" xfId="1" applyFont="1" applyFill="1" applyBorder="1" applyAlignment="1">
      <alignment horizontal="right" vertical="center"/>
    </xf>
    <xf numFmtId="38" fontId="2" fillId="2" borderId="6" xfId="1" applyFont="1" applyFill="1" applyBorder="1" applyAlignment="1">
      <alignment horizontal="right" vertical="center"/>
    </xf>
    <xf numFmtId="38" fontId="2" fillId="3" borderId="6" xfId="1" applyFont="1" applyFill="1" applyBorder="1" applyAlignment="1">
      <alignment horizontal="right" vertical="center"/>
    </xf>
    <xf numFmtId="38" fontId="2" fillId="2" borderId="6" xfId="1" applyFont="1" applyFill="1" applyBorder="1" applyAlignment="1">
      <alignment horizontal="left" vertical="center"/>
    </xf>
    <xf numFmtId="38" fontId="2" fillId="2" borderId="7" xfId="1" applyFont="1" applyFill="1" applyBorder="1" applyAlignment="1">
      <alignment horizontal="right" vertical="center"/>
    </xf>
    <xf numFmtId="38" fontId="2" fillId="2" borderId="8" xfId="1" applyFont="1" applyFill="1" applyBorder="1" applyAlignment="1">
      <alignment horizontal="right" vertical="center"/>
    </xf>
    <xf numFmtId="38" fontId="2" fillId="2" borderId="9" xfId="1" applyFont="1" applyFill="1" applyBorder="1" applyAlignment="1">
      <alignment horizontal="right" vertical="center"/>
    </xf>
    <xf numFmtId="38" fontId="2" fillId="3" borderId="9" xfId="1" applyFont="1" applyFill="1" applyBorder="1" applyAlignment="1">
      <alignment horizontal="right" vertical="center"/>
    </xf>
    <xf numFmtId="38" fontId="2" fillId="2" borderId="9" xfId="1" applyFont="1" applyFill="1" applyBorder="1" applyAlignment="1">
      <alignment horizontal="left" vertical="center"/>
    </xf>
    <xf numFmtId="38" fontId="2" fillId="4" borderId="10" xfId="1" applyFont="1" applyFill="1" applyBorder="1" applyAlignment="1">
      <alignment horizontal="right" vertical="center"/>
    </xf>
    <xf numFmtId="38" fontId="2" fillId="4" borderId="11" xfId="1" applyFont="1" applyFill="1" applyBorder="1" applyAlignment="1">
      <alignment horizontal="right" vertical="center"/>
    </xf>
    <xf numFmtId="38" fontId="2" fillId="4" borderId="12" xfId="1" applyFont="1" applyFill="1" applyBorder="1" applyAlignment="1">
      <alignment horizontal="right" vertical="center"/>
    </xf>
    <xf numFmtId="38" fontId="2" fillId="5" borderId="12" xfId="1" applyFont="1" applyFill="1" applyBorder="1" applyAlignment="1">
      <alignment horizontal="right" vertical="center"/>
    </xf>
    <xf numFmtId="38" fontId="2" fillId="4" borderId="9" xfId="1" applyFont="1" applyFill="1" applyBorder="1" applyAlignment="1">
      <alignment horizontal="left" vertical="center"/>
    </xf>
    <xf numFmtId="38" fontId="2" fillId="5" borderId="1" xfId="1" applyFont="1" applyFill="1" applyBorder="1" applyAlignment="1">
      <alignment horizontal="right" vertical="center"/>
    </xf>
    <xf numFmtId="38" fontId="2" fillId="5" borderId="2" xfId="1" applyFont="1" applyFill="1" applyBorder="1" applyAlignment="1">
      <alignment horizontal="right" vertical="center"/>
    </xf>
    <xf numFmtId="38" fontId="2" fillId="5" borderId="3" xfId="1" applyFont="1" applyFill="1" applyBorder="1" applyAlignment="1">
      <alignment horizontal="right" vertical="center"/>
    </xf>
    <xf numFmtId="38" fontId="2" fillId="5" borderId="6" xfId="1" applyFont="1" applyFill="1" applyBorder="1" applyAlignment="1">
      <alignment horizontal="left" vertical="center" wrapText="1"/>
    </xf>
    <xf numFmtId="38" fontId="2" fillId="4" borderId="13" xfId="1" applyFont="1" applyFill="1" applyBorder="1" applyAlignment="1">
      <alignment horizontal="right" vertical="center"/>
    </xf>
    <xf numFmtId="38" fontId="2" fillId="4" borderId="14" xfId="1" applyFont="1" applyFill="1" applyBorder="1" applyAlignment="1">
      <alignment horizontal="right" vertical="center"/>
    </xf>
    <xf numFmtId="38" fontId="2" fillId="0" borderId="0" xfId="2" applyFont="1" applyFill="1" applyAlignment="1">
      <alignment vertical="center"/>
    </xf>
    <xf numFmtId="38" fontId="2" fillId="5" borderId="13" xfId="1" applyFont="1" applyFill="1" applyBorder="1" applyAlignment="1">
      <alignment horizontal="right" vertical="center"/>
    </xf>
    <xf numFmtId="38" fontId="2" fillId="5" borderId="14" xfId="1" applyFont="1" applyFill="1" applyBorder="1" applyAlignment="1">
      <alignment horizontal="right" vertical="center"/>
    </xf>
    <xf numFmtId="38" fontId="2" fillId="5" borderId="9" xfId="1" applyFont="1" applyFill="1" applyBorder="1" applyAlignment="1">
      <alignment horizontal="left" vertical="center" wrapText="1"/>
    </xf>
    <xf numFmtId="38" fontId="2" fillId="4" borderId="12" xfId="1" applyFont="1" applyFill="1" applyBorder="1" applyAlignment="1">
      <alignment horizontal="left" vertical="center"/>
    </xf>
    <xf numFmtId="38" fontId="2" fillId="5" borderId="10" xfId="2" applyFont="1" applyFill="1" applyBorder="1" applyAlignment="1">
      <alignment horizontal="right" vertical="center"/>
    </xf>
    <xf numFmtId="38" fontId="2" fillId="5" borderId="11" xfId="2" applyFont="1" applyFill="1" applyBorder="1" applyAlignment="1">
      <alignment horizontal="right" vertical="center"/>
    </xf>
    <xf numFmtId="38" fontId="2" fillId="5" borderId="12" xfId="2" applyFont="1" applyFill="1" applyBorder="1" applyAlignment="1">
      <alignment horizontal="right" vertical="center"/>
    </xf>
    <xf numFmtId="38" fontId="2" fillId="5" borderId="12" xfId="1" applyFont="1" applyFill="1" applyBorder="1" applyAlignment="1">
      <alignment horizontal="left" vertical="center" wrapText="1"/>
    </xf>
    <xf numFmtId="38" fontId="2" fillId="6" borderId="10" xfId="1" applyFont="1" applyFill="1" applyBorder="1" applyAlignment="1">
      <alignment horizontal="right" vertical="center"/>
    </xf>
    <xf numFmtId="38" fontId="2" fillId="6" borderId="11" xfId="1" applyFont="1" applyFill="1" applyBorder="1" applyAlignment="1">
      <alignment horizontal="right" vertical="center"/>
    </xf>
    <xf numFmtId="38" fontId="2" fillId="6" borderId="12" xfId="1" applyFont="1" applyFill="1" applyBorder="1" applyAlignment="1">
      <alignment horizontal="right" vertical="center"/>
    </xf>
    <xf numFmtId="38" fontId="2" fillId="7" borderId="12" xfId="1" applyFont="1" applyFill="1" applyBorder="1" applyAlignment="1">
      <alignment horizontal="right" vertical="center"/>
    </xf>
    <xf numFmtId="38" fontId="2" fillId="6" borderId="9" xfId="1" applyFont="1" applyFill="1" applyBorder="1" applyAlignment="1">
      <alignment horizontal="left" vertical="center"/>
    </xf>
    <xf numFmtId="38" fontId="2" fillId="0" borderId="10"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12" xfId="2" applyFont="1" applyFill="1" applyBorder="1" applyAlignment="1">
      <alignment horizontal="center" vertical="center" wrapText="1" shrinkToFit="1"/>
    </xf>
    <xf numFmtId="38" fontId="2" fillId="0" borderId="13" xfId="2" applyFont="1" applyFill="1" applyBorder="1" applyAlignment="1">
      <alignment horizontal="center" vertical="center" wrapText="1"/>
    </xf>
    <xf numFmtId="38" fontId="2" fillId="0" borderId="12" xfId="2" applyFont="1" applyFill="1" applyBorder="1" applyAlignment="1">
      <alignment horizontal="center" vertical="center"/>
    </xf>
    <xf numFmtId="38" fontId="2" fillId="0" borderId="12" xfId="2" applyFont="1" applyFill="1" applyBorder="1" applyAlignment="1">
      <alignment horizontal="left"/>
    </xf>
    <xf numFmtId="38" fontId="5" fillId="0" borderId="0" xfId="2" applyFont="1" applyFill="1" applyAlignment="1">
      <alignment vertical="top"/>
    </xf>
    <xf numFmtId="38" fontId="5" fillId="0" borderId="0" xfId="2" applyFont="1" applyFill="1" applyAlignment="1">
      <alignment horizontal="right" vertical="top"/>
    </xf>
    <xf numFmtId="38" fontId="5" fillId="0" borderId="15" xfId="2" applyFont="1" applyFill="1" applyBorder="1" applyAlignment="1">
      <alignment vertical="top"/>
    </xf>
    <xf numFmtId="38" fontId="5" fillId="0" borderId="0" xfId="2" applyFont="1" applyFill="1" applyBorder="1" applyAlignment="1">
      <alignment vertical="top"/>
    </xf>
    <xf numFmtId="38" fontId="5" fillId="0" borderId="15" xfId="2" applyFont="1" applyFill="1" applyBorder="1" applyAlignment="1">
      <alignment horizontal="center" vertical="top"/>
    </xf>
    <xf numFmtId="38" fontId="5" fillId="0" borderId="0" xfId="2" applyFont="1" applyFill="1" applyBorder="1" applyAlignment="1">
      <alignment horizontal="center" vertical="top"/>
    </xf>
    <xf numFmtId="38" fontId="5" fillId="0" borderId="0" xfId="2" applyFont="1" applyFill="1" applyAlignment="1">
      <alignment horizontal="center" vertical="top"/>
    </xf>
    <xf numFmtId="38" fontId="5" fillId="0" borderId="0" xfId="2" applyFont="1" applyFill="1" applyBorder="1" applyAlignment="1">
      <alignment horizontal="left" vertical="top"/>
    </xf>
    <xf numFmtId="38" fontId="2" fillId="6" borderId="9" xfId="1" applyFont="1" applyFill="1" applyBorder="1" applyAlignment="1">
      <alignment vertical="center"/>
    </xf>
    <xf numFmtId="38" fontId="2" fillId="0" borderId="0" xfId="1" applyFont="1" applyFill="1" applyAlignment="1">
      <alignment horizontal="center"/>
    </xf>
    <xf numFmtId="38" fontId="2" fillId="0" borderId="0" xfId="1" applyFont="1" applyFill="1" applyBorder="1" applyAlignment="1">
      <alignment horizontal="center"/>
    </xf>
    <xf numFmtId="38" fontId="2" fillId="0" borderId="0" xfId="1" applyFont="1" applyFill="1" applyBorder="1" applyAlignment="1">
      <alignment horizontal="right"/>
    </xf>
    <xf numFmtId="38" fontId="2" fillId="0" borderId="5" xfId="1" applyFont="1" applyFill="1" applyBorder="1" applyAlignment="1">
      <alignment horizontal="right"/>
    </xf>
    <xf numFmtId="38" fontId="2" fillId="3" borderId="3" xfId="1" applyFont="1" applyFill="1" applyBorder="1" applyAlignment="1" applyProtection="1">
      <alignment horizontal="right" vertical="center"/>
    </xf>
    <xf numFmtId="38" fontId="2" fillId="3" borderId="6" xfId="1" applyFont="1" applyFill="1" applyBorder="1" applyAlignment="1" applyProtection="1">
      <alignment horizontal="right" vertical="center"/>
    </xf>
    <xf numFmtId="38" fontId="2" fillId="3" borderId="9" xfId="1" applyFont="1" applyFill="1" applyBorder="1" applyAlignment="1" applyProtection="1">
      <alignment horizontal="right" vertical="center"/>
    </xf>
    <xf numFmtId="38" fontId="2" fillId="0" borderId="0" xfId="1" applyFont="1" applyFill="1" applyBorder="1" applyAlignment="1">
      <alignment horizontal="right" vertical="center"/>
    </xf>
    <xf numFmtId="38" fontId="2" fillId="0" borderId="5" xfId="1" applyFont="1" applyFill="1" applyBorder="1" applyAlignment="1">
      <alignment horizontal="right" vertical="center"/>
    </xf>
    <xf numFmtId="38" fontId="2" fillId="5" borderId="12" xfId="1" applyFont="1" applyFill="1" applyBorder="1" applyAlignment="1" applyProtection="1">
      <alignment horizontal="right" vertical="center"/>
    </xf>
    <xf numFmtId="38" fontId="2" fillId="5" borderId="3" xfId="1" applyFont="1" applyFill="1" applyBorder="1" applyAlignment="1" applyProtection="1">
      <alignment horizontal="right" vertical="center"/>
    </xf>
    <xf numFmtId="38" fontId="2" fillId="0" borderId="0" xfId="2" applyFont="1" applyFill="1" applyBorder="1" applyAlignment="1">
      <alignment horizontal="center" vertical="center"/>
    </xf>
    <xf numFmtId="38" fontId="2" fillId="5" borderId="6" xfId="1" applyFont="1" applyFill="1" applyBorder="1" applyAlignment="1" applyProtection="1">
      <alignment horizontal="right" vertical="center"/>
    </xf>
    <xf numFmtId="38" fontId="2" fillId="5" borderId="6" xfId="1" applyFont="1" applyFill="1" applyBorder="1" applyAlignment="1">
      <alignment horizontal="right" vertical="center"/>
    </xf>
    <xf numFmtId="38" fontId="2" fillId="0" borderId="0" xfId="1" applyFont="1" applyFill="1" applyAlignment="1">
      <alignment horizontal="right"/>
    </xf>
    <xf numFmtId="38" fontId="2" fillId="7" borderId="12" xfId="1" applyFont="1" applyFill="1" applyBorder="1" applyAlignment="1" applyProtection="1">
      <alignment horizontal="right" vertical="center"/>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3" xfId="3"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3" xfId="2" applyFont="1" applyFill="1" applyBorder="1" applyAlignment="1">
      <alignment horizontal="left" vertical="center" wrapText="1"/>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6" xfId="3" applyFont="1" applyFill="1" applyBorder="1" applyAlignment="1">
      <alignment horizontal="center" vertical="center" wrapText="1"/>
    </xf>
    <xf numFmtId="38" fontId="2" fillId="0" borderId="6" xfId="2" applyFont="1" applyFill="1" applyBorder="1" applyAlignment="1">
      <alignment horizontal="left" vertical="center" wrapText="1"/>
    </xf>
    <xf numFmtId="38" fontId="2" fillId="0" borderId="9" xfId="2" applyFont="1" applyFill="1" applyBorder="1" applyAlignment="1">
      <alignment horizontal="center" vertical="center" wrapText="1"/>
    </xf>
    <xf numFmtId="0" fontId="2" fillId="0" borderId="13" xfId="3" applyFont="1" applyFill="1" applyBorder="1" applyAlignment="1">
      <alignment horizontal="center" vertical="center" wrapText="1"/>
    </xf>
    <xf numFmtId="38" fontId="2" fillId="0" borderId="16"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9" xfId="2" applyFont="1" applyFill="1" applyBorder="1" applyAlignment="1">
      <alignment horizontal="left" vertical="center" wrapText="1"/>
    </xf>
    <xf numFmtId="38" fontId="5" fillId="0" borderId="0" xfId="2" applyFont="1" applyFill="1" applyBorder="1" applyAlignment="1">
      <alignment horizontal="right" vertical="top"/>
    </xf>
    <xf numFmtId="38" fontId="5" fillId="0" borderId="15" xfId="2" applyFont="1" applyFill="1" applyBorder="1" applyAlignment="1">
      <alignment horizontal="left" vertical="top"/>
    </xf>
    <xf numFmtId="38" fontId="2" fillId="0" borderId="0" xfId="2" applyFont="1"/>
    <xf numFmtId="38" fontId="2" fillId="0" borderId="0" xfId="2" applyFont="1" applyAlignment="1">
      <alignment horizontal="left"/>
    </xf>
    <xf numFmtId="38" fontId="2" fillId="8" borderId="0" xfId="2" applyFont="1" applyFill="1" applyAlignment="1">
      <alignment horizontal="left"/>
    </xf>
    <xf numFmtId="38" fontId="2" fillId="8" borderId="0" xfId="2" applyFont="1" applyFill="1" applyBorder="1" applyAlignment="1">
      <alignment horizontal="center"/>
    </xf>
    <xf numFmtId="38" fontId="2" fillId="8" borderId="0" xfId="2" applyFont="1" applyFill="1" applyBorder="1" applyAlignment="1">
      <alignment horizontal="left"/>
    </xf>
    <xf numFmtId="38" fontId="2" fillId="0" borderId="0" xfId="1" applyFont="1" applyAlignment="1"/>
    <xf numFmtId="38" fontId="2" fillId="0" borderId="0" xfId="1" applyFont="1" applyAlignment="1">
      <alignment horizontal="center"/>
    </xf>
    <xf numFmtId="38" fontId="2" fillId="0" borderId="0" xfId="1" applyFont="1" applyBorder="1" applyAlignment="1">
      <alignment horizontal="center"/>
    </xf>
    <xf numFmtId="38" fontId="2" fillId="0" borderId="0" xfId="1" applyFont="1" applyBorder="1" applyAlignment="1">
      <alignment horizontal="right"/>
    </xf>
    <xf numFmtId="38" fontId="2" fillId="0" borderId="0" xfId="1" applyFont="1" applyBorder="1" applyAlignment="1"/>
    <xf numFmtId="38" fontId="2" fillId="0" borderId="0" xfId="1" applyFont="1" applyAlignment="1">
      <alignment horizontal="right"/>
    </xf>
    <xf numFmtId="38" fontId="2" fillId="0" borderId="12" xfId="2" applyFont="1" applyBorder="1" applyAlignment="1">
      <alignment horizontal="center" vertical="center" wrapText="1"/>
    </xf>
    <xf numFmtId="38" fontId="2" fillId="0" borderId="3" xfId="2" applyFont="1" applyBorder="1" applyAlignment="1">
      <alignment horizontal="center" vertical="center" wrapText="1"/>
    </xf>
    <xf numFmtId="0" fontId="2" fillId="0" borderId="3" xfId="3" applyFont="1" applyFill="1" applyBorder="1" applyAlignment="1">
      <alignment horizontal="center" vertical="center"/>
    </xf>
    <xf numFmtId="38" fontId="2" fillId="0" borderId="3" xfId="2" applyFont="1" applyBorder="1" applyAlignment="1">
      <alignment horizontal="left" vertical="center" wrapText="1"/>
    </xf>
    <xf numFmtId="38" fontId="2" fillId="0" borderId="6" xfId="2" applyFont="1" applyBorder="1" applyAlignment="1">
      <alignment horizontal="center" vertical="center" wrapText="1"/>
    </xf>
    <xf numFmtId="0" fontId="2" fillId="0" borderId="6" xfId="3" applyFont="1" applyFill="1" applyBorder="1" applyAlignment="1">
      <alignment horizontal="center" vertical="center"/>
    </xf>
    <xf numFmtId="38" fontId="2" fillId="0" borderId="6" xfId="2" applyFont="1" applyBorder="1" applyAlignment="1">
      <alignment horizontal="left" vertical="center" wrapText="1"/>
    </xf>
    <xf numFmtId="38" fontId="2" fillId="0" borderId="9" xfId="2" applyFont="1" applyBorder="1" applyAlignment="1">
      <alignment horizontal="center" vertical="center" wrapText="1"/>
    </xf>
    <xf numFmtId="38" fontId="2" fillId="0" borderId="9" xfId="2" applyFont="1" applyFill="1" applyBorder="1" applyAlignment="1">
      <alignment horizontal="center" vertical="center"/>
    </xf>
    <xf numFmtId="38" fontId="2" fillId="0" borderId="9" xfId="2" applyFont="1" applyBorder="1" applyAlignment="1">
      <alignment horizontal="left" vertical="center" wrapText="1"/>
    </xf>
    <xf numFmtId="38" fontId="5" fillId="0" borderId="0" xfId="2" applyFont="1" applyAlignment="1">
      <alignment vertical="top"/>
    </xf>
    <xf numFmtId="38" fontId="5" fillId="0" borderId="0" xfId="2" applyFont="1" applyAlignment="1">
      <alignment horizontal="right" vertical="top"/>
    </xf>
    <xf numFmtId="38" fontId="5" fillId="0" borderId="15" xfId="2" applyFont="1" applyBorder="1" applyAlignment="1">
      <alignment horizontal="left" vertical="top"/>
    </xf>
    <xf numFmtId="0" fontId="2" fillId="0" borderId="0" xfId="3" applyFont="1"/>
    <xf numFmtId="176" fontId="2" fillId="0" borderId="0" xfId="2" applyNumberFormat="1" applyFont="1"/>
    <xf numFmtId="177" fontId="2" fillId="0" borderId="0" xfId="2" applyNumberFormat="1" applyFont="1"/>
    <xf numFmtId="0" fontId="2" fillId="0" borderId="0" xfId="3" applyFont="1" applyAlignment="1">
      <alignment horizontal="left"/>
    </xf>
    <xf numFmtId="176" fontId="2" fillId="0" borderId="0" xfId="2" applyNumberFormat="1" applyFont="1" applyAlignment="1"/>
    <xf numFmtId="38" fontId="2" fillId="0" borderId="0" xfId="2" applyFont="1" applyAlignment="1"/>
    <xf numFmtId="177" fontId="2" fillId="0" borderId="0" xfId="2" applyNumberFormat="1" applyFont="1" applyAlignment="1"/>
    <xf numFmtId="176" fontId="2" fillId="0" borderId="0" xfId="2" applyNumberFormat="1" applyFont="1" applyBorder="1" applyAlignment="1">
      <alignment vertical="center"/>
    </xf>
    <xf numFmtId="38" fontId="2" fillId="0" borderId="0" xfId="2" applyFont="1" applyBorder="1" applyAlignment="1">
      <alignment vertical="center"/>
    </xf>
    <xf numFmtId="177" fontId="2" fillId="0" borderId="0" xfId="2" applyNumberFormat="1" applyFont="1" applyBorder="1" applyAlignment="1">
      <alignment vertical="center"/>
    </xf>
    <xf numFmtId="38" fontId="2" fillId="0" borderId="0" xfId="2" applyFont="1" applyBorder="1" applyAlignment="1">
      <alignment horizontal="left"/>
    </xf>
    <xf numFmtId="0" fontId="2" fillId="0" borderId="0" xfId="0" applyFont="1" applyFill="1">
      <alignment vertical="center"/>
    </xf>
    <xf numFmtId="176" fontId="2" fillId="2" borderId="3" xfId="1" applyNumberFormat="1" applyFont="1" applyFill="1" applyBorder="1" applyAlignment="1">
      <alignment horizontal="right" vertical="center"/>
    </xf>
    <xf numFmtId="176" fontId="2" fillId="3" borderId="3" xfId="1" applyNumberFormat="1" applyFont="1" applyFill="1" applyBorder="1" applyAlignment="1">
      <alignment horizontal="right" vertical="center"/>
    </xf>
    <xf numFmtId="176" fontId="2" fillId="2" borderId="6" xfId="1" applyNumberFormat="1" applyFont="1" applyFill="1" applyBorder="1" applyAlignment="1">
      <alignment horizontal="right" vertical="center"/>
    </xf>
    <xf numFmtId="176" fontId="2" fillId="3" borderId="6"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3" borderId="9" xfId="1" applyNumberFormat="1" applyFont="1" applyFill="1" applyBorder="1" applyAlignment="1">
      <alignment horizontal="right" vertical="center"/>
    </xf>
    <xf numFmtId="176" fontId="2" fillId="4" borderId="12" xfId="1" applyNumberFormat="1" applyFont="1" applyFill="1" applyBorder="1" applyAlignment="1">
      <alignment horizontal="right" vertical="center"/>
    </xf>
    <xf numFmtId="176" fontId="2" fillId="5" borderId="3" xfId="1" applyNumberFormat="1" applyFont="1" applyFill="1" applyBorder="1" applyAlignment="1">
      <alignment horizontal="right" vertical="center"/>
    </xf>
    <xf numFmtId="38" fontId="2" fillId="5" borderId="3" xfId="1" applyFont="1" applyFill="1" applyBorder="1" applyAlignment="1">
      <alignment horizontal="left" vertical="center" wrapText="1"/>
    </xf>
    <xf numFmtId="176" fontId="2" fillId="5" borderId="12" xfId="1" applyNumberFormat="1" applyFont="1" applyFill="1" applyBorder="1" applyAlignment="1">
      <alignment horizontal="right" vertical="center"/>
    </xf>
    <xf numFmtId="0" fontId="2" fillId="0" borderId="0" xfId="0" applyFont="1" applyAlignment="1">
      <alignment vertical="center"/>
    </xf>
    <xf numFmtId="38" fontId="2" fillId="0" borderId="0" xfId="1" applyFont="1" applyAlignment="1">
      <alignment vertical="center"/>
    </xf>
    <xf numFmtId="38" fontId="2" fillId="0" borderId="0" xfId="1" applyFont="1" applyFill="1" applyAlignment="1">
      <alignment vertical="center"/>
    </xf>
    <xf numFmtId="0" fontId="2" fillId="0" borderId="0" xfId="0" applyFont="1">
      <alignment vertical="center"/>
    </xf>
    <xf numFmtId="176" fontId="2" fillId="4" borderId="3" xfId="1" applyNumberFormat="1" applyFont="1" applyFill="1" applyBorder="1" applyAlignment="1">
      <alignment horizontal="right" vertical="center"/>
    </xf>
    <xf numFmtId="38" fontId="2" fillId="4" borderId="3" xfId="1" applyFont="1" applyFill="1" applyBorder="1" applyAlignment="1">
      <alignment horizontal="right" vertical="center"/>
    </xf>
    <xf numFmtId="38" fontId="2" fillId="4" borderId="17" xfId="1" applyFont="1" applyFill="1" applyBorder="1" applyAlignment="1">
      <alignment horizontal="right" vertical="center"/>
    </xf>
    <xf numFmtId="38" fontId="2" fillId="4" borderId="3" xfId="1" applyFont="1" applyFill="1" applyBorder="1" applyAlignment="1">
      <alignment horizontal="left" vertical="center"/>
    </xf>
    <xf numFmtId="38" fontId="2" fillId="2" borderId="17" xfId="1" applyFont="1" applyFill="1" applyBorder="1" applyAlignment="1">
      <alignment horizontal="right" vertical="center"/>
    </xf>
    <xf numFmtId="38" fontId="2" fillId="2" borderId="18" xfId="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6" fontId="2" fillId="6" borderId="12" xfId="1" applyNumberFormat="1" applyFont="1" applyFill="1" applyBorder="1" applyAlignment="1">
      <alignment horizontal="right" vertical="center"/>
    </xf>
    <xf numFmtId="38" fontId="2" fillId="6" borderId="12" xfId="0" applyNumberFormat="1" applyFont="1" applyFill="1" applyBorder="1" applyAlignment="1">
      <alignment horizontal="right" vertical="center"/>
    </xf>
    <xf numFmtId="38" fontId="2" fillId="6" borderId="3" xfId="0" applyNumberFormat="1" applyFont="1" applyFill="1" applyBorder="1" applyAlignment="1">
      <alignment horizontal="right" vertical="center"/>
    </xf>
    <xf numFmtId="176" fontId="2" fillId="7" borderId="12" xfId="1" applyNumberFormat="1" applyFont="1" applyFill="1" applyBorder="1" applyAlignment="1">
      <alignment horizontal="right" vertical="center"/>
    </xf>
    <xf numFmtId="38" fontId="2" fillId="6" borderId="2" xfId="1" applyNumberFormat="1" applyFont="1" applyFill="1" applyBorder="1" applyAlignment="1">
      <alignment horizontal="right" vertical="center"/>
    </xf>
    <xf numFmtId="38" fontId="2" fillId="6" borderId="2" xfId="1" applyFont="1" applyFill="1" applyBorder="1" applyAlignment="1">
      <alignment horizontal="left" vertical="center"/>
    </xf>
    <xf numFmtId="176" fontId="2" fillId="0" borderId="3" xfId="2" applyNumberFormat="1" applyFont="1" applyFill="1" applyBorder="1" applyAlignment="1">
      <alignment horizontal="center" wrapText="1"/>
    </xf>
    <xf numFmtId="38" fontId="2" fillId="0" borderId="19" xfId="2" applyFont="1" applyFill="1" applyBorder="1" applyAlignment="1">
      <alignment horizontal="center" vertical="center" wrapText="1"/>
    </xf>
    <xf numFmtId="38" fontId="2" fillId="0" borderId="20" xfId="2" applyFont="1" applyFill="1" applyBorder="1" applyAlignment="1">
      <alignment horizontal="center"/>
    </xf>
    <xf numFmtId="38" fontId="2" fillId="0" borderId="2" xfId="2" applyFont="1" applyFill="1" applyBorder="1" applyAlignment="1">
      <alignment horizontal="center"/>
    </xf>
    <xf numFmtId="177" fontId="2" fillId="0" borderId="20" xfId="2" applyNumberFormat="1" applyFont="1" applyFill="1" applyBorder="1" applyAlignment="1">
      <alignment horizontal="center"/>
    </xf>
    <xf numFmtId="38" fontId="2" fillId="0" borderId="21" xfId="2" applyFont="1" applyFill="1" applyBorder="1" applyAlignment="1">
      <alignment horizontal="center" wrapText="1"/>
    </xf>
    <xf numFmtId="38" fontId="2" fillId="0" borderId="3" xfId="2" applyFont="1" applyFill="1" applyBorder="1" applyAlignment="1">
      <alignment horizontal="left" wrapText="1"/>
    </xf>
    <xf numFmtId="176" fontId="2" fillId="0" borderId="6" xfId="2" applyNumberFormat="1" applyFont="1" applyFill="1" applyBorder="1" applyAlignment="1">
      <alignment horizontal="center" vertical="center"/>
    </xf>
    <xf numFmtId="38" fontId="2" fillId="0" borderId="22" xfId="2" applyFont="1" applyFill="1" applyBorder="1" applyAlignment="1">
      <alignment horizontal="center" vertical="center" wrapText="1"/>
    </xf>
    <xf numFmtId="38" fontId="2" fillId="0" borderId="23" xfId="2" applyFont="1" applyFill="1" applyBorder="1" applyAlignment="1">
      <alignment horizontal="center" vertical="center"/>
    </xf>
    <xf numFmtId="177" fontId="2" fillId="0" borderId="0" xfId="2" applyNumberFormat="1" applyFont="1" applyFill="1" applyBorder="1" applyAlignment="1">
      <alignment horizontal="center" vertical="center"/>
    </xf>
    <xf numFmtId="0" fontId="2" fillId="0" borderId="24" xfId="3" applyFont="1" applyFill="1" applyBorder="1" applyAlignment="1">
      <alignment horizontal="center" vertical="center" wrapText="1"/>
    </xf>
    <xf numFmtId="0" fontId="2" fillId="0" borderId="5" xfId="3" applyFont="1" applyFill="1" applyBorder="1" applyAlignment="1">
      <alignment horizontal="center" vertical="center" wrapText="1"/>
    </xf>
    <xf numFmtId="38" fontId="2" fillId="0" borderId="6" xfId="2" applyFont="1" applyFill="1" applyBorder="1" applyAlignment="1">
      <alignment horizontal="left"/>
    </xf>
    <xf numFmtId="176" fontId="2" fillId="0" borderId="9" xfId="2" applyNumberFormat="1" applyFont="1" applyFill="1" applyBorder="1" applyAlignment="1">
      <alignment horizontal="center" vertical="center" wrapText="1"/>
    </xf>
    <xf numFmtId="38" fontId="2" fillId="0" borderId="25" xfId="2" applyFont="1" applyFill="1" applyBorder="1" applyAlignment="1">
      <alignment horizontal="center" vertical="center"/>
    </xf>
    <xf numFmtId="38" fontId="2" fillId="0" borderId="26" xfId="2" applyFont="1" applyFill="1" applyBorder="1" applyAlignment="1">
      <alignment horizontal="center" vertical="center"/>
    </xf>
    <xf numFmtId="177" fontId="2" fillId="0" borderId="27" xfId="2" applyNumberFormat="1" applyFont="1" applyFill="1" applyBorder="1" applyAlignment="1">
      <alignment horizontal="center" vertical="center"/>
    </xf>
    <xf numFmtId="38" fontId="2" fillId="0" borderId="28" xfId="2" applyFont="1" applyFill="1" applyBorder="1" applyAlignment="1">
      <alignment horizontal="center" vertical="center" wrapText="1"/>
    </xf>
    <xf numFmtId="38" fontId="2" fillId="0" borderId="29" xfId="2" applyFont="1" applyFill="1" applyBorder="1" applyAlignment="1">
      <alignment horizontal="center" vertical="center" wrapText="1"/>
    </xf>
    <xf numFmtId="178" fontId="2" fillId="0" borderId="9" xfId="3" applyNumberFormat="1" applyFont="1" applyFill="1" applyBorder="1" applyAlignment="1">
      <alignment horizontal="center" vertical="center" wrapText="1"/>
    </xf>
    <xf numFmtId="178" fontId="2" fillId="0" borderId="9" xfId="3" applyNumberFormat="1" applyFont="1" applyFill="1" applyBorder="1" applyAlignment="1">
      <alignment horizontal="left" vertical="center" wrapText="1"/>
    </xf>
    <xf numFmtId="0" fontId="5" fillId="0" borderId="0" xfId="3" applyFont="1" applyAlignment="1">
      <alignment vertical="top"/>
    </xf>
    <xf numFmtId="176" fontId="5" fillId="0" borderId="0" xfId="2" applyNumberFormat="1" applyFont="1" applyAlignment="1">
      <alignment horizontal="right" vertical="top"/>
    </xf>
    <xf numFmtId="177" fontId="5" fillId="0" borderId="0" xfId="2" applyNumberFormat="1" applyFont="1" applyAlignment="1">
      <alignment vertical="top"/>
    </xf>
    <xf numFmtId="38" fontId="5" fillId="0" borderId="0" xfId="2" applyFont="1" applyFill="1" applyAlignment="1">
      <alignment horizontal="left" vertical="top"/>
    </xf>
    <xf numFmtId="179" fontId="2" fillId="0" borderId="0" xfId="2" applyNumberFormat="1" applyFont="1" applyFill="1"/>
    <xf numFmtId="38" fontId="2" fillId="0" borderId="0" xfId="2" applyFont="1" applyFill="1" applyAlignment="1"/>
    <xf numFmtId="38" fontId="2" fillId="0" borderId="0" xfId="2" applyFont="1" applyFill="1" applyAlignment="1">
      <alignment horizontal="left" wrapText="1"/>
    </xf>
    <xf numFmtId="180" fontId="2" fillId="0" borderId="0" xfId="2" applyNumberFormat="1" applyFont="1" applyFill="1"/>
    <xf numFmtId="38" fontId="2" fillId="0" borderId="0" xfId="2" applyFont="1" applyFill="1" applyBorder="1" applyAlignment="1"/>
    <xf numFmtId="38" fontId="2" fillId="0" borderId="0" xfId="2" applyFont="1" applyFill="1" applyBorder="1" applyAlignment="1">
      <alignment horizontal="left" vertical="center"/>
    </xf>
    <xf numFmtId="38" fontId="2" fillId="0" borderId="30" xfId="2" applyFont="1" applyFill="1" applyBorder="1" applyAlignment="1">
      <alignment horizontal="left" vertical="center" wrapText="1"/>
    </xf>
    <xf numFmtId="3" fontId="2" fillId="4" borderId="12" xfId="1" applyNumberFormat="1" applyFont="1" applyFill="1" applyBorder="1" applyAlignment="1">
      <alignment horizontal="right" vertical="center"/>
    </xf>
    <xf numFmtId="38" fontId="2" fillId="5" borderId="2" xfId="1" applyFont="1" applyFill="1" applyBorder="1" applyAlignment="1">
      <alignment horizontal="left" vertical="center" wrapText="1"/>
    </xf>
    <xf numFmtId="3" fontId="2" fillId="2" borderId="12" xfId="1" applyNumberFormat="1" applyFont="1" applyFill="1" applyBorder="1" applyAlignment="1">
      <alignment horizontal="right" vertical="center"/>
    </xf>
    <xf numFmtId="38" fontId="2" fillId="2" borderId="12" xfId="1" applyFont="1" applyFill="1" applyBorder="1" applyAlignment="1">
      <alignment horizontal="right" vertical="center"/>
    </xf>
    <xf numFmtId="38" fontId="2" fillId="2" borderId="12" xfId="1" applyFont="1" applyFill="1" applyBorder="1" applyAlignment="1">
      <alignment horizontal="left" vertical="center"/>
    </xf>
    <xf numFmtId="38" fontId="2" fillId="4" borderId="2" xfId="1" applyFont="1" applyFill="1" applyBorder="1" applyAlignment="1">
      <alignment horizontal="left" vertical="center"/>
    </xf>
    <xf numFmtId="3" fontId="2" fillId="6" borderId="12" xfId="1" applyNumberFormat="1" applyFont="1" applyFill="1" applyBorder="1" applyAlignment="1">
      <alignment horizontal="right" vertical="center"/>
    </xf>
    <xf numFmtId="0" fontId="2" fillId="0" borderId="12" xfId="3" applyFont="1" applyFill="1" applyBorder="1" applyAlignment="1">
      <alignment horizontal="center" vertical="center" wrapText="1"/>
    </xf>
    <xf numFmtId="0" fontId="2" fillId="0" borderId="3" xfId="3" applyFont="1" applyFill="1" applyBorder="1" applyAlignment="1">
      <alignment horizontal="left" vertical="center" wrapText="1"/>
    </xf>
    <xf numFmtId="38" fontId="2" fillId="0" borderId="3" xfId="2" applyFont="1" applyFill="1" applyBorder="1" applyAlignment="1">
      <alignment horizontal="center" vertical="center" wrapText="1"/>
    </xf>
    <xf numFmtId="0" fontId="2" fillId="0" borderId="3" xfId="3" applyFont="1" applyFill="1" applyBorder="1" applyAlignment="1">
      <alignment horizontal="center" vertical="center"/>
    </xf>
    <xf numFmtId="38" fontId="2" fillId="0" borderId="3" xfId="2" applyFont="1" applyFill="1" applyBorder="1" applyAlignment="1">
      <alignment horizontal="center" wrapText="1"/>
    </xf>
    <xf numFmtId="38" fontId="2" fillId="0" borderId="31" xfId="2" applyFont="1" applyFill="1" applyBorder="1" applyAlignment="1">
      <alignment horizontal="center" vertical="center" wrapText="1"/>
    </xf>
    <xf numFmtId="38" fontId="2" fillId="0" borderId="8" xfId="2" applyFont="1" applyFill="1" applyBorder="1" applyAlignment="1">
      <alignment horizontal="center" vertical="center" wrapText="1"/>
    </xf>
    <xf numFmtId="38" fontId="2" fillId="0" borderId="31" xfId="2" applyFont="1" applyFill="1" applyBorder="1" applyAlignment="1">
      <alignment horizontal="center" vertical="center"/>
    </xf>
    <xf numFmtId="38" fontId="2" fillId="0" borderId="8" xfId="2" applyFont="1" applyFill="1" applyBorder="1" applyAlignment="1">
      <alignment horizontal="center" vertical="center"/>
    </xf>
    <xf numFmtId="38" fontId="2" fillId="0" borderId="13" xfId="2" applyFont="1" applyFill="1" applyBorder="1" applyAlignment="1">
      <alignment horizontal="center"/>
    </xf>
    <xf numFmtId="38" fontId="2" fillId="0" borderId="16" xfId="2" applyFont="1" applyFill="1" applyBorder="1" applyAlignment="1">
      <alignment horizontal="center"/>
    </xf>
    <xf numFmtId="38" fontId="2" fillId="0" borderId="11" xfId="2" applyFont="1" applyFill="1" applyBorder="1" applyAlignment="1">
      <alignment horizontal="center"/>
    </xf>
    <xf numFmtId="38" fontId="2" fillId="0" borderId="9" xfId="2" applyFont="1" applyFill="1" applyBorder="1" applyAlignment="1">
      <alignment horizontal="left"/>
    </xf>
    <xf numFmtId="38" fontId="5" fillId="0" borderId="15" xfId="2" applyFont="1" applyFill="1" applyBorder="1" applyAlignment="1">
      <alignment horizontal="right" vertical="top"/>
    </xf>
    <xf numFmtId="0" fontId="2" fillId="0" borderId="0" xfId="3" applyFont="1" applyBorder="1"/>
    <xf numFmtId="0" fontId="2" fillId="0" borderId="0" xfId="3" applyFont="1" applyFill="1"/>
    <xf numFmtId="38" fontId="2" fillId="0" borderId="0" xfId="2" applyFont="1" applyBorder="1" applyAlignment="1"/>
    <xf numFmtId="38" fontId="2" fillId="0" borderId="0" xfId="2" applyFont="1" applyBorder="1" applyAlignment="1">
      <alignment horizontal="left" vertical="center"/>
    </xf>
    <xf numFmtId="38" fontId="2" fillId="5" borderId="12" xfId="2" applyFont="1" applyFill="1" applyBorder="1" applyAlignment="1">
      <alignment horizontal="right"/>
    </xf>
    <xf numFmtId="38" fontId="2" fillId="4" borderId="12" xfId="2" applyFont="1" applyFill="1" applyBorder="1" applyAlignment="1">
      <alignment horizontal="right" vertical="center"/>
    </xf>
    <xf numFmtId="176" fontId="2" fillId="5" borderId="12" xfId="2" applyNumberFormat="1" applyFont="1" applyFill="1" applyBorder="1" applyAlignment="1">
      <alignment horizontal="right"/>
    </xf>
    <xf numFmtId="38" fontId="2" fillId="5" borderId="12" xfId="2" applyFont="1" applyFill="1" applyBorder="1" applyAlignment="1" applyProtection="1">
      <alignment horizontal="right" vertical="center"/>
    </xf>
    <xf numFmtId="38" fontId="2" fillId="4" borderId="12" xfId="2" applyFont="1" applyFill="1" applyBorder="1" applyAlignment="1">
      <alignment horizontal="left" vertical="center"/>
    </xf>
    <xf numFmtId="176" fontId="2" fillId="5" borderId="12" xfId="2" applyNumberFormat="1" applyFont="1" applyFill="1" applyBorder="1" applyAlignment="1">
      <alignment horizontal="right" vertical="center"/>
    </xf>
    <xf numFmtId="38" fontId="2" fillId="5" borderId="12" xfId="2" applyFont="1" applyFill="1" applyBorder="1" applyAlignment="1">
      <alignment horizontal="left" vertical="center" wrapText="1"/>
    </xf>
    <xf numFmtId="38" fontId="2" fillId="3" borderId="12" xfId="2" applyFont="1" applyFill="1" applyBorder="1" applyAlignment="1">
      <alignment horizontal="right" vertical="center"/>
    </xf>
    <xf numFmtId="38" fontId="2" fillId="2" borderId="12" xfId="2" applyFont="1" applyFill="1" applyBorder="1" applyAlignment="1">
      <alignment horizontal="right" vertical="center"/>
    </xf>
    <xf numFmtId="176" fontId="2" fillId="3" borderId="12" xfId="2" applyNumberFormat="1" applyFont="1" applyFill="1" applyBorder="1" applyAlignment="1">
      <alignment horizontal="right" vertical="center"/>
    </xf>
    <xf numFmtId="38" fontId="2" fillId="3" borderId="12" xfId="2" applyFont="1" applyFill="1" applyBorder="1" applyAlignment="1" applyProtection="1">
      <alignment horizontal="right" vertical="center"/>
    </xf>
    <xf numFmtId="38" fontId="2" fillId="2" borderId="12" xfId="2" applyFont="1" applyFill="1" applyBorder="1" applyAlignment="1">
      <alignment horizontal="left" vertical="center"/>
    </xf>
    <xf numFmtId="38" fontId="2" fillId="0" borderId="0" xfId="2" applyFont="1" applyBorder="1"/>
    <xf numFmtId="38" fontId="2" fillId="7" borderId="12" xfId="2" applyFont="1" applyFill="1" applyBorder="1" applyAlignment="1">
      <alignment horizontal="right" vertical="center"/>
    </xf>
    <xf numFmtId="38" fontId="2" fillId="6" borderId="12" xfId="2" applyFont="1" applyFill="1" applyBorder="1" applyAlignment="1">
      <alignment horizontal="right" vertical="center"/>
    </xf>
    <xf numFmtId="176" fontId="2" fillId="7" borderId="12" xfId="2" applyNumberFormat="1" applyFont="1" applyFill="1" applyBorder="1" applyAlignment="1">
      <alignment horizontal="right" vertical="center"/>
    </xf>
    <xf numFmtId="38" fontId="2" fillId="6" borderId="5" xfId="2" applyFont="1" applyFill="1" applyBorder="1" applyAlignment="1">
      <alignment horizontal="left" vertical="center"/>
    </xf>
    <xf numFmtId="38" fontId="2" fillId="0" borderId="12" xfId="2" applyFont="1" applyFill="1" applyBorder="1" applyAlignment="1">
      <alignment horizontal="center" vertical="center"/>
    </xf>
    <xf numFmtId="38" fontId="2" fillId="0" borderId="13" xfId="2" applyFont="1" applyFill="1" applyBorder="1" applyAlignment="1">
      <alignment horizontal="center" vertical="center"/>
    </xf>
    <xf numFmtId="176" fontId="2" fillId="0" borderId="3" xfId="2" applyNumberFormat="1" applyFont="1" applyFill="1" applyBorder="1" applyAlignment="1">
      <alignment horizontal="center" vertical="center"/>
    </xf>
    <xf numFmtId="38" fontId="2" fillId="0" borderId="3" xfId="2" applyFont="1" applyFill="1" applyBorder="1" applyAlignment="1">
      <alignment horizontal="center" vertical="center"/>
    </xf>
    <xf numFmtId="38" fontId="2" fillId="0" borderId="3" xfId="2" applyFont="1" applyBorder="1" applyAlignment="1">
      <alignment horizontal="center" vertical="center"/>
    </xf>
    <xf numFmtId="38" fontId="2" fillId="0" borderId="2" xfId="2" applyFont="1" applyBorder="1" applyAlignment="1">
      <alignment horizontal="left" vertical="center" wrapText="1"/>
    </xf>
    <xf numFmtId="38" fontId="2" fillId="0" borderId="6" xfId="2" applyFont="1" applyFill="1" applyBorder="1" applyAlignment="1">
      <alignment horizontal="center" vertical="center"/>
    </xf>
    <xf numFmtId="38" fontId="2" fillId="0" borderId="6" xfId="2" applyFont="1" applyBorder="1" applyAlignment="1">
      <alignment horizontal="center" vertical="center"/>
    </xf>
    <xf numFmtId="38" fontId="2" fillId="0" borderId="5" xfId="2" applyFont="1" applyBorder="1" applyAlignment="1">
      <alignment horizontal="left" vertical="center"/>
    </xf>
    <xf numFmtId="0" fontId="2" fillId="0" borderId="13" xfId="3" applyFont="1" applyFill="1" applyBorder="1" applyAlignment="1">
      <alignment vertical="center"/>
    </xf>
    <xf numFmtId="38" fontId="2" fillId="0" borderId="16" xfId="2" applyFont="1" applyFill="1" applyBorder="1" applyAlignment="1">
      <alignment horizontal="center" vertical="center"/>
    </xf>
    <xf numFmtId="38" fontId="2" fillId="0" borderId="11" xfId="2" applyFont="1" applyFill="1" applyBorder="1" applyAlignment="1">
      <alignment horizontal="center" vertical="center"/>
    </xf>
    <xf numFmtId="176" fontId="2" fillId="0" borderId="9" xfId="2" applyNumberFormat="1" applyFont="1" applyFill="1" applyBorder="1" applyAlignment="1">
      <alignment horizontal="center" vertical="center"/>
    </xf>
    <xf numFmtId="38" fontId="2" fillId="0" borderId="9" xfId="2" applyFont="1" applyBorder="1" applyAlignment="1">
      <alignment horizontal="center" vertical="center"/>
    </xf>
    <xf numFmtId="38" fontId="2" fillId="0" borderId="8" xfId="2" applyFont="1" applyBorder="1" applyAlignment="1">
      <alignment horizontal="left"/>
    </xf>
    <xf numFmtId="176" fontId="5" fillId="0" borderId="0" xfId="2" applyNumberFormat="1" applyFont="1" applyBorder="1" applyAlignment="1">
      <alignment horizontal="center" vertical="top"/>
    </xf>
    <xf numFmtId="38" fontId="5" fillId="0" borderId="0" xfId="2" applyFont="1" applyBorder="1" applyAlignment="1">
      <alignment horizontal="center" vertical="top"/>
    </xf>
    <xf numFmtId="38" fontId="5" fillId="0" borderId="0" xfId="2" applyFont="1" applyBorder="1" applyAlignment="1">
      <alignment vertical="top"/>
    </xf>
    <xf numFmtId="38" fontId="5" fillId="0" borderId="0" xfId="2" applyFont="1" applyBorder="1" applyAlignment="1">
      <alignment horizontal="left" vertical="top"/>
    </xf>
    <xf numFmtId="38" fontId="2" fillId="0" borderId="0" xfId="2" applyNumberFormat="1" applyFont="1"/>
    <xf numFmtId="38" fontId="2" fillId="0" borderId="0" xfId="2" applyNumberFormat="1" applyFont="1" applyAlignment="1"/>
    <xf numFmtId="38" fontId="2" fillId="0" borderId="0" xfId="2" applyFont="1" applyAlignment="1">
      <alignment horizontal="left" vertical="center"/>
    </xf>
    <xf numFmtId="38" fontId="2" fillId="0" borderId="0" xfId="2" applyFont="1" applyBorder="1" applyAlignment="1">
      <alignment horizontal="right" vertical="center"/>
    </xf>
    <xf numFmtId="176" fontId="2" fillId="0" borderId="0" xfId="2" applyNumberFormat="1" applyFont="1" applyBorder="1" applyAlignment="1">
      <alignment horizontal="right" vertical="center"/>
    </xf>
    <xf numFmtId="38" fontId="2" fillId="0" borderId="0" xfId="2" applyNumberFormat="1" applyFont="1" applyBorder="1" applyAlignment="1">
      <alignment horizontal="right" vertical="center"/>
    </xf>
    <xf numFmtId="181" fontId="2" fillId="4" borderId="12" xfId="2" applyNumberFormat="1" applyFont="1" applyFill="1" applyBorder="1" applyAlignment="1">
      <alignment horizontal="right" vertical="center"/>
    </xf>
    <xf numFmtId="38" fontId="2" fillId="0" borderId="0" xfId="2" applyFont="1" applyAlignment="1">
      <alignment vertical="center"/>
    </xf>
    <xf numFmtId="38" fontId="2" fillId="2" borderId="12" xfId="2" applyNumberFormat="1" applyFont="1" applyFill="1" applyBorder="1" applyAlignment="1">
      <alignment horizontal="right" vertical="center"/>
    </xf>
    <xf numFmtId="38" fontId="2" fillId="4" borderId="12" xfId="2" applyFont="1" applyFill="1" applyBorder="1" applyAlignment="1">
      <alignment horizontal="right" vertical="center" wrapText="1"/>
    </xf>
    <xf numFmtId="38" fontId="2" fillId="4" borderId="12" xfId="2" applyNumberFormat="1" applyFont="1" applyFill="1" applyBorder="1" applyAlignment="1">
      <alignment horizontal="right" vertical="center"/>
    </xf>
    <xf numFmtId="38" fontId="2" fillId="7" borderId="12" xfId="2" applyFont="1" applyFill="1" applyBorder="1" applyAlignment="1">
      <alignment vertical="center"/>
    </xf>
    <xf numFmtId="38" fontId="2" fillId="6" borderId="12" xfId="2" applyFont="1" applyFill="1" applyBorder="1" applyAlignment="1">
      <alignment vertical="center"/>
    </xf>
    <xf numFmtId="0" fontId="7" fillId="0" borderId="32" xfId="3" applyFont="1" applyBorder="1" applyAlignment="1">
      <alignment horizontal="left" vertical="center" wrapText="1"/>
    </xf>
    <xf numFmtId="38" fontId="2" fillId="0" borderId="21" xfId="2" applyFont="1" applyBorder="1" applyAlignment="1">
      <alignment horizontal="center" vertical="center" wrapText="1"/>
    </xf>
    <xf numFmtId="38" fontId="2" fillId="0" borderId="12" xfId="2" applyFont="1" applyBorder="1" applyAlignment="1">
      <alignment horizontal="center" vertical="center" wrapText="1"/>
    </xf>
    <xf numFmtId="176" fontId="2" fillId="0" borderId="3" xfId="2" applyNumberFormat="1" applyFont="1" applyFill="1" applyBorder="1" applyAlignment="1">
      <alignment horizontal="center" vertical="center" wrapText="1"/>
    </xf>
    <xf numFmtId="38" fontId="2" fillId="0" borderId="3" xfId="2" applyNumberFormat="1" applyFont="1" applyFill="1" applyBorder="1" applyAlignment="1">
      <alignment horizontal="center" vertical="center"/>
    </xf>
    <xf numFmtId="38" fontId="2" fillId="0" borderId="3" xfId="2" applyFont="1" applyBorder="1" applyAlignment="1">
      <alignment horizontal="left" vertical="center"/>
    </xf>
    <xf numFmtId="38" fontId="7" fillId="0" borderId="33" xfId="2" applyFont="1" applyBorder="1" applyAlignment="1">
      <alignment horizontal="left" vertical="center" wrapText="1"/>
    </xf>
    <xf numFmtId="38" fontId="2" fillId="0" borderId="34" xfId="2" applyFont="1" applyBorder="1" applyAlignment="1">
      <alignment horizontal="center" vertical="center" wrapText="1"/>
    </xf>
    <xf numFmtId="176" fontId="2" fillId="0" borderId="9" xfId="2" applyNumberFormat="1" applyFont="1" applyFill="1" applyBorder="1" applyAlignment="1">
      <alignment horizontal="center" vertical="center" wrapText="1"/>
    </xf>
    <xf numFmtId="176" fontId="2" fillId="0" borderId="35" xfId="2" applyNumberFormat="1" applyFont="1" applyFill="1" applyBorder="1" applyAlignment="1">
      <alignment horizontal="center" vertical="center"/>
    </xf>
    <xf numFmtId="38" fontId="2" fillId="0" borderId="36" xfId="2" applyNumberFormat="1" applyFont="1" applyFill="1" applyBorder="1" applyAlignment="1">
      <alignment horizontal="center" vertical="center"/>
    </xf>
    <xf numFmtId="38" fontId="2" fillId="0" borderId="37" xfId="2" applyFont="1" applyBorder="1" applyAlignment="1">
      <alignment horizontal="center" vertical="center"/>
    </xf>
    <xf numFmtId="38" fontId="2" fillId="0" borderId="6" xfId="2" applyFont="1" applyBorder="1" applyAlignment="1">
      <alignment horizontal="left" vertical="center"/>
    </xf>
    <xf numFmtId="38" fontId="2" fillId="0" borderId="12" xfId="2" applyFont="1" applyBorder="1" applyAlignment="1">
      <alignment horizontal="center" vertical="center"/>
    </xf>
    <xf numFmtId="176" fontId="2" fillId="0" borderId="13" xfId="2" applyNumberFormat="1" applyFont="1" applyFill="1" applyBorder="1" applyAlignment="1">
      <alignment horizontal="center" vertical="center"/>
    </xf>
    <xf numFmtId="176" fontId="2" fillId="0" borderId="16" xfId="2" applyNumberFormat="1" applyFont="1" applyFill="1" applyBorder="1" applyAlignment="1">
      <alignment horizontal="center" vertical="center"/>
    </xf>
    <xf numFmtId="176" fontId="2" fillId="0" borderId="11" xfId="2" applyNumberFormat="1" applyFont="1" applyFill="1" applyBorder="1" applyAlignment="1">
      <alignment horizontal="center" vertical="center"/>
    </xf>
    <xf numFmtId="176" fontId="2" fillId="0" borderId="22" xfId="2" applyNumberFormat="1" applyFont="1" applyFill="1" applyBorder="1" applyAlignment="1">
      <alignment horizontal="center" vertical="center" wrapText="1"/>
    </xf>
    <xf numFmtId="38" fontId="2" fillId="0" borderId="33" xfId="2" applyNumberFormat="1" applyFont="1" applyFill="1" applyBorder="1" applyAlignment="1">
      <alignment horizontal="center" vertical="center"/>
    </xf>
    <xf numFmtId="38" fontId="2" fillId="0" borderId="38" xfId="2" applyFont="1" applyBorder="1" applyAlignment="1">
      <alignment horizontal="center" vertical="center"/>
    </xf>
    <xf numFmtId="38" fontId="2" fillId="0" borderId="9" xfId="2" applyFont="1" applyBorder="1" applyAlignment="1">
      <alignment horizontal="left"/>
    </xf>
    <xf numFmtId="38" fontId="5" fillId="0" borderId="0" xfId="2" applyFont="1" applyAlignment="1">
      <alignment horizontal="center" vertical="top"/>
    </xf>
    <xf numFmtId="38" fontId="2" fillId="0" borderId="0" xfId="2" applyFont="1" applyFill="1" applyBorder="1" applyAlignment="1">
      <alignment horizontal="right" vertical="center"/>
    </xf>
    <xf numFmtId="38" fontId="2" fillId="0" borderId="0" xfId="1" applyFont="1" applyFill="1" applyBorder="1" applyAlignment="1">
      <alignment horizontal="left" vertical="center" wrapText="1"/>
    </xf>
    <xf numFmtId="38" fontId="2" fillId="0" borderId="0" xfId="1" applyFont="1" applyFill="1" applyBorder="1" applyAlignment="1">
      <alignment horizontal="left" vertical="center"/>
    </xf>
    <xf numFmtId="0" fontId="2" fillId="0" borderId="0" xfId="3" applyFont="1" applyAlignment="1">
      <alignment horizontal="center"/>
    </xf>
    <xf numFmtId="0" fontId="2" fillId="0" borderId="0" xfId="3" applyFont="1" applyAlignment="1">
      <alignment horizontal="left"/>
    </xf>
    <xf numFmtId="0" fontId="2" fillId="0" borderId="0" xfId="3" applyFont="1" applyFill="1" applyBorder="1" applyAlignment="1">
      <alignment horizontal="left" vertical="center" wrapText="1"/>
    </xf>
    <xf numFmtId="0" fontId="2" fillId="0" borderId="0" xfId="3" applyFont="1" applyFill="1" applyBorder="1" applyAlignment="1">
      <alignment horizontal="center" vertical="center" wrapText="1"/>
    </xf>
    <xf numFmtId="176" fontId="2" fillId="0" borderId="0" xfId="2" applyNumberFormat="1" applyFont="1" applyFill="1" applyBorder="1" applyAlignment="1">
      <alignment horizontal="center" vertical="center" wrapText="1"/>
    </xf>
    <xf numFmtId="38" fontId="2" fillId="3" borderId="12" xfId="1" applyFont="1" applyFill="1" applyBorder="1" applyAlignment="1">
      <alignment horizontal="right" vertical="center"/>
    </xf>
    <xf numFmtId="38" fontId="2" fillId="6" borderId="12" xfId="1" applyFont="1" applyFill="1" applyBorder="1" applyAlignment="1">
      <alignment horizontal="left" vertical="center"/>
    </xf>
    <xf numFmtId="38" fontId="2" fillId="0" borderId="0" xfId="2" applyFont="1" applyFill="1" applyBorder="1" applyAlignment="1">
      <alignment horizontal="left" vertical="center" wrapText="1"/>
    </xf>
    <xf numFmtId="38" fontId="2" fillId="0" borderId="3"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176" fontId="2" fillId="0" borderId="0" xfId="2" applyNumberFormat="1" applyFont="1" applyFill="1" applyBorder="1" applyAlignment="1">
      <alignment vertical="center"/>
    </xf>
    <xf numFmtId="38" fontId="2" fillId="0" borderId="30" xfId="2" applyFont="1" applyFill="1" applyBorder="1" applyAlignment="1">
      <alignment horizontal="center" vertical="center"/>
    </xf>
    <xf numFmtId="0" fontId="5" fillId="0" borderId="0" xfId="0" applyFont="1" applyAlignment="1">
      <alignment vertical="top"/>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D:\%2313_&#22320;&#22495;&#20445;&#20581;&#24180;&#22577;&#12395;&#38306;&#12377;&#12427;&#12371;&#12392;\&#12304;&#23436;&#25104;&#29256;&#12305;&#36947;&#21335;&#22320;&#22495;&#20445;&#20581;&#24773;&#22577;&#24180;&#22577;\H26&#24180;&#29256;_&#36947;&#21335;&#22320;&#22495;&#20445;&#20581;&#24773;&#22577;&#24180;&#22577;\HP\H26_18-63.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34-1"/>
      <sheetName val="34-2"/>
      <sheetName val="35-1"/>
      <sheetName val="35-2"/>
      <sheetName val="36"/>
      <sheetName val="37"/>
      <sheetName val="38"/>
      <sheetName val="39"/>
      <sheetName val="40"/>
      <sheetName val="41"/>
      <sheetName val="42"/>
      <sheetName val="43-1"/>
      <sheetName val="43-2"/>
      <sheetName val="44"/>
      <sheetName val="45"/>
      <sheetName val="46-1"/>
      <sheetName val="46-2"/>
      <sheetName val="47"/>
      <sheetName val="48"/>
      <sheetName val="49-1"/>
      <sheetName val="49-2"/>
      <sheetName val="50-1"/>
      <sheetName val="50-2"/>
      <sheetName val="51-1"/>
      <sheetName val="51-2"/>
      <sheetName val="52-1"/>
      <sheetName val="52-2"/>
      <sheetName val="53-1"/>
      <sheetName val="53-2"/>
      <sheetName val="53-3"/>
      <sheetName val="54-1"/>
      <sheetName val="54-2"/>
      <sheetName val="55-1"/>
      <sheetName val="55-2"/>
      <sheetName val="56"/>
      <sheetName val="57-1"/>
      <sheetName val="57-2"/>
      <sheetName val="58-1"/>
      <sheetName val="58-2"/>
      <sheetName val="58-3"/>
      <sheetName val="59"/>
      <sheetName val="60"/>
      <sheetName val="61-1"/>
      <sheetName val="61-2"/>
      <sheetName val="61-3"/>
      <sheetName val="62"/>
      <sheetName val="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tabSelected="1" showOutlineSymbols="0" zoomScaleNormal="100" zoomScaleSheetLayoutView="80" workbookViewId="0">
      <pane xSplit="1" ySplit="2" topLeftCell="B3" activePane="bottomRight" state="frozen"/>
      <selection pane="topRight"/>
      <selection pane="bottomLeft"/>
      <selection pane="bottomRight"/>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56" customFormat="1" ht="18" customHeight="1">
      <c r="A1" s="63" t="s">
        <v>52</v>
      </c>
      <c r="B1" s="63"/>
      <c r="C1" s="63"/>
      <c r="D1" s="63"/>
      <c r="E1" s="63"/>
      <c r="F1" s="63"/>
      <c r="G1" s="62"/>
      <c r="H1" s="62"/>
      <c r="I1" s="62"/>
      <c r="J1" s="62"/>
      <c r="K1" s="62"/>
      <c r="L1" s="62"/>
      <c r="M1" s="62"/>
      <c r="N1" s="62"/>
      <c r="P1" s="61"/>
      <c r="Q1" s="60"/>
      <c r="R1" s="59"/>
      <c r="S1" s="58"/>
      <c r="T1" s="58"/>
      <c r="U1" s="58"/>
      <c r="V1" s="57" t="s">
        <v>51</v>
      </c>
    </row>
    <row r="2" spans="1:23" ht="33" customHeight="1">
      <c r="A2" s="55"/>
      <c r="B2" s="54" t="s">
        <v>50</v>
      </c>
      <c r="C2" s="51" t="s">
        <v>49</v>
      </c>
      <c r="D2" s="51" t="s">
        <v>48</v>
      </c>
      <c r="E2" s="51" t="s">
        <v>47</v>
      </c>
      <c r="F2" s="51" t="s">
        <v>46</v>
      </c>
      <c r="G2" s="51" t="s">
        <v>45</v>
      </c>
      <c r="H2" s="51" t="s">
        <v>44</v>
      </c>
      <c r="I2" s="51" t="s">
        <v>43</v>
      </c>
      <c r="J2" s="51" t="s">
        <v>42</v>
      </c>
      <c r="K2" s="51" t="s">
        <v>41</v>
      </c>
      <c r="L2" s="51" t="s">
        <v>40</v>
      </c>
      <c r="M2" s="50" t="s">
        <v>39</v>
      </c>
      <c r="N2" s="51" t="s">
        <v>38</v>
      </c>
      <c r="O2" s="53" t="s">
        <v>37</v>
      </c>
      <c r="P2" s="51" t="s">
        <v>36</v>
      </c>
      <c r="Q2" s="52" t="s">
        <v>35</v>
      </c>
      <c r="R2" s="51" t="s">
        <v>34</v>
      </c>
      <c r="S2" s="51" t="s">
        <v>33</v>
      </c>
      <c r="T2" s="51" t="s">
        <v>32</v>
      </c>
      <c r="U2" s="50" t="s">
        <v>31</v>
      </c>
      <c r="V2" s="49" t="s">
        <v>30</v>
      </c>
      <c r="W2" s="5"/>
    </row>
    <row r="3" spans="1:23" s="7" customFormat="1" ht="16.5" customHeight="1">
      <c r="A3" s="48" t="s">
        <v>29</v>
      </c>
      <c r="B3" s="47">
        <v>20495</v>
      </c>
      <c r="C3" s="46">
        <v>27</v>
      </c>
      <c r="D3" s="46">
        <v>14</v>
      </c>
      <c r="E3" s="46">
        <v>25</v>
      </c>
      <c r="F3" s="46">
        <v>165</v>
      </c>
      <c r="G3" s="46">
        <v>536</v>
      </c>
      <c r="H3" s="46">
        <v>660</v>
      </c>
      <c r="I3" s="46">
        <v>641</v>
      </c>
      <c r="J3" s="46">
        <v>676</v>
      </c>
      <c r="K3" s="46">
        <v>791</v>
      </c>
      <c r="L3" s="46">
        <v>705</v>
      </c>
      <c r="M3" s="45">
        <v>779</v>
      </c>
      <c r="N3" s="45">
        <v>886</v>
      </c>
      <c r="O3" s="45">
        <v>1363</v>
      </c>
      <c r="P3" s="45">
        <v>1470</v>
      </c>
      <c r="Q3" s="45">
        <v>1852</v>
      </c>
      <c r="R3" s="45">
        <v>2507</v>
      </c>
      <c r="S3" s="45">
        <v>3082</v>
      </c>
      <c r="T3" s="45">
        <v>2774</v>
      </c>
      <c r="U3" s="45">
        <v>1542</v>
      </c>
      <c r="V3" s="44">
        <v>7147</v>
      </c>
      <c r="W3" s="8"/>
    </row>
    <row r="4" spans="1:23" s="7" customFormat="1" ht="16.5" customHeight="1">
      <c r="A4" s="48" t="s">
        <v>28</v>
      </c>
      <c r="B4" s="47">
        <v>553</v>
      </c>
      <c r="C4" s="46">
        <v>1</v>
      </c>
      <c r="D4" s="46" t="s">
        <v>27</v>
      </c>
      <c r="E4" s="46" t="s">
        <v>27</v>
      </c>
      <c r="F4" s="46">
        <v>3</v>
      </c>
      <c r="G4" s="46">
        <v>9</v>
      </c>
      <c r="H4" s="46">
        <v>10</v>
      </c>
      <c r="I4" s="46">
        <v>9</v>
      </c>
      <c r="J4" s="46">
        <v>8</v>
      </c>
      <c r="K4" s="46">
        <v>12</v>
      </c>
      <c r="L4" s="46">
        <v>11</v>
      </c>
      <c r="M4" s="45">
        <v>12</v>
      </c>
      <c r="N4" s="45">
        <v>16</v>
      </c>
      <c r="O4" s="45">
        <v>23</v>
      </c>
      <c r="P4" s="45">
        <v>44</v>
      </c>
      <c r="Q4" s="45">
        <v>48</v>
      </c>
      <c r="R4" s="45">
        <v>88</v>
      </c>
      <c r="S4" s="45">
        <v>119</v>
      </c>
      <c r="T4" s="45">
        <v>94</v>
      </c>
      <c r="U4" s="45">
        <v>46</v>
      </c>
      <c r="V4" s="44">
        <v>236</v>
      </c>
      <c r="W4" s="8"/>
    </row>
    <row r="5" spans="1:23" s="7" customFormat="1" ht="33" customHeight="1">
      <c r="A5" s="43" t="s">
        <v>26</v>
      </c>
      <c r="B5" s="42">
        <f>IF(SUM(B6,B15)=0,"-",SUM(B6,B15))</f>
        <v>56</v>
      </c>
      <c r="C5" s="42" t="str">
        <f>IF(SUM(C6,C15)=0,"-",SUM(C6,C15))</f>
        <v>-</v>
      </c>
      <c r="D5" s="42" t="str">
        <f>IF(SUM(D6,D15)=0,"-",SUM(D6,D15))</f>
        <v>-</v>
      </c>
      <c r="E5" s="42" t="str">
        <f>IF(SUM(E6,E15)=0,"-",SUM(E6,E15))</f>
        <v>-</v>
      </c>
      <c r="F5" s="42">
        <f>IF(SUM(F6,F15)=0,"-",SUM(F6,F15))</f>
        <v>1</v>
      </c>
      <c r="G5" s="42" t="str">
        <f>IF(SUM(G6,G15)=0,"-",SUM(G6,G15))</f>
        <v>-</v>
      </c>
      <c r="H5" s="42">
        <f>IF(SUM(H6,H15)=0,"-",SUM(H6,H15))</f>
        <v>2</v>
      </c>
      <c r="I5" s="42">
        <f>IF(SUM(I6,I15)=0,"-",SUM(I6,I15))</f>
        <v>1</v>
      </c>
      <c r="J5" s="42">
        <f>IF(SUM(J6,J15)=0,"-",SUM(J6,J15))</f>
        <v>2</v>
      </c>
      <c r="K5" s="42">
        <f>IF(SUM(K6,K15)=0,"-",SUM(K6,K15))</f>
        <v>1</v>
      </c>
      <c r="L5" s="42" t="str">
        <f>IF(SUM(L6,L15)=0,"-",SUM(L6,L15))</f>
        <v>-</v>
      </c>
      <c r="M5" s="42">
        <f>IF(SUM(M6,M15)=0,"-",SUM(M6,M15))</f>
        <v>1</v>
      </c>
      <c r="N5" s="42">
        <f>IF(SUM(N6,N15)=0,"-",SUM(N6,N15))</f>
        <v>2</v>
      </c>
      <c r="O5" s="42">
        <f>IF(SUM(O6,O15)=0,"-",SUM(O6,O15))</f>
        <v>4</v>
      </c>
      <c r="P5" s="42">
        <f>IF(SUM(P6,P15)=0,"-",SUM(P6,P15))</f>
        <v>6</v>
      </c>
      <c r="Q5" s="42">
        <f>IF(SUM(Q6,Q15)=0,"-",SUM(Q6,Q15))</f>
        <v>5</v>
      </c>
      <c r="R5" s="42">
        <f>IF(SUM(R6,R15)=0,"-",SUM(R6,R15))</f>
        <v>11</v>
      </c>
      <c r="S5" s="42">
        <f>IF(SUM(S6,S15)=0,"-",SUM(S6,S15))</f>
        <v>7</v>
      </c>
      <c r="T5" s="42">
        <f>IF(SUM(T6,T15)=0,"-",SUM(T6,T15))</f>
        <v>8</v>
      </c>
      <c r="U5" s="41">
        <f>IF(SUM(U6,U15)=0,"-",SUM(U6,U15))</f>
        <v>5</v>
      </c>
      <c r="V5" s="40">
        <f>IF(SUM(V6,V15)=0,"-",SUM(V6,V15))</f>
        <v>18</v>
      </c>
      <c r="W5" s="8"/>
    </row>
    <row r="6" spans="1:23" s="7" customFormat="1" ht="16.5" customHeight="1">
      <c r="A6" s="28" t="s">
        <v>25</v>
      </c>
      <c r="B6" s="27">
        <f>IF(SUM(C6:U6)=0,"-",SUM(C6:U6))</f>
        <v>14</v>
      </c>
      <c r="C6" s="26" t="str">
        <f>IF(SUM(C7:C14)=0,"-",SUM(C7:C14))</f>
        <v>-</v>
      </c>
      <c r="D6" s="26" t="str">
        <f>IF(SUM(D7:D14)=0,"-",SUM(D7:D14))</f>
        <v>-</v>
      </c>
      <c r="E6" s="26" t="str">
        <f>IF(SUM(E7:E14)=0,"-",SUM(E7:E14))</f>
        <v>-</v>
      </c>
      <c r="F6" s="26" t="str">
        <f>IF(SUM(F7:F14)=0,"-",SUM(F7:F14))</f>
        <v>-</v>
      </c>
      <c r="G6" s="26" t="str">
        <f>IF(SUM(G7:G14)=0,"-",SUM(G7:G14))</f>
        <v>-</v>
      </c>
      <c r="H6" s="26" t="str">
        <f>IF(SUM(H7:H14)=0,"-",SUM(H7:H14))</f>
        <v>-</v>
      </c>
      <c r="I6" s="26">
        <f>IF(SUM(I7:I14)=0,"-",SUM(I7:I14))</f>
        <v>1</v>
      </c>
      <c r="J6" s="26" t="str">
        <f>IF(SUM(J7:J14)=0,"-",SUM(J7:J14))</f>
        <v>-</v>
      </c>
      <c r="K6" s="26">
        <f>IF(SUM(K7:K14)=0,"-",SUM(K7:K14))</f>
        <v>1</v>
      </c>
      <c r="L6" s="26" t="str">
        <f>IF(SUM(L7:L14)=0,"-",SUM(L7:L14))</f>
        <v>-</v>
      </c>
      <c r="M6" s="26" t="str">
        <f>IF(SUM(M7:M14)=0,"-",SUM(M7:M14))</f>
        <v>-</v>
      </c>
      <c r="N6" s="26" t="str">
        <f>IF(SUM(N7:N14)=0,"-",SUM(N7:N14))</f>
        <v>-</v>
      </c>
      <c r="O6" s="26">
        <f>IF(SUM(O7:O14)=0,"-",SUM(O7:O14))</f>
        <v>1</v>
      </c>
      <c r="P6" s="26" t="str">
        <f>IF(SUM(P7:P14)=0,"-",SUM(P7:P14))</f>
        <v>-</v>
      </c>
      <c r="Q6" s="26">
        <f>IF(SUM(Q7:Q14)=0,"-",SUM(Q7:Q14))</f>
        <v>2</v>
      </c>
      <c r="R6" s="26">
        <f>IF(SUM(R7:R14)=0,"-",SUM(R7:R14))</f>
        <v>3</v>
      </c>
      <c r="S6" s="26">
        <f>IF(SUM(S7:S14)=0,"-",SUM(S7:S14))</f>
        <v>1</v>
      </c>
      <c r="T6" s="26">
        <f>IF(SUM(T7:T14)=0,"-",SUM(T7:T14))</f>
        <v>3</v>
      </c>
      <c r="U6" s="25">
        <f>IF(SUM(U7:U14)=0,"-",SUM(U7:U14))</f>
        <v>2</v>
      </c>
      <c r="V6" s="24">
        <f>IF(SUM(V7:V14)=0,"-",SUM(V7:V14))</f>
        <v>5</v>
      </c>
      <c r="W6" s="8"/>
    </row>
    <row r="7" spans="1:23" s="7" customFormat="1" ht="16.5" customHeight="1">
      <c r="A7" s="23" t="s">
        <v>24</v>
      </c>
      <c r="B7" s="22">
        <f>IF(SUM(C7:U7)=0,"-",SUM(C7:U7))</f>
        <v>8</v>
      </c>
      <c r="C7" s="21" t="s">
        <v>2</v>
      </c>
      <c r="D7" s="21" t="s">
        <v>2</v>
      </c>
      <c r="E7" s="21" t="s">
        <v>2</v>
      </c>
      <c r="F7" s="21" t="s">
        <v>2</v>
      </c>
      <c r="G7" s="21" t="s">
        <v>2</v>
      </c>
      <c r="H7" s="21" t="s">
        <v>2</v>
      </c>
      <c r="I7" s="21" t="s">
        <v>2</v>
      </c>
      <c r="J7" s="21" t="s">
        <v>2</v>
      </c>
      <c r="K7" s="21">
        <v>1</v>
      </c>
      <c r="L7" s="21" t="s">
        <v>2</v>
      </c>
      <c r="M7" s="21" t="s">
        <v>2</v>
      </c>
      <c r="N7" s="20" t="s">
        <v>2</v>
      </c>
      <c r="O7" s="20" t="s">
        <v>2</v>
      </c>
      <c r="P7" s="20" t="s">
        <v>2</v>
      </c>
      <c r="Q7" s="20">
        <v>1</v>
      </c>
      <c r="R7" s="20">
        <v>3</v>
      </c>
      <c r="S7" s="20">
        <v>1</v>
      </c>
      <c r="T7" s="20">
        <v>2</v>
      </c>
      <c r="U7" s="21" t="s">
        <v>2</v>
      </c>
      <c r="V7" s="19">
        <v>2</v>
      </c>
      <c r="W7" s="8"/>
    </row>
    <row r="8" spans="1:23" s="7" customFormat="1" ht="16.5" customHeight="1">
      <c r="A8" s="18" t="s">
        <v>23</v>
      </c>
      <c r="B8" s="17">
        <f>IF(SUM(C8:U8)=0,"-",SUM(C8:U8))</f>
        <v>2</v>
      </c>
      <c r="C8" s="16" t="s">
        <v>2</v>
      </c>
      <c r="D8" s="16" t="s">
        <v>2</v>
      </c>
      <c r="E8" s="16" t="s">
        <v>2</v>
      </c>
      <c r="F8" s="16" t="s">
        <v>2</v>
      </c>
      <c r="G8" s="16" t="s">
        <v>2</v>
      </c>
      <c r="H8" s="16" t="s">
        <v>2</v>
      </c>
      <c r="I8" s="16" t="s">
        <v>2</v>
      </c>
      <c r="J8" s="16" t="s">
        <v>2</v>
      </c>
      <c r="K8" s="16" t="s">
        <v>2</v>
      </c>
      <c r="L8" s="16" t="s">
        <v>2</v>
      </c>
      <c r="M8" s="16" t="s">
        <v>2</v>
      </c>
      <c r="N8" s="15" t="s">
        <v>2</v>
      </c>
      <c r="O8" s="15" t="s">
        <v>2</v>
      </c>
      <c r="P8" s="15" t="s">
        <v>2</v>
      </c>
      <c r="Q8" s="15" t="s">
        <v>2</v>
      </c>
      <c r="R8" s="15" t="s">
        <v>2</v>
      </c>
      <c r="S8" s="15" t="s">
        <v>2</v>
      </c>
      <c r="T8" s="15" t="s">
        <v>2</v>
      </c>
      <c r="U8" s="16">
        <v>2</v>
      </c>
      <c r="V8" s="14" t="s">
        <v>2</v>
      </c>
      <c r="W8" s="8"/>
    </row>
    <row r="9" spans="1:23" s="7" customFormat="1" ht="16.5" customHeight="1">
      <c r="A9" s="18" t="s">
        <v>22</v>
      </c>
      <c r="B9" s="17" t="str">
        <f>IF(SUM(C9:U9)=0,"-",SUM(C9:U9))</f>
        <v>-</v>
      </c>
      <c r="C9" s="16" t="s">
        <v>2</v>
      </c>
      <c r="D9" s="16" t="s">
        <v>2</v>
      </c>
      <c r="E9" s="16" t="s">
        <v>2</v>
      </c>
      <c r="F9" s="16" t="s">
        <v>2</v>
      </c>
      <c r="G9" s="16" t="s">
        <v>2</v>
      </c>
      <c r="H9" s="16" t="s">
        <v>2</v>
      </c>
      <c r="I9" s="16" t="s">
        <v>2</v>
      </c>
      <c r="J9" s="16" t="s">
        <v>2</v>
      </c>
      <c r="K9" s="16" t="s">
        <v>2</v>
      </c>
      <c r="L9" s="16" t="s">
        <v>2</v>
      </c>
      <c r="M9" s="16" t="s">
        <v>2</v>
      </c>
      <c r="N9" s="15" t="s">
        <v>2</v>
      </c>
      <c r="O9" s="15" t="s">
        <v>2</v>
      </c>
      <c r="P9" s="15" t="s">
        <v>2</v>
      </c>
      <c r="Q9" s="15" t="s">
        <v>2</v>
      </c>
      <c r="R9" s="15" t="s">
        <v>2</v>
      </c>
      <c r="S9" s="15" t="s">
        <v>2</v>
      </c>
      <c r="T9" s="15" t="s">
        <v>2</v>
      </c>
      <c r="U9" s="16" t="s">
        <v>2</v>
      </c>
      <c r="V9" s="14" t="s">
        <v>2</v>
      </c>
      <c r="W9" s="8"/>
    </row>
    <row r="10" spans="1:23" s="7" customFormat="1" ht="16.5" customHeight="1">
      <c r="A10" s="18" t="s">
        <v>21</v>
      </c>
      <c r="B10" s="17" t="str">
        <f>IF(SUM(C10:U10)=0,"-",SUM(C10:U10))</f>
        <v>-</v>
      </c>
      <c r="C10" s="16" t="s">
        <v>2</v>
      </c>
      <c r="D10" s="16" t="s">
        <v>2</v>
      </c>
      <c r="E10" s="16" t="s">
        <v>2</v>
      </c>
      <c r="F10" s="16" t="s">
        <v>2</v>
      </c>
      <c r="G10" s="16" t="s">
        <v>2</v>
      </c>
      <c r="H10" s="16" t="s">
        <v>2</v>
      </c>
      <c r="I10" s="16" t="s">
        <v>2</v>
      </c>
      <c r="J10" s="16" t="s">
        <v>2</v>
      </c>
      <c r="K10" s="16" t="s">
        <v>2</v>
      </c>
      <c r="L10" s="16" t="s">
        <v>2</v>
      </c>
      <c r="M10" s="16" t="s">
        <v>2</v>
      </c>
      <c r="N10" s="15" t="s">
        <v>2</v>
      </c>
      <c r="O10" s="15" t="s">
        <v>2</v>
      </c>
      <c r="P10" s="15" t="s">
        <v>2</v>
      </c>
      <c r="Q10" s="15" t="s">
        <v>2</v>
      </c>
      <c r="R10" s="15" t="s">
        <v>2</v>
      </c>
      <c r="S10" s="15" t="s">
        <v>2</v>
      </c>
      <c r="T10" s="15" t="s">
        <v>2</v>
      </c>
      <c r="U10" s="16" t="s">
        <v>2</v>
      </c>
      <c r="V10" s="14" t="s">
        <v>2</v>
      </c>
      <c r="W10" s="8"/>
    </row>
    <row r="11" spans="1:23" s="7" customFormat="1" ht="16.5" customHeight="1">
      <c r="A11" s="18" t="s">
        <v>20</v>
      </c>
      <c r="B11" s="17" t="str">
        <f>IF(SUM(C11:U11)=0,"-",SUM(C11:U11))</f>
        <v>-</v>
      </c>
      <c r="C11" s="16" t="s">
        <v>2</v>
      </c>
      <c r="D11" s="16" t="s">
        <v>2</v>
      </c>
      <c r="E11" s="16" t="s">
        <v>2</v>
      </c>
      <c r="F11" s="16" t="s">
        <v>2</v>
      </c>
      <c r="G11" s="16" t="s">
        <v>2</v>
      </c>
      <c r="H11" s="16" t="s">
        <v>2</v>
      </c>
      <c r="I11" s="16" t="s">
        <v>2</v>
      </c>
      <c r="J11" s="16" t="s">
        <v>2</v>
      </c>
      <c r="K11" s="16" t="s">
        <v>2</v>
      </c>
      <c r="L11" s="16" t="s">
        <v>2</v>
      </c>
      <c r="M11" s="16" t="s">
        <v>2</v>
      </c>
      <c r="N11" s="15" t="s">
        <v>2</v>
      </c>
      <c r="O11" s="15" t="s">
        <v>2</v>
      </c>
      <c r="P11" s="15" t="s">
        <v>2</v>
      </c>
      <c r="Q11" s="15" t="s">
        <v>2</v>
      </c>
      <c r="R11" s="15" t="s">
        <v>2</v>
      </c>
      <c r="S11" s="15" t="s">
        <v>2</v>
      </c>
      <c r="T11" s="15" t="s">
        <v>2</v>
      </c>
      <c r="U11" s="16" t="s">
        <v>2</v>
      </c>
      <c r="V11" s="14" t="s">
        <v>2</v>
      </c>
      <c r="W11" s="8"/>
    </row>
    <row r="12" spans="1:23" s="7" customFormat="1" ht="16.5" customHeight="1">
      <c r="A12" s="18" t="s">
        <v>19</v>
      </c>
      <c r="B12" s="17">
        <f>IF(SUM(C12:U12)=0,"-",SUM(C12:U12))</f>
        <v>4</v>
      </c>
      <c r="C12" s="16" t="s">
        <v>2</v>
      </c>
      <c r="D12" s="16" t="s">
        <v>2</v>
      </c>
      <c r="E12" s="16" t="s">
        <v>2</v>
      </c>
      <c r="F12" s="16" t="s">
        <v>2</v>
      </c>
      <c r="G12" s="16" t="s">
        <v>2</v>
      </c>
      <c r="H12" s="16" t="s">
        <v>2</v>
      </c>
      <c r="I12" s="16">
        <v>1</v>
      </c>
      <c r="J12" s="16" t="s">
        <v>2</v>
      </c>
      <c r="K12" s="16" t="s">
        <v>2</v>
      </c>
      <c r="L12" s="16" t="s">
        <v>2</v>
      </c>
      <c r="M12" s="16" t="s">
        <v>2</v>
      </c>
      <c r="N12" s="15" t="s">
        <v>2</v>
      </c>
      <c r="O12" s="15">
        <v>1</v>
      </c>
      <c r="P12" s="15" t="s">
        <v>2</v>
      </c>
      <c r="Q12" s="15">
        <v>1</v>
      </c>
      <c r="R12" s="15" t="s">
        <v>2</v>
      </c>
      <c r="S12" s="15" t="s">
        <v>2</v>
      </c>
      <c r="T12" s="15">
        <v>1</v>
      </c>
      <c r="U12" s="16" t="s">
        <v>2</v>
      </c>
      <c r="V12" s="14">
        <v>3</v>
      </c>
      <c r="W12" s="8"/>
    </row>
    <row r="13" spans="1:23" s="7" customFormat="1" ht="16.5" customHeight="1">
      <c r="A13" s="18" t="s">
        <v>18</v>
      </c>
      <c r="B13" s="17" t="str">
        <f>IF(SUM(C13:U13)=0,"-",SUM(C13:U13))</f>
        <v>-</v>
      </c>
      <c r="C13" s="16" t="s">
        <v>2</v>
      </c>
      <c r="D13" s="16" t="s">
        <v>2</v>
      </c>
      <c r="E13" s="16" t="s">
        <v>2</v>
      </c>
      <c r="F13" s="16" t="s">
        <v>2</v>
      </c>
      <c r="G13" s="16" t="s">
        <v>2</v>
      </c>
      <c r="H13" s="16" t="s">
        <v>2</v>
      </c>
      <c r="I13" s="16" t="s">
        <v>2</v>
      </c>
      <c r="J13" s="16" t="s">
        <v>2</v>
      </c>
      <c r="K13" s="16" t="s">
        <v>2</v>
      </c>
      <c r="L13" s="16" t="s">
        <v>2</v>
      </c>
      <c r="M13" s="16" t="s">
        <v>2</v>
      </c>
      <c r="N13" s="15" t="s">
        <v>2</v>
      </c>
      <c r="O13" s="15" t="s">
        <v>2</v>
      </c>
      <c r="P13" s="15" t="s">
        <v>2</v>
      </c>
      <c r="Q13" s="15" t="s">
        <v>2</v>
      </c>
      <c r="R13" s="15" t="s">
        <v>2</v>
      </c>
      <c r="S13" s="15" t="s">
        <v>2</v>
      </c>
      <c r="T13" s="15" t="s">
        <v>2</v>
      </c>
      <c r="U13" s="16" t="s">
        <v>2</v>
      </c>
      <c r="V13" s="14" t="s">
        <v>2</v>
      </c>
      <c r="W13" s="8"/>
    </row>
    <row r="14" spans="1:23" s="7" customFormat="1" ht="16.5" customHeight="1">
      <c r="A14" s="13" t="s">
        <v>17</v>
      </c>
      <c r="B14" s="12" t="str">
        <f>IF(SUM(C14:U14)=0,"-",SUM(C14:U14))</f>
        <v>-</v>
      </c>
      <c r="C14" s="11" t="s">
        <v>2</v>
      </c>
      <c r="D14" s="11" t="s">
        <v>2</v>
      </c>
      <c r="E14" s="11" t="s">
        <v>2</v>
      </c>
      <c r="F14" s="11" t="s">
        <v>2</v>
      </c>
      <c r="G14" s="11" t="s">
        <v>2</v>
      </c>
      <c r="H14" s="11" t="s">
        <v>2</v>
      </c>
      <c r="I14" s="11" t="s">
        <v>2</v>
      </c>
      <c r="J14" s="11" t="s">
        <v>2</v>
      </c>
      <c r="K14" s="11" t="s">
        <v>2</v>
      </c>
      <c r="L14" s="11" t="s">
        <v>2</v>
      </c>
      <c r="M14" s="11" t="s">
        <v>2</v>
      </c>
      <c r="N14" s="10" t="s">
        <v>2</v>
      </c>
      <c r="O14" s="10" t="s">
        <v>2</v>
      </c>
      <c r="P14" s="10" t="s">
        <v>2</v>
      </c>
      <c r="Q14" s="10" t="s">
        <v>2</v>
      </c>
      <c r="R14" s="10" t="s">
        <v>2</v>
      </c>
      <c r="S14" s="10" t="s">
        <v>2</v>
      </c>
      <c r="T14" s="10" t="s">
        <v>2</v>
      </c>
      <c r="U14" s="11" t="s">
        <v>2</v>
      </c>
      <c r="V14" s="9" t="s">
        <v>2</v>
      </c>
      <c r="W14" s="8"/>
    </row>
    <row r="15" spans="1:23" ht="16.5" customHeight="1">
      <c r="A15" s="39" t="s">
        <v>16</v>
      </c>
      <c r="B15" s="27">
        <f>IF(SUM(C15:U15)=0,"-",SUM(C15:U15))</f>
        <v>42</v>
      </c>
      <c r="C15" s="26" t="s">
        <v>2</v>
      </c>
      <c r="D15" s="26" t="s">
        <v>2</v>
      </c>
      <c r="E15" s="26" t="s">
        <v>2</v>
      </c>
      <c r="F15" s="26">
        <v>1</v>
      </c>
      <c r="G15" s="26" t="s">
        <v>2</v>
      </c>
      <c r="H15" s="26">
        <v>2</v>
      </c>
      <c r="I15" s="26" t="s">
        <v>2</v>
      </c>
      <c r="J15" s="26">
        <v>2</v>
      </c>
      <c r="K15" s="26" t="s">
        <v>2</v>
      </c>
      <c r="L15" s="26" t="s">
        <v>2</v>
      </c>
      <c r="M15" s="25">
        <v>1</v>
      </c>
      <c r="N15" s="25">
        <v>2</v>
      </c>
      <c r="O15" s="25">
        <v>3</v>
      </c>
      <c r="P15" s="25">
        <v>6</v>
      </c>
      <c r="Q15" s="25">
        <v>3</v>
      </c>
      <c r="R15" s="25">
        <v>8</v>
      </c>
      <c r="S15" s="25">
        <v>6</v>
      </c>
      <c r="T15" s="25">
        <v>5</v>
      </c>
      <c r="U15" s="25">
        <v>3</v>
      </c>
      <c r="V15" s="24">
        <v>13</v>
      </c>
    </row>
    <row r="16" spans="1:23" s="35" customFormat="1" ht="33" customHeight="1">
      <c r="A16" s="38" t="s">
        <v>15</v>
      </c>
      <c r="B16" s="27">
        <f>B17</f>
        <v>3</v>
      </c>
      <c r="C16" s="27" t="str">
        <f>C17</f>
        <v>-</v>
      </c>
      <c r="D16" s="27" t="str">
        <f>D17</f>
        <v>-</v>
      </c>
      <c r="E16" s="27" t="str">
        <f>E17</f>
        <v>-</v>
      </c>
      <c r="F16" s="27" t="str">
        <f>F17</f>
        <v>-</v>
      </c>
      <c r="G16" s="27" t="str">
        <f>G17</f>
        <v>-</v>
      </c>
      <c r="H16" s="27" t="str">
        <f>H17</f>
        <v>-</v>
      </c>
      <c r="I16" s="27" t="str">
        <f>I17</f>
        <v>-</v>
      </c>
      <c r="J16" s="27" t="str">
        <f>J17</f>
        <v>-</v>
      </c>
      <c r="K16" s="27" t="str">
        <f>K17</f>
        <v>-</v>
      </c>
      <c r="L16" s="27" t="str">
        <f>L17</f>
        <v>-</v>
      </c>
      <c r="M16" s="27" t="str">
        <f>M17</f>
        <v>-</v>
      </c>
      <c r="N16" s="27" t="str">
        <f>N17</f>
        <v>-</v>
      </c>
      <c r="O16" s="27" t="str">
        <f>O17</f>
        <v>-</v>
      </c>
      <c r="P16" s="27" t="str">
        <f>P17</f>
        <v>-</v>
      </c>
      <c r="Q16" s="27">
        <f>Q17</f>
        <v>2</v>
      </c>
      <c r="R16" s="27">
        <f>R17</f>
        <v>1</v>
      </c>
      <c r="S16" s="27" t="str">
        <f>S17</f>
        <v>-</v>
      </c>
      <c r="T16" s="27" t="str">
        <f>T17</f>
        <v>-</v>
      </c>
      <c r="U16" s="37" t="str">
        <f>U17</f>
        <v>-</v>
      </c>
      <c r="V16" s="36" t="str">
        <f>V17</f>
        <v>-</v>
      </c>
    </row>
    <row r="17" spans="1:23" ht="16.5" customHeight="1">
      <c r="A17" s="28" t="s">
        <v>14</v>
      </c>
      <c r="B17" s="27">
        <f>IF(SUM(C17:U17)=0,"-",SUM(C17:U17))</f>
        <v>3</v>
      </c>
      <c r="C17" s="26" t="str">
        <f>IF(SUM(C18:C21)=0,"-",SUM(C18:C21))</f>
        <v>-</v>
      </c>
      <c r="D17" s="26" t="str">
        <f>IF(SUM(D18:D21)=0,"-",SUM(D18:D21))</f>
        <v>-</v>
      </c>
      <c r="E17" s="26" t="str">
        <f>IF(SUM(E18:E21)=0,"-",SUM(E18:E21))</f>
        <v>-</v>
      </c>
      <c r="F17" s="26" t="str">
        <f>IF(SUM(F18:F21)=0,"-",SUM(F18:F21))</f>
        <v>-</v>
      </c>
      <c r="G17" s="26" t="str">
        <f>IF(SUM(G18:G21)=0,"-",SUM(G18:G21))</f>
        <v>-</v>
      </c>
      <c r="H17" s="26" t="str">
        <f>IF(SUM(H18:H21)=0,"-",SUM(H18:H21))</f>
        <v>-</v>
      </c>
      <c r="I17" s="26" t="str">
        <f>IF(SUM(I18:I21)=0,"-",SUM(I18:I21))</f>
        <v>-</v>
      </c>
      <c r="J17" s="26" t="str">
        <f>IF(SUM(J18:J21)=0,"-",SUM(J18:J21))</f>
        <v>-</v>
      </c>
      <c r="K17" s="26" t="str">
        <f>IF(SUM(K18:K21)=0,"-",SUM(K18:K21))</f>
        <v>-</v>
      </c>
      <c r="L17" s="26" t="str">
        <f>IF(SUM(L18:L21)=0,"-",SUM(L18:L21))</f>
        <v>-</v>
      </c>
      <c r="M17" s="26" t="str">
        <f>IF(SUM(M18:M21)=0,"-",SUM(M18:M21))</f>
        <v>-</v>
      </c>
      <c r="N17" s="26" t="str">
        <f>IF(SUM(N18:N21)=0,"-",SUM(N18:N21))</f>
        <v>-</v>
      </c>
      <c r="O17" s="26" t="str">
        <f>IF(SUM(O18:O21)=0,"-",SUM(O18:O21))</f>
        <v>-</v>
      </c>
      <c r="P17" s="26" t="str">
        <f>IF(SUM(P18:P21)=0,"-",SUM(P18:P21))</f>
        <v>-</v>
      </c>
      <c r="Q17" s="26">
        <f>IF(SUM(Q18:Q21)=0,"-",SUM(Q18:Q21))</f>
        <v>2</v>
      </c>
      <c r="R17" s="26">
        <f>IF(SUM(R18:R21)=0,"-",SUM(R18:R21))</f>
        <v>1</v>
      </c>
      <c r="S17" s="26" t="str">
        <f>IF(SUM(S18:S21)=0,"-",SUM(S18:S21))</f>
        <v>-</v>
      </c>
      <c r="T17" s="26" t="str">
        <f>IF(SUM(T18:T21)=0,"-",SUM(T18:T21))</f>
        <v>-</v>
      </c>
      <c r="U17" s="34" t="str">
        <f>IF(SUM(U18:U21)=0,"-",SUM(U18:U21))</f>
        <v>-</v>
      </c>
      <c r="V17" s="33" t="str">
        <f>IF(SUM(V18:V21)=0,"-",SUM(V18:V21))</f>
        <v>-</v>
      </c>
    </row>
    <row r="18" spans="1:23" ht="16.5" customHeight="1">
      <c r="A18" s="23" t="s">
        <v>13</v>
      </c>
      <c r="B18" s="22">
        <f>IF(SUM(C18:U18)=0,"-",SUM(C18:U18))</f>
        <v>1</v>
      </c>
      <c r="C18" s="21" t="s">
        <v>2</v>
      </c>
      <c r="D18" s="21" t="s">
        <v>2</v>
      </c>
      <c r="E18" s="21" t="s">
        <v>2</v>
      </c>
      <c r="F18" s="21" t="s">
        <v>2</v>
      </c>
      <c r="G18" s="21" t="s">
        <v>2</v>
      </c>
      <c r="H18" s="21" t="s">
        <v>2</v>
      </c>
      <c r="I18" s="21" t="s">
        <v>2</v>
      </c>
      <c r="J18" s="21" t="s">
        <v>2</v>
      </c>
      <c r="K18" s="21" t="s">
        <v>2</v>
      </c>
      <c r="L18" s="21" t="s">
        <v>2</v>
      </c>
      <c r="M18" s="20" t="s">
        <v>2</v>
      </c>
      <c r="N18" s="20" t="s">
        <v>2</v>
      </c>
      <c r="O18" s="20" t="s">
        <v>2</v>
      </c>
      <c r="P18" s="20" t="s">
        <v>2</v>
      </c>
      <c r="Q18" s="21">
        <v>1</v>
      </c>
      <c r="R18" s="20" t="s">
        <v>2</v>
      </c>
      <c r="S18" s="20" t="s">
        <v>2</v>
      </c>
      <c r="T18" s="20" t="s">
        <v>2</v>
      </c>
      <c r="U18" s="20" t="s">
        <v>2</v>
      </c>
      <c r="V18" s="19" t="s">
        <v>2</v>
      </c>
    </row>
    <row r="19" spans="1:23" ht="16.5" customHeight="1">
      <c r="A19" s="18" t="s">
        <v>12</v>
      </c>
      <c r="B19" s="17" t="str">
        <f>IF(SUM(C19:U19)=0,"-",SUM(C19:U19))</f>
        <v>-</v>
      </c>
      <c r="C19" s="16" t="s">
        <v>2</v>
      </c>
      <c r="D19" s="16" t="s">
        <v>2</v>
      </c>
      <c r="E19" s="16" t="s">
        <v>2</v>
      </c>
      <c r="F19" s="16" t="s">
        <v>2</v>
      </c>
      <c r="G19" s="16" t="s">
        <v>2</v>
      </c>
      <c r="H19" s="16" t="s">
        <v>2</v>
      </c>
      <c r="I19" s="16" t="s">
        <v>2</v>
      </c>
      <c r="J19" s="16" t="s">
        <v>2</v>
      </c>
      <c r="K19" s="16" t="s">
        <v>2</v>
      </c>
      <c r="L19" s="16" t="s">
        <v>2</v>
      </c>
      <c r="M19" s="15" t="s">
        <v>2</v>
      </c>
      <c r="N19" s="15" t="s">
        <v>2</v>
      </c>
      <c r="O19" s="15" t="s">
        <v>2</v>
      </c>
      <c r="P19" s="15" t="s">
        <v>2</v>
      </c>
      <c r="Q19" s="16" t="s">
        <v>2</v>
      </c>
      <c r="R19" s="15" t="s">
        <v>2</v>
      </c>
      <c r="S19" s="15" t="s">
        <v>2</v>
      </c>
      <c r="T19" s="15" t="s">
        <v>2</v>
      </c>
      <c r="U19" s="15" t="s">
        <v>2</v>
      </c>
      <c r="V19" s="14" t="s">
        <v>2</v>
      </c>
    </row>
    <row r="20" spans="1:23" ht="16.5" customHeight="1">
      <c r="A20" s="18" t="s">
        <v>11</v>
      </c>
      <c r="B20" s="17" t="str">
        <f>IF(SUM(C20:U20)=0,"-",SUM(C20:U20))</f>
        <v>-</v>
      </c>
      <c r="C20" s="16" t="s">
        <v>2</v>
      </c>
      <c r="D20" s="16" t="s">
        <v>2</v>
      </c>
      <c r="E20" s="16" t="s">
        <v>2</v>
      </c>
      <c r="F20" s="16" t="s">
        <v>2</v>
      </c>
      <c r="G20" s="16" t="s">
        <v>2</v>
      </c>
      <c r="H20" s="16" t="s">
        <v>2</v>
      </c>
      <c r="I20" s="16" t="s">
        <v>2</v>
      </c>
      <c r="J20" s="16" t="s">
        <v>2</v>
      </c>
      <c r="K20" s="16" t="s">
        <v>2</v>
      </c>
      <c r="L20" s="16" t="s">
        <v>2</v>
      </c>
      <c r="M20" s="15" t="s">
        <v>2</v>
      </c>
      <c r="N20" s="15" t="s">
        <v>2</v>
      </c>
      <c r="O20" s="15" t="s">
        <v>2</v>
      </c>
      <c r="P20" s="15" t="s">
        <v>2</v>
      </c>
      <c r="Q20" s="16" t="s">
        <v>2</v>
      </c>
      <c r="R20" s="15" t="s">
        <v>2</v>
      </c>
      <c r="S20" s="15" t="s">
        <v>2</v>
      </c>
      <c r="T20" s="15" t="s">
        <v>2</v>
      </c>
      <c r="U20" s="15" t="s">
        <v>2</v>
      </c>
      <c r="V20" s="14" t="s">
        <v>2</v>
      </c>
    </row>
    <row r="21" spans="1:23" ht="16.5" customHeight="1">
      <c r="A21" s="13" t="s">
        <v>10</v>
      </c>
      <c r="B21" s="12">
        <f>IF(SUM(C21:U21)=0,"-",SUM(C21:U21))</f>
        <v>2</v>
      </c>
      <c r="C21" s="11" t="s">
        <v>2</v>
      </c>
      <c r="D21" s="11" t="s">
        <v>2</v>
      </c>
      <c r="E21" s="11" t="s">
        <v>2</v>
      </c>
      <c r="F21" s="11" t="s">
        <v>2</v>
      </c>
      <c r="G21" s="11" t="s">
        <v>2</v>
      </c>
      <c r="H21" s="11" t="s">
        <v>2</v>
      </c>
      <c r="I21" s="11" t="s">
        <v>2</v>
      </c>
      <c r="J21" s="11" t="s">
        <v>2</v>
      </c>
      <c r="K21" s="11" t="s">
        <v>2</v>
      </c>
      <c r="L21" s="11" t="s">
        <v>2</v>
      </c>
      <c r="M21" s="10" t="s">
        <v>2</v>
      </c>
      <c r="N21" s="10" t="s">
        <v>2</v>
      </c>
      <c r="O21" s="10" t="s">
        <v>2</v>
      </c>
      <c r="P21" s="10" t="s">
        <v>2</v>
      </c>
      <c r="Q21" s="11">
        <v>1</v>
      </c>
      <c r="R21" s="10">
        <v>1</v>
      </c>
      <c r="S21" s="10" t="s">
        <v>2</v>
      </c>
      <c r="T21" s="10" t="s">
        <v>2</v>
      </c>
      <c r="U21" s="10" t="s">
        <v>2</v>
      </c>
      <c r="V21" s="9" t="s">
        <v>2</v>
      </c>
    </row>
    <row r="22" spans="1:23" ht="33" customHeight="1">
      <c r="A22" s="32" t="s">
        <v>9</v>
      </c>
      <c r="B22" s="31">
        <f>B23</f>
        <v>9</v>
      </c>
      <c r="C22" s="31" t="str">
        <f>C23</f>
        <v>-</v>
      </c>
      <c r="D22" s="31" t="str">
        <f>D23</f>
        <v>-</v>
      </c>
      <c r="E22" s="31" t="str">
        <f>E23</f>
        <v>-</v>
      </c>
      <c r="F22" s="31" t="str">
        <f>F23</f>
        <v>-</v>
      </c>
      <c r="G22" s="31" t="str">
        <f>G23</f>
        <v>-</v>
      </c>
      <c r="H22" s="31">
        <f>H23</f>
        <v>1</v>
      </c>
      <c r="I22" s="31" t="str">
        <f>I23</f>
        <v>-</v>
      </c>
      <c r="J22" s="31">
        <f>J23</f>
        <v>1</v>
      </c>
      <c r="K22" s="31">
        <f>K23</f>
        <v>1</v>
      </c>
      <c r="L22" s="31" t="str">
        <f>L23</f>
        <v>-</v>
      </c>
      <c r="M22" s="30">
        <f>M23</f>
        <v>1</v>
      </c>
      <c r="N22" s="30" t="str">
        <f>N23</f>
        <v>-</v>
      </c>
      <c r="O22" s="30" t="str">
        <f>O23</f>
        <v>-</v>
      </c>
      <c r="P22" s="30">
        <f>P23</f>
        <v>1</v>
      </c>
      <c r="Q22" s="31" t="str">
        <f>Q23</f>
        <v>-</v>
      </c>
      <c r="R22" s="30" t="str">
        <f>R23</f>
        <v>-</v>
      </c>
      <c r="S22" s="30">
        <f>S23</f>
        <v>3</v>
      </c>
      <c r="T22" s="30">
        <f>T23</f>
        <v>1</v>
      </c>
      <c r="U22" s="30" t="str">
        <f>U23</f>
        <v>-</v>
      </c>
      <c r="V22" s="29">
        <f>V23</f>
        <v>2</v>
      </c>
    </row>
    <row r="23" spans="1:23" s="7" customFormat="1" ht="16.5" customHeight="1">
      <c r="A23" s="28" t="s">
        <v>8</v>
      </c>
      <c r="B23" s="27">
        <f>IF(SUM(C23:U23)=0,"-",SUM(C23:U23))</f>
        <v>9</v>
      </c>
      <c r="C23" s="26" t="str">
        <f>IF(SUM(C24:C28)=0,"-",SUM(C24:C28))</f>
        <v>-</v>
      </c>
      <c r="D23" s="26" t="str">
        <f>IF(SUM(D24:D28)=0,"-",SUM(D24:D28))</f>
        <v>-</v>
      </c>
      <c r="E23" s="26" t="str">
        <f>IF(SUM(E24:E28)=0,"-",SUM(E24:E28))</f>
        <v>-</v>
      </c>
      <c r="F23" s="26" t="str">
        <f>IF(SUM(F24:F28)=0,"-",SUM(F24:F28))</f>
        <v>-</v>
      </c>
      <c r="G23" s="26" t="str">
        <f>IF(SUM(G24:G28)=0,"-",SUM(G24:G28))</f>
        <v>-</v>
      </c>
      <c r="H23" s="26">
        <f>IF(SUM(H24:H28)=0,"-",SUM(H24:H28))</f>
        <v>1</v>
      </c>
      <c r="I23" s="26" t="str">
        <f>IF(SUM(I24:I28)=0,"-",SUM(I24:I28))</f>
        <v>-</v>
      </c>
      <c r="J23" s="26">
        <f>IF(SUM(J24:J28)=0,"-",SUM(J24:J28))</f>
        <v>1</v>
      </c>
      <c r="K23" s="26">
        <f>IF(SUM(K24:K28)=0,"-",SUM(K24:K28))</f>
        <v>1</v>
      </c>
      <c r="L23" s="26" t="str">
        <f>IF(SUM(L24:L28)=0,"-",SUM(L24:L28))</f>
        <v>-</v>
      </c>
      <c r="M23" s="26">
        <f>IF(SUM(M24:M28)=0,"-",SUM(M24:M28))</f>
        <v>1</v>
      </c>
      <c r="N23" s="26" t="str">
        <f>IF(SUM(N24:N28)=0,"-",SUM(N24:N28))</f>
        <v>-</v>
      </c>
      <c r="O23" s="26" t="str">
        <f>IF(SUM(O24:O28)=0,"-",SUM(O24:O28))</f>
        <v>-</v>
      </c>
      <c r="P23" s="26">
        <f>IF(SUM(P24:P28)=0,"-",SUM(P24:P28))</f>
        <v>1</v>
      </c>
      <c r="Q23" s="26" t="str">
        <f>IF(SUM(Q24:Q28)=0,"-",SUM(Q24:Q28))</f>
        <v>-</v>
      </c>
      <c r="R23" s="26" t="str">
        <f>IF(SUM(R24:R28)=0,"-",SUM(R24:R28))</f>
        <v>-</v>
      </c>
      <c r="S23" s="26">
        <f>IF(SUM(S24:S28)=0,"-",SUM(S24:S28))</f>
        <v>3</v>
      </c>
      <c r="T23" s="26">
        <f>IF(SUM(T24:T28)=0,"-",SUM(T24:T28))</f>
        <v>1</v>
      </c>
      <c r="U23" s="25" t="str">
        <f>IF(SUM(U24:U28)=0,"-",SUM(U24:U28))</f>
        <v>-</v>
      </c>
      <c r="V23" s="24">
        <f>IF(SUM(V24:V28)=0,"-",SUM(V24:V28))</f>
        <v>2</v>
      </c>
      <c r="W23" s="8"/>
    </row>
    <row r="24" spans="1:23" s="7" customFormat="1" ht="16.5" customHeight="1">
      <c r="A24" s="23" t="s">
        <v>7</v>
      </c>
      <c r="B24" s="22">
        <v>5</v>
      </c>
      <c r="C24" s="21" t="s">
        <v>2</v>
      </c>
      <c r="D24" s="21" t="s">
        <v>2</v>
      </c>
      <c r="E24" s="21" t="s">
        <v>2</v>
      </c>
      <c r="F24" s="21" t="s">
        <v>2</v>
      </c>
      <c r="G24" s="21" t="s">
        <v>2</v>
      </c>
      <c r="H24" s="21">
        <v>1</v>
      </c>
      <c r="I24" s="21" t="s">
        <v>2</v>
      </c>
      <c r="J24" s="21" t="s">
        <v>2</v>
      </c>
      <c r="K24" s="21">
        <v>1</v>
      </c>
      <c r="L24" s="21" t="s">
        <v>2</v>
      </c>
      <c r="M24" s="20">
        <v>1</v>
      </c>
      <c r="N24" s="20" t="s">
        <v>2</v>
      </c>
      <c r="O24" s="20" t="s">
        <v>2</v>
      </c>
      <c r="P24" s="20" t="s">
        <v>2</v>
      </c>
      <c r="Q24" s="21" t="s">
        <v>2</v>
      </c>
      <c r="R24" s="20" t="s">
        <v>2</v>
      </c>
      <c r="S24" s="20">
        <v>2</v>
      </c>
      <c r="T24" s="21" t="s">
        <v>2</v>
      </c>
      <c r="U24" s="20" t="s">
        <v>2</v>
      </c>
      <c r="V24" s="19">
        <v>1</v>
      </c>
      <c r="W24" s="8"/>
    </row>
    <row r="25" spans="1:23" s="7" customFormat="1" ht="16.5" customHeight="1">
      <c r="A25" s="18" t="s">
        <v>6</v>
      </c>
      <c r="B25" s="17">
        <v>1</v>
      </c>
      <c r="C25" s="16" t="s">
        <v>2</v>
      </c>
      <c r="D25" s="16" t="s">
        <v>2</v>
      </c>
      <c r="E25" s="16" t="s">
        <v>2</v>
      </c>
      <c r="F25" s="16" t="s">
        <v>2</v>
      </c>
      <c r="G25" s="16" t="s">
        <v>2</v>
      </c>
      <c r="H25" s="16" t="s">
        <v>2</v>
      </c>
      <c r="I25" s="16" t="s">
        <v>2</v>
      </c>
      <c r="J25" s="16" t="s">
        <v>2</v>
      </c>
      <c r="K25" s="16" t="s">
        <v>2</v>
      </c>
      <c r="L25" s="16" t="s">
        <v>2</v>
      </c>
      <c r="M25" s="15" t="s">
        <v>2</v>
      </c>
      <c r="N25" s="15" t="s">
        <v>2</v>
      </c>
      <c r="O25" s="15" t="s">
        <v>2</v>
      </c>
      <c r="P25" s="15" t="s">
        <v>2</v>
      </c>
      <c r="Q25" s="16" t="s">
        <v>2</v>
      </c>
      <c r="R25" s="15" t="s">
        <v>2</v>
      </c>
      <c r="S25" s="15" t="s">
        <v>2</v>
      </c>
      <c r="T25" s="16">
        <v>1</v>
      </c>
      <c r="U25" s="15" t="s">
        <v>2</v>
      </c>
      <c r="V25" s="14">
        <v>1</v>
      </c>
      <c r="W25" s="8"/>
    </row>
    <row r="26" spans="1:23" s="7" customFormat="1" ht="16.5" customHeight="1">
      <c r="A26" s="18" t="s">
        <v>5</v>
      </c>
      <c r="B26" s="17">
        <v>1</v>
      </c>
      <c r="C26" s="16" t="s">
        <v>2</v>
      </c>
      <c r="D26" s="16" t="s">
        <v>2</v>
      </c>
      <c r="E26" s="16" t="s">
        <v>2</v>
      </c>
      <c r="F26" s="16" t="s">
        <v>2</v>
      </c>
      <c r="G26" s="16" t="s">
        <v>2</v>
      </c>
      <c r="H26" s="16" t="s">
        <v>2</v>
      </c>
      <c r="I26" s="16" t="s">
        <v>2</v>
      </c>
      <c r="J26" s="16" t="s">
        <v>2</v>
      </c>
      <c r="K26" s="16" t="s">
        <v>2</v>
      </c>
      <c r="L26" s="16" t="s">
        <v>2</v>
      </c>
      <c r="M26" s="15" t="s">
        <v>2</v>
      </c>
      <c r="N26" s="15" t="s">
        <v>2</v>
      </c>
      <c r="O26" s="15" t="s">
        <v>2</v>
      </c>
      <c r="P26" s="15">
        <v>1</v>
      </c>
      <c r="Q26" s="16" t="s">
        <v>2</v>
      </c>
      <c r="R26" s="15" t="s">
        <v>2</v>
      </c>
      <c r="S26" s="15" t="s">
        <v>2</v>
      </c>
      <c r="T26" s="16" t="s">
        <v>2</v>
      </c>
      <c r="U26" s="15" t="s">
        <v>2</v>
      </c>
      <c r="V26" s="14" t="s">
        <v>2</v>
      </c>
      <c r="W26" s="8"/>
    </row>
    <row r="27" spans="1:23" s="7" customFormat="1" ht="16.5" customHeight="1">
      <c r="A27" s="18" t="s">
        <v>4</v>
      </c>
      <c r="B27" s="17">
        <v>1</v>
      </c>
      <c r="C27" s="16" t="s">
        <v>2</v>
      </c>
      <c r="D27" s="16" t="s">
        <v>2</v>
      </c>
      <c r="E27" s="16" t="s">
        <v>2</v>
      </c>
      <c r="F27" s="16" t="s">
        <v>2</v>
      </c>
      <c r="G27" s="16" t="s">
        <v>2</v>
      </c>
      <c r="H27" s="16" t="s">
        <v>2</v>
      </c>
      <c r="I27" s="16" t="s">
        <v>2</v>
      </c>
      <c r="J27" s="16">
        <v>1</v>
      </c>
      <c r="K27" s="16" t="s">
        <v>2</v>
      </c>
      <c r="L27" s="16" t="s">
        <v>2</v>
      </c>
      <c r="M27" s="15" t="s">
        <v>2</v>
      </c>
      <c r="N27" s="15" t="s">
        <v>2</v>
      </c>
      <c r="O27" s="15" t="s">
        <v>2</v>
      </c>
      <c r="P27" s="15" t="s">
        <v>2</v>
      </c>
      <c r="Q27" s="16" t="s">
        <v>2</v>
      </c>
      <c r="R27" s="15" t="s">
        <v>2</v>
      </c>
      <c r="S27" s="15" t="s">
        <v>2</v>
      </c>
      <c r="T27" s="16" t="s">
        <v>2</v>
      </c>
      <c r="U27" s="15" t="s">
        <v>2</v>
      </c>
      <c r="V27" s="14" t="s">
        <v>2</v>
      </c>
      <c r="W27" s="8"/>
    </row>
    <row r="28" spans="1:23" s="7" customFormat="1" ht="16.5" customHeight="1">
      <c r="A28" s="13" t="s">
        <v>3</v>
      </c>
      <c r="B28" s="12">
        <v>1</v>
      </c>
      <c r="C28" s="11" t="s">
        <v>2</v>
      </c>
      <c r="D28" s="11" t="s">
        <v>2</v>
      </c>
      <c r="E28" s="11" t="s">
        <v>2</v>
      </c>
      <c r="F28" s="11" t="s">
        <v>2</v>
      </c>
      <c r="G28" s="11" t="s">
        <v>2</v>
      </c>
      <c r="H28" s="11" t="s">
        <v>2</v>
      </c>
      <c r="I28" s="11" t="s">
        <v>2</v>
      </c>
      <c r="J28" s="11" t="s">
        <v>2</v>
      </c>
      <c r="K28" s="11" t="s">
        <v>2</v>
      </c>
      <c r="L28" s="11" t="s">
        <v>2</v>
      </c>
      <c r="M28" s="10" t="s">
        <v>2</v>
      </c>
      <c r="N28" s="10" t="s">
        <v>2</v>
      </c>
      <c r="O28" s="10" t="s">
        <v>2</v>
      </c>
      <c r="P28" s="10" t="s">
        <v>2</v>
      </c>
      <c r="Q28" s="11" t="s">
        <v>2</v>
      </c>
      <c r="R28" s="10" t="s">
        <v>2</v>
      </c>
      <c r="S28" s="10">
        <v>1</v>
      </c>
      <c r="T28" s="11" t="s">
        <v>2</v>
      </c>
      <c r="U28" s="10" t="s">
        <v>2</v>
      </c>
      <c r="V28" s="9" t="s">
        <v>2</v>
      </c>
      <c r="W28" s="8"/>
    </row>
    <row r="29" spans="1:23" ht="16.5" customHeight="1">
      <c r="A29" s="4" t="s">
        <v>1</v>
      </c>
      <c r="B29" s="6"/>
      <c r="C29" s="6"/>
      <c r="D29" s="6"/>
      <c r="E29" s="6"/>
      <c r="F29" s="6"/>
      <c r="G29" s="6"/>
      <c r="H29" s="6"/>
      <c r="I29" s="6"/>
      <c r="J29" s="6"/>
      <c r="K29" s="6"/>
      <c r="L29" s="6"/>
      <c r="M29" s="6"/>
      <c r="N29" s="6"/>
      <c r="O29" s="6"/>
      <c r="P29" s="3"/>
      <c r="Q29" s="3"/>
      <c r="R29" s="5"/>
      <c r="S29" s="5"/>
      <c r="T29" s="5"/>
      <c r="U29" s="5"/>
      <c r="V29" s="5"/>
    </row>
    <row r="30" spans="1:23" ht="16.5" customHeight="1">
      <c r="A30" s="4"/>
      <c r="B30" s="6"/>
      <c r="C30" s="6"/>
      <c r="D30" s="6"/>
      <c r="E30" s="6"/>
      <c r="F30" s="6"/>
      <c r="G30" s="6"/>
      <c r="H30" s="6"/>
      <c r="I30" s="6"/>
      <c r="J30" s="6"/>
      <c r="K30" s="6"/>
      <c r="L30" s="6"/>
      <c r="M30" s="6"/>
      <c r="N30" s="6"/>
      <c r="O30" s="6"/>
      <c r="P30" s="3"/>
      <c r="Q30" s="3"/>
      <c r="R30" s="5"/>
      <c r="S30" s="5"/>
      <c r="T30" s="5"/>
      <c r="U30" s="5"/>
      <c r="V30" s="5"/>
    </row>
    <row r="31" spans="1:23" ht="16.5" customHeight="1">
      <c r="A31" s="2" t="s">
        <v>0</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spans="1:17">
      <c r="A33" s="4"/>
      <c r="P33" s="3"/>
      <c r="Q33" s="3"/>
    </row>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showOutlineSymbols="0" zoomScaleNormal="100" zoomScaleSheetLayoutView="80" workbookViewId="0">
      <pane xSplit="1" ySplit="2" topLeftCell="B3" activePane="bottomRight" state="frozen"/>
      <selection pane="topRight"/>
      <selection pane="bottomLeft"/>
      <selection pane="bottomRight"/>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56" customFormat="1" ht="18" customHeight="1">
      <c r="A1" s="63" t="s">
        <v>63</v>
      </c>
      <c r="B1" s="63"/>
      <c r="C1" s="63"/>
      <c r="D1" s="63"/>
      <c r="E1" s="63"/>
      <c r="F1" s="63"/>
      <c r="G1" s="62"/>
      <c r="H1" s="62"/>
      <c r="I1" s="62"/>
      <c r="J1" s="62"/>
      <c r="K1" s="62"/>
      <c r="L1" s="62"/>
      <c r="M1" s="62"/>
      <c r="N1" s="62"/>
      <c r="P1" s="60"/>
      <c r="Q1" s="60"/>
      <c r="R1" s="58"/>
      <c r="S1" s="58"/>
      <c r="T1" s="58"/>
      <c r="U1" s="58"/>
      <c r="V1" s="57" t="s">
        <v>62</v>
      </c>
    </row>
    <row r="2" spans="1:23" ht="33" customHeight="1">
      <c r="A2" s="55"/>
      <c r="B2" s="54" t="s">
        <v>50</v>
      </c>
      <c r="C2" s="51" t="s">
        <v>61</v>
      </c>
      <c r="D2" s="51" t="s">
        <v>60</v>
      </c>
      <c r="E2" s="51" t="s">
        <v>47</v>
      </c>
      <c r="F2" s="51" t="s">
        <v>46</v>
      </c>
      <c r="G2" s="51" t="s">
        <v>59</v>
      </c>
      <c r="H2" s="51" t="s">
        <v>58</v>
      </c>
      <c r="I2" s="51" t="s">
        <v>57</v>
      </c>
      <c r="J2" s="51" t="s">
        <v>56</v>
      </c>
      <c r="K2" s="51" t="s">
        <v>55</v>
      </c>
      <c r="L2" s="51" t="s">
        <v>40</v>
      </c>
      <c r="M2" s="50" t="s">
        <v>39</v>
      </c>
      <c r="N2" s="51" t="s">
        <v>38</v>
      </c>
      <c r="O2" s="53" t="s">
        <v>37</v>
      </c>
      <c r="P2" s="51" t="s">
        <v>36</v>
      </c>
      <c r="Q2" s="51" t="s">
        <v>35</v>
      </c>
      <c r="R2" s="51" t="s">
        <v>34</v>
      </c>
      <c r="S2" s="51" t="s">
        <v>33</v>
      </c>
      <c r="T2" s="51" t="s">
        <v>32</v>
      </c>
      <c r="U2" s="50" t="s">
        <v>31</v>
      </c>
      <c r="V2" s="49" t="s">
        <v>30</v>
      </c>
      <c r="W2" s="5"/>
    </row>
    <row r="3" spans="1:23" s="7" customFormat="1" ht="16.5" customHeight="1">
      <c r="A3" s="64" t="s">
        <v>29</v>
      </c>
      <c r="B3" s="47">
        <v>49814</v>
      </c>
      <c r="C3" s="46">
        <v>59</v>
      </c>
      <c r="D3" s="46">
        <v>48</v>
      </c>
      <c r="E3" s="46">
        <v>62</v>
      </c>
      <c r="F3" s="46">
        <v>284</v>
      </c>
      <c r="G3" s="46">
        <v>1191</v>
      </c>
      <c r="H3" s="46">
        <v>1934</v>
      </c>
      <c r="I3" s="46">
        <v>2074</v>
      </c>
      <c r="J3" s="46">
        <v>2222</v>
      </c>
      <c r="K3" s="46">
        <v>2571</v>
      </c>
      <c r="L3" s="46">
        <v>2325</v>
      </c>
      <c r="M3" s="45">
        <v>2351</v>
      </c>
      <c r="N3" s="45">
        <v>2575</v>
      </c>
      <c r="O3" s="45">
        <v>3800</v>
      </c>
      <c r="P3" s="45">
        <v>3861</v>
      </c>
      <c r="Q3" s="45">
        <v>4578</v>
      </c>
      <c r="R3" s="45">
        <v>5517</v>
      </c>
      <c r="S3" s="45">
        <v>6286</v>
      </c>
      <c r="T3" s="45">
        <v>5357</v>
      </c>
      <c r="U3" s="45">
        <v>2719</v>
      </c>
      <c r="V3" s="44">
        <v>22227</v>
      </c>
      <c r="W3" s="8"/>
    </row>
    <row r="4" spans="1:23" s="7" customFormat="1" ht="16.5" customHeight="1">
      <c r="A4" s="64" t="s">
        <v>28</v>
      </c>
      <c r="B4" s="47">
        <v>1320</v>
      </c>
      <c r="C4" s="46">
        <v>2</v>
      </c>
      <c r="D4" s="46">
        <v>2</v>
      </c>
      <c r="E4" s="46">
        <v>1</v>
      </c>
      <c r="F4" s="46">
        <v>6</v>
      </c>
      <c r="G4" s="46">
        <v>13</v>
      </c>
      <c r="H4" s="46">
        <v>25</v>
      </c>
      <c r="I4" s="46">
        <v>34</v>
      </c>
      <c r="J4" s="46">
        <v>40</v>
      </c>
      <c r="K4" s="46">
        <v>37</v>
      </c>
      <c r="L4" s="46">
        <v>30</v>
      </c>
      <c r="M4" s="45">
        <v>42</v>
      </c>
      <c r="N4" s="45">
        <v>44</v>
      </c>
      <c r="O4" s="45">
        <v>91</v>
      </c>
      <c r="P4" s="45">
        <v>98</v>
      </c>
      <c r="Q4" s="45">
        <v>123</v>
      </c>
      <c r="R4" s="45">
        <v>192</v>
      </c>
      <c r="S4" s="45">
        <v>237</v>
      </c>
      <c r="T4" s="45">
        <v>193</v>
      </c>
      <c r="U4" s="45">
        <v>110</v>
      </c>
      <c r="V4" s="44">
        <v>661</v>
      </c>
      <c r="W4" s="8"/>
    </row>
    <row r="5" spans="1:23" s="7" customFormat="1" ht="33" customHeight="1">
      <c r="A5" s="43" t="s">
        <v>26</v>
      </c>
      <c r="B5" s="27">
        <f>IF(SUM(C5:U5)=0,"-",SUM(C5:U5))</f>
        <v>106</v>
      </c>
      <c r="C5" s="42" t="str">
        <f>IF(SUM(C6,C15)=0,"-",SUM(C6,C15))</f>
        <v>-</v>
      </c>
      <c r="D5" s="42" t="str">
        <f>IF(SUM(D6,D15)=0,"-",SUM(D6,D15))</f>
        <v>-</v>
      </c>
      <c r="E5" s="42" t="str">
        <f>IF(SUM(E6,E15)=0,"-",SUM(E6,E15))</f>
        <v>-</v>
      </c>
      <c r="F5" s="42">
        <f>IF(SUM(F6,F15)=0,"-",SUM(F6,F15))</f>
        <v>1</v>
      </c>
      <c r="G5" s="42">
        <f>IF(SUM(G6,G15)=0,"-",SUM(G6,G15))</f>
        <v>3</v>
      </c>
      <c r="H5" s="42">
        <f>IF(SUM(H6,H15)=0,"-",SUM(H6,H15))</f>
        <v>1</v>
      </c>
      <c r="I5" s="42">
        <f>IF(SUM(I6,I15)=0,"-",SUM(I6,I15))</f>
        <v>1</v>
      </c>
      <c r="J5" s="42">
        <f>IF(SUM(J6,J15)=0,"-",SUM(J6,J15))</f>
        <v>3</v>
      </c>
      <c r="K5" s="42">
        <f>IF(SUM(K6,K15)=0,"-",SUM(K6,K15))</f>
        <v>1</v>
      </c>
      <c r="L5" s="42">
        <f>IF(SUM(L6,L15)=0,"-",SUM(L6,L15))</f>
        <v>1</v>
      </c>
      <c r="M5" s="42">
        <f>IF(SUM(M6,M15)=0,"-",SUM(M6,M15))</f>
        <v>5</v>
      </c>
      <c r="N5" s="42">
        <f>IF(SUM(N6,N15)=0,"-",SUM(N6,N15))</f>
        <v>4</v>
      </c>
      <c r="O5" s="42">
        <f>IF(SUM(O6,O15)=0,"-",SUM(O6,O15))</f>
        <v>10</v>
      </c>
      <c r="P5" s="42">
        <f>IF(SUM(P6,P15)=0,"-",SUM(P6,P15))</f>
        <v>6</v>
      </c>
      <c r="Q5" s="42">
        <f>IF(SUM(Q6,Q15)=0,"-",SUM(Q6,Q15))</f>
        <v>10</v>
      </c>
      <c r="R5" s="42">
        <f>IF(SUM(R6,R15)=0,"-",SUM(R6,R15))</f>
        <v>15</v>
      </c>
      <c r="S5" s="42">
        <f>IF(SUM(S6,S15)=0,"-",SUM(S6,S15))</f>
        <v>17</v>
      </c>
      <c r="T5" s="42">
        <f>IF(SUM(T6,T15)=0,"-",SUM(T6,T15))</f>
        <v>21</v>
      </c>
      <c r="U5" s="41">
        <f>IF(SUM(U6,U15)=0,"-",SUM(U6,U15))</f>
        <v>7</v>
      </c>
      <c r="V5" s="40">
        <f>IF(SUM(V6,V15)=0,"-",SUM(V6,V15))</f>
        <v>26</v>
      </c>
      <c r="W5" s="8"/>
    </row>
    <row r="6" spans="1:23" s="7" customFormat="1" ht="16.5" customHeight="1">
      <c r="A6" s="28" t="s">
        <v>25</v>
      </c>
      <c r="B6" s="27">
        <f>IF(SUM(C6:U6)=0,"-",SUM(C6:U6))</f>
        <v>23</v>
      </c>
      <c r="C6" s="26" t="str">
        <f>IF(SUM(C7:C14)=0,"-",SUM(C7:C14))</f>
        <v>-</v>
      </c>
      <c r="D6" s="26" t="str">
        <f>IF(SUM(D7:D14)=0,"-",SUM(D7:D14))</f>
        <v>-</v>
      </c>
      <c r="E6" s="26" t="str">
        <f>IF(SUM(E7:E14)=0,"-",SUM(E7:E14))</f>
        <v>-</v>
      </c>
      <c r="F6" s="26" t="str">
        <f>IF(SUM(F7:F14)=0,"-",SUM(F7:F14))</f>
        <v>-</v>
      </c>
      <c r="G6" s="26">
        <f>IF(SUM(G7:G14)=0,"-",SUM(G7:G14))</f>
        <v>3</v>
      </c>
      <c r="H6" s="26" t="str">
        <f>IF(SUM(H7:H14)=0,"-",SUM(H7:H14))</f>
        <v>-</v>
      </c>
      <c r="I6" s="26" t="str">
        <f>IF(SUM(I7:I14)=0,"-",SUM(I7:I14))</f>
        <v>-</v>
      </c>
      <c r="J6" s="26" t="str">
        <f>IF(SUM(J7:J14)=0,"-",SUM(J7:J14))</f>
        <v>-</v>
      </c>
      <c r="K6" s="26">
        <f>IF(SUM(K7:K14)=0,"-",SUM(K7:K14))</f>
        <v>1</v>
      </c>
      <c r="L6" s="26" t="str">
        <f>IF(SUM(L7:L14)=0,"-",SUM(L7:L14))</f>
        <v>-</v>
      </c>
      <c r="M6" s="26">
        <f>IF(SUM(M7:M14)=0,"-",SUM(M7:M14))</f>
        <v>1</v>
      </c>
      <c r="N6" s="26" t="str">
        <f>IF(SUM(N7:N14)=0,"-",SUM(N7:N14))</f>
        <v>-</v>
      </c>
      <c r="O6" s="26" t="str">
        <f>IF(SUM(O7:O14)=0,"-",SUM(O7:O14))</f>
        <v>-</v>
      </c>
      <c r="P6" s="26" t="str">
        <f>IF(SUM(P7:P14)=0,"-",SUM(P7:P14))</f>
        <v>-</v>
      </c>
      <c r="Q6" s="26">
        <f>IF(SUM(Q7:Q14)=0,"-",SUM(Q7:Q14))</f>
        <v>3</v>
      </c>
      <c r="R6" s="26">
        <f>IF(SUM(R7:R14)=0,"-",SUM(R7:R14))</f>
        <v>3</v>
      </c>
      <c r="S6" s="26">
        <f>IF(SUM(S7:S14)=0,"-",SUM(S7:S14))</f>
        <v>5</v>
      </c>
      <c r="T6" s="26">
        <f>IF(SUM(T7:T14)=0,"-",SUM(T7:T14))</f>
        <v>5</v>
      </c>
      <c r="U6" s="25">
        <f>IF(SUM(U7:U14)=0,"-",SUM(U7:U14))</f>
        <v>2</v>
      </c>
      <c r="V6" s="24">
        <f>IF(SUM(V7:V14)=0,"-",SUM(V7:V14))</f>
        <v>6</v>
      </c>
      <c r="W6" s="8"/>
    </row>
    <row r="7" spans="1:23" s="7" customFormat="1" ht="16.5" customHeight="1">
      <c r="A7" s="23" t="s">
        <v>24</v>
      </c>
      <c r="B7" s="22">
        <f>IF(SUM(C7:U7)=0,"-",SUM(C7:U7))</f>
        <v>12</v>
      </c>
      <c r="C7" s="21" t="s">
        <v>2</v>
      </c>
      <c r="D7" s="21" t="s">
        <v>2</v>
      </c>
      <c r="E7" s="21" t="s">
        <v>2</v>
      </c>
      <c r="F7" s="21" t="s">
        <v>2</v>
      </c>
      <c r="G7" s="21">
        <v>2</v>
      </c>
      <c r="H7" s="21" t="s">
        <v>2</v>
      </c>
      <c r="I7" s="21" t="s">
        <v>2</v>
      </c>
      <c r="J7" s="21" t="s">
        <v>2</v>
      </c>
      <c r="K7" s="21">
        <v>1</v>
      </c>
      <c r="L7" s="21" t="s">
        <v>2</v>
      </c>
      <c r="M7" s="20">
        <v>1</v>
      </c>
      <c r="N7" s="20" t="s">
        <v>2</v>
      </c>
      <c r="O7" s="20" t="s">
        <v>2</v>
      </c>
      <c r="P7" s="20" t="s">
        <v>2</v>
      </c>
      <c r="Q7" s="20">
        <v>2</v>
      </c>
      <c r="R7" s="20">
        <v>2</v>
      </c>
      <c r="S7" s="20">
        <v>2</v>
      </c>
      <c r="T7" s="20">
        <v>2</v>
      </c>
      <c r="U7" s="20" t="s">
        <v>2</v>
      </c>
      <c r="V7" s="19">
        <v>2</v>
      </c>
      <c r="W7" s="8"/>
    </row>
    <row r="8" spans="1:23" s="7" customFormat="1" ht="16.5" customHeight="1">
      <c r="A8" s="18" t="s">
        <v>23</v>
      </c>
      <c r="B8" s="17">
        <f>IF(SUM(C8:U8)=0,"-",SUM(C8:U8))</f>
        <v>2</v>
      </c>
      <c r="C8" s="16" t="s">
        <v>2</v>
      </c>
      <c r="D8" s="16" t="s">
        <v>2</v>
      </c>
      <c r="E8" s="16" t="s">
        <v>2</v>
      </c>
      <c r="F8" s="16" t="s">
        <v>2</v>
      </c>
      <c r="G8" s="16" t="s">
        <v>2</v>
      </c>
      <c r="H8" s="16" t="s">
        <v>2</v>
      </c>
      <c r="I8" s="16" t="s">
        <v>2</v>
      </c>
      <c r="J8" s="16" t="s">
        <v>2</v>
      </c>
      <c r="K8" s="16" t="s">
        <v>2</v>
      </c>
      <c r="L8" s="16" t="s">
        <v>2</v>
      </c>
      <c r="M8" s="15" t="s">
        <v>2</v>
      </c>
      <c r="N8" s="15" t="s">
        <v>2</v>
      </c>
      <c r="O8" s="15" t="s">
        <v>2</v>
      </c>
      <c r="P8" s="15" t="s">
        <v>2</v>
      </c>
      <c r="Q8" s="15" t="s">
        <v>2</v>
      </c>
      <c r="R8" s="15" t="s">
        <v>2</v>
      </c>
      <c r="S8" s="15" t="s">
        <v>2</v>
      </c>
      <c r="T8" s="15">
        <v>1</v>
      </c>
      <c r="U8" s="15">
        <v>1</v>
      </c>
      <c r="V8" s="14" t="s">
        <v>2</v>
      </c>
      <c r="W8" s="8"/>
    </row>
    <row r="9" spans="1:23" s="7" customFormat="1" ht="16.5" customHeight="1">
      <c r="A9" s="18" t="s">
        <v>22</v>
      </c>
      <c r="B9" s="17">
        <f>IF(SUM(C9:U9)=0,"-",SUM(C9:U9))</f>
        <v>1</v>
      </c>
      <c r="C9" s="16" t="s">
        <v>2</v>
      </c>
      <c r="D9" s="16" t="s">
        <v>2</v>
      </c>
      <c r="E9" s="16" t="s">
        <v>2</v>
      </c>
      <c r="F9" s="16" t="s">
        <v>2</v>
      </c>
      <c r="G9" s="16" t="s">
        <v>2</v>
      </c>
      <c r="H9" s="16" t="s">
        <v>2</v>
      </c>
      <c r="I9" s="16" t="s">
        <v>2</v>
      </c>
      <c r="J9" s="16" t="s">
        <v>2</v>
      </c>
      <c r="K9" s="16" t="s">
        <v>2</v>
      </c>
      <c r="L9" s="16" t="s">
        <v>2</v>
      </c>
      <c r="M9" s="15" t="s">
        <v>2</v>
      </c>
      <c r="N9" s="15" t="s">
        <v>2</v>
      </c>
      <c r="O9" s="15" t="s">
        <v>2</v>
      </c>
      <c r="P9" s="15" t="s">
        <v>2</v>
      </c>
      <c r="Q9" s="15" t="s">
        <v>2</v>
      </c>
      <c r="R9" s="15" t="s">
        <v>2</v>
      </c>
      <c r="S9" s="15">
        <v>1</v>
      </c>
      <c r="T9" s="15" t="s">
        <v>2</v>
      </c>
      <c r="U9" s="15" t="s">
        <v>2</v>
      </c>
      <c r="V9" s="14" t="s">
        <v>2</v>
      </c>
      <c r="W9" s="8"/>
    </row>
    <row r="10" spans="1:23" s="7" customFormat="1" ht="16.5" customHeight="1">
      <c r="A10" s="18" t="s">
        <v>21</v>
      </c>
      <c r="B10" s="17">
        <f>IF(SUM(C10:U10)=0,"-",SUM(C10:U10))</f>
        <v>2</v>
      </c>
      <c r="C10" s="16" t="s">
        <v>2</v>
      </c>
      <c r="D10" s="16" t="s">
        <v>2</v>
      </c>
      <c r="E10" s="16" t="s">
        <v>2</v>
      </c>
      <c r="F10" s="16" t="s">
        <v>2</v>
      </c>
      <c r="G10" s="16" t="s">
        <v>2</v>
      </c>
      <c r="H10" s="16" t="s">
        <v>2</v>
      </c>
      <c r="I10" s="16" t="s">
        <v>2</v>
      </c>
      <c r="J10" s="16" t="s">
        <v>2</v>
      </c>
      <c r="K10" s="16" t="s">
        <v>2</v>
      </c>
      <c r="L10" s="16" t="s">
        <v>2</v>
      </c>
      <c r="M10" s="15" t="s">
        <v>2</v>
      </c>
      <c r="N10" s="15" t="s">
        <v>2</v>
      </c>
      <c r="O10" s="15" t="s">
        <v>2</v>
      </c>
      <c r="P10" s="15" t="s">
        <v>2</v>
      </c>
      <c r="Q10" s="15" t="s">
        <v>2</v>
      </c>
      <c r="R10" s="15" t="s">
        <v>2</v>
      </c>
      <c r="S10" s="15">
        <v>1</v>
      </c>
      <c r="T10" s="15">
        <v>1</v>
      </c>
      <c r="U10" s="15" t="s">
        <v>2</v>
      </c>
      <c r="V10" s="14" t="s">
        <v>2</v>
      </c>
      <c r="W10" s="8"/>
    </row>
    <row r="11" spans="1:23" s="7" customFormat="1" ht="16.5" customHeight="1">
      <c r="A11" s="18" t="s">
        <v>20</v>
      </c>
      <c r="B11" s="17">
        <f>IF(SUM(C11:U11)=0,"-",SUM(C11:U11))</f>
        <v>1</v>
      </c>
      <c r="C11" s="16" t="s">
        <v>2</v>
      </c>
      <c r="D11" s="16" t="s">
        <v>2</v>
      </c>
      <c r="E11" s="16" t="s">
        <v>2</v>
      </c>
      <c r="F11" s="16" t="s">
        <v>2</v>
      </c>
      <c r="G11" s="16">
        <v>1</v>
      </c>
      <c r="H11" s="16" t="s">
        <v>2</v>
      </c>
      <c r="I11" s="16" t="s">
        <v>2</v>
      </c>
      <c r="J11" s="16" t="s">
        <v>2</v>
      </c>
      <c r="K11" s="16" t="s">
        <v>2</v>
      </c>
      <c r="L11" s="16" t="s">
        <v>2</v>
      </c>
      <c r="M11" s="15" t="s">
        <v>2</v>
      </c>
      <c r="N11" s="15" t="s">
        <v>2</v>
      </c>
      <c r="O11" s="15" t="s">
        <v>2</v>
      </c>
      <c r="P11" s="15" t="s">
        <v>2</v>
      </c>
      <c r="Q11" s="15" t="s">
        <v>2</v>
      </c>
      <c r="R11" s="15" t="s">
        <v>2</v>
      </c>
      <c r="S11" s="15" t="s">
        <v>2</v>
      </c>
      <c r="T11" s="15" t="s">
        <v>2</v>
      </c>
      <c r="U11" s="15" t="s">
        <v>2</v>
      </c>
      <c r="V11" s="14">
        <v>1</v>
      </c>
      <c r="W11" s="8"/>
    </row>
    <row r="12" spans="1:23" s="7" customFormat="1" ht="16.5" customHeight="1">
      <c r="A12" s="18" t="s">
        <v>19</v>
      </c>
      <c r="B12" s="17">
        <f>IF(SUM(C12:U12)=0,"-",SUM(C12:U12))</f>
        <v>3</v>
      </c>
      <c r="C12" s="16" t="s">
        <v>2</v>
      </c>
      <c r="D12" s="16" t="s">
        <v>2</v>
      </c>
      <c r="E12" s="16" t="s">
        <v>2</v>
      </c>
      <c r="F12" s="16" t="s">
        <v>2</v>
      </c>
      <c r="G12" s="16" t="s">
        <v>2</v>
      </c>
      <c r="H12" s="16" t="s">
        <v>2</v>
      </c>
      <c r="I12" s="16" t="s">
        <v>2</v>
      </c>
      <c r="J12" s="16" t="s">
        <v>2</v>
      </c>
      <c r="K12" s="16" t="s">
        <v>2</v>
      </c>
      <c r="L12" s="16" t="s">
        <v>2</v>
      </c>
      <c r="M12" s="15" t="s">
        <v>2</v>
      </c>
      <c r="N12" s="15" t="s">
        <v>2</v>
      </c>
      <c r="O12" s="15" t="s">
        <v>2</v>
      </c>
      <c r="P12" s="15" t="s">
        <v>2</v>
      </c>
      <c r="Q12" s="15">
        <v>1</v>
      </c>
      <c r="R12" s="15" t="s">
        <v>2</v>
      </c>
      <c r="S12" s="15">
        <v>1</v>
      </c>
      <c r="T12" s="15" t="s">
        <v>2</v>
      </c>
      <c r="U12" s="15">
        <v>1</v>
      </c>
      <c r="V12" s="14">
        <v>2</v>
      </c>
      <c r="W12" s="8"/>
    </row>
    <row r="13" spans="1:23" s="7" customFormat="1" ht="16.5" customHeight="1">
      <c r="A13" s="18" t="s">
        <v>18</v>
      </c>
      <c r="B13" s="17">
        <f>IF(SUM(C13:U13)=0,"-",SUM(C13:U13))</f>
        <v>1</v>
      </c>
      <c r="C13" s="16" t="s">
        <v>2</v>
      </c>
      <c r="D13" s="16" t="s">
        <v>2</v>
      </c>
      <c r="E13" s="16" t="s">
        <v>2</v>
      </c>
      <c r="F13" s="16" t="s">
        <v>2</v>
      </c>
      <c r="G13" s="16" t="s">
        <v>2</v>
      </c>
      <c r="H13" s="16" t="s">
        <v>2</v>
      </c>
      <c r="I13" s="16" t="s">
        <v>2</v>
      </c>
      <c r="J13" s="16" t="s">
        <v>2</v>
      </c>
      <c r="K13" s="16" t="s">
        <v>2</v>
      </c>
      <c r="L13" s="16" t="s">
        <v>2</v>
      </c>
      <c r="M13" s="15" t="s">
        <v>2</v>
      </c>
      <c r="N13" s="15" t="s">
        <v>2</v>
      </c>
      <c r="O13" s="15" t="s">
        <v>2</v>
      </c>
      <c r="P13" s="15" t="s">
        <v>2</v>
      </c>
      <c r="Q13" s="15" t="s">
        <v>2</v>
      </c>
      <c r="R13" s="15">
        <v>1</v>
      </c>
      <c r="S13" s="15" t="s">
        <v>2</v>
      </c>
      <c r="T13" s="15" t="s">
        <v>2</v>
      </c>
      <c r="U13" s="15" t="s">
        <v>2</v>
      </c>
      <c r="V13" s="14" t="s">
        <v>2</v>
      </c>
      <c r="W13" s="8"/>
    </row>
    <row r="14" spans="1:23" s="7" customFormat="1" ht="16.5" customHeight="1">
      <c r="A14" s="13" t="s">
        <v>17</v>
      </c>
      <c r="B14" s="12">
        <f>IF(SUM(C14:U14)=0,"-",SUM(C14:U14))</f>
        <v>1</v>
      </c>
      <c r="C14" s="11" t="s">
        <v>2</v>
      </c>
      <c r="D14" s="11" t="s">
        <v>2</v>
      </c>
      <c r="E14" s="11" t="s">
        <v>2</v>
      </c>
      <c r="F14" s="11" t="s">
        <v>2</v>
      </c>
      <c r="G14" s="11" t="s">
        <v>2</v>
      </c>
      <c r="H14" s="11" t="s">
        <v>2</v>
      </c>
      <c r="I14" s="11" t="s">
        <v>2</v>
      </c>
      <c r="J14" s="11" t="s">
        <v>2</v>
      </c>
      <c r="K14" s="11" t="s">
        <v>2</v>
      </c>
      <c r="L14" s="11" t="s">
        <v>2</v>
      </c>
      <c r="M14" s="10" t="s">
        <v>2</v>
      </c>
      <c r="N14" s="10" t="s">
        <v>2</v>
      </c>
      <c r="O14" s="10" t="s">
        <v>2</v>
      </c>
      <c r="P14" s="10" t="s">
        <v>2</v>
      </c>
      <c r="Q14" s="10" t="s">
        <v>2</v>
      </c>
      <c r="R14" s="10" t="s">
        <v>2</v>
      </c>
      <c r="S14" s="10" t="s">
        <v>2</v>
      </c>
      <c r="T14" s="10">
        <v>1</v>
      </c>
      <c r="U14" s="10" t="s">
        <v>2</v>
      </c>
      <c r="V14" s="9">
        <v>1</v>
      </c>
      <c r="W14" s="8"/>
    </row>
    <row r="15" spans="1:23" ht="16.5" customHeight="1">
      <c r="A15" s="39" t="s">
        <v>16</v>
      </c>
      <c r="B15" s="31">
        <f>IF(SUM(C15:U15)=0,"-",SUM(C15:U15))</f>
        <v>83</v>
      </c>
      <c r="C15" s="26" t="s">
        <v>2</v>
      </c>
      <c r="D15" s="26" t="s">
        <v>2</v>
      </c>
      <c r="E15" s="26" t="s">
        <v>2</v>
      </c>
      <c r="F15" s="26">
        <v>1</v>
      </c>
      <c r="G15" s="26" t="s">
        <v>2</v>
      </c>
      <c r="H15" s="26">
        <v>1</v>
      </c>
      <c r="I15" s="26">
        <v>1</v>
      </c>
      <c r="J15" s="26">
        <v>3</v>
      </c>
      <c r="K15" s="26" t="s">
        <v>2</v>
      </c>
      <c r="L15" s="26">
        <v>1</v>
      </c>
      <c r="M15" s="25">
        <v>4</v>
      </c>
      <c r="N15" s="25">
        <v>4</v>
      </c>
      <c r="O15" s="25">
        <v>10</v>
      </c>
      <c r="P15" s="25">
        <v>6</v>
      </c>
      <c r="Q15" s="25">
        <v>7</v>
      </c>
      <c r="R15" s="25">
        <v>12</v>
      </c>
      <c r="S15" s="25">
        <v>12</v>
      </c>
      <c r="T15" s="25">
        <v>16</v>
      </c>
      <c r="U15" s="25">
        <v>5</v>
      </c>
      <c r="V15" s="24">
        <v>20</v>
      </c>
    </row>
    <row r="16" spans="1:23" s="35" customFormat="1" ht="33" customHeight="1">
      <c r="A16" s="38" t="s">
        <v>15</v>
      </c>
      <c r="B16" s="31">
        <f>IF(SUM(C16:U16)=0,"-",SUM(C16:U16))</f>
        <v>7</v>
      </c>
      <c r="C16" s="27" t="str">
        <f>C17</f>
        <v>-</v>
      </c>
      <c r="D16" s="27" t="str">
        <f>D17</f>
        <v>-</v>
      </c>
      <c r="E16" s="27" t="str">
        <f>E17</f>
        <v>-</v>
      </c>
      <c r="F16" s="27" t="str">
        <f>F17</f>
        <v>-</v>
      </c>
      <c r="G16" s="27" t="str">
        <f>G17</f>
        <v>-</v>
      </c>
      <c r="H16" s="27" t="str">
        <f>H17</f>
        <v>-</v>
      </c>
      <c r="I16" s="27" t="str">
        <f>I17</f>
        <v>-</v>
      </c>
      <c r="J16" s="27" t="str">
        <f>J17</f>
        <v>-</v>
      </c>
      <c r="K16" s="27" t="str">
        <f>K17</f>
        <v>-</v>
      </c>
      <c r="L16" s="27" t="str">
        <f>L17</f>
        <v>-</v>
      </c>
      <c r="M16" s="27">
        <f>M17</f>
        <v>2</v>
      </c>
      <c r="N16" s="27" t="str">
        <f>N17</f>
        <v>-</v>
      </c>
      <c r="O16" s="27" t="str">
        <f>O17</f>
        <v>-</v>
      </c>
      <c r="P16" s="27">
        <f>P17</f>
        <v>1</v>
      </c>
      <c r="Q16" s="27">
        <f>Q17</f>
        <v>2</v>
      </c>
      <c r="R16" s="27">
        <f>R17</f>
        <v>1</v>
      </c>
      <c r="S16" s="27">
        <f>S17</f>
        <v>1</v>
      </c>
      <c r="T16" s="27" t="str">
        <f>T17</f>
        <v>-</v>
      </c>
      <c r="U16" s="37" t="str">
        <f>U17</f>
        <v>-</v>
      </c>
      <c r="V16" s="36">
        <f>V17</f>
        <v>1</v>
      </c>
    </row>
    <row r="17" spans="1:23" s="7" customFormat="1" ht="16.5" customHeight="1">
      <c r="A17" s="28" t="s">
        <v>14</v>
      </c>
      <c r="B17" s="31">
        <f>IF(SUM(C17:U17)=0,"-",SUM(C17:U17))</f>
        <v>7</v>
      </c>
      <c r="C17" s="26" t="str">
        <f>IF(SUM(C18:C21)=0,"-",SUM(C18:C21))</f>
        <v>-</v>
      </c>
      <c r="D17" s="26" t="str">
        <f>IF(SUM(D18:D21)=0,"-",SUM(D18:D21))</f>
        <v>-</v>
      </c>
      <c r="E17" s="26" t="str">
        <f>IF(SUM(E18:E21)=0,"-",SUM(E18:E21))</f>
        <v>-</v>
      </c>
      <c r="F17" s="26" t="str">
        <f>IF(SUM(F18:F21)=0,"-",SUM(F18:F21))</f>
        <v>-</v>
      </c>
      <c r="G17" s="26" t="str">
        <f>IF(SUM(G18:G21)=0,"-",SUM(G18:G21))</f>
        <v>-</v>
      </c>
      <c r="H17" s="26" t="str">
        <f>IF(SUM(H18:H21)=0,"-",SUM(H18:H21))</f>
        <v>-</v>
      </c>
      <c r="I17" s="26" t="str">
        <f>IF(SUM(I18:I21)=0,"-",SUM(I18:I21))</f>
        <v>-</v>
      </c>
      <c r="J17" s="26" t="str">
        <f>IF(SUM(J18:J21)=0,"-",SUM(J18:J21))</f>
        <v>-</v>
      </c>
      <c r="K17" s="26" t="str">
        <f>IF(SUM(K18:K21)=0,"-",SUM(K18:K21))</f>
        <v>-</v>
      </c>
      <c r="L17" s="26" t="str">
        <f>IF(SUM(L18:L21)=0,"-",SUM(L18:L21))</f>
        <v>-</v>
      </c>
      <c r="M17" s="26">
        <f>IF(SUM(M18:M21)=0,"-",SUM(M18:M21))</f>
        <v>2</v>
      </c>
      <c r="N17" s="26" t="str">
        <f>IF(SUM(N18:N21)=0,"-",SUM(N18:N21))</f>
        <v>-</v>
      </c>
      <c r="O17" s="26" t="str">
        <f>IF(SUM(O18:O21)=0,"-",SUM(O18:O21))</f>
        <v>-</v>
      </c>
      <c r="P17" s="26">
        <f>IF(SUM(P18:P21)=0,"-",SUM(P18:P21))</f>
        <v>1</v>
      </c>
      <c r="Q17" s="26">
        <f>IF(SUM(Q18:Q21)=0,"-",SUM(Q18:Q21))</f>
        <v>2</v>
      </c>
      <c r="R17" s="26">
        <f>IF(SUM(R18:R21)=0,"-",SUM(R18:R21))</f>
        <v>1</v>
      </c>
      <c r="S17" s="26">
        <f>IF(SUM(S18:S21)=0,"-",SUM(S18:S21))</f>
        <v>1</v>
      </c>
      <c r="T17" s="26" t="str">
        <f>IF(SUM(T18:T21)=0,"-",SUM(T18:T21))</f>
        <v>-</v>
      </c>
      <c r="U17" s="34" t="str">
        <f>IF(SUM(U18:U21)=0,"-",SUM(U18:U21))</f>
        <v>-</v>
      </c>
      <c r="V17" s="33">
        <f>IF(SUM(V18:V21)=0,"-",SUM(V18:V21))</f>
        <v>1</v>
      </c>
      <c r="W17" s="8"/>
    </row>
    <row r="18" spans="1:23" s="7" customFormat="1" ht="16.5" customHeight="1">
      <c r="A18" s="23" t="s">
        <v>13</v>
      </c>
      <c r="B18" s="22">
        <f>IF(SUM(C18:U18)=0,"-",SUM(C18:U18))</f>
        <v>2</v>
      </c>
      <c r="C18" s="21" t="s">
        <v>2</v>
      </c>
      <c r="D18" s="21" t="s">
        <v>2</v>
      </c>
      <c r="E18" s="21" t="s">
        <v>2</v>
      </c>
      <c r="F18" s="21" t="s">
        <v>2</v>
      </c>
      <c r="G18" s="21" t="s">
        <v>2</v>
      </c>
      <c r="H18" s="21" t="s">
        <v>2</v>
      </c>
      <c r="I18" s="21" t="s">
        <v>2</v>
      </c>
      <c r="J18" s="21" t="s">
        <v>2</v>
      </c>
      <c r="K18" s="21" t="s">
        <v>2</v>
      </c>
      <c r="L18" s="21" t="s">
        <v>2</v>
      </c>
      <c r="M18" s="20" t="s">
        <v>2</v>
      </c>
      <c r="N18" s="20" t="s">
        <v>2</v>
      </c>
      <c r="O18" s="20" t="s">
        <v>2</v>
      </c>
      <c r="P18" s="20">
        <v>1</v>
      </c>
      <c r="Q18" s="20">
        <v>1</v>
      </c>
      <c r="R18" s="20" t="s">
        <v>2</v>
      </c>
      <c r="S18" s="20" t="s">
        <v>2</v>
      </c>
      <c r="T18" s="20" t="s">
        <v>2</v>
      </c>
      <c r="U18" s="20" t="s">
        <v>2</v>
      </c>
      <c r="V18" s="19" t="s">
        <v>2</v>
      </c>
      <c r="W18" s="8"/>
    </row>
    <row r="19" spans="1:23" s="7" customFormat="1" ht="16.5" customHeight="1">
      <c r="A19" s="18" t="s">
        <v>12</v>
      </c>
      <c r="B19" s="17">
        <f>IF(SUM(C19:U19)=0,"-",SUM(C19:U19))</f>
        <v>1</v>
      </c>
      <c r="C19" s="16" t="s">
        <v>2</v>
      </c>
      <c r="D19" s="16" t="s">
        <v>2</v>
      </c>
      <c r="E19" s="16" t="s">
        <v>2</v>
      </c>
      <c r="F19" s="16" t="s">
        <v>2</v>
      </c>
      <c r="G19" s="16" t="s">
        <v>2</v>
      </c>
      <c r="H19" s="16" t="s">
        <v>2</v>
      </c>
      <c r="I19" s="16" t="s">
        <v>2</v>
      </c>
      <c r="J19" s="16" t="s">
        <v>2</v>
      </c>
      <c r="K19" s="16" t="s">
        <v>2</v>
      </c>
      <c r="L19" s="16" t="s">
        <v>2</v>
      </c>
      <c r="M19" s="15" t="s">
        <v>2</v>
      </c>
      <c r="N19" s="15" t="s">
        <v>2</v>
      </c>
      <c r="O19" s="15" t="s">
        <v>2</v>
      </c>
      <c r="P19" s="15" t="s">
        <v>2</v>
      </c>
      <c r="Q19" s="15" t="s">
        <v>2</v>
      </c>
      <c r="R19" s="15">
        <v>1</v>
      </c>
      <c r="S19" s="15" t="s">
        <v>2</v>
      </c>
      <c r="T19" s="15" t="s">
        <v>2</v>
      </c>
      <c r="U19" s="15" t="s">
        <v>2</v>
      </c>
      <c r="V19" s="14" t="s">
        <v>2</v>
      </c>
      <c r="W19" s="8"/>
    </row>
    <row r="20" spans="1:23" s="7" customFormat="1" ht="16.5" customHeight="1">
      <c r="A20" s="18" t="s">
        <v>11</v>
      </c>
      <c r="B20" s="17">
        <f>IF(SUM(C20:U20)=0,"-",SUM(C20:U20))</f>
        <v>1</v>
      </c>
      <c r="C20" s="16" t="s">
        <v>2</v>
      </c>
      <c r="D20" s="16" t="s">
        <v>2</v>
      </c>
      <c r="E20" s="16" t="s">
        <v>2</v>
      </c>
      <c r="F20" s="16" t="s">
        <v>2</v>
      </c>
      <c r="G20" s="16" t="s">
        <v>2</v>
      </c>
      <c r="H20" s="16" t="s">
        <v>2</v>
      </c>
      <c r="I20" s="16" t="s">
        <v>2</v>
      </c>
      <c r="J20" s="16" t="s">
        <v>2</v>
      </c>
      <c r="K20" s="16" t="s">
        <v>2</v>
      </c>
      <c r="L20" s="16" t="s">
        <v>2</v>
      </c>
      <c r="M20" s="15">
        <v>1</v>
      </c>
      <c r="N20" s="15" t="s">
        <v>2</v>
      </c>
      <c r="O20" s="15" t="s">
        <v>2</v>
      </c>
      <c r="P20" s="15" t="s">
        <v>2</v>
      </c>
      <c r="Q20" s="15" t="s">
        <v>2</v>
      </c>
      <c r="R20" s="15" t="s">
        <v>2</v>
      </c>
      <c r="S20" s="15" t="s">
        <v>2</v>
      </c>
      <c r="T20" s="15" t="s">
        <v>2</v>
      </c>
      <c r="U20" s="15" t="s">
        <v>2</v>
      </c>
      <c r="V20" s="14">
        <v>1</v>
      </c>
      <c r="W20" s="8"/>
    </row>
    <row r="21" spans="1:23" s="7" customFormat="1" ht="16.5" customHeight="1">
      <c r="A21" s="13" t="s">
        <v>10</v>
      </c>
      <c r="B21" s="12">
        <f>IF(SUM(C21:U21)=0,"-",SUM(C21:U21))</f>
        <v>3</v>
      </c>
      <c r="C21" s="11" t="s">
        <v>2</v>
      </c>
      <c r="D21" s="11" t="s">
        <v>2</v>
      </c>
      <c r="E21" s="11" t="s">
        <v>2</v>
      </c>
      <c r="F21" s="11" t="s">
        <v>2</v>
      </c>
      <c r="G21" s="11" t="s">
        <v>2</v>
      </c>
      <c r="H21" s="11" t="s">
        <v>2</v>
      </c>
      <c r="I21" s="11" t="s">
        <v>2</v>
      </c>
      <c r="J21" s="11" t="s">
        <v>2</v>
      </c>
      <c r="K21" s="11" t="s">
        <v>2</v>
      </c>
      <c r="L21" s="11" t="s">
        <v>2</v>
      </c>
      <c r="M21" s="10">
        <v>1</v>
      </c>
      <c r="N21" s="10" t="s">
        <v>2</v>
      </c>
      <c r="O21" s="10" t="s">
        <v>2</v>
      </c>
      <c r="P21" s="10" t="s">
        <v>2</v>
      </c>
      <c r="Q21" s="10">
        <v>1</v>
      </c>
      <c r="R21" s="10" t="s">
        <v>2</v>
      </c>
      <c r="S21" s="10">
        <v>1</v>
      </c>
      <c r="T21" s="10" t="s">
        <v>2</v>
      </c>
      <c r="U21" s="10" t="s">
        <v>2</v>
      </c>
      <c r="V21" s="9" t="s">
        <v>2</v>
      </c>
      <c r="W21" s="8"/>
    </row>
    <row r="22" spans="1:23" s="7" customFormat="1" ht="33" customHeight="1">
      <c r="A22" s="32" t="s">
        <v>9</v>
      </c>
      <c r="B22" s="27">
        <f>IF(SUM(C22:U22)=0,"-",SUM(C22:U22))</f>
        <v>17</v>
      </c>
      <c r="C22" s="31" t="str">
        <f>C23</f>
        <v>-</v>
      </c>
      <c r="D22" s="31" t="str">
        <f>D23</f>
        <v>-</v>
      </c>
      <c r="E22" s="31" t="str">
        <f>E23</f>
        <v>-</v>
      </c>
      <c r="F22" s="31" t="str">
        <f>F23</f>
        <v>-</v>
      </c>
      <c r="G22" s="31" t="str">
        <f>G23</f>
        <v>-</v>
      </c>
      <c r="H22" s="31">
        <f>H23</f>
        <v>1</v>
      </c>
      <c r="I22" s="31">
        <f>I23</f>
        <v>1</v>
      </c>
      <c r="J22" s="31">
        <f>J23</f>
        <v>2</v>
      </c>
      <c r="K22" s="31">
        <f>K23</f>
        <v>1</v>
      </c>
      <c r="L22" s="31" t="str">
        <f>L23</f>
        <v>-</v>
      </c>
      <c r="M22" s="30">
        <f>M23</f>
        <v>1</v>
      </c>
      <c r="N22" s="30" t="str">
        <f>N23</f>
        <v>-</v>
      </c>
      <c r="O22" s="30" t="str">
        <f>O23</f>
        <v>-</v>
      </c>
      <c r="P22" s="30">
        <f>P23</f>
        <v>2</v>
      </c>
      <c r="Q22" s="30" t="str">
        <f>Q23</f>
        <v>-</v>
      </c>
      <c r="R22" s="30">
        <f>R23</f>
        <v>2</v>
      </c>
      <c r="S22" s="30">
        <f>S23</f>
        <v>4</v>
      </c>
      <c r="T22" s="30">
        <f>T23</f>
        <v>2</v>
      </c>
      <c r="U22" s="30">
        <f>U23</f>
        <v>1</v>
      </c>
      <c r="V22" s="29">
        <f>V23</f>
        <v>6</v>
      </c>
      <c r="W22" s="8"/>
    </row>
    <row r="23" spans="1:23" s="7" customFormat="1" ht="16.5" customHeight="1">
      <c r="A23" s="28" t="s">
        <v>8</v>
      </c>
      <c r="B23" s="27">
        <f>IF(SUM(C23:U23)=0,"-",SUM(C23:U23))</f>
        <v>17</v>
      </c>
      <c r="C23" s="26" t="str">
        <f>IF(SUM(C24:C28)=0,"-",SUM(C24:C28))</f>
        <v>-</v>
      </c>
      <c r="D23" s="26" t="str">
        <f>IF(SUM(D24:D28)=0,"-",SUM(D24:D28))</f>
        <v>-</v>
      </c>
      <c r="E23" s="26" t="str">
        <f>IF(SUM(E24:E28)=0,"-",SUM(E24:E28))</f>
        <v>-</v>
      </c>
      <c r="F23" s="26" t="str">
        <f>IF(SUM(F24:F28)=0,"-",SUM(F24:F28))</f>
        <v>-</v>
      </c>
      <c r="G23" s="26" t="str">
        <f>IF(SUM(G24:G28)=0,"-",SUM(G24:G28))</f>
        <v>-</v>
      </c>
      <c r="H23" s="26">
        <f>IF(SUM(H24:H28)=0,"-",SUM(H24:H28))</f>
        <v>1</v>
      </c>
      <c r="I23" s="26">
        <f>IF(SUM(I24:I28)=0,"-",SUM(I24:I28))</f>
        <v>1</v>
      </c>
      <c r="J23" s="26">
        <f>IF(SUM(J24:J28)=0,"-",SUM(J24:J28))</f>
        <v>2</v>
      </c>
      <c r="K23" s="26">
        <f>IF(SUM(K24:K28)=0,"-",SUM(K24:K28))</f>
        <v>1</v>
      </c>
      <c r="L23" s="26" t="str">
        <f>IF(SUM(L24:L28)=0,"-",SUM(L24:L28))</f>
        <v>-</v>
      </c>
      <c r="M23" s="26">
        <f>IF(SUM(M24:M28)=0,"-",SUM(M24:M28))</f>
        <v>1</v>
      </c>
      <c r="N23" s="26" t="str">
        <f>IF(SUM(N24:N28)=0,"-",SUM(N24:N28))</f>
        <v>-</v>
      </c>
      <c r="O23" s="26" t="str">
        <f>IF(SUM(O24:O28)=0,"-",SUM(O24:O28))</f>
        <v>-</v>
      </c>
      <c r="P23" s="26">
        <f>IF(SUM(P24:P28)=0,"-",SUM(P24:P28))</f>
        <v>2</v>
      </c>
      <c r="Q23" s="26" t="str">
        <f>IF(SUM(Q24:Q28)=0,"-",SUM(Q24:Q28))</f>
        <v>-</v>
      </c>
      <c r="R23" s="26">
        <f>IF(SUM(R24:R28)=0,"-",SUM(R24:R28))</f>
        <v>2</v>
      </c>
      <c r="S23" s="26">
        <f>IF(SUM(S24:S28)=0,"-",SUM(S24:S28))</f>
        <v>4</v>
      </c>
      <c r="T23" s="26">
        <f>IF(SUM(T24:T28)=0,"-",SUM(T24:T28))</f>
        <v>2</v>
      </c>
      <c r="U23" s="25">
        <f>IF(SUM(U24:U28)=0,"-",SUM(U24:U28))</f>
        <v>1</v>
      </c>
      <c r="V23" s="24">
        <f>IF(SUM(V24:V28)=0,"-",SUM(V24:V28))</f>
        <v>6</v>
      </c>
      <c r="W23" s="8"/>
    </row>
    <row r="24" spans="1:23" s="7" customFormat="1" ht="16.5" customHeight="1">
      <c r="A24" s="23" t="s">
        <v>7</v>
      </c>
      <c r="B24" s="22">
        <v>9</v>
      </c>
      <c r="C24" s="21" t="s">
        <v>2</v>
      </c>
      <c r="D24" s="21" t="s">
        <v>2</v>
      </c>
      <c r="E24" s="21" t="s">
        <v>2</v>
      </c>
      <c r="F24" s="21" t="s">
        <v>2</v>
      </c>
      <c r="G24" s="21" t="s">
        <v>2</v>
      </c>
      <c r="H24" s="21">
        <v>1</v>
      </c>
      <c r="I24" s="21">
        <v>1</v>
      </c>
      <c r="J24" s="21">
        <v>1</v>
      </c>
      <c r="K24" s="21">
        <v>1</v>
      </c>
      <c r="L24" s="21" t="s">
        <v>2</v>
      </c>
      <c r="M24" s="20">
        <v>1</v>
      </c>
      <c r="N24" s="20" t="s">
        <v>2</v>
      </c>
      <c r="O24" s="20" t="s">
        <v>2</v>
      </c>
      <c r="P24" s="20" t="s">
        <v>2</v>
      </c>
      <c r="Q24" s="20" t="s">
        <v>2</v>
      </c>
      <c r="R24" s="20">
        <v>2</v>
      </c>
      <c r="S24" s="20">
        <v>1</v>
      </c>
      <c r="T24" s="21" t="s">
        <v>2</v>
      </c>
      <c r="U24" s="20">
        <v>1</v>
      </c>
      <c r="V24" s="19">
        <v>2</v>
      </c>
      <c r="W24" s="8"/>
    </row>
    <row r="25" spans="1:23" s="7" customFormat="1" ht="16.5" customHeight="1">
      <c r="A25" s="18" t="s">
        <v>6</v>
      </c>
      <c r="B25" s="17">
        <v>3</v>
      </c>
      <c r="C25" s="16" t="s">
        <v>2</v>
      </c>
      <c r="D25" s="16" t="s">
        <v>2</v>
      </c>
      <c r="E25" s="16" t="s">
        <v>2</v>
      </c>
      <c r="F25" s="16" t="s">
        <v>2</v>
      </c>
      <c r="G25" s="16" t="s">
        <v>2</v>
      </c>
      <c r="H25" s="16" t="s">
        <v>2</v>
      </c>
      <c r="I25" s="16" t="s">
        <v>2</v>
      </c>
      <c r="J25" s="16" t="s">
        <v>2</v>
      </c>
      <c r="K25" s="16" t="s">
        <v>2</v>
      </c>
      <c r="L25" s="16" t="s">
        <v>2</v>
      </c>
      <c r="M25" s="15" t="s">
        <v>2</v>
      </c>
      <c r="N25" s="15" t="s">
        <v>2</v>
      </c>
      <c r="O25" s="15" t="s">
        <v>2</v>
      </c>
      <c r="P25" s="15">
        <v>1</v>
      </c>
      <c r="Q25" s="15" t="s">
        <v>2</v>
      </c>
      <c r="R25" s="15" t="s">
        <v>2</v>
      </c>
      <c r="S25" s="15">
        <v>1</v>
      </c>
      <c r="T25" s="16">
        <v>1</v>
      </c>
      <c r="U25" s="15" t="s">
        <v>2</v>
      </c>
      <c r="V25" s="14">
        <v>2</v>
      </c>
      <c r="W25" s="8"/>
    </row>
    <row r="26" spans="1:23" s="7" customFormat="1" ht="16.5" customHeight="1">
      <c r="A26" s="18" t="s">
        <v>5</v>
      </c>
      <c r="B26" s="17">
        <v>2</v>
      </c>
      <c r="C26" s="16" t="s">
        <v>2</v>
      </c>
      <c r="D26" s="16" t="s">
        <v>2</v>
      </c>
      <c r="E26" s="16" t="s">
        <v>2</v>
      </c>
      <c r="F26" s="16" t="s">
        <v>2</v>
      </c>
      <c r="G26" s="16" t="s">
        <v>2</v>
      </c>
      <c r="H26" s="16" t="s">
        <v>2</v>
      </c>
      <c r="I26" s="16" t="s">
        <v>2</v>
      </c>
      <c r="J26" s="16" t="s">
        <v>2</v>
      </c>
      <c r="K26" s="16" t="s">
        <v>2</v>
      </c>
      <c r="L26" s="16" t="s">
        <v>2</v>
      </c>
      <c r="M26" s="15" t="s">
        <v>2</v>
      </c>
      <c r="N26" s="15" t="s">
        <v>2</v>
      </c>
      <c r="O26" s="15" t="s">
        <v>2</v>
      </c>
      <c r="P26" s="15">
        <v>1</v>
      </c>
      <c r="Q26" s="15" t="s">
        <v>2</v>
      </c>
      <c r="R26" s="15" t="s">
        <v>2</v>
      </c>
      <c r="S26" s="15">
        <v>1</v>
      </c>
      <c r="T26" s="16" t="s">
        <v>2</v>
      </c>
      <c r="U26" s="15" t="s">
        <v>2</v>
      </c>
      <c r="V26" s="14">
        <v>1</v>
      </c>
      <c r="W26" s="8"/>
    </row>
    <row r="27" spans="1:23" s="7" customFormat="1" ht="16.5" customHeight="1">
      <c r="A27" s="18" t="s">
        <v>4</v>
      </c>
      <c r="B27" s="17">
        <v>2</v>
      </c>
      <c r="C27" s="16" t="s">
        <v>2</v>
      </c>
      <c r="D27" s="16" t="s">
        <v>2</v>
      </c>
      <c r="E27" s="16" t="s">
        <v>2</v>
      </c>
      <c r="F27" s="16" t="s">
        <v>2</v>
      </c>
      <c r="G27" s="16" t="s">
        <v>2</v>
      </c>
      <c r="H27" s="16" t="s">
        <v>2</v>
      </c>
      <c r="I27" s="16" t="s">
        <v>2</v>
      </c>
      <c r="J27" s="16">
        <v>1</v>
      </c>
      <c r="K27" s="16" t="s">
        <v>2</v>
      </c>
      <c r="L27" s="16" t="s">
        <v>2</v>
      </c>
      <c r="M27" s="15" t="s">
        <v>2</v>
      </c>
      <c r="N27" s="15" t="s">
        <v>2</v>
      </c>
      <c r="O27" s="15" t="s">
        <v>2</v>
      </c>
      <c r="P27" s="15" t="s">
        <v>2</v>
      </c>
      <c r="Q27" s="15" t="s">
        <v>2</v>
      </c>
      <c r="R27" s="15" t="s">
        <v>2</v>
      </c>
      <c r="S27" s="15" t="s">
        <v>2</v>
      </c>
      <c r="T27" s="16">
        <v>1</v>
      </c>
      <c r="U27" s="15" t="s">
        <v>2</v>
      </c>
      <c r="V27" s="14">
        <v>1</v>
      </c>
      <c r="W27" s="8"/>
    </row>
    <row r="28" spans="1:23" s="7" customFormat="1" ht="16.5" customHeight="1">
      <c r="A28" s="13" t="s">
        <v>3</v>
      </c>
      <c r="B28" s="12">
        <v>1</v>
      </c>
      <c r="C28" s="11" t="s">
        <v>2</v>
      </c>
      <c r="D28" s="11" t="s">
        <v>2</v>
      </c>
      <c r="E28" s="11" t="s">
        <v>2</v>
      </c>
      <c r="F28" s="11" t="s">
        <v>2</v>
      </c>
      <c r="G28" s="11" t="s">
        <v>2</v>
      </c>
      <c r="H28" s="11" t="s">
        <v>2</v>
      </c>
      <c r="I28" s="11" t="s">
        <v>2</v>
      </c>
      <c r="J28" s="11" t="s">
        <v>2</v>
      </c>
      <c r="K28" s="11" t="s">
        <v>2</v>
      </c>
      <c r="L28" s="11" t="s">
        <v>2</v>
      </c>
      <c r="M28" s="10" t="s">
        <v>2</v>
      </c>
      <c r="N28" s="10" t="s">
        <v>2</v>
      </c>
      <c r="O28" s="10" t="s">
        <v>2</v>
      </c>
      <c r="P28" s="10" t="s">
        <v>2</v>
      </c>
      <c r="Q28" s="10" t="s">
        <v>2</v>
      </c>
      <c r="R28" s="10" t="s">
        <v>2</v>
      </c>
      <c r="S28" s="10">
        <v>1</v>
      </c>
      <c r="T28" s="11" t="s">
        <v>2</v>
      </c>
      <c r="U28" s="10" t="s">
        <v>2</v>
      </c>
      <c r="V28" s="9" t="s">
        <v>2</v>
      </c>
      <c r="W28" s="8"/>
    </row>
    <row r="29" spans="1:23" ht="16.5" customHeight="1">
      <c r="A29" s="4" t="s">
        <v>54</v>
      </c>
      <c r="B29" s="6"/>
      <c r="C29" s="6"/>
      <c r="D29" s="6"/>
      <c r="E29" s="6"/>
      <c r="F29" s="6"/>
      <c r="G29" s="6"/>
      <c r="H29" s="6"/>
      <c r="I29" s="6"/>
      <c r="J29" s="6"/>
      <c r="K29" s="6"/>
      <c r="L29" s="6"/>
      <c r="M29" s="6"/>
      <c r="N29" s="6"/>
      <c r="O29" s="6"/>
      <c r="P29" s="3"/>
      <c r="Q29" s="3"/>
    </row>
    <row r="30" spans="1:23" ht="16.5" customHeight="1">
      <c r="A30" s="4"/>
      <c r="B30" s="6"/>
      <c r="C30" s="6"/>
      <c r="D30" s="6"/>
      <c r="E30" s="6"/>
      <c r="F30" s="6"/>
      <c r="G30" s="6"/>
      <c r="H30" s="6"/>
      <c r="I30" s="6"/>
      <c r="J30" s="6"/>
      <c r="K30" s="6"/>
      <c r="L30" s="6"/>
      <c r="M30" s="6"/>
      <c r="N30" s="6"/>
      <c r="O30" s="6"/>
      <c r="P30" s="3"/>
      <c r="Q30" s="3"/>
    </row>
    <row r="31" spans="1:23" ht="16.5" customHeight="1">
      <c r="A31" s="2" t="s">
        <v>53</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ht="12" customHeight="1"/>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showOutlineSymbols="0" zoomScaleNormal="100" zoomScaleSheetLayoutView="80" workbookViewId="0">
      <pane xSplit="1" ySplit="5" topLeftCell="B6" activePane="bottomRight" state="frozen"/>
      <selection pane="topRight"/>
      <selection pane="bottomLeft"/>
      <selection pane="bottomRight"/>
    </sheetView>
  </sheetViews>
  <sheetFormatPr defaultRowHeight="15"/>
  <cols>
    <col min="1" max="1" width="16.625" style="2" customWidth="1"/>
    <col min="2" max="10" width="9.125" style="1" customWidth="1"/>
    <col min="11" max="11" width="5.375" style="1" customWidth="1"/>
    <col min="12" max="12" width="12.625" style="1" customWidth="1"/>
    <col min="13" max="16384" width="9" style="1"/>
  </cols>
  <sheetData>
    <row r="1" spans="1:14" s="56" customFormat="1" ht="18" customHeight="1">
      <c r="A1" s="96" t="s">
        <v>78</v>
      </c>
      <c r="B1" s="96"/>
      <c r="C1" s="96"/>
      <c r="D1" s="96"/>
      <c r="E1" s="96"/>
      <c r="F1" s="96"/>
      <c r="G1" s="96"/>
      <c r="J1" s="57" t="s">
        <v>77</v>
      </c>
      <c r="K1" s="95"/>
      <c r="L1" s="59"/>
    </row>
    <row r="2" spans="1:14" ht="16.5" customHeight="1">
      <c r="A2" s="94"/>
      <c r="B2" s="93" t="s">
        <v>76</v>
      </c>
      <c r="C2" s="92"/>
      <c r="D2" s="92"/>
      <c r="E2" s="92"/>
      <c r="F2" s="92"/>
      <c r="G2" s="92"/>
      <c r="H2" s="92"/>
      <c r="I2" s="91"/>
      <c r="J2" s="90" t="s">
        <v>75</v>
      </c>
      <c r="K2" s="87"/>
      <c r="L2" s="86"/>
    </row>
    <row r="3" spans="1:14" ht="16.5" customHeight="1">
      <c r="A3" s="89"/>
      <c r="B3" s="84" t="s">
        <v>50</v>
      </c>
      <c r="C3" s="84" t="s">
        <v>74</v>
      </c>
      <c r="D3" s="84"/>
      <c r="E3" s="84"/>
      <c r="F3" s="84"/>
      <c r="G3" s="84"/>
      <c r="H3" s="84"/>
      <c r="I3" s="90" t="s">
        <v>73</v>
      </c>
      <c r="J3" s="88"/>
      <c r="K3" s="87"/>
      <c r="L3" s="86"/>
    </row>
    <row r="4" spans="1:14" ht="16.5" customHeight="1">
      <c r="A4" s="89"/>
      <c r="B4" s="84"/>
      <c r="C4" s="84" t="s">
        <v>50</v>
      </c>
      <c r="D4" s="84" t="s">
        <v>72</v>
      </c>
      <c r="E4" s="84"/>
      <c r="F4" s="84"/>
      <c r="G4" s="84" t="s">
        <v>71</v>
      </c>
      <c r="H4" s="84" t="s">
        <v>70</v>
      </c>
      <c r="I4" s="88"/>
      <c r="J4" s="83"/>
      <c r="K4" s="87"/>
      <c r="L4" s="86"/>
    </row>
    <row r="5" spans="1:14" ht="33" customHeight="1">
      <c r="A5" s="85"/>
      <c r="B5" s="84"/>
      <c r="C5" s="84"/>
      <c r="D5" s="51" t="s">
        <v>50</v>
      </c>
      <c r="E5" s="51" t="s">
        <v>69</v>
      </c>
      <c r="F5" s="51" t="s">
        <v>68</v>
      </c>
      <c r="G5" s="84"/>
      <c r="H5" s="84"/>
      <c r="I5" s="83"/>
      <c r="J5" s="51" t="s">
        <v>67</v>
      </c>
      <c r="K5" s="82"/>
      <c r="L5" s="81"/>
    </row>
    <row r="6" spans="1:14" s="79" customFormat="1" ht="16.5" customHeight="1">
      <c r="A6" s="64" t="s">
        <v>66</v>
      </c>
      <c r="B6" s="80">
        <v>20495</v>
      </c>
      <c r="C6" s="80">
        <v>15972</v>
      </c>
      <c r="D6" s="80">
        <v>8119</v>
      </c>
      <c r="E6" s="46">
        <v>7584</v>
      </c>
      <c r="F6" s="46">
        <v>535</v>
      </c>
      <c r="G6" s="46">
        <v>5470</v>
      </c>
      <c r="H6" s="46">
        <v>2383</v>
      </c>
      <c r="I6" s="46">
        <v>4523</v>
      </c>
      <c r="J6" s="46">
        <v>7147</v>
      </c>
      <c r="K6" s="73"/>
      <c r="L6" s="72"/>
      <c r="M6" s="67"/>
    </row>
    <row r="7" spans="1:14" s="79" customFormat="1" ht="16.5" customHeight="1">
      <c r="A7" s="64" t="s">
        <v>65</v>
      </c>
      <c r="B7" s="80">
        <v>553</v>
      </c>
      <c r="C7" s="80">
        <v>421</v>
      </c>
      <c r="D7" s="80">
        <v>207</v>
      </c>
      <c r="E7" s="46">
        <v>198</v>
      </c>
      <c r="F7" s="46">
        <v>9</v>
      </c>
      <c r="G7" s="46">
        <v>142</v>
      </c>
      <c r="H7" s="46">
        <v>72</v>
      </c>
      <c r="I7" s="46">
        <v>132</v>
      </c>
      <c r="J7" s="46">
        <v>236</v>
      </c>
      <c r="K7" s="73"/>
      <c r="L7" s="72"/>
      <c r="M7" s="67"/>
    </row>
    <row r="8" spans="1:14" s="79" customFormat="1" ht="33" customHeight="1">
      <c r="A8" s="43" t="s">
        <v>26</v>
      </c>
      <c r="B8" s="74">
        <f>IF(SUM(C8,I8)=0,"-",SUM(C8,I8))</f>
        <v>56</v>
      </c>
      <c r="C8" s="74">
        <f>IF(SUM(D8,G8:H8)=0,"-",SUM(D8,G8:H8))</f>
        <v>41</v>
      </c>
      <c r="D8" s="74">
        <f>IF(SUM(E8:F8)=0,"-",SUM(E8:F8))</f>
        <v>21</v>
      </c>
      <c r="E8" s="42">
        <f>IF(SUM(E9,E18)=0,"-",SUM(E9,E18))</f>
        <v>17</v>
      </c>
      <c r="F8" s="42">
        <f>IF(SUM(F9,F18)=0,"-",SUM(F9,F18))</f>
        <v>4</v>
      </c>
      <c r="G8" s="42">
        <f>IF(SUM(G9,G18)=0,"-",SUM(G9,G18))</f>
        <v>7</v>
      </c>
      <c r="H8" s="42">
        <f>IF(SUM(H9,H18)=0,"-",SUM(H9,H18))</f>
        <v>13</v>
      </c>
      <c r="I8" s="42">
        <f>IF(SUM(I9,I18)=0,"-",SUM(I9,I18))</f>
        <v>15</v>
      </c>
      <c r="J8" s="42">
        <f>IF(SUM(J9,J18)=0,"-",SUM(J9,J18))</f>
        <v>18</v>
      </c>
      <c r="K8" s="73"/>
      <c r="L8" s="72"/>
      <c r="M8" s="67"/>
    </row>
    <row r="9" spans="1:14" s="7" customFormat="1" ht="16.5" customHeight="1">
      <c r="A9" s="28" t="s">
        <v>25</v>
      </c>
      <c r="B9" s="74">
        <f>IF(SUM(C9,I9)=0,"-",SUM(C9,I9))</f>
        <v>14</v>
      </c>
      <c r="C9" s="74">
        <f>IF(SUM(D9,G9:H9)=0,"-",SUM(D9,G9:H9))</f>
        <v>8</v>
      </c>
      <c r="D9" s="74">
        <f>IF(SUM(E9:F9)=0,"-",SUM(E9:F9))</f>
        <v>6</v>
      </c>
      <c r="E9" s="26">
        <f>IF(SUM(E10:E17)=0,"-",SUM(E10:E17))</f>
        <v>5</v>
      </c>
      <c r="F9" s="26">
        <f>IF(SUM(F10:F17)=0,"-",SUM(F10:F17))</f>
        <v>1</v>
      </c>
      <c r="G9" s="26">
        <f>IF(SUM(G10:G17)=0,"-",SUM(G10:G17))</f>
        <v>1</v>
      </c>
      <c r="H9" s="26">
        <f>IF(SUM(H10:H17)=0,"-",SUM(H10:H17))</f>
        <v>1</v>
      </c>
      <c r="I9" s="26">
        <f>IF(SUM(I10:I17)=0,"-",SUM(I10:I17))</f>
        <v>6</v>
      </c>
      <c r="J9" s="26">
        <f>IF(SUM(J10:J17)=0,"-",SUM(J10:J17))</f>
        <v>5</v>
      </c>
      <c r="K9" s="73"/>
      <c r="L9" s="72"/>
      <c r="M9" s="8"/>
    </row>
    <row r="10" spans="1:14" s="7" customFormat="1" ht="16.5" customHeight="1">
      <c r="A10" s="23" t="s">
        <v>24</v>
      </c>
      <c r="B10" s="71">
        <f>IF(SUM(C10,I10)=0,"-",SUM(C10,I10))</f>
        <v>8</v>
      </c>
      <c r="C10" s="22">
        <f>IF(SUM(D10,G10:H10)=0,"-",SUM(D10,G10:H10))</f>
        <v>4</v>
      </c>
      <c r="D10" s="71">
        <f>IF(SUM(E10:F10)=0,"-",SUM(E10:F10))</f>
        <v>2</v>
      </c>
      <c r="E10" s="21">
        <v>2</v>
      </c>
      <c r="F10" s="21" t="s">
        <v>2</v>
      </c>
      <c r="G10" s="21">
        <v>1</v>
      </c>
      <c r="H10" s="21">
        <v>1</v>
      </c>
      <c r="I10" s="21">
        <v>4</v>
      </c>
      <c r="J10" s="21">
        <v>2</v>
      </c>
      <c r="K10" s="73"/>
      <c r="L10" s="72"/>
      <c r="M10" s="8"/>
    </row>
    <row r="11" spans="1:14" s="7" customFormat="1" ht="16.5" customHeight="1">
      <c r="A11" s="18" t="s">
        <v>23</v>
      </c>
      <c r="B11" s="70">
        <f>IF(SUM(C11,I11)=0,"-",SUM(C11,I11))</f>
        <v>2</v>
      </c>
      <c r="C11" s="17">
        <f>IF(SUM(D11,G11:H11)=0,"-",SUM(D11,G11:H11))</f>
        <v>1</v>
      </c>
      <c r="D11" s="70">
        <f>IF(SUM(E11:F11)=0,"-",SUM(E11:F11))</f>
        <v>1</v>
      </c>
      <c r="E11" s="16">
        <v>1</v>
      </c>
      <c r="F11" s="16" t="s">
        <v>2</v>
      </c>
      <c r="G11" s="16" t="s">
        <v>2</v>
      </c>
      <c r="H11" s="16" t="s">
        <v>2</v>
      </c>
      <c r="I11" s="16">
        <v>1</v>
      </c>
      <c r="J11" s="16" t="s">
        <v>2</v>
      </c>
      <c r="K11" s="73"/>
      <c r="L11" s="72"/>
      <c r="M11" s="8"/>
    </row>
    <row r="12" spans="1:14" s="7" customFormat="1" ht="16.5" customHeight="1">
      <c r="A12" s="18" t="s">
        <v>22</v>
      </c>
      <c r="B12" s="70" t="str">
        <f>IF(SUM(C12,I12)=0,"-",SUM(C12,I12))</f>
        <v>-</v>
      </c>
      <c r="C12" s="17" t="str">
        <f>IF(SUM(D12,G12:H12)=0,"-",SUM(D12,G12:H12))</f>
        <v>-</v>
      </c>
      <c r="D12" s="70" t="str">
        <f>IF(SUM(E12:F12)=0,"-",SUM(E12:F12))</f>
        <v>-</v>
      </c>
      <c r="E12" s="16" t="s">
        <v>2</v>
      </c>
      <c r="F12" s="16" t="s">
        <v>2</v>
      </c>
      <c r="G12" s="16" t="s">
        <v>2</v>
      </c>
      <c r="H12" s="16" t="s">
        <v>2</v>
      </c>
      <c r="I12" s="16" t="s">
        <v>2</v>
      </c>
      <c r="J12" s="16" t="s">
        <v>2</v>
      </c>
      <c r="K12" s="73"/>
      <c r="L12" s="72"/>
      <c r="M12" s="8"/>
    </row>
    <row r="13" spans="1:14" s="7" customFormat="1" ht="16.5" customHeight="1">
      <c r="A13" s="18" t="s">
        <v>21</v>
      </c>
      <c r="B13" s="70" t="str">
        <f>IF(SUM(C13,I13)=0,"-",SUM(C13,I13))</f>
        <v>-</v>
      </c>
      <c r="C13" s="17" t="str">
        <f>IF(SUM(D13,G13:H13)=0,"-",SUM(D13,G13:H13))</f>
        <v>-</v>
      </c>
      <c r="D13" s="70" t="str">
        <f>IF(SUM(E13:F13)=0,"-",SUM(E13:F13))</f>
        <v>-</v>
      </c>
      <c r="E13" s="16" t="s">
        <v>2</v>
      </c>
      <c r="F13" s="16" t="s">
        <v>2</v>
      </c>
      <c r="G13" s="16" t="s">
        <v>2</v>
      </c>
      <c r="H13" s="16" t="s">
        <v>2</v>
      </c>
      <c r="I13" s="16" t="s">
        <v>2</v>
      </c>
      <c r="J13" s="16" t="s">
        <v>2</v>
      </c>
      <c r="K13" s="73"/>
      <c r="L13" s="72"/>
      <c r="M13" s="8"/>
    </row>
    <row r="14" spans="1:14" s="7" customFormat="1" ht="16.5" customHeight="1">
      <c r="A14" s="18" t="s">
        <v>20</v>
      </c>
      <c r="B14" s="70" t="str">
        <f>IF(SUM(C14,I14)=0,"-",SUM(C14,I14))</f>
        <v>-</v>
      </c>
      <c r="C14" s="17" t="str">
        <f>IF(SUM(D14,G14:H14)=0,"-",SUM(D14,G14:H14))</f>
        <v>-</v>
      </c>
      <c r="D14" s="70" t="str">
        <f>IF(SUM(E14:F14)=0,"-",SUM(E14:F14))</f>
        <v>-</v>
      </c>
      <c r="E14" s="16" t="s">
        <v>2</v>
      </c>
      <c r="F14" s="16" t="s">
        <v>2</v>
      </c>
      <c r="G14" s="16" t="s">
        <v>2</v>
      </c>
      <c r="H14" s="16" t="s">
        <v>2</v>
      </c>
      <c r="I14" s="16" t="s">
        <v>2</v>
      </c>
      <c r="J14" s="16" t="s">
        <v>2</v>
      </c>
      <c r="K14" s="73"/>
      <c r="L14" s="72"/>
      <c r="M14" s="8"/>
    </row>
    <row r="15" spans="1:14" s="7" customFormat="1" ht="16.5" customHeight="1">
      <c r="A15" s="18" t="s">
        <v>19</v>
      </c>
      <c r="B15" s="70">
        <f>IF(SUM(C15,I15)=0,"-",SUM(C15,I15))</f>
        <v>4</v>
      </c>
      <c r="C15" s="17">
        <f>IF(SUM(D15,G15:H15)=0,"-",SUM(D15,G15:H15))</f>
        <v>3</v>
      </c>
      <c r="D15" s="70">
        <f>IF(SUM(E15:F15)=0,"-",SUM(E15:F15))</f>
        <v>3</v>
      </c>
      <c r="E15" s="16">
        <v>2</v>
      </c>
      <c r="F15" s="16">
        <v>1</v>
      </c>
      <c r="G15" s="16" t="s">
        <v>2</v>
      </c>
      <c r="H15" s="16" t="s">
        <v>2</v>
      </c>
      <c r="I15" s="16">
        <v>1</v>
      </c>
      <c r="J15" s="16">
        <v>3</v>
      </c>
      <c r="K15" s="68"/>
      <c r="L15" s="67"/>
      <c r="M15" s="66"/>
      <c r="N15" s="65"/>
    </row>
    <row r="16" spans="1:14" s="7" customFormat="1" ht="16.5" customHeight="1">
      <c r="A16" s="18" t="s">
        <v>18</v>
      </c>
      <c r="B16" s="70" t="str">
        <f>IF(SUM(C16,I16)=0,"-",SUM(C16,I16))</f>
        <v>-</v>
      </c>
      <c r="C16" s="17" t="str">
        <f>IF(SUM(D16,G16:H16)=0,"-",SUM(D16,G16:H16))</f>
        <v>-</v>
      </c>
      <c r="D16" s="17" t="str">
        <f>IF(SUM(E16:F16)=0,"-",SUM(E16:F16))</f>
        <v>-</v>
      </c>
      <c r="E16" s="16" t="s">
        <v>2</v>
      </c>
      <c r="F16" s="16" t="s">
        <v>2</v>
      </c>
      <c r="G16" s="16" t="s">
        <v>2</v>
      </c>
      <c r="H16" s="16" t="s">
        <v>2</v>
      </c>
      <c r="I16" s="16" t="s">
        <v>2</v>
      </c>
      <c r="J16" s="16" t="s">
        <v>2</v>
      </c>
      <c r="K16" s="68"/>
      <c r="L16" s="67"/>
      <c r="M16" s="66"/>
      <c r="N16" s="65"/>
    </row>
    <row r="17" spans="1:14" s="7" customFormat="1" ht="16.5" customHeight="1">
      <c r="A17" s="13" t="s">
        <v>17</v>
      </c>
      <c r="B17" s="69" t="str">
        <f>IF(SUM(C17,I17)=0,"-",SUM(C17,I17))</f>
        <v>-</v>
      </c>
      <c r="C17" s="12" t="str">
        <f>IF(SUM(D17,G17:H17)=0,"-",SUM(D17,G17:H17))</f>
        <v>-</v>
      </c>
      <c r="D17" s="12" t="str">
        <f>IF(SUM(E17:F17)=0,"-",SUM(E17:F17))</f>
        <v>-</v>
      </c>
      <c r="E17" s="11" t="s">
        <v>2</v>
      </c>
      <c r="F17" s="11" t="s">
        <v>2</v>
      </c>
      <c r="G17" s="11" t="s">
        <v>2</v>
      </c>
      <c r="H17" s="11" t="s">
        <v>2</v>
      </c>
      <c r="I17" s="11" t="s">
        <v>2</v>
      </c>
      <c r="J17" s="11" t="s">
        <v>2</v>
      </c>
      <c r="K17" s="68"/>
      <c r="L17" s="67"/>
      <c r="M17" s="66"/>
      <c r="N17" s="65"/>
    </row>
    <row r="18" spans="1:14" s="35" customFormat="1" ht="16.5" customHeight="1">
      <c r="A18" s="39" t="s">
        <v>16</v>
      </c>
      <c r="B18" s="77">
        <f>IF(SUM(C18,I18)=0,"-",SUM(C18,I18))</f>
        <v>42</v>
      </c>
      <c r="C18" s="78">
        <f>IF(SUM(D18,G18:H18)=0,"-",SUM(D18,G18:H18))</f>
        <v>33</v>
      </c>
      <c r="D18" s="77">
        <f>IF(SUM(E18:F18)=0,"-",SUM(E18:F18))</f>
        <v>15</v>
      </c>
      <c r="E18" s="26">
        <v>12</v>
      </c>
      <c r="F18" s="26">
        <v>3</v>
      </c>
      <c r="G18" s="26">
        <v>6</v>
      </c>
      <c r="H18" s="26">
        <v>12</v>
      </c>
      <c r="I18" s="26">
        <v>9</v>
      </c>
      <c r="J18" s="26">
        <v>13</v>
      </c>
      <c r="K18" s="76"/>
      <c r="L18" s="76"/>
    </row>
    <row r="19" spans="1:14" ht="33" customHeight="1">
      <c r="A19" s="38" t="s">
        <v>15</v>
      </c>
      <c r="B19" s="74">
        <f>B20</f>
        <v>3</v>
      </c>
      <c r="C19" s="74">
        <f>C20</f>
        <v>2</v>
      </c>
      <c r="D19" s="74">
        <f>D20</f>
        <v>1</v>
      </c>
      <c r="E19" s="74">
        <f>E20</f>
        <v>1</v>
      </c>
      <c r="F19" s="74" t="str">
        <f>F20</f>
        <v>-</v>
      </c>
      <c r="G19" s="74">
        <f>G20</f>
        <v>1</v>
      </c>
      <c r="H19" s="74" t="str">
        <f>H20</f>
        <v>-</v>
      </c>
      <c r="I19" s="74">
        <f>I20</f>
        <v>1</v>
      </c>
      <c r="J19" s="74" t="str">
        <f>J20</f>
        <v>-</v>
      </c>
      <c r="K19" s="6"/>
      <c r="L19" s="6"/>
    </row>
    <row r="20" spans="1:14" s="7" customFormat="1" ht="16.5" customHeight="1">
      <c r="A20" s="28" t="s">
        <v>14</v>
      </c>
      <c r="B20" s="74">
        <f>IF(SUM(C20,I20)=0,"-",SUM(C20,I20))</f>
        <v>3</v>
      </c>
      <c r="C20" s="74">
        <f>IF(SUM(D20,G20:H20)=0,"-",SUM(D20,G20:H20))</f>
        <v>2</v>
      </c>
      <c r="D20" s="74">
        <f>IF(SUM(E20:F20)=0,"-",SUM(E20:F20))</f>
        <v>1</v>
      </c>
      <c r="E20" s="26">
        <f>IF(SUM(E21:E24)=0,"-",SUM(E21:E24))</f>
        <v>1</v>
      </c>
      <c r="F20" s="26" t="str">
        <f>IF(SUM(F21:F24)=0,"-",SUM(F21:F24))</f>
        <v>-</v>
      </c>
      <c r="G20" s="26">
        <f>IF(SUM(G21:G24)=0,"-",SUM(G21:G24))</f>
        <v>1</v>
      </c>
      <c r="H20" s="26" t="str">
        <f>IF(SUM(H21:H24)=0,"-",SUM(H21:H24))</f>
        <v>-</v>
      </c>
      <c r="I20" s="26">
        <f>IF(SUM(I21:I24)=0,"-",SUM(I21:I24))</f>
        <v>1</v>
      </c>
      <c r="J20" s="26" t="str">
        <f>IF(SUM(J21:J24)=0,"-",SUM(J21:J24))</f>
        <v>-</v>
      </c>
      <c r="K20" s="73"/>
      <c r="L20" s="72"/>
      <c r="M20" s="8"/>
    </row>
    <row r="21" spans="1:14" s="7" customFormat="1" ht="16.5" customHeight="1">
      <c r="A21" s="23" t="s">
        <v>13</v>
      </c>
      <c r="B21" s="71">
        <f>IF(SUM(C21,I21)=0,"-",SUM(C21,I21))</f>
        <v>1</v>
      </c>
      <c r="C21" s="22" t="str">
        <f>IF(SUM(D21,G21:H21)=0,"-",SUM(D21,G21:H21))</f>
        <v>-</v>
      </c>
      <c r="D21" s="71" t="str">
        <f>IF(SUM(E21:F21)=0,"-",SUM(E21:F21))</f>
        <v>-</v>
      </c>
      <c r="E21" s="21" t="s">
        <v>2</v>
      </c>
      <c r="F21" s="21" t="s">
        <v>2</v>
      </c>
      <c r="G21" s="21" t="s">
        <v>2</v>
      </c>
      <c r="H21" s="21" t="s">
        <v>2</v>
      </c>
      <c r="I21" s="21">
        <v>1</v>
      </c>
      <c r="J21" s="21" t="s">
        <v>2</v>
      </c>
      <c r="K21" s="68"/>
      <c r="L21" s="67"/>
      <c r="M21" s="66"/>
      <c r="N21" s="65"/>
    </row>
    <row r="22" spans="1:14" s="7" customFormat="1" ht="16.5" customHeight="1">
      <c r="A22" s="18" t="s">
        <v>12</v>
      </c>
      <c r="B22" s="70" t="str">
        <f>IF(SUM(C22,I22)=0,"-",SUM(C22,I22))</f>
        <v>-</v>
      </c>
      <c r="C22" s="17" t="str">
        <f>IF(SUM(D22,G22:H22)=0,"-",SUM(D22,G22:H22))</f>
        <v>-</v>
      </c>
      <c r="D22" s="17" t="str">
        <f>IF(SUM(E22:F22)=0,"-",SUM(E22:F22))</f>
        <v>-</v>
      </c>
      <c r="E22" s="16" t="s">
        <v>2</v>
      </c>
      <c r="F22" s="16" t="s">
        <v>2</v>
      </c>
      <c r="G22" s="16" t="s">
        <v>2</v>
      </c>
      <c r="H22" s="16" t="s">
        <v>2</v>
      </c>
      <c r="I22" s="16" t="s">
        <v>2</v>
      </c>
      <c r="J22" s="16" t="s">
        <v>2</v>
      </c>
      <c r="K22" s="68"/>
      <c r="L22" s="67"/>
      <c r="M22" s="66"/>
      <c r="N22" s="65"/>
    </row>
    <row r="23" spans="1:14" s="7" customFormat="1" ht="16.5" customHeight="1">
      <c r="A23" s="18" t="s">
        <v>11</v>
      </c>
      <c r="B23" s="70" t="str">
        <f>IF(SUM(C23,I23)=0,"-",SUM(C23,I23))</f>
        <v>-</v>
      </c>
      <c r="C23" s="17" t="str">
        <f>IF(SUM(D23,G23:H23)=0,"-",SUM(D23,G23:H23))</f>
        <v>-</v>
      </c>
      <c r="D23" s="17" t="str">
        <f>IF(SUM(E23:F23)=0,"-",SUM(E23:F23))</f>
        <v>-</v>
      </c>
      <c r="E23" s="16" t="s">
        <v>2</v>
      </c>
      <c r="F23" s="16" t="s">
        <v>2</v>
      </c>
      <c r="G23" s="16" t="s">
        <v>2</v>
      </c>
      <c r="H23" s="16" t="s">
        <v>2</v>
      </c>
      <c r="I23" s="16" t="s">
        <v>2</v>
      </c>
      <c r="J23" s="16" t="s">
        <v>2</v>
      </c>
      <c r="K23" s="68"/>
      <c r="L23" s="67"/>
      <c r="M23" s="66"/>
      <c r="N23" s="65"/>
    </row>
    <row r="24" spans="1:14" s="7" customFormat="1" ht="16.5" customHeight="1">
      <c r="A24" s="13" t="s">
        <v>10</v>
      </c>
      <c r="B24" s="69">
        <f>IF(SUM(C24,I24)=0,"-",SUM(C24,I24))</f>
        <v>2</v>
      </c>
      <c r="C24" s="12">
        <f>IF(SUM(D24,G24:H24)=0,"-",SUM(D24,G24:H24))</f>
        <v>2</v>
      </c>
      <c r="D24" s="12">
        <f>IF(SUM(E24:F24)=0,"-",SUM(E24:F24))</f>
        <v>1</v>
      </c>
      <c r="E24" s="11">
        <v>1</v>
      </c>
      <c r="F24" s="11" t="s">
        <v>2</v>
      </c>
      <c r="G24" s="11">
        <v>1</v>
      </c>
      <c r="H24" s="11" t="s">
        <v>2</v>
      </c>
      <c r="I24" s="11" t="s">
        <v>2</v>
      </c>
      <c r="J24" s="11" t="s">
        <v>2</v>
      </c>
      <c r="K24" s="68"/>
      <c r="L24" s="67"/>
      <c r="M24" s="66"/>
      <c r="N24" s="65"/>
    </row>
    <row r="25" spans="1:14" s="7" customFormat="1" ht="33" customHeight="1">
      <c r="A25" s="32" t="s">
        <v>9</v>
      </c>
      <c r="B25" s="75">
        <f>B26</f>
        <v>9</v>
      </c>
      <c r="C25" s="31">
        <f>C26</f>
        <v>6</v>
      </c>
      <c r="D25" s="31">
        <f>D26</f>
        <v>4</v>
      </c>
      <c r="E25" s="31">
        <f>E26</f>
        <v>4</v>
      </c>
      <c r="F25" s="31" t="str">
        <f>F26</f>
        <v>-</v>
      </c>
      <c r="G25" s="31" t="str">
        <f>G26</f>
        <v>-</v>
      </c>
      <c r="H25" s="31">
        <f>H26</f>
        <v>2</v>
      </c>
      <c r="I25" s="31">
        <f>I26</f>
        <v>3</v>
      </c>
      <c r="J25" s="31">
        <f>J26</f>
        <v>2</v>
      </c>
      <c r="K25" s="68"/>
      <c r="L25" s="67"/>
      <c r="M25" s="66"/>
      <c r="N25" s="65"/>
    </row>
    <row r="26" spans="1:14" s="7" customFormat="1" ht="16.5" customHeight="1">
      <c r="A26" s="28" t="s">
        <v>8</v>
      </c>
      <c r="B26" s="74">
        <f>IF(SUM(C26,I26)=0,"-",SUM(C26,I26))</f>
        <v>9</v>
      </c>
      <c r="C26" s="74">
        <f>IF(SUM(D26,G26:H26)=0,"-",SUM(D26,G26:H26))</f>
        <v>6</v>
      </c>
      <c r="D26" s="74">
        <f>IF(SUM(E26:F26)=0,"-",SUM(E26:F26))</f>
        <v>4</v>
      </c>
      <c r="E26" s="26">
        <f>IF(SUM(E27:E31)=0,"-",SUM(E27:E31))</f>
        <v>4</v>
      </c>
      <c r="F26" s="26" t="str">
        <f>IF(SUM(F27:F31)=0,"-",SUM(F27:F31))</f>
        <v>-</v>
      </c>
      <c r="G26" s="26" t="str">
        <f>IF(SUM(G27:G31)=0,"-",SUM(G27:G31))</f>
        <v>-</v>
      </c>
      <c r="H26" s="26">
        <f>IF(SUM(H27:H31)=0,"-",SUM(H27:H31))</f>
        <v>2</v>
      </c>
      <c r="I26" s="26">
        <f>IF(SUM(I27:I31)=0,"-",SUM(I27:I31))</f>
        <v>3</v>
      </c>
      <c r="J26" s="26">
        <f>IF(SUM(J27:J31)=0,"-",SUM(J27:J31))</f>
        <v>2</v>
      </c>
      <c r="K26" s="73"/>
      <c r="L26" s="72"/>
      <c r="M26" s="8"/>
    </row>
    <row r="27" spans="1:14" s="7" customFormat="1" ht="16.5" customHeight="1">
      <c r="A27" s="23" t="s">
        <v>7</v>
      </c>
      <c r="B27" s="71">
        <f>IF(SUM(C27,I27)=0,"-",SUM(C27,I27))</f>
        <v>5</v>
      </c>
      <c r="C27" s="22">
        <f>IF(SUM(D27,G27:H27)=0,"-",SUM(D27,G27:H27))</f>
        <v>2</v>
      </c>
      <c r="D27" s="22">
        <f>IF(SUM(E27:F27)=0,"-",SUM(E27:F27))</f>
        <v>1</v>
      </c>
      <c r="E27" s="21">
        <v>1</v>
      </c>
      <c r="F27" s="21" t="s">
        <v>2</v>
      </c>
      <c r="G27" s="21" t="s">
        <v>2</v>
      </c>
      <c r="H27" s="21">
        <v>1</v>
      </c>
      <c r="I27" s="21">
        <v>3</v>
      </c>
      <c r="J27" s="21">
        <v>1</v>
      </c>
      <c r="K27" s="68"/>
      <c r="L27" s="67"/>
      <c r="M27" s="66"/>
      <c r="N27" s="65"/>
    </row>
    <row r="28" spans="1:14" s="7" customFormat="1" ht="16.5" customHeight="1">
      <c r="A28" s="18" t="s">
        <v>6</v>
      </c>
      <c r="B28" s="70">
        <f>IF(SUM(C28,I28)=0,"-",SUM(C28,I28))</f>
        <v>1</v>
      </c>
      <c r="C28" s="17">
        <f>IF(SUM(D28,G28:H28)=0,"-",SUM(D28,G28:H28))</f>
        <v>1</v>
      </c>
      <c r="D28" s="17">
        <f>IF(SUM(E28:F28)=0,"-",SUM(E28:F28))</f>
        <v>1</v>
      </c>
      <c r="E28" s="16">
        <v>1</v>
      </c>
      <c r="F28" s="16" t="s">
        <v>2</v>
      </c>
      <c r="G28" s="16" t="s">
        <v>2</v>
      </c>
      <c r="H28" s="16" t="s">
        <v>2</v>
      </c>
      <c r="I28" s="16" t="s">
        <v>2</v>
      </c>
      <c r="J28" s="16">
        <v>1</v>
      </c>
      <c r="K28" s="68"/>
      <c r="L28" s="67"/>
      <c r="M28" s="66"/>
      <c r="N28" s="65"/>
    </row>
    <row r="29" spans="1:14" s="7" customFormat="1" ht="16.5" customHeight="1">
      <c r="A29" s="18" t="s">
        <v>5</v>
      </c>
      <c r="B29" s="70">
        <f>IF(SUM(C29,I29)=0,"-",SUM(C29,I29))</f>
        <v>1</v>
      </c>
      <c r="C29" s="17">
        <f>IF(SUM(D29,G29:H29)=0,"-",SUM(D29,G29:H29))</f>
        <v>1</v>
      </c>
      <c r="D29" s="17">
        <f>IF(SUM(E29:F29)=0,"-",SUM(E29:F29))</f>
        <v>1</v>
      </c>
      <c r="E29" s="16">
        <v>1</v>
      </c>
      <c r="F29" s="16" t="s">
        <v>2</v>
      </c>
      <c r="G29" s="16" t="s">
        <v>2</v>
      </c>
      <c r="H29" s="16" t="s">
        <v>2</v>
      </c>
      <c r="I29" s="16" t="s">
        <v>2</v>
      </c>
      <c r="J29" s="16" t="s">
        <v>2</v>
      </c>
      <c r="K29" s="68"/>
      <c r="L29" s="67"/>
      <c r="M29" s="66"/>
      <c r="N29" s="65"/>
    </row>
    <row r="30" spans="1:14" s="7" customFormat="1" ht="16.5" customHeight="1">
      <c r="A30" s="18" t="s">
        <v>4</v>
      </c>
      <c r="B30" s="70">
        <f>IF(SUM(C30,I30)=0,"-",SUM(C30,I30))</f>
        <v>1</v>
      </c>
      <c r="C30" s="17">
        <f>IF(SUM(D30,G30:H30)=0,"-",SUM(D30,G30:H30))</f>
        <v>1</v>
      </c>
      <c r="D30" s="17" t="str">
        <f>IF(SUM(E30:F30)=0,"-",SUM(E30:F30))</f>
        <v>-</v>
      </c>
      <c r="E30" s="16" t="s">
        <v>2</v>
      </c>
      <c r="F30" s="16" t="s">
        <v>2</v>
      </c>
      <c r="G30" s="16" t="s">
        <v>2</v>
      </c>
      <c r="H30" s="16">
        <v>1</v>
      </c>
      <c r="I30" s="16" t="s">
        <v>2</v>
      </c>
      <c r="J30" s="16" t="s">
        <v>2</v>
      </c>
      <c r="K30" s="68"/>
      <c r="L30" s="67"/>
      <c r="M30" s="66"/>
      <c r="N30" s="65"/>
    </row>
    <row r="31" spans="1:14" s="7" customFormat="1" ht="16.5" customHeight="1">
      <c r="A31" s="13" t="s">
        <v>3</v>
      </c>
      <c r="B31" s="69">
        <f>IF(SUM(C31,I31)=0,"-",SUM(C31,I31))</f>
        <v>1</v>
      </c>
      <c r="C31" s="12">
        <f>IF(SUM(D31,G31:H31)=0,"-",SUM(D31,G31:H31))</f>
        <v>1</v>
      </c>
      <c r="D31" s="12">
        <f>IF(SUM(E31:F31)=0,"-",SUM(E31:F31))</f>
        <v>1</v>
      </c>
      <c r="E31" s="11">
        <v>1</v>
      </c>
      <c r="F31" s="11" t="s">
        <v>2</v>
      </c>
      <c r="G31" s="11" t="s">
        <v>2</v>
      </c>
      <c r="H31" s="11" t="s">
        <v>2</v>
      </c>
      <c r="I31" s="11" t="s">
        <v>2</v>
      </c>
      <c r="J31" s="11" t="s">
        <v>2</v>
      </c>
      <c r="K31" s="68"/>
      <c r="L31" s="67"/>
      <c r="M31" s="66"/>
      <c r="N31" s="65"/>
    </row>
    <row r="32" spans="1:14" ht="16.5" customHeight="1">
      <c r="A32" s="4" t="s">
        <v>1</v>
      </c>
      <c r="B32" s="6"/>
      <c r="C32" s="6"/>
      <c r="D32" s="6"/>
      <c r="E32" s="6"/>
      <c r="F32" s="6"/>
      <c r="G32" s="6"/>
      <c r="H32" s="6"/>
      <c r="I32" s="6"/>
      <c r="J32" s="6"/>
      <c r="K32" s="6"/>
      <c r="L32" s="6"/>
    </row>
    <row r="33" spans="1:12" ht="16.5" customHeight="1">
      <c r="A33" s="4"/>
      <c r="B33" s="6"/>
      <c r="C33" s="6"/>
      <c r="D33" s="6"/>
      <c r="E33" s="6"/>
      <c r="F33" s="6"/>
      <c r="G33" s="6"/>
      <c r="H33" s="6"/>
      <c r="I33" s="6"/>
      <c r="J33" s="6"/>
      <c r="K33" s="6"/>
      <c r="L33" s="6"/>
    </row>
    <row r="34" spans="1:12" ht="16.5" customHeight="1">
      <c r="A34" s="2" t="s">
        <v>64</v>
      </c>
    </row>
    <row r="35" spans="1:12" ht="16.5" customHeight="1"/>
  </sheetData>
  <mergeCells count="10">
    <mergeCell ref="B2:I2"/>
    <mergeCell ref="J2:J4"/>
    <mergeCell ref="K2:L4"/>
    <mergeCell ref="B3:B5"/>
    <mergeCell ref="C3:H3"/>
    <mergeCell ref="I3:I5"/>
    <mergeCell ref="C4:C5"/>
    <mergeCell ref="G4:G5"/>
    <mergeCell ref="D4:F4"/>
    <mergeCell ref="H4:H5"/>
  </mergeCells>
  <phoneticPr fontId="3"/>
  <printOptions horizontalCentered="1"/>
  <pageMargins left="0.29527559055118113" right="0.29527559055118113" top="0.78740157480314965" bottom="0.19685039370078741" header="0.19685039370078741" footer="0"/>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showOutlineSymbols="0" zoomScaleNormal="100" zoomScaleSheetLayoutView="80" workbookViewId="0"/>
  </sheetViews>
  <sheetFormatPr defaultRowHeight="15"/>
  <cols>
    <col min="1" max="1" width="16.625" style="98" customWidth="1"/>
    <col min="2" max="2" width="9.125" style="98" customWidth="1"/>
    <col min="3" max="14" width="9.125" style="97" customWidth="1"/>
    <col min="15" max="15" width="5.375" style="97" customWidth="1"/>
    <col min="16" max="16384" width="9" style="97"/>
  </cols>
  <sheetData>
    <row r="1" spans="1:17" s="118" customFormat="1" ht="18" customHeight="1">
      <c r="A1" s="120" t="s">
        <v>89</v>
      </c>
      <c r="B1" s="120"/>
      <c r="C1" s="120"/>
      <c r="D1" s="120"/>
      <c r="E1" s="120"/>
      <c r="F1" s="120"/>
      <c r="G1" s="120"/>
      <c r="H1" s="120"/>
      <c r="N1" s="119" t="s">
        <v>62</v>
      </c>
    </row>
    <row r="2" spans="1:17" ht="16.5" customHeight="1">
      <c r="A2" s="117"/>
      <c r="B2" s="116" t="s">
        <v>88</v>
      </c>
      <c r="C2" s="93" t="s">
        <v>76</v>
      </c>
      <c r="D2" s="92"/>
      <c r="E2" s="92"/>
      <c r="F2" s="92"/>
      <c r="G2" s="92"/>
      <c r="H2" s="92"/>
      <c r="I2" s="92"/>
      <c r="J2" s="91"/>
      <c r="K2" s="115" t="s">
        <v>87</v>
      </c>
      <c r="L2" s="115" t="s">
        <v>86</v>
      </c>
      <c r="M2" s="84" t="s">
        <v>85</v>
      </c>
      <c r="N2" s="84"/>
    </row>
    <row r="3" spans="1:17" ht="16.5" customHeight="1">
      <c r="A3" s="114"/>
      <c r="B3" s="113"/>
      <c r="C3" s="84" t="s">
        <v>50</v>
      </c>
      <c r="D3" s="84" t="s">
        <v>74</v>
      </c>
      <c r="E3" s="84"/>
      <c r="F3" s="84"/>
      <c r="G3" s="84"/>
      <c r="H3" s="84"/>
      <c r="I3" s="84"/>
      <c r="J3" s="90" t="s">
        <v>73</v>
      </c>
      <c r="K3" s="112"/>
      <c r="L3" s="112"/>
      <c r="M3" s="84"/>
      <c r="N3" s="84"/>
    </row>
    <row r="4" spans="1:17" ht="16.5" customHeight="1">
      <c r="A4" s="114"/>
      <c r="B4" s="113"/>
      <c r="C4" s="84"/>
      <c r="D4" s="84" t="s">
        <v>50</v>
      </c>
      <c r="E4" s="84" t="s">
        <v>72</v>
      </c>
      <c r="F4" s="84"/>
      <c r="G4" s="84"/>
      <c r="H4" s="84" t="s">
        <v>71</v>
      </c>
      <c r="I4" s="84" t="s">
        <v>70</v>
      </c>
      <c r="J4" s="88"/>
      <c r="K4" s="112"/>
      <c r="L4" s="112"/>
      <c r="M4" s="84"/>
      <c r="N4" s="84"/>
    </row>
    <row r="5" spans="1:17" ht="33" customHeight="1">
      <c r="A5" s="111"/>
      <c r="B5" s="110"/>
      <c r="C5" s="84"/>
      <c r="D5" s="84"/>
      <c r="E5" s="51" t="s">
        <v>50</v>
      </c>
      <c r="F5" s="51" t="s">
        <v>69</v>
      </c>
      <c r="G5" s="51" t="s">
        <v>68</v>
      </c>
      <c r="H5" s="84"/>
      <c r="I5" s="84"/>
      <c r="J5" s="83"/>
      <c r="K5" s="109"/>
      <c r="L5" s="109"/>
      <c r="M5" s="108" t="s">
        <v>84</v>
      </c>
      <c r="N5" s="108" t="s">
        <v>83</v>
      </c>
    </row>
    <row r="6" spans="1:17" s="107" customFormat="1" ht="16.5" customHeight="1">
      <c r="A6" s="48" t="s">
        <v>29</v>
      </c>
      <c r="B6" s="80">
        <v>49814</v>
      </c>
      <c r="C6" s="80">
        <v>13957</v>
      </c>
      <c r="D6" s="80">
        <v>10830</v>
      </c>
      <c r="E6" s="80">
        <v>5676</v>
      </c>
      <c r="F6" s="46">
        <v>5257</v>
      </c>
      <c r="G6" s="46">
        <v>419</v>
      </c>
      <c r="H6" s="46">
        <v>3631</v>
      </c>
      <c r="I6" s="46">
        <v>1523</v>
      </c>
      <c r="J6" s="46">
        <v>3127</v>
      </c>
      <c r="K6" s="46">
        <v>24259</v>
      </c>
      <c r="L6" s="46">
        <v>11598</v>
      </c>
      <c r="M6" s="46">
        <v>5108</v>
      </c>
      <c r="N6" s="46">
        <v>17119</v>
      </c>
      <c r="O6" s="72"/>
      <c r="P6" s="105"/>
    </row>
    <row r="7" spans="1:17" s="107" customFormat="1" ht="16.5" customHeight="1">
      <c r="A7" s="48" t="s">
        <v>28</v>
      </c>
      <c r="B7" s="80">
        <v>1320</v>
      </c>
      <c r="C7" s="80">
        <v>353</v>
      </c>
      <c r="D7" s="80">
        <v>263</v>
      </c>
      <c r="E7" s="80">
        <v>143</v>
      </c>
      <c r="F7" s="46">
        <v>137</v>
      </c>
      <c r="G7" s="46">
        <v>6</v>
      </c>
      <c r="H7" s="46">
        <v>88</v>
      </c>
      <c r="I7" s="46">
        <v>32</v>
      </c>
      <c r="J7" s="46">
        <v>90</v>
      </c>
      <c r="K7" s="46">
        <v>511</v>
      </c>
      <c r="L7" s="46">
        <v>456</v>
      </c>
      <c r="M7" s="46">
        <v>153</v>
      </c>
      <c r="N7" s="46">
        <v>508</v>
      </c>
      <c r="O7" s="72"/>
      <c r="P7" s="105"/>
    </row>
    <row r="8" spans="1:17" s="107" customFormat="1" ht="33" customHeight="1">
      <c r="A8" s="43" t="s">
        <v>26</v>
      </c>
      <c r="B8" s="74">
        <f>IF(SUM(C8,K8:L8)=0,"-",SUM(C8,K8:L8))</f>
        <v>104</v>
      </c>
      <c r="C8" s="74">
        <f>IF(SUM(D8,J8)=0,"-",SUM(D8,J8))</f>
        <v>29</v>
      </c>
      <c r="D8" s="27">
        <f>IF(SUM(E8,H8:I8)=0,"-",SUM(E8,H8:I8))</f>
        <v>19</v>
      </c>
      <c r="E8" s="27">
        <f>IF(SUM(F8:G8)=0,"-",SUM(F8:G8))</f>
        <v>13</v>
      </c>
      <c r="F8" s="42">
        <f>IF(SUM(F9,F18)=0,"-",SUM(F9,F18))</f>
        <v>10</v>
      </c>
      <c r="G8" s="42">
        <f>IF(SUM(G9,G18)=0,"-",SUM(G9,G18))</f>
        <v>3</v>
      </c>
      <c r="H8" s="42">
        <f>IF(SUM(H9,H18)=0,"-",SUM(H9,H18))</f>
        <v>1</v>
      </c>
      <c r="I8" s="42">
        <f>IF(SUM(I9,I18)=0,"-",SUM(I9,I18))</f>
        <v>5</v>
      </c>
      <c r="J8" s="42">
        <f>IF(SUM(J9,J18)=0,"-",SUM(J9,J18))</f>
        <v>10</v>
      </c>
      <c r="K8" s="42">
        <f>IF(SUM(K9,K18)=0,"-",SUM(K9,K18))</f>
        <v>72</v>
      </c>
      <c r="L8" s="42">
        <f>IF(SUM(L9,L18)=0,"-",SUM(L9,L18))</f>
        <v>3</v>
      </c>
      <c r="M8" s="42">
        <f>IF(SUM(M9,M18)=0,"-",SUM(M9,M18))</f>
        <v>10</v>
      </c>
      <c r="N8" s="42">
        <f>IF(SUM(N9,N18)=0,"-",SUM(N9,N18))</f>
        <v>16</v>
      </c>
      <c r="O8" s="72"/>
      <c r="P8" s="105"/>
    </row>
    <row r="9" spans="1:17" s="102" customFormat="1" ht="16.5" customHeight="1">
      <c r="A9" s="28" t="s">
        <v>25</v>
      </c>
      <c r="B9" s="74">
        <f>IF(SUM(C9,K9:L9)=0,"-",SUM(C9,K9:L9))</f>
        <v>21</v>
      </c>
      <c r="C9" s="74">
        <f>IF(SUM(D9,J9)=0,"-",SUM(D9,J9))</f>
        <v>6</v>
      </c>
      <c r="D9" s="27">
        <f>IF(SUM(E9,H9:I9)=0,"-",SUM(E9,H9:I9))</f>
        <v>4</v>
      </c>
      <c r="E9" s="27">
        <f>IF(SUM(F9:G9)=0,"-",SUM(F9:G9))</f>
        <v>2</v>
      </c>
      <c r="F9" s="26">
        <f>IF(SUM(F10:F17)=0,"-",SUM(F10:F17))</f>
        <v>2</v>
      </c>
      <c r="G9" s="26" t="str">
        <f>IF(SUM(G10:G17)=0,"-",SUM(G10:G17))</f>
        <v>-</v>
      </c>
      <c r="H9" s="26">
        <f>IF(SUM(H10:H17)=0,"-",SUM(H10:H17))</f>
        <v>1</v>
      </c>
      <c r="I9" s="26">
        <f>IF(SUM(I10:I17)=0,"-",SUM(I10:I17))</f>
        <v>1</v>
      </c>
      <c r="J9" s="26">
        <f>IF(SUM(J10:J17)=0,"-",SUM(J10:J17))</f>
        <v>2</v>
      </c>
      <c r="K9" s="26">
        <f>IF(SUM(K10:K17)=0,"-",SUM(K10:K17))</f>
        <v>12</v>
      </c>
      <c r="L9" s="26">
        <f>IF(SUM(L10:L17)=0,"-",SUM(L10:L17))</f>
        <v>3</v>
      </c>
      <c r="M9" s="26">
        <f>IF(SUM(M10:M17)=0,"-",SUM(M10:M17))</f>
        <v>3</v>
      </c>
      <c r="N9" s="26">
        <f>IF(SUM(N10:N17)=0,"-",SUM(N10:N17))</f>
        <v>3</v>
      </c>
      <c r="O9" s="72"/>
      <c r="P9" s="106"/>
    </row>
    <row r="10" spans="1:17" s="102" customFormat="1" ht="16.5" customHeight="1">
      <c r="A10" s="23" t="s">
        <v>24</v>
      </c>
      <c r="B10" s="71">
        <f>IF(SUM(C10,K10:L10)=0,"-",SUM(C10,K10:L10))</f>
        <v>12</v>
      </c>
      <c r="C10" s="71">
        <f>IF(SUM(D10,J10)=0,"-",SUM(D10,J10))</f>
        <v>4</v>
      </c>
      <c r="D10" s="22">
        <f>IF(SUM(E10,H10:I10)=0,"-",SUM(E10,H10:I10))</f>
        <v>3</v>
      </c>
      <c r="E10" s="22">
        <f>IF(SUM(F10:G10)=0,"-",SUM(F10:G10))</f>
        <v>1</v>
      </c>
      <c r="F10" s="21">
        <v>1</v>
      </c>
      <c r="G10" s="21" t="s">
        <v>2</v>
      </c>
      <c r="H10" s="21">
        <v>1</v>
      </c>
      <c r="I10" s="21">
        <v>1</v>
      </c>
      <c r="J10" s="21">
        <v>1</v>
      </c>
      <c r="K10" s="21">
        <v>7</v>
      </c>
      <c r="L10" s="21">
        <v>1</v>
      </c>
      <c r="M10" s="21">
        <v>1</v>
      </c>
      <c r="N10" s="21">
        <v>1</v>
      </c>
      <c r="O10" s="72"/>
      <c r="P10" s="106"/>
    </row>
    <row r="11" spans="1:17" s="102" customFormat="1" ht="16.5" customHeight="1">
      <c r="A11" s="18" t="s">
        <v>23</v>
      </c>
      <c r="B11" s="70">
        <f>IF(SUM(C11,K11:L11)=0,"-",SUM(C11,K11:L11))</f>
        <v>2</v>
      </c>
      <c r="C11" s="70">
        <f>IF(SUM(D11,J11)=0,"-",SUM(D11,J11))</f>
        <v>1</v>
      </c>
      <c r="D11" s="17">
        <f>IF(SUM(E11,H11:I11)=0,"-",SUM(E11,H11:I11))</f>
        <v>1</v>
      </c>
      <c r="E11" s="17">
        <f>IF(SUM(F11:G11)=0,"-",SUM(F11:G11))</f>
        <v>1</v>
      </c>
      <c r="F11" s="16">
        <v>1</v>
      </c>
      <c r="G11" s="16" t="s">
        <v>2</v>
      </c>
      <c r="H11" s="16" t="s">
        <v>2</v>
      </c>
      <c r="I11" s="16" t="s">
        <v>2</v>
      </c>
      <c r="J11" s="16" t="s">
        <v>2</v>
      </c>
      <c r="K11" s="16">
        <v>1</v>
      </c>
      <c r="L11" s="16" t="s">
        <v>2</v>
      </c>
      <c r="M11" s="16" t="s">
        <v>2</v>
      </c>
      <c r="N11" s="16" t="s">
        <v>2</v>
      </c>
      <c r="O11" s="72"/>
      <c r="P11" s="106"/>
    </row>
    <row r="12" spans="1:17" s="102" customFormat="1" ht="16.5" customHeight="1">
      <c r="A12" s="18" t="s">
        <v>22</v>
      </c>
      <c r="B12" s="70">
        <f>IF(SUM(C12,K12:L12)=0,"-",SUM(C12,K12:L12))</f>
        <v>1</v>
      </c>
      <c r="C12" s="70" t="str">
        <f>IF(SUM(D12,J12)=0,"-",SUM(D12,J12))</f>
        <v>-</v>
      </c>
      <c r="D12" s="17" t="str">
        <f>IF(SUM(E12,H12:I12)=0,"-",SUM(E12,H12:I12))</f>
        <v>-</v>
      </c>
      <c r="E12" s="17" t="str">
        <f>IF(SUM(F12:G12)=0,"-",SUM(F12:G12))</f>
        <v>-</v>
      </c>
      <c r="F12" s="16" t="s">
        <v>2</v>
      </c>
      <c r="G12" s="16" t="s">
        <v>2</v>
      </c>
      <c r="H12" s="16" t="s">
        <v>2</v>
      </c>
      <c r="I12" s="16" t="s">
        <v>2</v>
      </c>
      <c r="J12" s="16" t="s">
        <v>2</v>
      </c>
      <c r="K12" s="16">
        <v>1</v>
      </c>
      <c r="L12" s="16" t="s">
        <v>2</v>
      </c>
      <c r="M12" s="16" t="s">
        <v>2</v>
      </c>
      <c r="N12" s="16" t="s">
        <v>2</v>
      </c>
      <c r="O12" s="72"/>
      <c r="P12" s="106"/>
    </row>
    <row r="13" spans="1:17" s="102" customFormat="1" ht="16.5" customHeight="1">
      <c r="A13" s="18" t="s">
        <v>21</v>
      </c>
      <c r="B13" s="70">
        <f>IF(SUM(C13,K13:L13)=0,"-",SUM(C13,K13:L13))</f>
        <v>2</v>
      </c>
      <c r="C13" s="70" t="str">
        <f>IF(SUM(D13,J13)=0,"-",SUM(D13,J13))</f>
        <v>-</v>
      </c>
      <c r="D13" s="17" t="str">
        <f>IF(SUM(E13,H13:I13)=0,"-",SUM(E13,H13:I13))</f>
        <v>-</v>
      </c>
      <c r="E13" s="17" t="str">
        <f>IF(SUM(F13:G13)=0,"-",SUM(F13:G13))</f>
        <v>-</v>
      </c>
      <c r="F13" s="16" t="s">
        <v>2</v>
      </c>
      <c r="G13" s="16" t="s">
        <v>2</v>
      </c>
      <c r="H13" s="16" t="s">
        <v>2</v>
      </c>
      <c r="I13" s="16" t="s">
        <v>2</v>
      </c>
      <c r="J13" s="16" t="s">
        <v>2</v>
      </c>
      <c r="K13" s="16" t="s">
        <v>2</v>
      </c>
      <c r="L13" s="16">
        <v>2</v>
      </c>
      <c r="M13" s="16" t="s">
        <v>2</v>
      </c>
      <c r="N13" s="16" t="s">
        <v>2</v>
      </c>
      <c r="O13" s="72"/>
      <c r="P13" s="106"/>
    </row>
    <row r="14" spans="1:17" s="102" customFormat="1" ht="16.5" customHeight="1">
      <c r="A14" s="18" t="s">
        <v>20</v>
      </c>
      <c r="B14" s="70">
        <f>IF(SUM(C14,K14:L14)=0,"-",SUM(C14,K14:L14))</f>
        <v>1</v>
      </c>
      <c r="C14" s="70" t="str">
        <f>IF(SUM(D14,J14)=0,"-",SUM(D14,J14))</f>
        <v>-</v>
      </c>
      <c r="D14" s="17" t="str">
        <f>IF(SUM(E14,H14:I14)=0,"-",SUM(E14,H14:I14))</f>
        <v>-</v>
      </c>
      <c r="E14" s="17" t="str">
        <f>IF(SUM(F14:G14)=0,"-",SUM(F14:G14))</f>
        <v>-</v>
      </c>
      <c r="F14" s="16" t="s">
        <v>2</v>
      </c>
      <c r="G14" s="16" t="s">
        <v>2</v>
      </c>
      <c r="H14" s="16" t="s">
        <v>2</v>
      </c>
      <c r="I14" s="16" t="s">
        <v>2</v>
      </c>
      <c r="J14" s="16" t="s">
        <v>2</v>
      </c>
      <c r="K14" s="16">
        <v>1</v>
      </c>
      <c r="L14" s="16" t="s">
        <v>2</v>
      </c>
      <c r="M14" s="16" t="s">
        <v>2</v>
      </c>
      <c r="N14" s="16">
        <v>1</v>
      </c>
      <c r="O14" s="72"/>
      <c r="P14" s="106"/>
    </row>
    <row r="15" spans="1:17" s="102" customFormat="1" ht="16.5" customHeight="1">
      <c r="A15" s="18" t="s">
        <v>19</v>
      </c>
      <c r="B15" s="70">
        <f>IF(SUM(C15,K15:L15)=0,"-",SUM(C15,K15:L15))</f>
        <v>1</v>
      </c>
      <c r="C15" s="70">
        <f>IF(SUM(D15,J15)=0,"-",SUM(D15,J15))</f>
        <v>1</v>
      </c>
      <c r="D15" s="17" t="str">
        <f>IF(SUM(E15,H15:I15)=0,"-",SUM(E15,H15:I15))</f>
        <v>-</v>
      </c>
      <c r="E15" s="17" t="str">
        <f>IF(SUM(F15:G15)=0,"-",SUM(F15:G15))</f>
        <v>-</v>
      </c>
      <c r="F15" s="16" t="s">
        <v>2</v>
      </c>
      <c r="G15" s="16" t="s">
        <v>2</v>
      </c>
      <c r="H15" s="16" t="s">
        <v>2</v>
      </c>
      <c r="I15" s="16" t="s">
        <v>2</v>
      </c>
      <c r="J15" s="16">
        <v>1</v>
      </c>
      <c r="K15" s="16" t="s">
        <v>2</v>
      </c>
      <c r="L15" s="16" t="s">
        <v>2</v>
      </c>
      <c r="M15" s="16">
        <v>2</v>
      </c>
      <c r="N15" s="16" t="s">
        <v>2</v>
      </c>
      <c r="O15" s="105"/>
      <c r="P15" s="104"/>
      <c r="Q15" s="103"/>
    </row>
    <row r="16" spans="1:17" s="102" customFormat="1" ht="16.5" customHeight="1">
      <c r="A16" s="18" t="s">
        <v>18</v>
      </c>
      <c r="B16" s="70">
        <f>IF(SUM(C16,K16:L16)=0,"-",SUM(C16,K16:L16))</f>
        <v>1</v>
      </c>
      <c r="C16" s="70" t="str">
        <f>IF(SUM(D16,J16)=0,"-",SUM(D16,J16))</f>
        <v>-</v>
      </c>
      <c r="D16" s="17" t="str">
        <f>IF(SUM(E16,H16:I16)=0,"-",SUM(E16,H16:I16))</f>
        <v>-</v>
      </c>
      <c r="E16" s="17" t="str">
        <f>IF(SUM(F16:G16)=0,"-",SUM(F16:G16))</f>
        <v>-</v>
      </c>
      <c r="F16" s="16" t="s">
        <v>2</v>
      </c>
      <c r="G16" s="16" t="s">
        <v>2</v>
      </c>
      <c r="H16" s="16" t="s">
        <v>2</v>
      </c>
      <c r="I16" s="16" t="s">
        <v>2</v>
      </c>
      <c r="J16" s="16" t="s">
        <v>2</v>
      </c>
      <c r="K16" s="16">
        <v>1</v>
      </c>
      <c r="L16" s="16" t="s">
        <v>2</v>
      </c>
      <c r="M16" s="16" t="s">
        <v>2</v>
      </c>
      <c r="N16" s="16" t="s">
        <v>2</v>
      </c>
      <c r="O16" s="105"/>
      <c r="P16" s="104"/>
      <c r="Q16" s="103"/>
    </row>
    <row r="17" spans="1:18" s="102" customFormat="1" ht="16.5" customHeight="1">
      <c r="A17" s="13" t="s">
        <v>17</v>
      </c>
      <c r="B17" s="69">
        <f>IF(SUM(C17,K17:L17)=0,"-",SUM(C17,K17:L17))</f>
        <v>1</v>
      </c>
      <c r="C17" s="69" t="str">
        <f>IF(SUM(D17,J17)=0,"-",SUM(D17,J17))</f>
        <v>-</v>
      </c>
      <c r="D17" s="12" t="str">
        <f>IF(SUM(E17,H17:I17)=0,"-",SUM(E17,H17:I17))</f>
        <v>-</v>
      </c>
      <c r="E17" s="12" t="str">
        <f>IF(SUM(F17:G17)=0,"-",SUM(F17:G17))</f>
        <v>-</v>
      </c>
      <c r="F17" s="11" t="s">
        <v>2</v>
      </c>
      <c r="G17" s="11" t="s">
        <v>2</v>
      </c>
      <c r="H17" s="11" t="s">
        <v>2</v>
      </c>
      <c r="I17" s="11" t="s">
        <v>2</v>
      </c>
      <c r="J17" s="11" t="s">
        <v>2</v>
      </c>
      <c r="K17" s="11">
        <v>1</v>
      </c>
      <c r="L17" s="11" t="s">
        <v>2</v>
      </c>
      <c r="M17" s="11" t="s">
        <v>2</v>
      </c>
      <c r="N17" s="11">
        <v>1</v>
      </c>
      <c r="O17" s="105"/>
      <c r="P17" s="104"/>
      <c r="Q17" s="103"/>
    </row>
    <row r="18" spans="1:18" ht="16.5" customHeight="1">
      <c r="A18" s="39" t="s">
        <v>16</v>
      </c>
      <c r="B18" s="74">
        <f>IF(SUM(C18,K18:L18)=0,"-",SUM(C18,K18:L18))</f>
        <v>83</v>
      </c>
      <c r="C18" s="74">
        <f>IF(SUM(D18,J18)=0,"-",SUM(D18,J18))</f>
        <v>23</v>
      </c>
      <c r="D18" s="27">
        <f>IF(SUM(E18,H18:I18)=0,"-",SUM(E18,H18:I18))</f>
        <v>15</v>
      </c>
      <c r="E18" s="27">
        <f>IF(SUM(F18:G18)=0,"-",SUM(F18:G18))</f>
        <v>11</v>
      </c>
      <c r="F18" s="26">
        <v>8</v>
      </c>
      <c r="G18" s="26">
        <v>3</v>
      </c>
      <c r="H18" s="26" t="s">
        <v>82</v>
      </c>
      <c r="I18" s="26">
        <v>4</v>
      </c>
      <c r="J18" s="26">
        <v>8</v>
      </c>
      <c r="K18" s="26">
        <v>60</v>
      </c>
      <c r="L18" s="26" t="s">
        <v>82</v>
      </c>
      <c r="M18" s="26">
        <v>7</v>
      </c>
      <c r="N18" s="26">
        <v>13</v>
      </c>
    </row>
    <row r="19" spans="1:18" ht="33" customHeight="1">
      <c r="A19" s="38" t="s">
        <v>15</v>
      </c>
      <c r="B19" s="74">
        <f>B20</f>
        <v>7</v>
      </c>
      <c r="C19" s="74">
        <f>C20</f>
        <v>7</v>
      </c>
      <c r="D19" s="74">
        <f>D20</f>
        <v>7</v>
      </c>
      <c r="E19" s="74">
        <f>E20</f>
        <v>5</v>
      </c>
      <c r="F19" s="74">
        <f>F20</f>
        <v>4</v>
      </c>
      <c r="G19" s="74">
        <f>G20</f>
        <v>1</v>
      </c>
      <c r="H19" s="74" t="str">
        <f>H20</f>
        <v>-</v>
      </c>
      <c r="I19" s="74">
        <f>I20</f>
        <v>2</v>
      </c>
      <c r="J19" s="74" t="str">
        <f>J20</f>
        <v>-</v>
      </c>
      <c r="K19" s="74" t="str">
        <f>K20</f>
        <v>-</v>
      </c>
      <c r="L19" s="74" t="str">
        <f>L20</f>
        <v>-</v>
      </c>
      <c r="M19" s="74" t="str">
        <f>M20</f>
        <v>-</v>
      </c>
      <c r="N19" s="74">
        <f>N20</f>
        <v>1</v>
      </c>
    </row>
    <row r="20" spans="1:18" s="7" customFormat="1" ht="16.5" customHeight="1">
      <c r="A20" s="28" t="s">
        <v>14</v>
      </c>
      <c r="B20" s="27">
        <f>IF(SUM(B21:B24)=0,"-",SUM(B21:B24))</f>
        <v>7</v>
      </c>
      <c r="C20" s="27">
        <f>IF(SUM(C21:C24)=0,"-",SUM(C21:C24))</f>
        <v>7</v>
      </c>
      <c r="D20" s="27">
        <f>IF(SUM(D21:D24)=0,"-",SUM(D21:D24))</f>
        <v>7</v>
      </c>
      <c r="E20" s="27">
        <f>IF(SUM(E21:E24)=0,"-",SUM(E21:E24))</f>
        <v>5</v>
      </c>
      <c r="F20" s="26">
        <f>IF(SUM(F21:F24)=0,"-",SUM(F21:F24))</f>
        <v>4</v>
      </c>
      <c r="G20" s="26">
        <f>IF(SUM(G21:G24)=0,"-",SUM(G21:G24))</f>
        <v>1</v>
      </c>
      <c r="H20" s="26" t="str">
        <f>IF(SUM(H21:H24)=0,"-",SUM(H21:H24))</f>
        <v>-</v>
      </c>
      <c r="I20" s="26">
        <f>IF(SUM(I21:I24)=0,"-",SUM(I21:I24))</f>
        <v>2</v>
      </c>
      <c r="J20" s="26" t="str">
        <f>IF(SUM(J21:J24)=0,"-",SUM(J21:J24))</f>
        <v>-</v>
      </c>
      <c r="K20" s="26" t="str">
        <f>IF(SUM(K21:K24)=0,"-",SUM(K21:K24))</f>
        <v>-</v>
      </c>
      <c r="L20" s="26" t="str">
        <f>IF(SUM(L21:L24)=0,"-",SUM(L21:L24))</f>
        <v>-</v>
      </c>
      <c r="M20" s="26" t="str">
        <f>IF(SUM(M21:M24)=0,"-",SUM(M21:M24))</f>
        <v>-</v>
      </c>
      <c r="N20" s="26">
        <f>IF(SUM(N21:N24)=0,"-",SUM(N21:N24))</f>
        <v>1</v>
      </c>
      <c r="O20" s="72"/>
      <c r="P20" s="8"/>
    </row>
    <row r="21" spans="1:18" s="7" customFormat="1" ht="16.5" customHeight="1">
      <c r="A21" s="23" t="s">
        <v>13</v>
      </c>
      <c r="B21" s="71">
        <f>IF(SUM(C21,K21:L21)=0,"-",SUM(C21,K21:L21))</f>
        <v>2</v>
      </c>
      <c r="C21" s="71">
        <f>IF(SUM(D21,J21)=0,"-",SUM(D21,J21))</f>
        <v>2</v>
      </c>
      <c r="D21" s="22">
        <f>IF(SUM(E21,H21:I21)=0,"-",SUM(E21,H21:I21))</f>
        <v>2</v>
      </c>
      <c r="E21" s="22">
        <f>IF(SUM(F21:G21)=0,"-",SUM(F21:G21))</f>
        <v>2</v>
      </c>
      <c r="F21" s="21">
        <v>2</v>
      </c>
      <c r="G21" s="21" t="s">
        <v>2</v>
      </c>
      <c r="H21" s="21" t="s">
        <v>2</v>
      </c>
      <c r="I21" s="21" t="s">
        <v>2</v>
      </c>
      <c r="J21" s="21" t="s">
        <v>2</v>
      </c>
      <c r="K21" s="21" t="s">
        <v>2</v>
      </c>
      <c r="L21" s="21" t="s">
        <v>2</v>
      </c>
      <c r="M21" s="21" t="s">
        <v>2</v>
      </c>
      <c r="N21" s="21" t="s">
        <v>2</v>
      </c>
      <c r="O21" s="67"/>
      <c r="P21" s="66"/>
      <c r="Q21" s="65"/>
    </row>
    <row r="22" spans="1:18" s="7" customFormat="1" ht="16.5" customHeight="1">
      <c r="A22" s="18" t="s">
        <v>12</v>
      </c>
      <c r="B22" s="70">
        <f>IF(SUM(C22,K22:L22)=0,"-",SUM(C22,K22:L22))</f>
        <v>1</v>
      </c>
      <c r="C22" s="70">
        <f>IF(SUM(D22,J22)=0,"-",SUM(D22,J22))</f>
        <v>1</v>
      </c>
      <c r="D22" s="17">
        <f>IF(SUM(E22,H22:I22)=0,"-",SUM(E22,H22:I22))</f>
        <v>1</v>
      </c>
      <c r="E22" s="17">
        <f>IF(SUM(F22:G22)=0,"-",SUM(F22:G22))</f>
        <v>1</v>
      </c>
      <c r="F22" s="16">
        <v>1</v>
      </c>
      <c r="G22" s="16" t="s">
        <v>2</v>
      </c>
      <c r="H22" s="16" t="s">
        <v>2</v>
      </c>
      <c r="I22" s="16" t="s">
        <v>2</v>
      </c>
      <c r="J22" s="16" t="s">
        <v>2</v>
      </c>
      <c r="K22" s="16" t="s">
        <v>2</v>
      </c>
      <c r="L22" s="16" t="s">
        <v>2</v>
      </c>
      <c r="M22" s="16" t="s">
        <v>2</v>
      </c>
      <c r="N22" s="16" t="s">
        <v>2</v>
      </c>
      <c r="O22" s="67"/>
      <c r="P22" s="66"/>
      <c r="Q22" s="65"/>
    </row>
    <row r="23" spans="1:18" s="7" customFormat="1" ht="16.5" customHeight="1">
      <c r="A23" s="18" t="s">
        <v>11</v>
      </c>
      <c r="B23" s="70">
        <f>IF(SUM(C23,K23:L23)=0,"-",SUM(C23,K23:L23))</f>
        <v>1</v>
      </c>
      <c r="C23" s="70">
        <f>IF(SUM(D23,J23)=0,"-",SUM(D23,J23))</f>
        <v>1</v>
      </c>
      <c r="D23" s="17">
        <f>IF(SUM(E23,H23:I23)=0,"-",SUM(E23,H23:I23))</f>
        <v>1</v>
      </c>
      <c r="E23" s="17" t="str">
        <f>IF(SUM(F23:G23)=0,"-",SUM(F23:G23))</f>
        <v>-</v>
      </c>
      <c r="F23" s="16" t="s">
        <v>2</v>
      </c>
      <c r="G23" s="16" t="s">
        <v>2</v>
      </c>
      <c r="H23" s="16" t="s">
        <v>2</v>
      </c>
      <c r="I23" s="16">
        <v>1</v>
      </c>
      <c r="J23" s="16" t="s">
        <v>2</v>
      </c>
      <c r="K23" s="16" t="s">
        <v>2</v>
      </c>
      <c r="L23" s="16" t="s">
        <v>2</v>
      </c>
      <c r="M23" s="16" t="s">
        <v>2</v>
      </c>
      <c r="N23" s="16">
        <v>1</v>
      </c>
      <c r="O23" s="67"/>
      <c r="P23" s="66"/>
      <c r="Q23" s="65"/>
    </row>
    <row r="24" spans="1:18" s="7" customFormat="1" ht="16.5" customHeight="1">
      <c r="A24" s="13" t="s">
        <v>10</v>
      </c>
      <c r="B24" s="69">
        <f>IF(SUM(C24,K24:L24)=0,"-",SUM(C24,K24:L24))</f>
        <v>3</v>
      </c>
      <c r="C24" s="69">
        <f>IF(SUM(D24,J24)=0,"-",SUM(D24,J24))</f>
        <v>3</v>
      </c>
      <c r="D24" s="12">
        <f>IF(SUM(E24,H24:I24)=0,"-",SUM(E24,H24:I24))</f>
        <v>3</v>
      </c>
      <c r="E24" s="12">
        <f>IF(SUM(F24:G24)=0,"-",SUM(F24:G24))</f>
        <v>2</v>
      </c>
      <c r="F24" s="11">
        <v>1</v>
      </c>
      <c r="G24" s="11">
        <v>1</v>
      </c>
      <c r="H24" s="11" t="s">
        <v>2</v>
      </c>
      <c r="I24" s="11">
        <v>1</v>
      </c>
      <c r="J24" s="11" t="s">
        <v>2</v>
      </c>
      <c r="K24" s="11" t="s">
        <v>2</v>
      </c>
      <c r="L24" s="11" t="s">
        <v>2</v>
      </c>
      <c r="M24" s="11" t="s">
        <v>2</v>
      </c>
      <c r="N24" s="11" t="s">
        <v>2</v>
      </c>
      <c r="O24" s="67"/>
      <c r="P24" s="66"/>
      <c r="Q24" s="65"/>
    </row>
    <row r="25" spans="1:18" s="7" customFormat="1" ht="33" customHeight="1">
      <c r="A25" s="32" t="s">
        <v>9</v>
      </c>
      <c r="B25" s="75">
        <f>B26</f>
        <v>17</v>
      </c>
      <c r="C25" s="75">
        <f>C26</f>
        <v>9</v>
      </c>
      <c r="D25" s="75">
        <f>D26</f>
        <v>8</v>
      </c>
      <c r="E25" s="75">
        <f>E26</f>
        <v>5</v>
      </c>
      <c r="F25" s="75">
        <f>F26</f>
        <v>5</v>
      </c>
      <c r="G25" s="75" t="str">
        <f>G26</f>
        <v>-</v>
      </c>
      <c r="H25" s="75">
        <f>H26</f>
        <v>1</v>
      </c>
      <c r="I25" s="75">
        <f>I26</f>
        <v>2</v>
      </c>
      <c r="J25" s="75">
        <f>J26</f>
        <v>1</v>
      </c>
      <c r="K25" s="75">
        <f>K26</f>
        <v>8</v>
      </c>
      <c r="L25" s="75" t="str">
        <f>L26</f>
        <v>-</v>
      </c>
      <c r="M25" s="75">
        <f>M26</f>
        <v>1</v>
      </c>
      <c r="N25" s="75">
        <f>N26</f>
        <v>5</v>
      </c>
      <c r="O25" s="67"/>
      <c r="P25" s="66"/>
      <c r="Q25" s="65"/>
    </row>
    <row r="26" spans="1:18" s="7" customFormat="1" ht="16.5" customHeight="1">
      <c r="A26" s="28" t="s">
        <v>8</v>
      </c>
      <c r="B26" s="27">
        <f>IF(SUM(B27:B31)=0,"-",SUM(B27:B31))</f>
        <v>17</v>
      </c>
      <c r="C26" s="27">
        <f>IF(SUM(C27:C31)=0,"-",SUM(C27:C31))</f>
        <v>9</v>
      </c>
      <c r="D26" s="27">
        <f>IF(SUM(D27:D31)=0,"-",SUM(D27:D31))</f>
        <v>8</v>
      </c>
      <c r="E26" s="27">
        <f>IF(SUM(E27:E31)=0,"-",SUM(E27:E31))</f>
        <v>5</v>
      </c>
      <c r="F26" s="26">
        <f>IF(SUM(F27:F31)=0,"-",SUM(F27:F31))</f>
        <v>5</v>
      </c>
      <c r="G26" s="26" t="str">
        <f>IF(SUM(G27:G31)=0,"-",SUM(G27:G31))</f>
        <v>-</v>
      </c>
      <c r="H26" s="26">
        <f>IF(SUM(H27:H31)=0,"-",SUM(H27:H31))</f>
        <v>1</v>
      </c>
      <c r="I26" s="26">
        <f>IF(SUM(I27:I31)=0,"-",SUM(I27:I31))</f>
        <v>2</v>
      </c>
      <c r="J26" s="26">
        <f>IF(SUM(J27:J31)=0,"-",SUM(J27:J31))</f>
        <v>1</v>
      </c>
      <c r="K26" s="26">
        <f>IF(SUM(K27:K31)=0,"-",SUM(K27:K31))</f>
        <v>8</v>
      </c>
      <c r="L26" s="26" t="str">
        <f>IF(SUM(L27:L31)=0,"-",SUM(L27:L31))</f>
        <v>-</v>
      </c>
      <c r="M26" s="26">
        <f>IF(SUM(M27:M31)=0,"-",SUM(M27:M31))</f>
        <v>1</v>
      </c>
      <c r="N26" s="26">
        <f>IF(SUM(N27:N31)=0,"-",SUM(N27:N31))</f>
        <v>5</v>
      </c>
      <c r="O26" s="73"/>
      <c r="P26" s="72"/>
      <c r="Q26" s="8"/>
    </row>
    <row r="27" spans="1:18" s="7" customFormat="1" ht="16.5" customHeight="1">
      <c r="A27" s="23" t="s">
        <v>7</v>
      </c>
      <c r="B27" s="71">
        <v>9</v>
      </c>
      <c r="C27" s="71">
        <v>3</v>
      </c>
      <c r="D27" s="22">
        <v>2</v>
      </c>
      <c r="E27" s="22">
        <v>1</v>
      </c>
      <c r="F27" s="21">
        <v>1</v>
      </c>
      <c r="G27" s="21" t="s">
        <v>2</v>
      </c>
      <c r="H27" s="21" t="s">
        <v>2</v>
      </c>
      <c r="I27" s="21">
        <v>1</v>
      </c>
      <c r="J27" s="21">
        <v>1</v>
      </c>
      <c r="K27" s="21">
        <v>6</v>
      </c>
      <c r="L27" s="21" t="s">
        <v>2</v>
      </c>
      <c r="M27" s="21">
        <v>1</v>
      </c>
      <c r="N27" s="21">
        <v>1</v>
      </c>
      <c r="O27" s="68"/>
      <c r="P27" s="67"/>
      <c r="Q27" s="66"/>
      <c r="R27" s="65"/>
    </row>
    <row r="28" spans="1:18" s="7" customFormat="1" ht="16.5" customHeight="1">
      <c r="A28" s="18" t="s">
        <v>6</v>
      </c>
      <c r="B28" s="70">
        <v>3</v>
      </c>
      <c r="C28" s="70">
        <v>2</v>
      </c>
      <c r="D28" s="17">
        <v>2</v>
      </c>
      <c r="E28" s="17">
        <v>1</v>
      </c>
      <c r="F28" s="16">
        <v>1</v>
      </c>
      <c r="G28" s="16" t="s">
        <v>2</v>
      </c>
      <c r="H28" s="16">
        <v>1</v>
      </c>
      <c r="I28" s="16" t="s">
        <v>2</v>
      </c>
      <c r="J28" s="16" t="s">
        <v>2</v>
      </c>
      <c r="K28" s="16">
        <v>1</v>
      </c>
      <c r="L28" s="16" t="s">
        <v>2</v>
      </c>
      <c r="M28" s="16" t="s">
        <v>2</v>
      </c>
      <c r="N28" s="16">
        <v>2</v>
      </c>
      <c r="O28" s="68"/>
      <c r="P28" s="67"/>
      <c r="Q28" s="66"/>
      <c r="R28" s="65"/>
    </row>
    <row r="29" spans="1:18" s="7" customFormat="1" ht="16.5" customHeight="1">
      <c r="A29" s="18" t="s">
        <v>5</v>
      </c>
      <c r="B29" s="70">
        <v>2</v>
      </c>
      <c r="C29" s="70">
        <v>1</v>
      </c>
      <c r="D29" s="17">
        <v>1</v>
      </c>
      <c r="E29" s="17">
        <v>1</v>
      </c>
      <c r="F29" s="16">
        <v>1</v>
      </c>
      <c r="G29" s="16" t="s">
        <v>2</v>
      </c>
      <c r="H29" s="16" t="s">
        <v>2</v>
      </c>
      <c r="I29" s="16" t="s">
        <v>2</v>
      </c>
      <c r="J29" s="16" t="s">
        <v>2</v>
      </c>
      <c r="K29" s="16">
        <v>1</v>
      </c>
      <c r="L29" s="16" t="s">
        <v>2</v>
      </c>
      <c r="M29" s="16" t="s">
        <v>2</v>
      </c>
      <c r="N29" s="16">
        <v>1</v>
      </c>
      <c r="O29" s="68"/>
      <c r="P29" s="67"/>
      <c r="Q29" s="66"/>
      <c r="R29" s="65"/>
    </row>
    <row r="30" spans="1:18" s="7" customFormat="1" ht="16.5" customHeight="1">
      <c r="A30" s="18" t="s">
        <v>4</v>
      </c>
      <c r="B30" s="70">
        <v>2</v>
      </c>
      <c r="C30" s="70">
        <v>2</v>
      </c>
      <c r="D30" s="17">
        <v>2</v>
      </c>
      <c r="E30" s="17">
        <v>1</v>
      </c>
      <c r="F30" s="16">
        <v>1</v>
      </c>
      <c r="G30" s="16" t="s">
        <v>2</v>
      </c>
      <c r="H30" s="16" t="s">
        <v>2</v>
      </c>
      <c r="I30" s="16">
        <v>1</v>
      </c>
      <c r="J30" s="16" t="s">
        <v>2</v>
      </c>
      <c r="K30" s="16" t="s">
        <v>2</v>
      </c>
      <c r="L30" s="16" t="s">
        <v>2</v>
      </c>
      <c r="M30" s="16" t="s">
        <v>2</v>
      </c>
      <c r="N30" s="16">
        <v>1</v>
      </c>
      <c r="O30" s="68"/>
      <c r="P30" s="67"/>
      <c r="Q30" s="66"/>
      <c r="R30" s="65"/>
    </row>
    <row r="31" spans="1:18" s="7" customFormat="1" ht="16.5" customHeight="1">
      <c r="A31" s="13" t="s">
        <v>81</v>
      </c>
      <c r="B31" s="69">
        <v>1</v>
      </c>
      <c r="C31" s="69">
        <v>1</v>
      </c>
      <c r="D31" s="12">
        <v>1</v>
      </c>
      <c r="E31" s="12">
        <v>1</v>
      </c>
      <c r="F31" s="11">
        <v>1</v>
      </c>
      <c r="G31" s="11" t="s">
        <v>2</v>
      </c>
      <c r="H31" s="11" t="s">
        <v>2</v>
      </c>
      <c r="I31" s="11" t="s">
        <v>2</v>
      </c>
      <c r="J31" s="11" t="s">
        <v>2</v>
      </c>
      <c r="K31" s="11" t="s">
        <v>2</v>
      </c>
      <c r="L31" s="11" t="s">
        <v>2</v>
      </c>
      <c r="M31" s="11" t="s">
        <v>2</v>
      </c>
      <c r="N31" s="11" t="s">
        <v>2</v>
      </c>
      <c r="O31" s="68"/>
      <c r="P31" s="67"/>
      <c r="Q31" s="66"/>
      <c r="R31" s="65"/>
    </row>
    <row r="32" spans="1:18" ht="16.5" customHeight="1">
      <c r="A32" s="101" t="s">
        <v>54</v>
      </c>
      <c r="B32" s="101"/>
      <c r="C32" s="100"/>
      <c r="D32" s="100"/>
      <c r="E32" s="100"/>
      <c r="F32" s="100"/>
      <c r="G32" s="100"/>
      <c r="H32" s="100"/>
      <c r="I32" s="100"/>
      <c r="J32" s="100"/>
      <c r="K32" s="100"/>
      <c r="L32" s="100"/>
      <c r="M32" s="100"/>
      <c r="N32" s="100"/>
    </row>
    <row r="33" spans="1:14" ht="16.5" customHeight="1">
      <c r="A33" s="101"/>
      <c r="B33" s="101"/>
      <c r="C33" s="100"/>
      <c r="D33" s="100"/>
      <c r="E33" s="100"/>
      <c r="F33" s="100"/>
      <c r="G33" s="100"/>
      <c r="H33" s="100"/>
      <c r="I33" s="100"/>
      <c r="J33" s="100"/>
      <c r="K33" s="100"/>
      <c r="L33" s="100"/>
      <c r="M33" s="100"/>
      <c r="N33" s="100"/>
    </row>
    <row r="34" spans="1:14" ht="16.5" customHeight="1">
      <c r="A34" s="99" t="s">
        <v>80</v>
      </c>
      <c r="B34" s="99"/>
    </row>
    <row r="35" spans="1:14" ht="16.5" customHeight="1">
      <c r="A35" s="98" t="s">
        <v>79</v>
      </c>
    </row>
  </sheetData>
  <mergeCells count="12">
    <mergeCell ref="H4:H5"/>
    <mergeCell ref="I4:I5"/>
    <mergeCell ref="B2:B5"/>
    <mergeCell ref="C2:J2"/>
    <mergeCell ref="K2:K5"/>
    <mergeCell ref="L2:L5"/>
    <mergeCell ref="M2:N4"/>
    <mergeCell ref="C3:C5"/>
    <mergeCell ref="D3:I3"/>
    <mergeCell ref="J3:J5"/>
    <mergeCell ref="D4:D5"/>
    <mergeCell ref="E4:G4"/>
  </mergeCells>
  <phoneticPr fontId="3"/>
  <printOptions horizontalCentered="1"/>
  <pageMargins left="0.31496062992125984" right="0.31496062992125984" top="0.78740157480314965" bottom="0.78740157480314965" header="0" footer="0"/>
  <headerFooter alignWithMargins="0"/>
  <rowBreaks count="3" manualBreakCount="3">
    <brk id="5196" min="304" max="25252" man="1"/>
    <brk id="59244" min="311" max="11696" man="1"/>
    <brk id="65156" min="307" max="19400"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showOutlineSymbols="0" zoomScaleNormal="100" zoomScaleSheetLayoutView="80" workbookViewId="0">
      <pane xSplit="1" ySplit="4" topLeftCell="B5" activePane="bottomRight" state="frozen"/>
      <selection pane="topRight"/>
      <selection pane="bottomLeft"/>
      <selection pane="bottomRight"/>
    </sheetView>
  </sheetViews>
  <sheetFormatPr defaultRowHeight="15"/>
  <cols>
    <col min="1" max="1" width="16.625" style="124" customWidth="1"/>
    <col min="2" max="2" width="10.125" style="124" customWidth="1"/>
    <col min="3" max="4" width="9.125" style="121" customWidth="1"/>
    <col min="5" max="5" width="9.125" style="123" customWidth="1"/>
    <col min="6" max="8" width="9.125" style="121" customWidth="1"/>
    <col min="9" max="9" width="9.125" style="122" customWidth="1"/>
    <col min="10" max="10" width="11.5" style="1" customWidth="1"/>
    <col min="11" max="16384" width="9" style="121"/>
  </cols>
  <sheetData>
    <row r="1" spans="1:13" s="183" customFormat="1" ht="18" customHeight="1">
      <c r="A1" s="186" t="s">
        <v>110</v>
      </c>
      <c r="B1" s="186"/>
      <c r="C1" s="186"/>
      <c r="D1" s="186"/>
      <c r="E1" s="185"/>
      <c r="F1" s="118"/>
      <c r="G1" s="118"/>
      <c r="H1" s="118"/>
      <c r="I1" s="184" t="s">
        <v>109</v>
      </c>
      <c r="J1" s="56"/>
    </row>
    <row r="2" spans="1:13" ht="15.75" customHeight="1">
      <c r="A2" s="182"/>
      <c r="B2" s="181" t="s">
        <v>108</v>
      </c>
      <c r="C2" s="180" t="s">
        <v>107</v>
      </c>
      <c r="D2" s="179" t="s">
        <v>106</v>
      </c>
      <c r="E2" s="178" t="s">
        <v>105</v>
      </c>
      <c r="F2" s="90" t="s">
        <v>104</v>
      </c>
      <c r="G2" s="177" t="s">
        <v>103</v>
      </c>
      <c r="H2" s="176"/>
      <c r="I2" s="175" t="s">
        <v>102</v>
      </c>
    </row>
    <row r="3" spans="1:13" ht="16.5" customHeight="1">
      <c r="A3" s="174"/>
      <c r="B3" s="113"/>
      <c r="C3" s="173"/>
      <c r="D3" s="172"/>
      <c r="E3" s="171" t="s">
        <v>101</v>
      </c>
      <c r="F3" s="88"/>
      <c r="G3" s="170" t="s">
        <v>100</v>
      </c>
      <c r="H3" s="169" t="s">
        <v>99</v>
      </c>
      <c r="I3" s="168" t="s">
        <v>98</v>
      </c>
    </row>
    <row r="4" spans="1:13" ht="33" customHeight="1">
      <c r="A4" s="167"/>
      <c r="B4" s="166" t="s">
        <v>97</v>
      </c>
      <c r="C4" s="163" t="s">
        <v>96</v>
      </c>
      <c r="D4" s="163" t="s">
        <v>95</v>
      </c>
      <c r="E4" s="165" t="s">
        <v>94</v>
      </c>
      <c r="F4" s="164"/>
      <c r="G4" s="163" t="s">
        <v>93</v>
      </c>
      <c r="H4" s="162"/>
      <c r="I4" s="161" t="s">
        <v>92</v>
      </c>
    </row>
    <row r="5" spans="1:13" s="146" customFormat="1" ht="16.5" customHeight="1">
      <c r="A5" s="160" t="s">
        <v>91</v>
      </c>
      <c r="B5" s="159">
        <v>1389951</v>
      </c>
      <c r="C5" s="156">
        <v>99055</v>
      </c>
      <c r="D5" s="156">
        <v>30739</v>
      </c>
      <c r="E5" s="158">
        <v>9.3380270239742273</v>
      </c>
      <c r="F5" s="157">
        <v>812</v>
      </c>
      <c r="G5" s="156">
        <v>1</v>
      </c>
      <c r="H5" s="156">
        <v>10</v>
      </c>
      <c r="I5" s="155">
        <v>0.7704516387506356</v>
      </c>
      <c r="J5" s="154"/>
      <c r="K5" s="106"/>
      <c r="L5" s="102"/>
      <c r="M5" s="102"/>
    </row>
    <row r="6" spans="1:13" s="146" customFormat="1" ht="33" customHeight="1">
      <c r="A6" s="43" t="s">
        <v>26</v>
      </c>
      <c r="B6" s="42">
        <f>IF(SUM(B7,B16)=0,"-",SUM(B7,B16))</f>
        <v>139943</v>
      </c>
      <c r="C6" s="42">
        <f>IF(SUM(C7,C16)=0,"-",SUM(C7,C16))</f>
        <v>20468</v>
      </c>
      <c r="D6" s="42">
        <f>IF(SUM(D7,D16)=0,"-",SUM(D7,D16))</f>
        <v>10230</v>
      </c>
      <c r="E6" s="142">
        <f>IF(SUM(C6:D6)=0,"-",(SUM(C6:D6)/B6)*100)</f>
        <v>21.936073972974711</v>
      </c>
      <c r="F6" s="42">
        <f>IF(SUM(F7,F16)=0,"-",SUM(F7,F16))</f>
        <v>58</v>
      </c>
      <c r="G6" s="42">
        <f>IF(SUM(G7,G16)=0,"-",SUM(G7,G16))</f>
        <v>1</v>
      </c>
      <c r="H6" s="42">
        <f>IF(SUM(H7,H16)=0,"-",SUM(H7,H16))</f>
        <v>2</v>
      </c>
      <c r="I6" s="142">
        <f>IF(G6="-","-",G6/(SUM(C6,D6))*100000)</f>
        <v>3.2575412078962795</v>
      </c>
      <c r="J6" s="153"/>
      <c r="K6" s="106"/>
      <c r="L6" s="102"/>
      <c r="M6" s="102"/>
    </row>
    <row r="7" spans="1:13" s="146" customFormat="1" ht="16.5" customHeight="1">
      <c r="A7" s="28" t="s">
        <v>25</v>
      </c>
      <c r="B7" s="26">
        <f>IF(SUM(B8:B15)=0,"-",SUM(B8:B15))</f>
        <v>34264</v>
      </c>
      <c r="C7" s="26">
        <f>IF(SUM(C8:C15)=0,"-",SUM(C8:C15))</f>
        <v>2964</v>
      </c>
      <c r="D7" s="26">
        <f>IF(SUM(D8:D15)=0,"-",SUM(D8:D15))</f>
        <v>163</v>
      </c>
      <c r="E7" s="142">
        <f>IF(SUM(C7:D7)=0,"-",(SUM(C7:D7)/B7)*100)</f>
        <v>9.126196591174411</v>
      </c>
      <c r="F7" s="26" t="str">
        <f>IF(SUM(F8:F15)=0,"-",SUM(F8:F15))</f>
        <v>-</v>
      </c>
      <c r="G7" s="26" t="str">
        <f>IF(SUM(G8:G15)=0,"-",SUM(G8:G15))</f>
        <v>-</v>
      </c>
      <c r="H7" s="26" t="str">
        <f>IF(SUM(H8:H15)=0,"-",SUM(H8:H15))</f>
        <v>-</v>
      </c>
      <c r="I7" s="139" t="str">
        <f>IF(G7="-","-",G7/(SUM(C7,D7))*100000)</f>
        <v>-</v>
      </c>
      <c r="J7" s="7"/>
      <c r="K7" s="102"/>
      <c r="L7" s="102"/>
      <c r="M7" s="102"/>
    </row>
    <row r="8" spans="1:13" s="146" customFormat="1" ht="16.5" customHeight="1">
      <c r="A8" s="23" t="s">
        <v>24</v>
      </c>
      <c r="B8" s="152">
        <v>11089</v>
      </c>
      <c r="C8" s="152">
        <v>828</v>
      </c>
      <c r="D8" s="152">
        <v>51</v>
      </c>
      <c r="E8" s="138">
        <f>IF(SUM(C8:D8)=0,"-",(SUM(C8:D8)/B8)*100)</f>
        <v>7.9267742808188295</v>
      </c>
      <c r="F8" s="152" t="s">
        <v>2</v>
      </c>
      <c r="G8" s="152" t="s">
        <v>2</v>
      </c>
      <c r="H8" s="152" t="s">
        <v>2</v>
      </c>
      <c r="I8" s="137" t="s">
        <v>2</v>
      </c>
      <c r="J8" s="7"/>
      <c r="K8" s="102"/>
      <c r="L8" s="102"/>
      <c r="M8" s="102"/>
    </row>
    <row r="9" spans="1:13" s="146" customFormat="1" ht="16.5" customHeight="1">
      <c r="A9" s="18" t="s">
        <v>23</v>
      </c>
      <c r="B9" s="152">
        <v>3445</v>
      </c>
      <c r="C9" s="152">
        <v>775</v>
      </c>
      <c r="D9" s="152" t="s">
        <v>2</v>
      </c>
      <c r="E9" s="136">
        <f>IF(SUM(C9:D9)=0,"-",(SUM(C9:D9)/B9)*100)</f>
        <v>22.496371552975329</v>
      </c>
      <c r="F9" s="152" t="s">
        <v>2</v>
      </c>
      <c r="G9" s="152" t="s">
        <v>2</v>
      </c>
      <c r="H9" s="152" t="s">
        <v>2</v>
      </c>
      <c r="I9" s="135" t="s">
        <v>2</v>
      </c>
      <c r="J9" s="7"/>
      <c r="K9" s="102"/>
      <c r="L9" s="102"/>
      <c r="M9" s="102"/>
    </row>
    <row r="10" spans="1:13" s="146" customFormat="1" ht="16.5" customHeight="1">
      <c r="A10" s="18" t="s">
        <v>22</v>
      </c>
      <c r="B10" s="152">
        <v>1903</v>
      </c>
      <c r="C10" s="152">
        <v>195</v>
      </c>
      <c r="D10" s="152" t="s">
        <v>2</v>
      </c>
      <c r="E10" s="136">
        <f>IF(SUM(C10:D10)=0,"-",(SUM(C10:D10)/B10)*100)</f>
        <v>10.24697845507094</v>
      </c>
      <c r="F10" s="152" t="s">
        <v>2</v>
      </c>
      <c r="G10" s="152" t="s">
        <v>2</v>
      </c>
      <c r="H10" s="152" t="s">
        <v>2</v>
      </c>
      <c r="I10" s="135" t="s">
        <v>2</v>
      </c>
      <c r="J10" s="7"/>
      <c r="K10" s="102"/>
      <c r="L10" s="102"/>
      <c r="M10" s="102"/>
    </row>
    <row r="11" spans="1:13" s="146" customFormat="1" ht="16.5" customHeight="1">
      <c r="A11" s="18" t="s">
        <v>21</v>
      </c>
      <c r="B11" s="152">
        <v>1576</v>
      </c>
      <c r="C11" s="152">
        <v>293</v>
      </c>
      <c r="D11" s="152" t="s">
        <v>2</v>
      </c>
      <c r="E11" s="136">
        <f>IF(SUM(C11:D11)=0,"-",(SUM(C11:D11)/B11)*100)</f>
        <v>18.591370558375633</v>
      </c>
      <c r="F11" s="152" t="s">
        <v>2</v>
      </c>
      <c r="G11" s="152" t="s">
        <v>2</v>
      </c>
      <c r="H11" s="152" t="s">
        <v>2</v>
      </c>
      <c r="I11" s="135" t="s">
        <v>2</v>
      </c>
      <c r="J11" s="7"/>
      <c r="K11" s="102"/>
      <c r="L11" s="102"/>
      <c r="M11" s="102"/>
    </row>
    <row r="12" spans="1:13" s="146" customFormat="1" ht="16.5" customHeight="1">
      <c r="A12" s="18" t="s">
        <v>20</v>
      </c>
      <c r="B12" s="152">
        <v>2046</v>
      </c>
      <c r="C12" s="152">
        <v>166</v>
      </c>
      <c r="D12" s="152">
        <v>112</v>
      </c>
      <c r="E12" s="136">
        <f>IF(SUM(C12:D12)=0,"-",(SUM(C12:D12)/B12)*100)</f>
        <v>13.587487781036167</v>
      </c>
      <c r="F12" s="152" t="s">
        <v>2</v>
      </c>
      <c r="G12" s="152" t="s">
        <v>2</v>
      </c>
      <c r="H12" s="152" t="s">
        <v>2</v>
      </c>
      <c r="I12" s="135" t="s">
        <v>2</v>
      </c>
      <c r="J12" s="7"/>
      <c r="K12" s="102"/>
      <c r="L12" s="102"/>
      <c r="M12" s="102"/>
    </row>
    <row r="13" spans="1:13" s="146" customFormat="1" ht="16.5" customHeight="1">
      <c r="A13" s="18" t="s">
        <v>19</v>
      </c>
      <c r="B13" s="152">
        <v>7513</v>
      </c>
      <c r="C13" s="152">
        <v>91</v>
      </c>
      <c r="D13" s="152" t="s">
        <v>2</v>
      </c>
      <c r="E13" s="136">
        <f>IF(SUM(C13:D13)=0,"-",(SUM(C13:D13)/B13)*100)</f>
        <v>1.2112338613070679</v>
      </c>
      <c r="F13" s="152" t="s">
        <v>2</v>
      </c>
      <c r="G13" s="152" t="s">
        <v>2</v>
      </c>
      <c r="H13" s="152" t="s">
        <v>2</v>
      </c>
      <c r="I13" s="135" t="s">
        <v>2</v>
      </c>
      <c r="J13" s="7"/>
      <c r="K13" s="102"/>
      <c r="L13" s="102"/>
      <c r="M13" s="102"/>
    </row>
    <row r="14" spans="1:13" s="146" customFormat="1" ht="16.5" customHeight="1">
      <c r="A14" s="18" t="s">
        <v>18</v>
      </c>
      <c r="B14" s="152">
        <v>1319</v>
      </c>
      <c r="C14" s="152">
        <v>174</v>
      </c>
      <c r="D14" s="152" t="s">
        <v>2</v>
      </c>
      <c r="E14" s="136">
        <f>IF(SUM(C14:D14)=0,"-",(SUM(C14:D14)/B14)*100)</f>
        <v>13.191811978771797</v>
      </c>
      <c r="F14" s="152" t="s">
        <v>2</v>
      </c>
      <c r="G14" s="152" t="s">
        <v>2</v>
      </c>
      <c r="H14" s="152" t="s">
        <v>2</v>
      </c>
      <c r="I14" s="135" t="s">
        <v>2</v>
      </c>
      <c r="J14" s="7"/>
      <c r="K14" s="102"/>
      <c r="L14" s="102"/>
      <c r="M14" s="102"/>
    </row>
    <row r="15" spans="1:13" s="146" customFormat="1" ht="16.5" customHeight="1">
      <c r="A15" s="13" t="s">
        <v>17</v>
      </c>
      <c r="B15" s="11">
        <v>5373</v>
      </c>
      <c r="C15" s="151">
        <v>442</v>
      </c>
      <c r="D15" s="151" t="s">
        <v>2</v>
      </c>
      <c r="E15" s="134">
        <f>IF(SUM(C15:D15)=0,"-",(SUM(C15:D15)/B15)*100)</f>
        <v>8.2263167690303369</v>
      </c>
      <c r="F15" s="151" t="s">
        <v>2</v>
      </c>
      <c r="G15" s="151" t="s">
        <v>2</v>
      </c>
      <c r="H15" s="151" t="s">
        <v>2</v>
      </c>
      <c r="I15" s="133" t="s">
        <v>2</v>
      </c>
      <c r="J15" s="7"/>
      <c r="K15" s="102"/>
      <c r="L15" s="102"/>
      <c r="M15" s="102"/>
    </row>
    <row r="16" spans="1:13" s="146" customFormat="1" ht="16.5" customHeight="1">
      <c r="A16" s="150" t="s">
        <v>16</v>
      </c>
      <c r="B16" s="148">
        <v>105679</v>
      </c>
      <c r="C16" s="149">
        <v>17504</v>
      </c>
      <c r="D16" s="149">
        <v>10067</v>
      </c>
      <c r="E16" s="142">
        <f>IF(SUM(C16:D16)=0,"-",(SUM(C16:D16)/B16)*100)</f>
        <v>26.089383888946717</v>
      </c>
      <c r="F16" s="149">
        <v>58</v>
      </c>
      <c r="G16" s="149">
        <v>1</v>
      </c>
      <c r="H16" s="148">
        <v>2</v>
      </c>
      <c r="I16" s="147">
        <v>3.6269993834101051</v>
      </c>
      <c r="J16" s="7"/>
      <c r="K16" s="102"/>
      <c r="L16" s="102"/>
      <c r="M16" s="102"/>
    </row>
    <row r="17" spans="1:13" s="143" customFormat="1" ht="33" customHeight="1">
      <c r="A17" s="141" t="s">
        <v>15</v>
      </c>
      <c r="B17" s="31">
        <f>B18</f>
        <v>13207</v>
      </c>
      <c r="C17" s="31">
        <f>C18</f>
        <v>1386</v>
      </c>
      <c r="D17" s="31" t="str">
        <f>D18</f>
        <v>-</v>
      </c>
      <c r="E17" s="140">
        <f>E18</f>
        <v>10.494434769440449</v>
      </c>
      <c r="F17" s="31" t="str">
        <f>F18</f>
        <v>-</v>
      </c>
      <c r="G17" s="31" t="str">
        <f>G18</f>
        <v>-</v>
      </c>
      <c r="H17" s="31" t="str">
        <f>H18</f>
        <v>-</v>
      </c>
      <c r="I17" s="31" t="str">
        <f>I18</f>
        <v>-</v>
      </c>
      <c r="J17" s="145"/>
      <c r="K17" s="144"/>
      <c r="L17" s="144"/>
      <c r="M17" s="144"/>
    </row>
    <row r="18" spans="1:13" s="132" customFormat="1" ht="16.5" customHeight="1">
      <c r="A18" s="39" t="s">
        <v>14</v>
      </c>
      <c r="B18" s="26">
        <f>IF(SUM(B19:B22)=0,"-",SUM(B19:B22))</f>
        <v>13207</v>
      </c>
      <c r="C18" s="26">
        <f>IF(SUM(C19:C22)=0,"-",SUM(C19:C22))</f>
        <v>1386</v>
      </c>
      <c r="D18" s="26" t="str">
        <f>IF(SUM(D19:D22)=0,"-",SUM(D19:D22))</f>
        <v>-</v>
      </c>
      <c r="E18" s="142">
        <f>IF(SUM(C18:D18)=0,"-",(SUM(C18:D18)/B18)*100)</f>
        <v>10.494434769440449</v>
      </c>
      <c r="F18" s="26" t="str">
        <f>IF(SUM(F19:F22)=0,"-",SUM(F19:F22))</f>
        <v>-</v>
      </c>
      <c r="G18" s="26" t="str">
        <f>IF(SUM(G19:G22)=0,"-",SUM(G19:G22))</f>
        <v>-</v>
      </c>
      <c r="H18" s="26" t="str">
        <f>IF(SUM(H19:H22)=0,"-",SUM(H19:H22))</f>
        <v>-</v>
      </c>
      <c r="I18" s="139" t="str">
        <f>IF(G18="-","-",G18/(SUM(C18,D18))*100000)</f>
        <v>-</v>
      </c>
      <c r="J18" s="7"/>
      <c r="K18" s="7"/>
      <c r="L18" s="7"/>
      <c r="M18" s="7"/>
    </row>
    <row r="19" spans="1:13" s="132" customFormat="1" ht="16.5" customHeight="1">
      <c r="A19" s="23" t="s">
        <v>13</v>
      </c>
      <c r="B19" s="21">
        <v>5476</v>
      </c>
      <c r="C19" s="21">
        <v>639</v>
      </c>
      <c r="D19" s="21" t="s">
        <v>2</v>
      </c>
      <c r="E19" s="138">
        <v>11.669101533966399</v>
      </c>
      <c r="F19" s="21" t="s">
        <v>2</v>
      </c>
      <c r="G19" s="21" t="s">
        <v>2</v>
      </c>
      <c r="H19" s="21" t="s">
        <v>2</v>
      </c>
      <c r="I19" s="137" t="s">
        <v>2</v>
      </c>
      <c r="J19" s="7"/>
      <c r="K19" s="7"/>
      <c r="L19" s="7"/>
      <c r="M19" s="7"/>
    </row>
    <row r="20" spans="1:13" s="132" customFormat="1" ht="16.5" customHeight="1">
      <c r="A20" s="18" t="s">
        <v>12</v>
      </c>
      <c r="B20" s="16">
        <v>2046</v>
      </c>
      <c r="C20" s="16">
        <v>114</v>
      </c>
      <c r="D20" s="16" t="s">
        <v>2</v>
      </c>
      <c r="E20" s="136">
        <v>5.5718475073313778</v>
      </c>
      <c r="F20" s="16" t="s">
        <v>2</v>
      </c>
      <c r="G20" s="16" t="s">
        <v>2</v>
      </c>
      <c r="H20" s="16" t="s">
        <v>2</v>
      </c>
      <c r="I20" s="135" t="s">
        <v>2</v>
      </c>
      <c r="J20" s="7"/>
      <c r="K20" s="7"/>
      <c r="L20" s="7"/>
      <c r="M20" s="7"/>
    </row>
    <row r="21" spans="1:13" s="132" customFormat="1" ht="16.5" customHeight="1">
      <c r="A21" s="18" t="s">
        <v>11</v>
      </c>
      <c r="B21" s="16">
        <v>2157</v>
      </c>
      <c r="C21" s="16">
        <v>322</v>
      </c>
      <c r="D21" s="16" t="s">
        <v>2</v>
      </c>
      <c r="E21" s="136">
        <v>14.928140936485859</v>
      </c>
      <c r="F21" s="16" t="s">
        <v>2</v>
      </c>
      <c r="G21" s="16" t="s">
        <v>2</v>
      </c>
      <c r="H21" s="16" t="s">
        <v>2</v>
      </c>
      <c r="I21" s="135" t="s">
        <v>2</v>
      </c>
      <c r="J21" s="7"/>
      <c r="K21" s="7"/>
      <c r="L21" s="7"/>
      <c r="M21" s="7"/>
    </row>
    <row r="22" spans="1:13" s="132" customFormat="1" ht="16.5" customHeight="1">
      <c r="A22" s="13" t="s">
        <v>10</v>
      </c>
      <c r="B22" s="11">
        <v>3528</v>
      </c>
      <c r="C22" s="11">
        <v>311</v>
      </c>
      <c r="D22" s="11" t="s">
        <v>2</v>
      </c>
      <c r="E22" s="134">
        <v>8.8151927437641717</v>
      </c>
      <c r="F22" s="11" t="s">
        <v>2</v>
      </c>
      <c r="G22" s="11" t="s">
        <v>2</v>
      </c>
      <c r="H22" s="11" t="s">
        <v>2</v>
      </c>
      <c r="I22" s="133" t="s">
        <v>2</v>
      </c>
      <c r="J22" s="7"/>
      <c r="K22" s="7"/>
      <c r="L22" s="7"/>
      <c r="M22" s="7"/>
    </row>
    <row r="23" spans="1:13" s="132" customFormat="1" ht="33" customHeight="1">
      <c r="A23" s="141" t="s">
        <v>9</v>
      </c>
      <c r="B23" s="31">
        <f>B24</f>
        <v>7531</v>
      </c>
      <c r="C23" s="31">
        <f>C24</f>
        <v>1114</v>
      </c>
      <c r="D23" s="31">
        <f>D24</f>
        <v>9</v>
      </c>
      <c r="E23" s="140">
        <f>E24</f>
        <v>14.911698313636968</v>
      </c>
      <c r="F23" s="31" t="str">
        <f>F24</f>
        <v>-</v>
      </c>
      <c r="G23" s="31" t="str">
        <f>G24</f>
        <v>-</v>
      </c>
      <c r="H23" s="31" t="str">
        <f>H24</f>
        <v>-</v>
      </c>
      <c r="I23" s="31" t="str">
        <f>I24</f>
        <v>-</v>
      </c>
      <c r="J23" s="7"/>
      <c r="K23" s="7"/>
      <c r="L23" s="7"/>
      <c r="M23" s="7"/>
    </row>
    <row r="24" spans="1:13" s="132" customFormat="1" ht="16.5" customHeight="1">
      <c r="A24" s="39" t="s">
        <v>8</v>
      </c>
      <c r="B24" s="26">
        <f>IF(SUM(B25:B29)=0,"-",SUM(B25:B29))</f>
        <v>7531</v>
      </c>
      <c r="C24" s="26">
        <f>IF(SUM(C25:C29)=0,"-",SUM(C25:C29))</f>
        <v>1114</v>
      </c>
      <c r="D24" s="26">
        <f>IF(SUM(D25:D29)=0,"-",SUM(D25:D29))</f>
        <v>9</v>
      </c>
      <c r="E24" s="140">
        <f>IF(SUM(C24:D24)=0,"-",(SUM(C24:D24)/B24)*100)</f>
        <v>14.911698313636968</v>
      </c>
      <c r="F24" s="26" t="str">
        <f>IF(SUM(F25:F29)=0,"-",SUM(F25:F29))</f>
        <v>-</v>
      </c>
      <c r="G24" s="26" t="str">
        <f>IF(SUM(G25:G29)=0,"-",SUM(G25:G29))</f>
        <v>-</v>
      </c>
      <c r="H24" s="26" t="str">
        <f>IF(SUM(H25:H29)=0,"-",SUM(H25:H29))</f>
        <v>-</v>
      </c>
      <c r="I24" s="139" t="str">
        <f>IF(G24="-","-",G24/(SUM(C24,D24))*100000)</f>
        <v>-</v>
      </c>
      <c r="J24" s="7"/>
      <c r="K24" s="7"/>
      <c r="L24" s="7"/>
      <c r="M24" s="7"/>
    </row>
    <row r="25" spans="1:13" s="132" customFormat="1" ht="16.5" customHeight="1">
      <c r="A25" s="23" t="s">
        <v>7</v>
      </c>
      <c r="B25" s="21">
        <v>1635</v>
      </c>
      <c r="C25" s="21">
        <v>199</v>
      </c>
      <c r="D25" s="21" t="s">
        <v>2</v>
      </c>
      <c r="E25" s="138">
        <v>12.17125382262997</v>
      </c>
      <c r="F25" s="21" t="s">
        <v>2</v>
      </c>
      <c r="G25" s="21" t="s">
        <v>2</v>
      </c>
      <c r="H25" s="21" t="s">
        <v>2</v>
      </c>
      <c r="I25" s="137" t="s">
        <v>2</v>
      </c>
      <c r="J25" s="7"/>
      <c r="K25" s="7"/>
      <c r="L25" s="7"/>
      <c r="M25" s="7"/>
    </row>
    <row r="26" spans="1:13" s="132" customFormat="1" ht="16.5" customHeight="1">
      <c r="A26" s="18" t="s">
        <v>6</v>
      </c>
      <c r="B26" s="16">
        <v>2093</v>
      </c>
      <c r="C26" s="16">
        <v>196</v>
      </c>
      <c r="D26" s="16" t="s">
        <v>2</v>
      </c>
      <c r="E26" s="136">
        <v>9.3645484949832767</v>
      </c>
      <c r="F26" s="16" t="s">
        <v>2</v>
      </c>
      <c r="G26" s="16" t="s">
        <v>2</v>
      </c>
      <c r="H26" s="16" t="s">
        <v>2</v>
      </c>
      <c r="I26" s="135" t="s">
        <v>2</v>
      </c>
      <c r="J26" s="7"/>
      <c r="K26" s="7"/>
      <c r="L26" s="7"/>
      <c r="M26" s="7"/>
    </row>
    <row r="27" spans="1:13" s="132" customFormat="1" ht="16.5" customHeight="1">
      <c r="A27" s="18" t="s">
        <v>5</v>
      </c>
      <c r="B27" s="16">
        <v>1409</v>
      </c>
      <c r="C27" s="16">
        <v>350</v>
      </c>
      <c r="D27" s="16" t="s">
        <v>2</v>
      </c>
      <c r="E27" s="136">
        <v>24.840312278211499</v>
      </c>
      <c r="F27" s="16" t="s">
        <v>2</v>
      </c>
      <c r="G27" s="16" t="s">
        <v>2</v>
      </c>
      <c r="H27" s="16" t="s">
        <v>2</v>
      </c>
      <c r="I27" s="135" t="s">
        <v>2</v>
      </c>
      <c r="J27" s="7"/>
      <c r="K27" s="7"/>
      <c r="L27" s="7"/>
      <c r="M27" s="7"/>
    </row>
    <row r="28" spans="1:13" s="132" customFormat="1" ht="16.5" customHeight="1">
      <c r="A28" s="18" t="s">
        <v>4</v>
      </c>
      <c r="B28" s="16">
        <v>1498</v>
      </c>
      <c r="C28" s="16">
        <v>211</v>
      </c>
      <c r="D28" s="16">
        <v>9</v>
      </c>
      <c r="E28" s="136">
        <v>14.686248331108146</v>
      </c>
      <c r="F28" s="16" t="s">
        <v>2</v>
      </c>
      <c r="G28" s="16" t="s">
        <v>2</v>
      </c>
      <c r="H28" s="16" t="s">
        <v>2</v>
      </c>
      <c r="I28" s="135" t="s">
        <v>2</v>
      </c>
      <c r="J28" s="7"/>
      <c r="K28" s="7"/>
      <c r="L28" s="7"/>
      <c r="M28" s="7"/>
    </row>
    <row r="29" spans="1:13" s="132" customFormat="1" ht="16.5" customHeight="1">
      <c r="A29" s="13" t="s">
        <v>3</v>
      </c>
      <c r="B29" s="11">
        <v>896</v>
      </c>
      <c r="C29" s="11">
        <v>158</v>
      </c>
      <c r="D29" s="11" t="s">
        <v>2</v>
      </c>
      <c r="E29" s="134">
        <v>17.633928571428573</v>
      </c>
      <c r="F29" s="11" t="s">
        <v>2</v>
      </c>
      <c r="G29" s="11" t="s">
        <v>2</v>
      </c>
      <c r="H29" s="11" t="s">
        <v>2</v>
      </c>
      <c r="I29" s="133" t="s">
        <v>2</v>
      </c>
      <c r="J29" s="7"/>
      <c r="K29" s="7"/>
      <c r="L29" s="7"/>
      <c r="M29" s="7"/>
    </row>
    <row r="30" spans="1:13" ht="16.5" customHeight="1">
      <c r="A30" s="131" t="s">
        <v>90</v>
      </c>
      <c r="B30" s="131"/>
      <c r="C30" s="129"/>
      <c r="D30" s="129"/>
      <c r="E30" s="130"/>
      <c r="F30" s="129"/>
      <c r="G30" s="129"/>
      <c r="H30" s="129"/>
      <c r="I30" s="128"/>
    </row>
    <row r="31" spans="1:13" ht="16.5" customHeight="1">
      <c r="A31" s="98"/>
      <c r="B31" s="98"/>
      <c r="C31" s="126"/>
      <c r="D31" s="126"/>
      <c r="E31" s="127"/>
      <c r="F31" s="126"/>
      <c r="G31" s="126"/>
      <c r="H31" s="126"/>
      <c r="I31" s="125"/>
    </row>
    <row r="32" spans="1:13" ht="11.25" customHeight="1"/>
  </sheetData>
  <mergeCells count="6">
    <mergeCell ref="F2:F3"/>
    <mergeCell ref="G2:H2"/>
    <mergeCell ref="H3:H4"/>
    <mergeCell ref="B2:B3"/>
    <mergeCell ref="C2:C3"/>
    <mergeCell ref="D2:D3"/>
  </mergeCells>
  <phoneticPr fontId="3"/>
  <printOptions horizontalCentered="1"/>
  <pageMargins left="0.78740157480314965" right="0.78740157480314965" top="0.78740157480314965" bottom="0.78740157480314965" header="0" footer="0"/>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showOutlineSymbols="0" zoomScaleNormal="100" zoomScaleSheetLayoutView="80" workbookViewId="0"/>
  </sheetViews>
  <sheetFormatPr defaultRowHeight="15"/>
  <cols>
    <col min="1" max="1" width="16.625" style="2" customWidth="1"/>
    <col min="2" max="6" width="12.625" style="1" customWidth="1"/>
    <col min="7" max="7" width="12.625" style="187" customWidth="1"/>
    <col min="8" max="16384" width="9" style="1"/>
  </cols>
  <sheetData>
    <row r="1" spans="1:7" s="56" customFormat="1" ht="18" customHeight="1">
      <c r="A1" s="96" t="s">
        <v>123</v>
      </c>
      <c r="B1" s="96"/>
      <c r="C1" s="96"/>
      <c r="D1" s="96"/>
      <c r="E1" s="96"/>
      <c r="F1" s="214" t="s">
        <v>122</v>
      </c>
      <c r="G1" s="214"/>
    </row>
    <row r="2" spans="1:7" ht="16.5" customHeight="1">
      <c r="A2" s="213"/>
      <c r="B2" s="212" t="s">
        <v>121</v>
      </c>
      <c r="C2" s="210"/>
      <c r="D2" s="212" t="s">
        <v>120</v>
      </c>
      <c r="E2" s="211"/>
      <c r="F2" s="211"/>
      <c r="G2" s="210"/>
    </row>
    <row r="3" spans="1:7" ht="16.5" customHeight="1">
      <c r="A3" s="174"/>
      <c r="B3" s="54" t="s">
        <v>119</v>
      </c>
      <c r="C3" s="54" t="s">
        <v>118</v>
      </c>
      <c r="D3" s="209" t="s">
        <v>117</v>
      </c>
      <c r="E3" s="208"/>
      <c r="F3" s="207" t="s">
        <v>116</v>
      </c>
      <c r="G3" s="206"/>
    </row>
    <row r="4" spans="1:7" ht="33" customHeight="1">
      <c r="A4" s="205"/>
      <c r="B4" s="204" t="s">
        <v>116</v>
      </c>
      <c r="C4" s="204" t="s">
        <v>116</v>
      </c>
      <c r="D4" s="203"/>
      <c r="E4" s="201" t="s">
        <v>115</v>
      </c>
      <c r="F4" s="202"/>
      <c r="G4" s="201" t="s">
        <v>115</v>
      </c>
    </row>
    <row r="5" spans="1:7" s="7" customFormat="1" ht="16.5" customHeight="1">
      <c r="A5" s="160" t="s">
        <v>91</v>
      </c>
      <c r="B5" s="46">
        <v>3230</v>
      </c>
      <c r="C5" s="46">
        <v>633</v>
      </c>
      <c r="D5" s="46">
        <v>1176</v>
      </c>
      <c r="E5" s="46">
        <v>400</v>
      </c>
      <c r="F5" s="46">
        <v>3071</v>
      </c>
      <c r="G5" s="200">
        <v>1694</v>
      </c>
    </row>
    <row r="6" spans="1:7" s="7" customFormat="1" ht="33" customHeight="1">
      <c r="A6" s="195" t="s">
        <v>26</v>
      </c>
      <c r="B6" s="27">
        <f>IF(SUM(B7:B8)=0,"-",SUM(B7,B8))</f>
        <v>313</v>
      </c>
      <c r="C6" s="27">
        <f>IF(SUM(C7:C8)=0,"-",SUM(C7,C8))</f>
        <v>22</v>
      </c>
      <c r="D6" s="27">
        <f>IF(SUM(D7:D8)=0,"-",SUM(D7,D8))</f>
        <v>100</v>
      </c>
      <c r="E6" s="27">
        <f>IF(SUM(E7:E8)=0,"-",SUM(E7,E8))</f>
        <v>30</v>
      </c>
      <c r="F6" s="27">
        <f>IF(SUM(F7:F8)=0,"-",SUM(F7,F8))</f>
        <v>318</v>
      </c>
      <c r="G6" s="27">
        <f>IF(SUM(G7:G8)=0,"-",SUM(G7,G8))</f>
        <v>180</v>
      </c>
    </row>
    <row r="7" spans="1:7" s="7" customFormat="1" ht="16.5" customHeight="1">
      <c r="A7" s="199" t="s">
        <v>114</v>
      </c>
      <c r="B7" s="26">
        <v>18</v>
      </c>
      <c r="C7" s="26">
        <v>2</v>
      </c>
      <c r="D7" s="26">
        <v>36</v>
      </c>
      <c r="E7" s="26">
        <v>20</v>
      </c>
      <c r="F7" s="26">
        <v>130</v>
      </c>
      <c r="G7" s="194">
        <v>129</v>
      </c>
    </row>
    <row r="8" spans="1:7" s="7" customFormat="1" ht="16.5" customHeight="1">
      <c r="A8" s="198" t="s">
        <v>113</v>
      </c>
      <c r="B8" s="197">
        <v>295</v>
      </c>
      <c r="C8" s="197">
        <v>20</v>
      </c>
      <c r="D8" s="197">
        <v>64</v>
      </c>
      <c r="E8" s="197">
        <v>10</v>
      </c>
      <c r="F8" s="197">
        <v>188</v>
      </c>
      <c r="G8" s="196">
        <v>51</v>
      </c>
    </row>
    <row r="9" spans="1:7" s="7" customFormat="1" ht="33" customHeight="1">
      <c r="A9" s="195" t="s">
        <v>15</v>
      </c>
      <c r="B9" s="27" t="str">
        <f>IF(B10=0,"-",B10)</f>
        <v>-</v>
      </c>
      <c r="C9" s="27" t="str">
        <f>IF(C10=0,"-",C10)</f>
        <v>-</v>
      </c>
      <c r="D9" s="27" t="str">
        <f>IF(D10=0,"-",D10)</f>
        <v>-</v>
      </c>
      <c r="E9" s="27" t="str">
        <f>IF(E10=0,"-",E10)</f>
        <v>-</v>
      </c>
      <c r="F9" s="27" t="str">
        <f>IF(F10=0,"-",F10)</f>
        <v>-</v>
      </c>
      <c r="G9" s="27" t="str">
        <f>IF(G10=0,"-",G10)</f>
        <v>-</v>
      </c>
    </row>
    <row r="10" spans="1:7" s="7" customFormat="1" ht="16.5" customHeight="1">
      <c r="A10" s="39" t="s">
        <v>14</v>
      </c>
      <c r="B10" s="26" t="s">
        <v>82</v>
      </c>
      <c r="C10" s="26" t="s">
        <v>82</v>
      </c>
      <c r="D10" s="26" t="s">
        <v>82</v>
      </c>
      <c r="E10" s="26" t="s">
        <v>82</v>
      </c>
      <c r="F10" s="26" t="s">
        <v>82</v>
      </c>
      <c r="G10" s="194" t="s">
        <v>82</v>
      </c>
    </row>
    <row r="11" spans="1:7" s="7" customFormat="1" ht="33" customHeight="1">
      <c r="A11" s="43" t="s">
        <v>9</v>
      </c>
      <c r="B11" s="27">
        <f>IF(B12=0,"-",B12)</f>
        <v>6</v>
      </c>
      <c r="C11" s="27">
        <f>IF(C12=0,"-",C12)</f>
        <v>2</v>
      </c>
      <c r="D11" s="27">
        <f>IF(D12=0,"-",D12)</f>
        <v>14</v>
      </c>
      <c r="E11" s="27">
        <f>IF(E12=0,"-",E12)</f>
        <v>6</v>
      </c>
      <c r="F11" s="27">
        <f>IF(F12=0,"-",F12)</f>
        <v>29</v>
      </c>
      <c r="G11" s="27">
        <f>IF(G12=0,"-",G12)</f>
        <v>15</v>
      </c>
    </row>
    <row r="12" spans="1:7" s="7" customFormat="1" ht="16.5" customHeight="1">
      <c r="A12" s="39" t="s">
        <v>8</v>
      </c>
      <c r="B12" s="26">
        <v>6</v>
      </c>
      <c r="C12" s="26">
        <v>2</v>
      </c>
      <c r="D12" s="26">
        <v>14</v>
      </c>
      <c r="E12" s="26">
        <v>6</v>
      </c>
      <c r="F12" s="26">
        <v>29</v>
      </c>
      <c r="G12" s="194">
        <v>15</v>
      </c>
    </row>
    <row r="13" spans="1:7" ht="16.5" customHeight="1">
      <c r="A13" s="193" t="s">
        <v>112</v>
      </c>
      <c r="B13" s="193"/>
      <c r="C13" s="193"/>
      <c r="D13" s="193"/>
      <c r="E13" s="193"/>
      <c r="F13" s="193"/>
      <c r="G13" s="193"/>
    </row>
    <row r="14" spans="1:7" ht="16.5" customHeight="1">
      <c r="A14" s="192" t="s">
        <v>111</v>
      </c>
      <c r="B14" s="191"/>
      <c r="C14" s="191"/>
      <c r="D14" s="191"/>
    </row>
    <row r="15" spans="1:7" ht="16.5" customHeight="1">
      <c r="A15" s="192"/>
      <c r="B15" s="191"/>
      <c r="C15" s="191"/>
      <c r="D15" s="191"/>
    </row>
    <row r="16" spans="1:7" ht="13.5" customHeight="1">
      <c r="E16" s="190"/>
      <c r="F16" s="190"/>
    </row>
    <row r="17" spans="1:7" ht="17.25" customHeight="1">
      <c r="A17" s="189"/>
      <c r="B17" s="189"/>
      <c r="C17" s="189"/>
      <c r="D17" s="189"/>
      <c r="E17" s="189"/>
      <c r="F17" s="189"/>
      <c r="G17" s="189"/>
    </row>
    <row r="18" spans="1:7" ht="13.5" customHeight="1"/>
    <row r="19" spans="1:7" ht="13.5" customHeight="1">
      <c r="A19" s="188"/>
      <c r="B19" s="188"/>
      <c r="G19" s="1"/>
    </row>
    <row r="20" spans="1:7">
      <c r="A20" s="1"/>
      <c r="G20" s="1"/>
    </row>
    <row r="21" spans="1:7">
      <c r="A21" s="1"/>
      <c r="G21" s="1"/>
    </row>
    <row r="22" spans="1:7">
      <c r="A22" s="1"/>
      <c r="G22" s="1"/>
    </row>
    <row r="23" spans="1:7">
      <c r="A23" s="1"/>
      <c r="G23" s="1"/>
    </row>
    <row r="24" spans="1:7" ht="12" customHeight="1">
      <c r="A24" s="1"/>
      <c r="G24" s="1"/>
    </row>
    <row r="25" spans="1:7" ht="12" customHeight="1">
      <c r="A25" s="1"/>
      <c r="G25" s="1"/>
    </row>
    <row r="26" spans="1:7">
      <c r="A26" s="1"/>
      <c r="G26" s="1"/>
    </row>
    <row r="27" spans="1:7">
      <c r="A27" s="1"/>
      <c r="G27" s="1"/>
    </row>
  </sheetData>
  <mergeCells count="7">
    <mergeCell ref="A17:G17"/>
    <mergeCell ref="F1:G1"/>
    <mergeCell ref="B2:C2"/>
    <mergeCell ref="D2:G2"/>
    <mergeCell ref="D3:E3"/>
    <mergeCell ref="F3:G3"/>
    <mergeCell ref="A13:G13"/>
  </mergeCells>
  <phoneticPr fontId="4"/>
  <printOptions horizontalCentered="1"/>
  <pageMargins left="0.78740157480314965" right="0.78740157480314965" top="0.78740157480314965" bottom="0.78740157480314965" header="0" footer="0"/>
  <headerFooter alignWithMargins="0"/>
  <rowBreaks count="3" manualBreakCount="3">
    <brk id="31060" min="347" max="56352" man="1"/>
    <brk id="41348" min="351" max="1058" man="1"/>
    <brk id="51688" min="355" max="54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Normal="100" zoomScaleSheetLayoutView="80" workbookViewId="0"/>
  </sheetViews>
  <sheetFormatPr defaultRowHeight="15"/>
  <cols>
    <col min="1" max="1" width="16.625" style="98" customWidth="1"/>
    <col min="2" max="3" width="9.625" style="97" customWidth="1"/>
    <col min="4" max="4" width="9.625" style="122" customWidth="1"/>
    <col min="5" max="8" width="9.625" style="97" customWidth="1"/>
    <col min="9" max="16384" width="9" style="97"/>
  </cols>
  <sheetData>
    <row r="1" spans="1:16" s="118" customFormat="1" ht="18" customHeight="1">
      <c r="A1" s="254" t="s">
        <v>139</v>
      </c>
      <c r="B1" s="253"/>
      <c r="C1" s="252"/>
      <c r="D1" s="251"/>
      <c r="H1" s="184" t="s">
        <v>138</v>
      </c>
    </row>
    <row r="2" spans="1:16" ht="16.5" customHeight="1">
      <c r="A2" s="250"/>
      <c r="B2" s="249" t="s">
        <v>137</v>
      </c>
      <c r="C2" s="116" t="s">
        <v>136</v>
      </c>
      <c r="D2" s="248" t="s">
        <v>135</v>
      </c>
      <c r="E2" s="247" t="s">
        <v>134</v>
      </c>
      <c r="F2" s="246"/>
      <c r="G2" s="246"/>
      <c r="H2" s="245"/>
    </row>
    <row r="3" spans="1:16" ht="16.5" customHeight="1">
      <c r="A3" s="244"/>
      <c r="B3" s="243"/>
      <c r="C3" s="242"/>
      <c r="D3" s="168" t="s">
        <v>133</v>
      </c>
      <c r="E3" s="237" t="s">
        <v>132</v>
      </c>
      <c r="F3" s="116" t="s">
        <v>131</v>
      </c>
      <c r="G3" s="236" t="s">
        <v>130</v>
      </c>
      <c r="H3" s="236" t="s">
        <v>129</v>
      </c>
    </row>
    <row r="4" spans="1:16" ht="16.5" customHeight="1">
      <c r="A4" s="241"/>
      <c r="B4" s="240" t="s">
        <v>128</v>
      </c>
      <c r="C4" s="239" t="s">
        <v>127</v>
      </c>
      <c r="D4" s="238" t="s">
        <v>126</v>
      </c>
      <c r="E4" s="237"/>
      <c r="F4" s="110"/>
      <c r="G4" s="236"/>
      <c r="H4" s="236"/>
    </row>
    <row r="5" spans="1:16" ht="16.5" customHeight="1">
      <c r="A5" s="235" t="s">
        <v>91</v>
      </c>
      <c r="B5" s="233">
        <v>963</v>
      </c>
      <c r="C5" s="232">
        <v>921</v>
      </c>
      <c r="D5" s="234">
        <v>95.638629283489095</v>
      </c>
      <c r="E5" s="233">
        <v>3</v>
      </c>
      <c r="F5" s="233">
        <v>652</v>
      </c>
      <c r="G5" s="233">
        <v>266</v>
      </c>
      <c r="H5" s="232">
        <v>921</v>
      </c>
      <c r="I5" s="231"/>
    </row>
    <row r="6" spans="1:16" ht="33" customHeight="1">
      <c r="A6" s="43" t="s">
        <v>26</v>
      </c>
      <c r="B6" s="42">
        <f>IF(SUM(B7,B8)=0,"-",SUM(B7,B8))</f>
        <v>70</v>
      </c>
      <c r="C6" s="222">
        <f>H6</f>
        <v>70</v>
      </c>
      <c r="D6" s="224">
        <f>IF(C6="-","-",C6/B6*100)</f>
        <v>100</v>
      </c>
      <c r="E6" s="42" t="str">
        <f>IF(SUM(E7,E8)=0,"-",SUM(E7,E8))</f>
        <v>-</v>
      </c>
      <c r="F6" s="42">
        <f>IF(SUM(F7,F8)=0,"-",SUM(F7,F8))</f>
        <v>46</v>
      </c>
      <c r="G6" s="42">
        <f>IF(SUM(G7,G8)=0,"-",SUM(G7,G8))</f>
        <v>24</v>
      </c>
      <c r="H6" s="42">
        <f>IF(SUM(E6:G6)=0,"-",SUM(E6:G6))</f>
        <v>70</v>
      </c>
      <c r="I6" s="231"/>
    </row>
    <row r="7" spans="1:16" ht="16.5" customHeight="1">
      <c r="A7" s="223" t="s">
        <v>25</v>
      </c>
      <c r="B7" s="220">
        <v>4</v>
      </c>
      <c r="C7" s="222">
        <v>4</v>
      </c>
      <c r="D7" s="224">
        <f>IF(C7="-","-",C7/B7*100)</f>
        <v>100</v>
      </c>
      <c r="E7" s="220" t="s">
        <v>27</v>
      </c>
      <c r="F7" s="220">
        <v>3</v>
      </c>
      <c r="G7" s="220">
        <v>1</v>
      </c>
      <c r="H7" s="42">
        <f>IF(SUM(E7:G7)=0,"-",SUM(E7:G7))</f>
        <v>4</v>
      </c>
    </row>
    <row r="8" spans="1:16" ht="16.5" customHeight="1">
      <c r="A8" s="230" t="s">
        <v>113</v>
      </c>
      <c r="B8" s="227">
        <v>66</v>
      </c>
      <c r="C8" s="229">
        <v>66</v>
      </c>
      <c r="D8" s="228">
        <f>IF(C8="-","-",C8/B8*100)</f>
        <v>100</v>
      </c>
      <c r="E8" s="227" t="s">
        <v>27</v>
      </c>
      <c r="F8" s="227">
        <v>43</v>
      </c>
      <c r="G8" s="227">
        <v>23</v>
      </c>
      <c r="H8" s="226">
        <f>IF(SUM(E8:G8)=0,"-",SUM(E8:G8))</f>
        <v>66</v>
      </c>
    </row>
    <row r="9" spans="1:16" ht="33" customHeight="1">
      <c r="A9" s="225" t="s">
        <v>15</v>
      </c>
      <c r="B9" s="42">
        <f>IF(SUM(B10,B11)=0,"-",SUM(B10,B11))</f>
        <v>15</v>
      </c>
      <c r="C9" s="42">
        <f>IF(SUM(C10,C11)=0,"-",SUM(C10,C11))</f>
        <v>14</v>
      </c>
      <c r="D9" s="224">
        <f>D10</f>
        <v>87.5</v>
      </c>
      <c r="E9" s="42" t="str">
        <f>IF(SUM(E10,E11)=0,"-",SUM(E10,E11))</f>
        <v>-</v>
      </c>
      <c r="F9" s="42">
        <f>IF(SUM(F10,F11)=0,"-",SUM(F10,F11))</f>
        <v>11</v>
      </c>
      <c r="G9" s="42">
        <f>IF(SUM(G10,G11)=0,"-",SUM(G10,G11))</f>
        <v>4</v>
      </c>
      <c r="H9" s="42">
        <f>H10</f>
        <v>8</v>
      </c>
    </row>
    <row r="10" spans="1:16" s="1" customFormat="1" ht="16.5" customHeight="1">
      <c r="A10" s="223" t="s">
        <v>14</v>
      </c>
      <c r="B10" s="220">
        <v>8</v>
      </c>
      <c r="C10" s="222">
        <v>7</v>
      </c>
      <c r="D10" s="221">
        <f>IF(C10="-","-",C10/B10*100)</f>
        <v>87.5</v>
      </c>
      <c r="E10" s="220" t="s">
        <v>27</v>
      </c>
      <c r="F10" s="220">
        <v>6</v>
      </c>
      <c r="G10" s="220">
        <v>2</v>
      </c>
      <c r="H10" s="219">
        <f>IF(SUM(E10:G10)=0,"-",SUM(E10:G10))</f>
        <v>8</v>
      </c>
    </row>
    <row r="11" spans="1:16" s="1" customFormat="1" ht="33" customHeight="1">
      <c r="A11" s="225" t="s">
        <v>9</v>
      </c>
      <c r="B11" s="42">
        <f>IF(SUM(B12,B13)=0,"-",SUM(B12,B13))</f>
        <v>7</v>
      </c>
      <c r="C11" s="42">
        <f>IF(SUM(C12,C13)=0,"-",SUM(C12,C13))</f>
        <v>7</v>
      </c>
      <c r="D11" s="224">
        <f>D12</f>
        <v>100</v>
      </c>
      <c r="E11" s="42" t="str">
        <f>IF(SUM(E12,E13)=0,"-",SUM(E12,E13))</f>
        <v>-</v>
      </c>
      <c r="F11" s="42">
        <f>IF(SUM(F12,F13)=0,"-",SUM(F12,F13))</f>
        <v>5</v>
      </c>
      <c r="G11" s="42">
        <f>IF(SUM(G12,G13)=0,"-",SUM(G12,G13))</f>
        <v>2</v>
      </c>
      <c r="H11" s="42">
        <f>H12</f>
        <v>7</v>
      </c>
    </row>
    <row r="12" spans="1:16" s="1" customFormat="1" ht="16.5" customHeight="1">
      <c r="A12" s="223" t="s">
        <v>8</v>
      </c>
      <c r="B12" s="220">
        <v>7</v>
      </c>
      <c r="C12" s="222">
        <v>7</v>
      </c>
      <c r="D12" s="221">
        <v>100</v>
      </c>
      <c r="E12" s="220" t="s">
        <v>2</v>
      </c>
      <c r="F12" s="220">
        <v>5</v>
      </c>
      <c r="G12" s="220">
        <v>2</v>
      </c>
      <c r="H12" s="219">
        <v>7</v>
      </c>
    </row>
    <row r="13" spans="1:16" ht="16.5" customHeight="1">
      <c r="A13" s="218" t="s">
        <v>125</v>
      </c>
      <c r="B13" s="217"/>
      <c r="C13" s="129"/>
      <c r="D13" s="128"/>
      <c r="E13" s="129"/>
      <c r="F13" s="129"/>
      <c r="G13" s="129"/>
      <c r="H13" s="129"/>
    </row>
    <row r="14" spans="1:16" s="121" customFormat="1" ht="16.5" customHeight="1">
      <c r="A14" s="2" t="s">
        <v>124</v>
      </c>
      <c r="B14" s="216"/>
      <c r="C14" s="216"/>
      <c r="D14" s="216"/>
      <c r="E14" s="216"/>
      <c r="P14" s="215"/>
    </row>
    <row r="15" spans="1:16" s="121" customFormat="1" ht="16.5" customHeight="1">
      <c r="A15" s="124"/>
      <c r="P15" s="215"/>
    </row>
  </sheetData>
  <mergeCells count="7">
    <mergeCell ref="B2:B3"/>
    <mergeCell ref="C2:C3"/>
    <mergeCell ref="E2:H2"/>
    <mergeCell ref="E3:E4"/>
    <mergeCell ref="F3:F4"/>
    <mergeCell ref="G3:G4"/>
    <mergeCell ref="H3:H4"/>
  </mergeCells>
  <phoneticPr fontId="4"/>
  <printOptions horizontalCentered="1"/>
  <pageMargins left="0.29527559055118113" right="0.29527559055118113" top="0.78740157480314965" bottom="0.78740157480314965" header="0" footer="0"/>
  <headerFooter alignWithMargins="0"/>
  <rowBreaks count="1" manualBreakCount="1">
    <brk id="33744" min="7" max="5224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zoomScaleNormal="100" zoomScaleSheetLayoutView="80" workbookViewId="0"/>
  </sheetViews>
  <sheetFormatPr defaultRowHeight="15"/>
  <cols>
    <col min="1" max="1" width="16.625" style="98" customWidth="1"/>
    <col min="2" max="2" width="7.625" style="97" customWidth="1"/>
    <col min="3" max="3" width="7.625" style="255" customWidth="1"/>
    <col min="4" max="8" width="7.625" style="122" customWidth="1"/>
    <col min="9" max="15" width="7.625" style="97" customWidth="1"/>
    <col min="16" max="16" width="9.625" style="97" customWidth="1"/>
    <col min="17" max="16384" width="9" style="97"/>
  </cols>
  <sheetData>
    <row r="1" spans="1:24" s="118" customFormat="1" ht="18" customHeight="1">
      <c r="A1" s="120" t="s">
        <v>158</v>
      </c>
      <c r="B1" s="120"/>
      <c r="C1" s="120"/>
      <c r="D1" s="120"/>
      <c r="E1" s="254"/>
      <c r="F1" s="254"/>
      <c r="G1" s="254"/>
      <c r="H1" s="254"/>
      <c r="I1" s="289"/>
      <c r="J1" s="289"/>
      <c r="L1" s="119"/>
      <c r="M1" s="119"/>
      <c r="N1" s="289"/>
      <c r="O1" s="289"/>
      <c r="P1" s="184" t="s">
        <v>109</v>
      </c>
    </row>
    <row r="2" spans="1:24" ht="16.5" customHeight="1">
      <c r="A2" s="288"/>
      <c r="B2" s="287" t="s">
        <v>137</v>
      </c>
      <c r="C2" s="286" t="s">
        <v>136</v>
      </c>
      <c r="D2" s="285" t="s">
        <v>157</v>
      </c>
      <c r="E2" s="284" t="s">
        <v>156</v>
      </c>
      <c r="F2" s="283"/>
      <c r="G2" s="283"/>
      <c r="H2" s="282"/>
      <c r="I2" s="84" t="s">
        <v>155</v>
      </c>
      <c r="J2" s="84" t="s">
        <v>154</v>
      </c>
      <c r="K2" s="84" t="s">
        <v>153</v>
      </c>
      <c r="L2" s="84" t="s">
        <v>152</v>
      </c>
      <c r="M2" s="84" t="s">
        <v>151</v>
      </c>
      <c r="N2" s="281" t="s">
        <v>103</v>
      </c>
      <c r="O2" s="281"/>
      <c r="P2" s="281"/>
    </row>
    <row r="3" spans="1:24" ht="33" customHeight="1">
      <c r="A3" s="280"/>
      <c r="B3" s="279"/>
      <c r="C3" s="278"/>
      <c r="D3" s="277"/>
      <c r="E3" s="276" t="s">
        <v>150</v>
      </c>
      <c r="F3" s="276" t="s">
        <v>149</v>
      </c>
      <c r="G3" s="276" t="s">
        <v>148</v>
      </c>
      <c r="H3" s="276" t="s">
        <v>147</v>
      </c>
      <c r="I3" s="84"/>
      <c r="J3" s="84"/>
      <c r="K3" s="84"/>
      <c r="L3" s="84"/>
      <c r="M3" s="84"/>
      <c r="N3" s="109" t="s">
        <v>146</v>
      </c>
      <c r="O3" s="275" t="s">
        <v>145</v>
      </c>
      <c r="P3" s="274" t="s">
        <v>144</v>
      </c>
    </row>
    <row r="4" spans="1:24" ht="15.75" customHeight="1">
      <c r="A4" s="273"/>
      <c r="B4" s="240" t="s">
        <v>97</v>
      </c>
      <c r="C4" s="272" t="s">
        <v>96</v>
      </c>
      <c r="D4" s="238" t="s">
        <v>143</v>
      </c>
      <c r="E4" s="271"/>
      <c r="F4" s="271"/>
      <c r="G4" s="271"/>
      <c r="H4" s="271"/>
      <c r="I4" s="84"/>
      <c r="J4" s="84"/>
      <c r="K4" s="84"/>
      <c r="L4" s="84"/>
      <c r="M4" s="84"/>
      <c r="N4" s="270"/>
      <c r="O4" s="269"/>
      <c r="P4" s="268"/>
    </row>
    <row r="5" spans="1:24" ht="16.5" customHeight="1">
      <c r="A5" s="235" t="s">
        <v>91</v>
      </c>
      <c r="B5" s="267">
        <v>8637</v>
      </c>
      <c r="C5" s="266">
        <v>6625</v>
      </c>
      <c r="D5" s="234">
        <v>76.704874377677442</v>
      </c>
      <c r="E5" s="233">
        <v>109</v>
      </c>
      <c r="F5" s="233">
        <v>105</v>
      </c>
      <c r="G5" s="233">
        <v>33</v>
      </c>
      <c r="H5" s="233">
        <v>72</v>
      </c>
      <c r="I5" s="233" t="s">
        <v>82</v>
      </c>
      <c r="J5" s="233">
        <v>53</v>
      </c>
      <c r="K5" s="233">
        <v>5055</v>
      </c>
      <c r="L5" s="233">
        <v>32</v>
      </c>
      <c r="M5" s="233">
        <v>3431</v>
      </c>
      <c r="N5" s="233">
        <v>15</v>
      </c>
      <c r="O5" s="233">
        <v>89</v>
      </c>
      <c r="P5" s="233">
        <v>54</v>
      </c>
      <c r="Q5" s="231"/>
    </row>
    <row r="6" spans="1:24" ht="33" customHeight="1">
      <c r="A6" s="43" t="s">
        <v>26</v>
      </c>
      <c r="B6" s="42">
        <f>IF(SUM(B7,B8)=0,"-",SUM(B7,B8))</f>
        <v>247</v>
      </c>
      <c r="C6" s="42">
        <f>IF(SUM(C7,C8)=0,"-",SUM(C7,C8))</f>
        <v>246</v>
      </c>
      <c r="D6" s="224">
        <f>IF(C6="-","-",C6/B6*100)</f>
        <v>99.595141700404852</v>
      </c>
      <c r="E6" s="42">
        <f>IF(SUM(E7,E8)=0,"-",SUM(E7,E8))</f>
        <v>3</v>
      </c>
      <c r="F6" s="42">
        <f>IF(SUM(F7,F8)=0,"-",SUM(F7,F8))</f>
        <v>3</v>
      </c>
      <c r="G6" s="42">
        <f>IF(SUM(G7,G8)=0,"-",SUM(G7,G8))</f>
        <v>2</v>
      </c>
      <c r="H6" s="42">
        <f>IF(SUM(H7,H8)=0,"-",SUM(H7,H8))</f>
        <v>1</v>
      </c>
      <c r="I6" s="42" t="str">
        <f>IF(SUM(I7,I8)=0,"-",SUM(I7,I8))</f>
        <v>-</v>
      </c>
      <c r="J6" s="42" t="str">
        <f>IF(SUM(J7,J8)=0,"-",SUM(J7,J8))</f>
        <v>-</v>
      </c>
      <c r="K6" s="42">
        <f>IF(SUM(K7,K8)=0,"-",SUM(K7,K8))</f>
        <v>152</v>
      </c>
      <c r="L6" s="42" t="str">
        <f>IF(SUM(L7,L8)=0,"-",SUM(L7,L8))</f>
        <v>-</v>
      </c>
      <c r="M6" s="42">
        <f>IF(SUM(M7,M8)=0,"-",SUM(M7,M8))</f>
        <v>129</v>
      </c>
      <c r="N6" s="42">
        <f>IF(SUM(N7,N8)=0,"-",SUM(N7,N8))</f>
        <v>4</v>
      </c>
      <c r="O6" s="42">
        <f>IF(SUM(O7,O8)=0,"-",SUM(O7,O8))</f>
        <v>16</v>
      </c>
      <c r="P6" s="42">
        <f>IF(SUM(P7,P8)=0,"-",SUM(P7,P8))</f>
        <v>46</v>
      </c>
      <c r="Q6" s="231"/>
    </row>
    <row r="7" spans="1:24" ht="16.5" customHeight="1">
      <c r="A7" s="223" t="s">
        <v>25</v>
      </c>
      <c r="B7" s="220">
        <v>92</v>
      </c>
      <c r="C7" s="222">
        <v>92</v>
      </c>
      <c r="D7" s="224">
        <f>IF(C7="-","-",C7/B7*100)</f>
        <v>100</v>
      </c>
      <c r="E7" s="265" t="s">
        <v>82</v>
      </c>
      <c r="F7" s="265" t="s">
        <v>82</v>
      </c>
      <c r="G7" s="265" t="s">
        <v>82</v>
      </c>
      <c r="H7" s="265" t="s">
        <v>82</v>
      </c>
      <c r="I7" s="220" t="s">
        <v>82</v>
      </c>
      <c r="J7" s="264" t="s">
        <v>82</v>
      </c>
      <c r="K7" s="220">
        <v>15</v>
      </c>
      <c r="L7" s="220" t="s">
        <v>82</v>
      </c>
      <c r="M7" s="220">
        <v>80</v>
      </c>
      <c r="N7" s="220" t="s">
        <v>82</v>
      </c>
      <c r="O7" s="264">
        <v>6</v>
      </c>
      <c r="P7" s="220" t="s">
        <v>82</v>
      </c>
      <c r="Q7" s="231"/>
    </row>
    <row r="8" spans="1:24" ht="16.5" customHeight="1">
      <c r="A8" s="230" t="s">
        <v>142</v>
      </c>
      <c r="B8" s="227">
        <v>155</v>
      </c>
      <c r="C8" s="229">
        <v>154</v>
      </c>
      <c r="D8" s="228">
        <f>IF(C8="-","-",C8/B8*100)</f>
        <v>99.354838709677423</v>
      </c>
      <c r="E8" s="263">
        <v>3</v>
      </c>
      <c r="F8" s="263">
        <v>3</v>
      </c>
      <c r="G8" s="263">
        <v>2</v>
      </c>
      <c r="H8" s="263">
        <v>1</v>
      </c>
      <c r="I8" s="263" t="s">
        <v>82</v>
      </c>
      <c r="J8" s="263" t="s">
        <v>82</v>
      </c>
      <c r="K8" s="263">
        <v>137</v>
      </c>
      <c r="L8" s="263" t="s">
        <v>82</v>
      </c>
      <c r="M8" s="263">
        <v>49</v>
      </c>
      <c r="N8" s="263">
        <v>4</v>
      </c>
      <c r="O8" s="263">
        <v>10</v>
      </c>
      <c r="P8" s="263">
        <v>46</v>
      </c>
    </row>
    <row r="9" spans="1:24" s="262" customFormat="1" ht="33" customHeight="1">
      <c r="A9" s="225" t="s">
        <v>15</v>
      </c>
      <c r="B9" s="42">
        <f>IF(B10=0,"-",B10)</f>
        <v>19</v>
      </c>
      <c r="C9" s="42">
        <f>IF(C10=0,"-",C10)</f>
        <v>19</v>
      </c>
      <c r="D9" s="42">
        <f>D10</f>
        <v>100</v>
      </c>
      <c r="E9" s="42" t="str">
        <f>IF(E10=0,"-",E10)</f>
        <v>-</v>
      </c>
      <c r="F9" s="42" t="str">
        <f>IF(F10=0,"-",F10)</f>
        <v>-</v>
      </c>
      <c r="G9" s="42" t="str">
        <f>IF(G10=0,"-",G10)</f>
        <v>-</v>
      </c>
      <c r="H9" s="42" t="str">
        <f>IF(H10=0,"-",H10)</f>
        <v>-</v>
      </c>
      <c r="I9" s="42" t="str">
        <f>IF(I10=0,"-",I10)</f>
        <v>-</v>
      </c>
      <c r="J9" s="42" t="str">
        <f>IF(J10=0,"-",J10)</f>
        <v>-</v>
      </c>
      <c r="K9" s="42">
        <f>IF(K10=0,"-",K10)</f>
        <v>12</v>
      </c>
      <c r="L9" s="42" t="str">
        <f>IF(L10=0,"-",L10)</f>
        <v>-</v>
      </c>
      <c r="M9" s="42">
        <f>IF(M10=0,"-",M10)</f>
        <v>7</v>
      </c>
      <c r="N9" s="42" t="str">
        <f>IF(N10=0,"-",N10)</f>
        <v>-</v>
      </c>
      <c r="O9" s="42" t="str">
        <f>IF(O10=0,"-",O10)</f>
        <v>-</v>
      </c>
      <c r="P9" s="42" t="str">
        <f>IF(P10=0,"-",P10)</f>
        <v>-</v>
      </c>
    </row>
    <row r="10" spans="1:24" s="1" customFormat="1" ht="16.5" customHeight="1">
      <c r="A10" s="223" t="s">
        <v>14</v>
      </c>
      <c r="B10" s="220">
        <v>19</v>
      </c>
      <c r="C10" s="222">
        <v>19</v>
      </c>
      <c r="D10" s="224">
        <f>IF(C10="-","-",C10/B10*100)</f>
        <v>100</v>
      </c>
      <c r="E10" s="261" t="s">
        <v>2</v>
      </c>
      <c r="F10" s="261" t="s">
        <v>2</v>
      </c>
      <c r="G10" s="261" t="s">
        <v>2</v>
      </c>
      <c r="H10" s="261" t="s">
        <v>2</v>
      </c>
      <c r="I10" s="220" t="s">
        <v>2</v>
      </c>
      <c r="J10" s="220" t="s">
        <v>2</v>
      </c>
      <c r="K10" s="220">
        <v>12</v>
      </c>
      <c r="L10" s="220" t="s">
        <v>2</v>
      </c>
      <c r="M10" s="220">
        <v>7</v>
      </c>
      <c r="N10" s="220" t="s">
        <v>2</v>
      </c>
      <c r="O10" s="220" t="s">
        <v>2</v>
      </c>
      <c r="P10" s="220" t="s">
        <v>2</v>
      </c>
    </row>
    <row r="11" spans="1:24" s="1" customFormat="1" ht="33" customHeight="1">
      <c r="A11" s="225" t="s">
        <v>9</v>
      </c>
      <c r="B11" s="42">
        <f>IF(B12=0,"-",B12)</f>
        <v>64</v>
      </c>
      <c r="C11" s="42">
        <f>IF(C12=0,"-",C12)</f>
        <v>64</v>
      </c>
      <c r="D11" s="224">
        <f>D12</f>
        <v>100</v>
      </c>
      <c r="E11" s="42" t="str">
        <f>IF(E12=0,"-",E12)</f>
        <v>-</v>
      </c>
      <c r="F11" s="42" t="str">
        <f>IF(F12=0,"-",F12)</f>
        <v>-</v>
      </c>
      <c r="G11" s="42" t="str">
        <f>IF(G12=0,"-",G12)</f>
        <v>-</v>
      </c>
      <c r="H11" s="42" t="str">
        <f>IF(H12=0,"-",H12)</f>
        <v>-</v>
      </c>
      <c r="I11" s="42" t="str">
        <f>IF(I12=0,"-",I12)</f>
        <v>-</v>
      </c>
      <c r="J11" s="42">
        <f>IF(J12=0,"-",J12)</f>
        <v>16</v>
      </c>
      <c r="K11" s="42">
        <f>IF(K12=0,"-",K12)</f>
        <v>8</v>
      </c>
      <c r="L11" s="42" t="str">
        <f>IF(L12=0,"-",L12)</f>
        <v>-</v>
      </c>
      <c r="M11" s="42">
        <f>IF(M12=0,"-",M12)</f>
        <v>40</v>
      </c>
      <c r="N11" s="42">
        <f>IF(N12=0,"-",N12)</f>
        <v>1</v>
      </c>
      <c r="O11" s="42" t="str">
        <f>IF(O12=0,"-",O12)</f>
        <v>-</v>
      </c>
      <c r="P11" s="42">
        <f>IF(P12=0,"-",P12)</f>
        <v>1</v>
      </c>
    </row>
    <row r="12" spans="1:24" s="1" customFormat="1" ht="16.5" customHeight="1">
      <c r="A12" s="223" t="s">
        <v>8</v>
      </c>
      <c r="B12" s="220">
        <v>64</v>
      </c>
      <c r="C12" s="222">
        <v>64</v>
      </c>
      <c r="D12" s="224">
        <v>100</v>
      </c>
      <c r="E12" s="261" t="s">
        <v>2</v>
      </c>
      <c r="F12" s="261" t="s">
        <v>2</v>
      </c>
      <c r="G12" s="261" t="s">
        <v>2</v>
      </c>
      <c r="H12" s="261" t="s">
        <v>2</v>
      </c>
      <c r="I12" s="220" t="s">
        <v>2</v>
      </c>
      <c r="J12" s="220">
        <v>16</v>
      </c>
      <c r="K12" s="220">
        <v>8</v>
      </c>
      <c r="L12" s="220" t="s">
        <v>2</v>
      </c>
      <c r="M12" s="220">
        <v>40</v>
      </c>
      <c r="N12" s="220">
        <v>1</v>
      </c>
      <c r="O12" s="220" t="s">
        <v>2</v>
      </c>
      <c r="P12" s="220">
        <v>1</v>
      </c>
    </row>
    <row r="13" spans="1:24" ht="16.5" customHeight="1">
      <c r="A13" s="257" t="s">
        <v>141</v>
      </c>
      <c r="B13" s="258"/>
      <c r="C13" s="260"/>
      <c r="D13" s="259"/>
      <c r="E13" s="259"/>
      <c r="F13" s="259"/>
      <c r="G13" s="259"/>
      <c r="H13" s="259"/>
      <c r="I13" s="258"/>
      <c r="J13" s="258"/>
      <c r="K13" s="258"/>
      <c r="L13" s="258"/>
      <c r="M13" s="258"/>
      <c r="N13" s="258"/>
      <c r="O13" s="258"/>
      <c r="P13" s="258"/>
    </row>
    <row r="14" spans="1:24" s="121" customFormat="1" ht="16.5" customHeight="1">
      <c r="A14" s="124" t="s">
        <v>140</v>
      </c>
      <c r="X14" s="215"/>
    </row>
    <row r="15" spans="1:24" s="121" customFormat="1" ht="16.5" customHeight="1">
      <c r="A15" s="124"/>
      <c r="X15" s="215"/>
    </row>
    <row r="16" spans="1:24">
      <c r="A16" s="257"/>
      <c r="B16" s="126"/>
      <c r="C16" s="256"/>
      <c r="D16" s="125"/>
      <c r="E16" s="125"/>
      <c r="F16" s="125"/>
      <c r="G16" s="125"/>
      <c r="H16" s="125"/>
      <c r="I16" s="126"/>
      <c r="J16" s="126"/>
      <c r="K16" s="126"/>
      <c r="L16" s="126"/>
      <c r="M16" s="126"/>
      <c r="N16" s="126"/>
      <c r="O16" s="126"/>
      <c r="P16" s="126"/>
    </row>
  </sheetData>
  <mergeCells count="17">
    <mergeCell ref="H3:H4"/>
    <mergeCell ref="K2:K4"/>
    <mergeCell ref="M2:M4"/>
    <mergeCell ref="P3:P4"/>
    <mergeCell ref="N2:P2"/>
    <mergeCell ref="N3:N4"/>
    <mergeCell ref="O3:O4"/>
    <mergeCell ref="D2:D3"/>
    <mergeCell ref="I2:I4"/>
    <mergeCell ref="J2:J4"/>
    <mergeCell ref="L2:L4"/>
    <mergeCell ref="B2:B3"/>
    <mergeCell ref="C2:C3"/>
    <mergeCell ref="E2:H2"/>
    <mergeCell ref="E3:E4"/>
    <mergeCell ref="F3:F4"/>
    <mergeCell ref="G3:G4"/>
  </mergeCells>
  <phoneticPr fontId="4"/>
  <printOptions horizontalCentered="1"/>
  <pageMargins left="0.31496062992125984" right="0.31496062992125984" top="0.78740157480314965" bottom="0.19685039370078741" header="0" footer="0"/>
  <headerFooter alignWithMargins="0"/>
  <rowBreaks count="3" manualBreakCount="3">
    <brk id="5103" min="24" max="22535" man="1"/>
    <brk id="15299" min="20" max="33747" man="1"/>
    <brk id="25487" min="16" max="4398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zoomScaleSheetLayoutView="80" workbookViewId="0"/>
  </sheetViews>
  <sheetFormatPr defaultRowHeight="15"/>
  <cols>
    <col min="1" max="1" width="16.625" style="146" customWidth="1"/>
    <col min="2" max="6" width="12.625" style="146" customWidth="1"/>
    <col min="7" max="16384" width="9" style="146"/>
  </cols>
  <sheetData>
    <row r="1" spans="1:16" s="306" customFormat="1" ht="18" customHeight="1">
      <c r="A1" s="120" t="s">
        <v>169</v>
      </c>
      <c r="B1" s="120"/>
      <c r="C1" s="120"/>
      <c r="D1" s="120"/>
      <c r="E1" s="254"/>
      <c r="F1" s="118" t="s">
        <v>122</v>
      </c>
      <c r="G1" s="118"/>
      <c r="J1" s="118"/>
      <c r="K1" s="119"/>
      <c r="L1" s="119"/>
      <c r="M1" s="289"/>
      <c r="N1" s="289"/>
      <c r="O1" s="119"/>
    </row>
    <row r="2" spans="1:16" ht="16.5" customHeight="1">
      <c r="A2" s="116"/>
      <c r="B2" s="209" t="s">
        <v>151</v>
      </c>
      <c r="C2" s="305"/>
      <c r="D2" s="305"/>
      <c r="E2" s="305"/>
      <c r="F2" s="208"/>
      <c r="G2" s="304"/>
      <c r="H2" s="303"/>
      <c r="I2" s="303"/>
      <c r="J2" s="303"/>
      <c r="K2" s="303"/>
      <c r="L2" s="303"/>
      <c r="M2" s="302"/>
      <c r="N2" s="302"/>
      <c r="O2" s="302"/>
    </row>
    <row r="3" spans="1:16" ht="16.5" customHeight="1">
      <c r="A3" s="301"/>
      <c r="B3" s="54" t="s">
        <v>168</v>
      </c>
      <c r="C3" s="54" t="s">
        <v>148</v>
      </c>
      <c r="D3" s="54" t="s">
        <v>147</v>
      </c>
      <c r="E3" s="54" t="s">
        <v>167</v>
      </c>
      <c r="F3" s="54" t="s">
        <v>166</v>
      </c>
      <c r="G3" s="297"/>
      <c r="H3" s="81"/>
      <c r="I3" s="81"/>
      <c r="J3" s="81"/>
      <c r="K3" s="81"/>
      <c r="L3" s="81"/>
      <c r="M3" s="81"/>
      <c r="N3" s="81"/>
      <c r="O3" s="300"/>
    </row>
    <row r="4" spans="1:16" ht="16.5" customHeight="1">
      <c r="A4" s="299" t="s">
        <v>91</v>
      </c>
      <c r="B4" s="47">
        <v>3435</v>
      </c>
      <c r="C4" s="46">
        <v>3198</v>
      </c>
      <c r="D4" s="46">
        <v>153</v>
      </c>
      <c r="E4" s="46">
        <v>66</v>
      </c>
      <c r="F4" s="46">
        <v>18</v>
      </c>
      <c r="G4" s="297"/>
      <c r="H4" s="81"/>
      <c r="I4" s="81"/>
      <c r="J4" s="296"/>
      <c r="K4" s="296"/>
      <c r="L4" s="296"/>
      <c r="M4" s="81"/>
      <c r="N4" s="81"/>
      <c r="O4" s="295"/>
    </row>
    <row r="5" spans="1:16" ht="33" customHeight="1">
      <c r="A5" s="43" t="s">
        <v>26</v>
      </c>
      <c r="B5" s="42">
        <f>IF(SUM(B6,B7)=0,"-",SUM(B6,B7))</f>
        <v>129</v>
      </c>
      <c r="C5" s="42">
        <f>IF(SUM(C6,C7)=0,"-",SUM(C6,C7))</f>
        <v>104</v>
      </c>
      <c r="D5" s="42">
        <f>IF(SUM(D6,D7)=0,"-",SUM(D6,D7))</f>
        <v>18</v>
      </c>
      <c r="E5" s="42">
        <f>IF(SUM(E6,E7)=0,"-",SUM(E6,E7))</f>
        <v>3</v>
      </c>
      <c r="F5" s="42">
        <f>IF(SUM(F6,F7)=0,"-",SUM(F6,F7))</f>
        <v>4</v>
      </c>
      <c r="G5" s="259"/>
      <c r="H5" s="258"/>
      <c r="I5" s="258"/>
      <c r="J5" s="258"/>
      <c r="K5" s="258"/>
      <c r="L5" s="258"/>
      <c r="M5" s="258"/>
      <c r="N5" s="258"/>
      <c r="O5" s="258"/>
    </row>
    <row r="6" spans="1:16" ht="16.5" customHeight="1">
      <c r="A6" s="223" t="s">
        <v>25</v>
      </c>
      <c r="B6" s="27">
        <v>80</v>
      </c>
      <c r="C6" s="26">
        <v>69</v>
      </c>
      <c r="D6" s="26">
        <v>6</v>
      </c>
      <c r="E6" s="26">
        <v>1</v>
      </c>
      <c r="F6" s="26">
        <v>4</v>
      </c>
      <c r="G6" s="121"/>
      <c r="H6" s="121"/>
      <c r="I6" s="121"/>
      <c r="J6" s="121"/>
      <c r="K6" s="121"/>
      <c r="L6" s="121"/>
      <c r="M6" s="121"/>
      <c r="N6" s="121"/>
      <c r="O6" s="121"/>
    </row>
    <row r="7" spans="1:16" ht="16.5" customHeight="1">
      <c r="A7" s="230" t="s">
        <v>165</v>
      </c>
      <c r="B7" s="298">
        <v>49</v>
      </c>
      <c r="C7" s="197">
        <v>35</v>
      </c>
      <c r="D7" s="197">
        <v>12</v>
      </c>
      <c r="E7" s="197">
        <v>2</v>
      </c>
      <c r="F7" s="197" t="s">
        <v>164</v>
      </c>
      <c r="G7" s="121"/>
      <c r="H7" s="121"/>
      <c r="I7" s="121"/>
      <c r="J7" s="121"/>
      <c r="K7" s="121"/>
      <c r="L7" s="121"/>
      <c r="M7" s="121"/>
      <c r="N7" s="121"/>
      <c r="O7" s="121"/>
    </row>
    <row r="8" spans="1:16" ht="33" customHeight="1">
      <c r="A8" s="225" t="s">
        <v>15</v>
      </c>
      <c r="B8" s="27">
        <f>IF(B9=0,"-",B9)</f>
        <v>7</v>
      </c>
      <c r="C8" s="27">
        <f>IF(C9=0,"-",C9)</f>
        <v>7</v>
      </c>
      <c r="D8" s="27" t="str">
        <f>IF(D9=0,"-",D9)</f>
        <v>-</v>
      </c>
      <c r="E8" s="27" t="str">
        <f>IF(E9=0,"-",E9)</f>
        <v>-</v>
      </c>
      <c r="F8" s="27" t="str">
        <f>IF(F9=0,"-",F9)</f>
        <v>-</v>
      </c>
      <c r="G8" s="121"/>
      <c r="H8" s="121"/>
      <c r="I8" s="121"/>
      <c r="J8" s="121"/>
      <c r="K8" s="121"/>
      <c r="L8" s="121"/>
      <c r="M8" s="121"/>
      <c r="N8" s="121"/>
      <c r="O8" s="121"/>
    </row>
    <row r="9" spans="1:16" s="1" customFormat="1" ht="16.5" customHeight="1">
      <c r="A9" s="223" t="s">
        <v>14</v>
      </c>
      <c r="B9" s="42">
        <v>7</v>
      </c>
      <c r="C9" s="220">
        <v>7</v>
      </c>
      <c r="D9" s="220" t="s">
        <v>164</v>
      </c>
      <c r="E9" s="220" t="s">
        <v>164</v>
      </c>
      <c r="F9" s="220" t="s">
        <v>164</v>
      </c>
      <c r="G9" s="297"/>
      <c r="H9" s="297"/>
      <c r="I9" s="81"/>
      <c r="J9" s="81"/>
      <c r="K9" s="296"/>
      <c r="L9" s="296"/>
      <c r="M9" s="296"/>
      <c r="N9" s="81"/>
      <c r="O9" s="81"/>
      <c r="P9" s="295"/>
    </row>
    <row r="10" spans="1:16" ht="33" customHeight="1">
      <c r="A10" s="225" t="s">
        <v>9</v>
      </c>
      <c r="B10" s="27">
        <f>IF(B11=0,"-",B11)</f>
        <v>40</v>
      </c>
      <c r="C10" s="27">
        <f>IF(C11=0,"-",C11)</f>
        <v>37</v>
      </c>
      <c r="D10" s="27">
        <f>IF(D11=0,"-",D11)</f>
        <v>2</v>
      </c>
      <c r="E10" s="27" t="str">
        <f>IF(E11=0,"-",E11)</f>
        <v>-</v>
      </c>
      <c r="F10" s="27">
        <f>IF(F11=0,"-",F11)</f>
        <v>1</v>
      </c>
      <c r="G10" s="121"/>
      <c r="H10" s="121"/>
      <c r="I10" s="121"/>
      <c r="J10" s="121"/>
      <c r="K10" s="121"/>
      <c r="L10" s="121"/>
      <c r="M10" s="121"/>
      <c r="N10" s="121"/>
      <c r="O10" s="121"/>
    </row>
    <row r="11" spans="1:16" s="1" customFormat="1" ht="16.5" customHeight="1">
      <c r="A11" s="223" t="s">
        <v>163</v>
      </c>
      <c r="B11" s="42">
        <v>40</v>
      </c>
      <c r="C11" s="220">
        <v>37</v>
      </c>
      <c r="D11" s="220">
        <v>2</v>
      </c>
      <c r="E11" s="220"/>
      <c r="F11" s="220">
        <v>1</v>
      </c>
      <c r="G11" s="297"/>
      <c r="H11" s="297"/>
      <c r="I11" s="81"/>
      <c r="J11" s="81"/>
      <c r="K11" s="296"/>
      <c r="L11" s="296"/>
      <c r="M11" s="296"/>
      <c r="N11" s="81"/>
      <c r="O11" s="81"/>
      <c r="P11" s="295"/>
    </row>
    <row r="12" spans="1:16" ht="16.5" customHeight="1">
      <c r="A12" s="124" t="s">
        <v>162</v>
      </c>
      <c r="B12" s="294" t="s">
        <v>161</v>
      </c>
      <c r="C12" s="294"/>
      <c r="D12" s="294"/>
      <c r="E12" s="294"/>
      <c r="F12" s="294"/>
      <c r="G12" s="294"/>
      <c r="H12" s="294"/>
      <c r="I12" s="294"/>
      <c r="J12" s="294"/>
      <c r="K12" s="294"/>
      <c r="L12" s="121"/>
      <c r="M12" s="121"/>
      <c r="N12" s="121"/>
      <c r="O12" s="121"/>
    </row>
    <row r="13" spans="1:16" ht="16.5" customHeight="1">
      <c r="A13" s="124" t="s">
        <v>160</v>
      </c>
      <c r="B13" s="124" t="s">
        <v>159</v>
      </c>
      <c r="C13" s="124"/>
      <c r="D13" s="124"/>
      <c r="E13" s="124"/>
      <c r="F13" s="124"/>
      <c r="G13" s="124"/>
      <c r="H13" s="124"/>
      <c r="I13" s="124"/>
      <c r="J13" s="124"/>
      <c r="K13" s="124"/>
      <c r="L13" s="121"/>
      <c r="M13" s="121"/>
      <c r="N13" s="121"/>
      <c r="O13" s="121"/>
    </row>
    <row r="14" spans="1:16" ht="16.5" customHeight="1">
      <c r="A14" s="124"/>
      <c r="B14" s="124"/>
      <c r="C14" s="124"/>
      <c r="D14" s="124"/>
      <c r="E14" s="124"/>
      <c r="F14" s="124"/>
      <c r="G14" s="124"/>
      <c r="H14" s="124"/>
      <c r="I14" s="124"/>
      <c r="J14" s="124"/>
      <c r="K14" s="124"/>
      <c r="L14" s="121"/>
      <c r="M14" s="121"/>
      <c r="N14" s="121"/>
      <c r="O14" s="121"/>
    </row>
    <row r="15" spans="1:16" ht="16.5" customHeight="1">
      <c r="A15" s="124"/>
      <c r="B15" s="293"/>
      <c r="C15" s="293"/>
      <c r="D15" s="293"/>
      <c r="E15" s="293"/>
      <c r="F15" s="293"/>
      <c r="G15" s="293"/>
      <c r="H15" s="293"/>
      <c r="I15" s="293"/>
      <c r="J15" s="293"/>
      <c r="K15" s="293"/>
      <c r="L15" s="121"/>
      <c r="M15" s="121"/>
      <c r="N15" s="121"/>
      <c r="O15" s="121"/>
    </row>
    <row r="16" spans="1:16" ht="16.5" customHeight="1">
      <c r="A16" s="124"/>
      <c r="B16" s="293"/>
      <c r="C16" s="293"/>
      <c r="D16" s="293"/>
      <c r="E16" s="293"/>
      <c r="F16" s="293"/>
      <c r="G16" s="293"/>
      <c r="H16" s="293"/>
      <c r="I16" s="293"/>
      <c r="J16" s="293"/>
      <c r="K16" s="293"/>
      <c r="L16" s="121"/>
      <c r="M16" s="121"/>
      <c r="N16" s="121"/>
      <c r="O16" s="121"/>
    </row>
    <row r="18" spans="1:6">
      <c r="A18" s="292"/>
      <c r="B18" s="72"/>
      <c r="C18" s="72"/>
      <c r="D18" s="72"/>
      <c r="E18" s="72"/>
      <c r="F18" s="72"/>
    </row>
    <row r="19" spans="1:6">
      <c r="A19" s="291"/>
      <c r="B19" s="290"/>
      <c r="C19" s="290"/>
      <c r="D19" s="290"/>
      <c r="E19" s="290"/>
      <c r="F19" s="290"/>
    </row>
    <row r="20" spans="1:6">
      <c r="A20" s="192"/>
      <c r="B20" s="72"/>
      <c r="C20" s="72"/>
      <c r="D20" s="72"/>
      <c r="E20" s="72"/>
      <c r="F20" s="72"/>
    </row>
    <row r="21" spans="1:6">
      <c r="A21" s="192"/>
      <c r="B21" s="72"/>
      <c r="C21" s="72"/>
      <c r="D21" s="72"/>
      <c r="E21" s="72"/>
      <c r="F21" s="72"/>
    </row>
  </sheetData>
  <mergeCells count="4">
    <mergeCell ref="M2:O2"/>
    <mergeCell ref="B12:K12"/>
    <mergeCell ref="B2:F2"/>
    <mergeCell ref="A2:A3"/>
  </mergeCells>
  <phoneticPr fontId="4"/>
  <printOptions horizontalCentered="1"/>
  <pageMargins left="0.78740157480314965" right="0.78740157480314965" top="0.78740157480314965" bottom="0.78740157480314965" header="0.51181102362204722" footer="0.51181102362204722"/>
  <headerFooter alignWithMargins="0"/>
  <colBreaks count="1" manualBreakCount="1">
    <brk id="11" max="1048575" man="1"/>
  </colBreaks>
</worksheet>
</file>