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58-1" sheetId="1" r:id="rId1"/>
    <sheet name="58-2" sheetId="2" r:id="rId2"/>
    <sheet name="58-3" sheetId="3" r:id="rId3"/>
    <sheet name="59" sheetId="4" r:id="rId4"/>
    <sheet name="60" sheetId="5" r:id="rId5"/>
    <sheet name="61-1" sheetId="6" r:id="rId6"/>
    <sheet name="61-2" sheetId="7" r:id="rId7"/>
    <sheet name="61-3" sheetId="8" r:id="rId8"/>
  </sheets>
  <externalReferences>
    <externalReference r:id="rId9"/>
  </externalReferences>
  <definedNames>
    <definedName name="_xlnm.Print_Area" localSheetId="0">'58-1'!$A$1:$U$17</definedName>
    <definedName name="_xlnm.Print_Area" localSheetId="1">'58-2'!$A$1:$U$17</definedName>
    <definedName name="_xlnm.Print_Area" localSheetId="2">'58-3'!$A$1:$U$17</definedName>
    <definedName name="_xlnm.Print_Area" localSheetId="3">'59'!$A$1:$U$17</definedName>
    <definedName name="_xlnm.Print_Area" localSheetId="4">'60'!$A$1:$J$20</definedName>
    <definedName name="_xlnm.Print_Area" localSheetId="5">'61-1'!$A$1:$AN$36</definedName>
    <definedName name="_xlnm.Print_Area" localSheetId="6">'61-2'!$A$1:$AI$35</definedName>
    <definedName name="_xlnm.Print_Area" localSheetId="7">'61-3'!$A$1:$P$36</definedName>
    <definedName name="_xlnm.Print_Area">#REF!</definedName>
    <definedName name="_xlnm.Print_Titles" localSheetId="0">'58-1'!#REF!</definedName>
    <definedName name="_xlnm.Print_Titles" localSheetId="1">'58-2'!#REF!</definedName>
    <definedName name="_xlnm.Print_Titles" localSheetId="2">'58-3'!#REF!</definedName>
    <definedName name="_xlnm.Print_Titles" localSheetId="3">'59'!#REF!</definedName>
    <definedName name="_xlnm.Print_Titles" localSheetId="5">'61-1'!$A:$A,'61-1'!$1:$5</definedName>
    <definedName name="_xlnm.Print_Titles" localSheetId="6">'61-2'!$A:$A,'61-2'!#REF!</definedName>
    <definedName name="_xlnm.Print_Titles" localSheetId="7">'61-3'!$A:$A,'61-3'!#REF!</definedName>
    <definedName name="_xlnm.Print_Titles">#N/A</definedName>
    <definedName name="Z_293DF52C_1200_42BF_A78D_BB2AAB878329_.wvu.PrintArea" localSheetId="0" hidden="1">'58-1'!$A$1:$U$17</definedName>
    <definedName name="Z_293DF52C_1200_42BF_A78D_BB2AAB878329_.wvu.PrintArea" localSheetId="1" hidden="1">'58-2'!$A$1:$U$17</definedName>
    <definedName name="Z_293DF52C_1200_42BF_A78D_BB2AAB878329_.wvu.PrintArea" localSheetId="2" hidden="1">'58-3'!$A$1:$U$17</definedName>
    <definedName name="Z_293DF52C_1200_42BF_A78D_BB2AAB878329_.wvu.PrintArea" localSheetId="3" hidden="1">'59'!$A$1:$U$17</definedName>
    <definedName name="Z_293DF52C_1200_42BF_A78D_BB2AAB878329_.wvu.PrintArea" localSheetId="4" hidden="1">'60'!$A$1:$J$20</definedName>
    <definedName name="Z_293DF52C_1200_42BF_A78D_BB2AAB878329_.wvu.PrintArea" localSheetId="5" hidden="1">'61-1'!$A$1:$AY$36</definedName>
    <definedName name="Z_293DF52C_1200_42BF_A78D_BB2AAB878329_.wvu.PrintArea" localSheetId="6" hidden="1">'61-2'!$A$1:$AW$35</definedName>
    <definedName name="Z_293DF52C_1200_42BF_A78D_BB2AAB878329_.wvu.PrintArea" localSheetId="7" hidden="1">'61-3'!$A$1:$AQ$10</definedName>
    <definedName name="Z_293DF52C_1200_42BF_A78D_BB2AAB878329_.wvu.PrintTitles" localSheetId="5" hidden="1">'61-1'!$A:$A,'61-1'!$1:$5</definedName>
    <definedName name="Z_56D0106B_CB90_4499_A8AC_183481DC4CD8_.wvu.PrintArea" localSheetId="0" hidden="1">'58-1'!$A$1:$U$17</definedName>
    <definedName name="Z_56D0106B_CB90_4499_A8AC_183481DC4CD8_.wvu.PrintArea" localSheetId="1" hidden="1">'58-2'!$A$1:$U$17</definedName>
    <definedName name="Z_56D0106B_CB90_4499_A8AC_183481DC4CD8_.wvu.PrintArea" localSheetId="2" hidden="1">'58-3'!$A$1:$U$17</definedName>
    <definedName name="Z_56D0106B_CB90_4499_A8AC_183481DC4CD8_.wvu.PrintArea" localSheetId="3" hidden="1">'59'!$A$1:$U$17</definedName>
    <definedName name="Z_56D0106B_CB90_4499_A8AC_183481DC4CD8_.wvu.PrintArea" localSheetId="4" hidden="1">'60'!$A$1:$J$20</definedName>
    <definedName name="Z_56D0106B_CB90_4499_A8AC_183481DC4CD8_.wvu.PrintArea" localSheetId="5" hidden="1">'61-1'!$A$1:$AY$36</definedName>
    <definedName name="Z_56D0106B_CB90_4499_A8AC_183481DC4CD8_.wvu.PrintArea" localSheetId="6" hidden="1">'61-2'!$A$1:$AW$35</definedName>
    <definedName name="Z_56D0106B_CB90_4499_A8AC_183481DC4CD8_.wvu.PrintArea" localSheetId="7" hidden="1">'61-3'!$A$1:$AQ$10</definedName>
    <definedName name="Z_56D0106B_CB90_4499_A8AC_183481DC4CD8_.wvu.PrintTitles" localSheetId="5" hidden="1">'61-1'!$A:$A,'61-1'!$1:$5</definedName>
    <definedName name="Z_81642AB8_0225_4BC4_B7AE_9E8C6C06FBF4_.wvu.PrintArea" localSheetId="0" hidden="1">'58-1'!$A$1:$U$17</definedName>
    <definedName name="Z_81642AB8_0225_4BC4_B7AE_9E8C6C06FBF4_.wvu.PrintArea" localSheetId="1" hidden="1">'58-2'!$A$1:$U$17</definedName>
    <definedName name="Z_81642AB8_0225_4BC4_B7AE_9E8C6C06FBF4_.wvu.PrintArea" localSheetId="2" hidden="1">'58-3'!$A$1:$U$17</definedName>
    <definedName name="Z_81642AB8_0225_4BC4_B7AE_9E8C6C06FBF4_.wvu.PrintArea" localSheetId="3" hidden="1">'59'!$A$1:$U$17</definedName>
    <definedName name="Z_81642AB8_0225_4BC4_B7AE_9E8C6C06FBF4_.wvu.PrintArea" localSheetId="4" hidden="1">'60'!$A$1:$J$20</definedName>
    <definedName name="Z_81642AB8_0225_4BC4_B7AE_9E8C6C06FBF4_.wvu.PrintArea" localSheetId="5" hidden="1">'61-1'!$A$1:$AY$36</definedName>
    <definedName name="Z_81642AB8_0225_4BC4_B7AE_9E8C6C06FBF4_.wvu.PrintArea" localSheetId="6" hidden="1">'61-2'!$A$1:$AW$35</definedName>
    <definedName name="Z_81642AB8_0225_4BC4_B7AE_9E8C6C06FBF4_.wvu.PrintArea" localSheetId="7" hidden="1">'61-3'!$A$1:$AQ$10</definedName>
    <definedName name="Z_81642AB8_0225_4BC4_B7AE_9E8C6C06FBF4_.wvu.PrintTitles" localSheetId="5" hidden="1">'61-1'!$A:$A,'61-1'!$1:$5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8" l="1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B8" i="7"/>
  <c r="B7" i="7" s="1"/>
  <c r="C8" i="7"/>
  <c r="K8" i="7" s="1"/>
  <c r="D8" i="7"/>
  <c r="D7" i="7" s="1"/>
  <c r="E8" i="7"/>
  <c r="E7" i="7" s="1"/>
  <c r="G8" i="7"/>
  <c r="G7" i="7" s="1"/>
  <c r="H8" i="7"/>
  <c r="H7" i="7" s="1"/>
  <c r="I8" i="7"/>
  <c r="I7" i="7" s="1"/>
  <c r="J8" i="7"/>
  <c r="J7" i="7" s="1"/>
  <c r="L8" i="7"/>
  <c r="L7" i="7" s="1"/>
  <c r="M8" i="7"/>
  <c r="M7" i="7" s="1"/>
  <c r="N8" i="7"/>
  <c r="N7" i="7" s="1"/>
  <c r="O8" i="7"/>
  <c r="O7" i="7" s="1"/>
  <c r="P8" i="7"/>
  <c r="P7" i="7" s="1"/>
  <c r="Q8" i="7"/>
  <c r="Q7" i="7" s="1"/>
  <c r="R8" i="7"/>
  <c r="R7" i="7" s="1"/>
  <c r="S8" i="7"/>
  <c r="S7" i="7" s="1"/>
  <c r="T8" i="7"/>
  <c r="AB8" i="7" s="1"/>
  <c r="U8" i="7"/>
  <c r="U7" i="7" s="1"/>
  <c r="V8" i="7"/>
  <c r="V7" i="7" s="1"/>
  <c r="X8" i="7"/>
  <c r="X7" i="7" s="1"/>
  <c r="Y8" i="7"/>
  <c r="Y7" i="7" s="1"/>
  <c r="Z8" i="7"/>
  <c r="Z7" i="7" s="1"/>
  <c r="AA8" i="7"/>
  <c r="AA7" i="7" s="1"/>
  <c r="AC8" i="7"/>
  <c r="AC7" i="7" s="1"/>
  <c r="AD8" i="7"/>
  <c r="AD7" i="7" s="1"/>
  <c r="AE8" i="7"/>
  <c r="AE7" i="7" s="1"/>
  <c r="AF8" i="7"/>
  <c r="AF7" i="7" s="1"/>
  <c r="AG8" i="7"/>
  <c r="AG7" i="7" s="1"/>
  <c r="AH8" i="7"/>
  <c r="AH7" i="7" s="1"/>
  <c r="AI8" i="7"/>
  <c r="AI7" i="7" s="1"/>
  <c r="AB12" i="7"/>
  <c r="AB16" i="7"/>
  <c r="AB17" i="7"/>
  <c r="K18" i="7"/>
  <c r="AB18" i="7"/>
  <c r="B19" i="7"/>
  <c r="C19" i="7"/>
  <c r="D19" i="7"/>
  <c r="E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AB19" i="7" s="1"/>
  <c r="U19" i="7"/>
  <c r="V19" i="7"/>
  <c r="X19" i="7"/>
  <c r="Y19" i="7"/>
  <c r="Z19" i="7"/>
  <c r="AA19" i="7"/>
  <c r="AC19" i="7"/>
  <c r="AD19" i="7"/>
  <c r="AE19" i="7"/>
  <c r="AF19" i="7"/>
  <c r="AG19" i="7"/>
  <c r="AH19" i="7"/>
  <c r="AI19" i="7"/>
  <c r="B26" i="7"/>
  <c r="C26" i="7"/>
  <c r="D26" i="7"/>
  <c r="E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AB26" i="7" s="1"/>
  <c r="U26" i="7"/>
  <c r="V26" i="7"/>
  <c r="X26" i="7"/>
  <c r="Y26" i="7"/>
  <c r="Z26" i="7"/>
  <c r="AA26" i="7"/>
  <c r="AC26" i="7"/>
  <c r="AD26" i="7"/>
  <c r="AE26" i="7"/>
  <c r="AF26" i="7"/>
  <c r="AG26" i="7"/>
  <c r="AH26" i="7"/>
  <c r="AI26" i="7"/>
  <c r="B8" i="6"/>
  <c r="C8" i="6"/>
  <c r="F8" i="6"/>
  <c r="G8" i="6"/>
  <c r="J8" i="6"/>
  <c r="K8" i="6"/>
  <c r="N8" i="6"/>
  <c r="O8" i="6"/>
  <c r="R8" i="6"/>
  <c r="S8" i="6"/>
  <c r="V8" i="6"/>
  <c r="W8" i="6"/>
  <c r="Z8" i="6"/>
  <c r="AA8" i="6"/>
  <c r="AE8" i="6"/>
  <c r="AF8" i="6"/>
  <c r="AI8" i="6"/>
  <c r="AJ8" i="6"/>
  <c r="AM8" i="6"/>
  <c r="AN8" i="6"/>
  <c r="B9" i="6"/>
  <c r="C9" i="6"/>
  <c r="D9" i="6"/>
  <c r="D8" i="6" s="1"/>
  <c r="E9" i="6"/>
  <c r="E8" i="6" s="1"/>
  <c r="F9" i="6"/>
  <c r="G9" i="6"/>
  <c r="H9" i="6"/>
  <c r="H8" i="6" s="1"/>
  <c r="I9" i="6"/>
  <c r="I8" i="6" s="1"/>
  <c r="J9" i="6"/>
  <c r="K9" i="6"/>
  <c r="L9" i="6"/>
  <c r="L8" i="6" s="1"/>
  <c r="M9" i="6"/>
  <c r="M8" i="6" s="1"/>
  <c r="N9" i="6"/>
  <c r="O9" i="6"/>
  <c r="P9" i="6"/>
  <c r="P8" i="6" s="1"/>
  <c r="Q9" i="6"/>
  <c r="Q8" i="6" s="1"/>
  <c r="R9" i="6"/>
  <c r="S9" i="6"/>
  <c r="T9" i="6"/>
  <c r="T8" i="6" s="1"/>
  <c r="U9" i="6"/>
  <c r="U8" i="6" s="1"/>
  <c r="V9" i="6"/>
  <c r="W9" i="6"/>
  <c r="X9" i="6"/>
  <c r="X8" i="6" s="1"/>
  <c r="Y9" i="6"/>
  <c r="Y8" i="6" s="1"/>
  <c r="Z9" i="6"/>
  <c r="AA9" i="6"/>
  <c r="AC9" i="6"/>
  <c r="AC8" i="6" s="1"/>
  <c r="AD9" i="6"/>
  <c r="AD8" i="6" s="1"/>
  <c r="AE9" i="6"/>
  <c r="AF9" i="6"/>
  <c r="AG9" i="6"/>
  <c r="AG8" i="6" s="1"/>
  <c r="AH9" i="6"/>
  <c r="AH8" i="6" s="1"/>
  <c r="AI9" i="6"/>
  <c r="AJ9" i="6"/>
  <c r="AK9" i="6"/>
  <c r="AK8" i="6" s="1"/>
  <c r="AL9" i="6"/>
  <c r="AL8" i="6" s="1"/>
  <c r="AM9" i="6"/>
  <c r="AN9" i="6"/>
  <c r="L19" i="6"/>
  <c r="AG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B12" i="5"/>
  <c r="C12" i="5"/>
  <c r="D12" i="5"/>
  <c r="E12" i="5"/>
  <c r="J12" i="5" s="1"/>
  <c r="F12" i="5"/>
  <c r="G12" i="5"/>
  <c r="H12" i="5"/>
  <c r="I12" i="5"/>
  <c r="E14" i="5"/>
  <c r="H14" i="5"/>
  <c r="J14" i="5"/>
  <c r="B15" i="5"/>
  <c r="C15" i="5"/>
  <c r="D15" i="5"/>
  <c r="E15" i="5"/>
  <c r="J15" i="5" s="1"/>
  <c r="F15" i="5"/>
  <c r="G15" i="5"/>
  <c r="H15" i="5"/>
  <c r="I15" i="5"/>
  <c r="B17" i="5"/>
  <c r="C17" i="5"/>
  <c r="E17" i="5" s="1"/>
  <c r="J17" i="5" s="1"/>
  <c r="D17" i="5"/>
  <c r="F17" i="5"/>
  <c r="G17" i="5"/>
  <c r="H17" i="5"/>
  <c r="I17" i="5"/>
  <c r="D8" i="4"/>
  <c r="E8" i="4"/>
  <c r="F8" i="4"/>
  <c r="G8" i="4"/>
  <c r="B8" i="4" s="1"/>
  <c r="C8" i="4" s="1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B10" i="4"/>
  <c r="C10" i="4" s="1"/>
  <c r="G10" i="4"/>
  <c r="K10" i="4"/>
  <c r="D11" i="4"/>
  <c r="E11" i="4"/>
  <c r="G11" i="4" s="1"/>
  <c r="B11" i="4" s="1"/>
  <c r="C11" i="4" s="1"/>
  <c r="F11" i="4"/>
  <c r="H11" i="4"/>
  <c r="I11" i="4"/>
  <c r="K11" i="4" s="1"/>
  <c r="J11" i="4"/>
  <c r="L11" i="4"/>
  <c r="M11" i="4"/>
  <c r="N11" i="4"/>
  <c r="O11" i="4"/>
  <c r="P11" i="4"/>
  <c r="Q11" i="4"/>
  <c r="R11" i="4"/>
  <c r="S11" i="4"/>
  <c r="T11" i="4"/>
  <c r="U11" i="4"/>
  <c r="D13" i="4"/>
  <c r="E13" i="4"/>
  <c r="G13" i="4" s="1"/>
  <c r="B13" i="4" s="1"/>
  <c r="C13" i="4" s="1"/>
  <c r="F13" i="4"/>
  <c r="H13" i="4"/>
  <c r="I13" i="4"/>
  <c r="K13" i="4" s="1"/>
  <c r="J13" i="4"/>
  <c r="L13" i="4"/>
  <c r="M13" i="4"/>
  <c r="N13" i="4"/>
  <c r="O13" i="4"/>
  <c r="P13" i="4"/>
  <c r="Q13" i="4"/>
  <c r="R13" i="4"/>
  <c r="S13" i="4"/>
  <c r="T13" i="4"/>
  <c r="U13" i="4"/>
  <c r="BN16" i="4"/>
  <c r="BN19" i="4"/>
  <c r="BN21" i="4"/>
  <c r="BN27" i="4"/>
  <c r="BN29" i="4"/>
  <c r="BO29" i="4"/>
  <c r="BP29" i="4"/>
  <c r="BQ29" i="4"/>
  <c r="BR29" i="4"/>
  <c r="BS29" i="4"/>
  <c r="D8" i="3"/>
  <c r="G8" i="3" s="1"/>
  <c r="E8" i="3"/>
  <c r="F8" i="3"/>
  <c r="H8" i="3"/>
  <c r="K8" i="3" s="1"/>
  <c r="I8" i="3"/>
  <c r="J8" i="3"/>
  <c r="L8" i="3"/>
  <c r="M8" i="3"/>
  <c r="N8" i="3"/>
  <c r="O8" i="3"/>
  <c r="P8" i="3"/>
  <c r="Q8" i="3"/>
  <c r="R8" i="3"/>
  <c r="S8" i="3"/>
  <c r="T8" i="3"/>
  <c r="U8" i="3"/>
  <c r="V8" i="3"/>
  <c r="B10" i="3"/>
  <c r="C10" i="3"/>
  <c r="G10" i="3"/>
  <c r="K10" i="3"/>
  <c r="D11" i="3"/>
  <c r="E11" i="3"/>
  <c r="F11" i="3"/>
  <c r="G11" i="3"/>
  <c r="B11" i="3" s="1"/>
  <c r="C11" i="3" s="1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D13" i="3"/>
  <c r="E13" i="3"/>
  <c r="F13" i="3"/>
  <c r="G13" i="3"/>
  <c r="B13" i="3" s="1"/>
  <c r="C13" i="3" s="1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BN17" i="3"/>
  <c r="BN19" i="3"/>
  <c r="BN29" i="3" s="1"/>
  <c r="BN21" i="3"/>
  <c r="BN27" i="3"/>
  <c r="BO29" i="3"/>
  <c r="BP29" i="3"/>
  <c r="BQ29" i="3"/>
  <c r="BR29" i="3"/>
  <c r="BS29" i="3"/>
  <c r="D8" i="2"/>
  <c r="G8" i="2" s="1"/>
  <c r="B8" i="2" s="1"/>
  <c r="C8" i="2" s="1"/>
  <c r="E8" i="2"/>
  <c r="F8" i="2"/>
  <c r="H8" i="2"/>
  <c r="K8" i="2" s="1"/>
  <c r="I8" i="2"/>
  <c r="J8" i="2"/>
  <c r="L8" i="2"/>
  <c r="M8" i="2"/>
  <c r="N8" i="2"/>
  <c r="O8" i="2"/>
  <c r="P8" i="2"/>
  <c r="Q8" i="2"/>
  <c r="R8" i="2"/>
  <c r="S8" i="2"/>
  <c r="T8" i="2"/>
  <c r="U8" i="2"/>
  <c r="V8" i="2"/>
  <c r="G10" i="2"/>
  <c r="B10" i="2" s="1"/>
  <c r="C10" i="2" s="1"/>
  <c r="K10" i="2"/>
  <c r="D11" i="2"/>
  <c r="G11" i="2" s="1"/>
  <c r="B11" i="2" s="1"/>
  <c r="C11" i="2" s="1"/>
  <c r="E11" i="2"/>
  <c r="F11" i="2"/>
  <c r="H11" i="2"/>
  <c r="K11" i="2" s="1"/>
  <c r="I11" i="2"/>
  <c r="J11" i="2"/>
  <c r="L11" i="2"/>
  <c r="M11" i="2"/>
  <c r="N11" i="2"/>
  <c r="O11" i="2"/>
  <c r="P11" i="2"/>
  <c r="Q11" i="2"/>
  <c r="R11" i="2"/>
  <c r="S11" i="2"/>
  <c r="T11" i="2"/>
  <c r="U11" i="2"/>
  <c r="D13" i="2"/>
  <c r="G13" i="2" s="1"/>
  <c r="B13" i="2" s="1"/>
  <c r="C13" i="2" s="1"/>
  <c r="E13" i="2"/>
  <c r="F13" i="2"/>
  <c r="H13" i="2"/>
  <c r="K13" i="2" s="1"/>
  <c r="I13" i="2"/>
  <c r="J13" i="2"/>
  <c r="L13" i="2"/>
  <c r="M13" i="2"/>
  <c r="N13" i="2"/>
  <c r="O13" i="2"/>
  <c r="P13" i="2"/>
  <c r="Q13" i="2"/>
  <c r="R13" i="2"/>
  <c r="S13" i="2"/>
  <c r="T13" i="2"/>
  <c r="U13" i="2"/>
  <c r="BN17" i="2"/>
  <c r="BN19" i="2"/>
  <c r="BN29" i="2" s="1"/>
  <c r="BN21" i="2"/>
  <c r="BN27" i="2"/>
  <c r="BO29" i="2"/>
  <c r="BP29" i="2"/>
  <c r="BQ29" i="2"/>
  <c r="BR29" i="2"/>
  <c r="BS29" i="2"/>
  <c r="D8" i="1"/>
  <c r="E8" i="1"/>
  <c r="G8" i="1" s="1"/>
  <c r="B8" i="1" s="1"/>
  <c r="C8" i="1" s="1"/>
  <c r="F8" i="1"/>
  <c r="H8" i="1"/>
  <c r="K8" i="1" s="1"/>
  <c r="I8" i="1"/>
  <c r="J8" i="1"/>
  <c r="L8" i="1"/>
  <c r="M8" i="1"/>
  <c r="N8" i="1"/>
  <c r="O8" i="1"/>
  <c r="P8" i="1"/>
  <c r="Q8" i="1"/>
  <c r="R8" i="1"/>
  <c r="S8" i="1"/>
  <c r="T8" i="1"/>
  <c r="U8" i="1"/>
  <c r="V8" i="1"/>
  <c r="G9" i="1"/>
  <c r="B9" i="1" s="1"/>
  <c r="C9" i="1" s="1"/>
  <c r="K9" i="1"/>
  <c r="G10" i="1"/>
  <c r="B10" i="1" s="1"/>
  <c r="C10" i="1" s="1"/>
  <c r="K10" i="1"/>
  <c r="D11" i="1"/>
  <c r="G11" i="1" s="1"/>
  <c r="B11" i="1" s="1"/>
  <c r="C11" i="1" s="1"/>
  <c r="E11" i="1"/>
  <c r="F11" i="1"/>
  <c r="H11" i="1"/>
  <c r="K11" i="1" s="1"/>
  <c r="I11" i="1"/>
  <c r="J11" i="1"/>
  <c r="L11" i="1"/>
  <c r="M11" i="1"/>
  <c r="N11" i="1"/>
  <c r="O11" i="1"/>
  <c r="P11" i="1"/>
  <c r="Q11" i="1"/>
  <c r="R11" i="1"/>
  <c r="S11" i="1"/>
  <c r="T11" i="1"/>
  <c r="U11" i="1"/>
  <c r="D13" i="1"/>
  <c r="G13" i="1" s="1"/>
  <c r="B13" i="1" s="1"/>
  <c r="C13" i="1" s="1"/>
  <c r="E13" i="1"/>
  <c r="F13" i="1"/>
  <c r="H13" i="1"/>
  <c r="K13" i="1"/>
  <c r="L13" i="1"/>
  <c r="M13" i="1"/>
  <c r="N13" i="1"/>
  <c r="O13" i="1"/>
  <c r="P13" i="1"/>
  <c r="Q13" i="1"/>
  <c r="R13" i="1"/>
  <c r="S13" i="1"/>
  <c r="T13" i="1"/>
  <c r="U13" i="1"/>
  <c r="B8" i="3" l="1"/>
  <c r="C8" i="3" s="1"/>
  <c r="T7" i="7"/>
  <c r="AB7" i="7" s="1"/>
  <c r="C7" i="7"/>
  <c r="K7" i="7" s="1"/>
</calcChain>
</file>

<file path=xl/sharedStrings.xml><?xml version="1.0" encoding="utf-8"?>
<sst xmlns="http://schemas.openxmlformats.org/spreadsheetml/2006/main" count="1730" uniqueCount="165">
  <si>
    <t>注　　「率　　人口千対」は、平成２６年１２月末現在住民基本台帳人口を用いた。</t>
    <rPh sb="0" eb="1">
      <t>チュウ</t>
    </rPh>
    <rPh sb="4" eb="5">
      <t>リツ</t>
    </rPh>
    <rPh sb="7" eb="9">
      <t>ジンコウ</t>
    </rPh>
    <rPh sb="9" eb="10">
      <t>セン</t>
    </rPh>
    <rPh sb="10" eb="11">
      <t>タイ</t>
    </rPh>
    <rPh sb="14" eb="16">
      <t>ヘイセイ</t>
    </rPh>
    <rPh sb="18" eb="19">
      <t>ネン</t>
    </rPh>
    <rPh sb="21" eb="23">
      <t>ガツマツ</t>
    </rPh>
    <rPh sb="23" eb="25">
      <t>ゲンザイ</t>
    </rPh>
    <rPh sb="25" eb="27">
      <t>ジュウミン</t>
    </rPh>
    <rPh sb="27" eb="29">
      <t>キホン</t>
    </rPh>
    <rPh sb="29" eb="31">
      <t>ダイチョウ</t>
    </rPh>
    <rPh sb="31" eb="33">
      <t>ジンコウ</t>
    </rPh>
    <rPh sb="34" eb="35">
      <t>モチ</t>
    </rPh>
    <phoneticPr fontId="4"/>
  </si>
  <si>
    <t>資料　北海道保健所把握精神障害者状況調査</t>
    <rPh sb="0" eb="2">
      <t>シリョウ</t>
    </rPh>
    <rPh sb="3" eb="6">
      <t>ホッカイドウ</t>
    </rPh>
    <rPh sb="6" eb="9">
      <t>ホケンショ</t>
    </rPh>
    <rPh sb="9" eb="11">
      <t>ハアク</t>
    </rPh>
    <rPh sb="11" eb="13">
      <t>セイシン</t>
    </rPh>
    <rPh sb="13" eb="16">
      <t>ショウガイシャ</t>
    </rPh>
    <rPh sb="16" eb="18">
      <t>ジョウキョウ</t>
    </rPh>
    <rPh sb="18" eb="20">
      <t>チョウサ</t>
    </rPh>
    <phoneticPr fontId="4"/>
  </si>
  <si>
    <t>-</t>
    <phoneticPr fontId="4"/>
  </si>
  <si>
    <t>江差保健所</t>
    <rPh sb="0" eb="2">
      <t>エサシ</t>
    </rPh>
    <rPh sb="2" eb="5">
      <t>ホケンジョ</t>
    </rPh>
    <phoneticPr fontId="4"/>
  </si>
  <si>
    <t>-</t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</si>
  <si>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</si>
  <si>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</si>
  <si>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</si>
  <si>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-</t>
    <phoneticPr fontId="4"/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</si>
  <si>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4"/>
  </si>
  <si>
    <t>-</t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</si>
  <si>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</si>
  <si>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</si>
  <si>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札幌市（再掲）</t>
    <rPh sb="0" eb="3">
      <t>サッポロシ</t>
    </rPh>
    <rPh sb="4" eb="6">
      <t>サイケイ</t>
    </rPh>
    <phoneticPr fontId="4"/>
  </si>
  <si>
    <t>全道</t>
    <rPh sb="0" eb="1">
      <t>ゼン</t>
    </rPh>
    <rPh sb="1" eb="2">
      <t>ミチ</t>
    </rPh>
    <phoneticPr fontId="4"/>
  </si>
  <si>
    <t>平成２６年１２月末現在住民基本台帳人口　　　 （日本人人口）</t>
    <rPh sb="24" eb="27">
      <t>ニホンジン</t>
    </rPh>
    <rPh sb="27" eb="29">
      <t>ジンコウ</t>
    </rPh>
    <phoneticPr fontId="4"/>
  </si>
  <si>
    <t>小計</t>
    <rPh sb="0" eb="2">
      <t>ショウケイ</t>
    </rPh>
    <phoneticPr fontId="4"/>
  </si>
  <si>
    <t>その他</t>
    <rPh sb="2" eb="3">
      <t>タ</t>
    </rPh>
    <phoneticPr fontId="4"/>
  </si>
  <si>
    <t>覚せい剤使用</t>
    <rPh sb="0" eb="1">
      <t>カク</t>
    </rPh>
    <rPh sb="3" eb="4">
      <t>ザイ</t>
    </rPh>
    <rPh sb="4" eb="6">
      <t>シヨウ</t>
    </rPh>
    <phoneticPr fontId="4"/>
  </si>
  <si>
    <t>アルコール使用</t>
    <rPh sb="5" eb="7">
      <t>シヨウ</t>
    </rPh>
    <phoneticPr fontId="4"/>
  </si>
  <si>
    <t>血管性認知症</t>
    <rPh sb="0" eb="2">
      <t>ケッカン</t>
    </rPh>
    <rPh sb="2" eb="3">
      <t>セイ</t>
    </rPh>
    <rPh sb="3" eb="6">
      <t>ニンチショウ</t>
    </rPh>
    <phoneticPr fontId="4"/>
  </si>
  <si>
    <t>アルツハイマー病の認知症</t>
    <rPh sb="7" eb="8">
      <t>ビョウ</t>
    </rPh>
    <rPh sb="9" eb="12">
      <t>ニンチショウ</t>
    </rPh>
    <phoneticPr fontId="4"/>
  </si>
  <si>
    <t>Ｆ１５</t>
    <phoneticPr fontId="4"/>
  </si>
  <si>
    <t>Ｆ１０</t>
    <phoneticPr fontId="4"/>
  </si>
  <si>
    <t>Ｆ０１</t>
    <phoneticPr fontId="4"/>
  </si>
  <si>
    <t>Ｆ００</t>
    <phoneticPr fontId="4"/>
  </si>
  <si>
    <t>てんかん</t>
    <phoneticPr fontId="4"/>
  </si>
  <si>
    <t>小児期及び青年期の行動及び情緒障害、特定不能の精神障害</t>
    <rPh sb="0" eb="1">
      <t>ショウ</t>
    </rPh>
    <rPh sb="1" eb="2">
      <t>ジ</t>
    </rPh>
    <rPh sb="2" eb="3">
      <t>キ</t>
    </rPh>
    <rPh sb="3" eb="4">
      <t>オヨ</t>
    </rPh>
    <rPh sb="5" eb="8">
      <t>セイネンキ</t>
    </rPh>
    <rPh sb="9" eb="11">
      <t>コウドウ</t>
    </rPh>
    <rPh sb="11" eb="12">
      <t>オヨ</t>
    </rPh>
    <rPh sb="13" eb="15">
      <t>ジョウチョ</t>
    </rPh>
    <rPh sb="15" eb="17">
      <t>ショウガイ</t>
    </rPh>
    <rPh sb="18" eb="20">
      <t>トクテイ</t>
    </rPh>
    <rPh sb="20" eb="22">
      <t>フノウ</t>
    </rPh>
    <rPh sb="23" eb="25">
      <t>セイシン</t>
    </rPh>
    <rPh sb="25" eb="27">
      <t>ショウガイ</t>
    </rPh>
    <phoneticPr fontId="4"/>
  </si>
  <si>
    <t>心理的発達の障害</t>
    <rPh sb="0" eb="3">
      <t>シンリテキ</t>
    </rPh>
    <rPh sb="3" eb="5">
      <t>ハッタツ</t>
    </rPh>
    <rPh sb="6" eb="8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</si>
  <si>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</si>
  <si>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成人の人格及び行動の障害</t>
    <rPh sb="0" eb="2">
      <t>セイジン</t>
    </rPh>
    <rPh sb="3" eb="5">
      <t>ジンカク</t>
    </rPh>
    <rPh sb="5" eb="6">
      <t>オヨ</t>
    </rPh>
    <rPh sb="7" eb="9">
      <t>コウドウ</t>
    </rPh>
    <rPh sb="10" eb="12">
      <t>ショウガイ</t>
    </rPh>
    <phoneticPr fontId="4"/>
  </si>
  <si>
    <t>生理的障害及び身体的要因の
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4" eb="16">
      <t>コウドウ</t>
    </rPh>
    <rPh sb="16" eb="19">
      <t>ショウコウグン</t>
    </rPh>
    <phoneticPr fontId="4"/>
  </si>
  <si>
    <t>神経症性障害</t>
    <rPh sb="0" eb="3">
      <t>シンケイショウ</t>
    </rPh>
    <rPh sb="3" eb="4">
      <t>セイ</t>
    </rPh>
    <rPh sb="4" eb="6">
      <t>ショウガイ</t>
    </rPh>
    <phoneticPr fontId="4"/>
  </si>
  <si>
    <t>気分（感情）障害</t>
    <rPh sb="0" eb="2">
      <t>キブン</t>
    </rPh>
    <rPh sb="3" eb="5">
      <t>カンジョウ</t>
    </rPh>
    <rPh sb="6" eb="8">
      <t>ショウガイ</t>
    </rPh>
    <phoneticPr fontId="4"/>
  </si>
  <si>
    <t>統合失調症</t>
    <rPh sb="0" eb="2">
      <t>トウゴウ</t>
    </rPh>
    <rPh sb="2" eb="5">
      <t>シッチョウショウ</t>
    </rPh>
    <phoneticPr fontId="4"/>
  </si>
  <si>
    <t>精神作用物質による精神及び行動の障害</t>
    <rPh sb="0" eb="2">
      <t>セイシン</t>
    </rPh>
    <rPh sb="2" eb="4">
      <t>サヨウ</t>
    </rPh>
    <rPh sb="4" eb="6">
      <t>ブッシツ</t>
    </rPh>
    <rPh sb="9" eb="11">
      <t>セイシン</t>
    </rPh>
    <rPh sb="11" eb="12">
      <t>オヨ</t>
    </rPh>
    <rPh sb="13" eb="15">
      <t>コウドウ</t>
    </rPh>
    <rPh sb="16" eb="18">
      <t>ショウガイ</t>
    </rPh>
    <phoneticPr fontId="4"/>
  </si>
  <si>
    <t>脳器質性精神障害</t>
    <rPh sb="0" eb="1">
      <t>ノウ</t>
    </rPh>
    <rPh sb="1" eb="4">
      <t>キシツセイ</t>
    </rPh>
    <rPh sb="4" eb="6">
      <t>セイシン</t>
    </rPh>
    <rPh sb="6" eb="8">
      <t>ショウガイ</t>
    </rPh>
    <phoneticPr fontId="4"/>
  </si>
  <si>
    <t>率　　　　人口千対</t>
    <rPh sb="0" eb="1">
      <t>リツ</t>
    </rPh>
    <rPh sb="5" eb="7">
      <t>ジンコウ</t>
    </rPh>
    <rPh sb="7" eb="8">
      <t>セン</t>
    </rPh>
    <rPh sb="8" eb="9">
      <t>タイ</t>
    </rPh>
    <phoneticPr fontId="4"/>
  </si>
  <si>
    <t>合計</t>
    <rPh sb="0" eb="2">
      <t>ゴウケイ</t>
    </rPh>
    <phoneticPr fontId="4"/>
  </si>
  <si>
    <t>Ｇ</t>
    <phoneticPr fontId="4"/>
  </si>
  <si>
    <t>Ｆ９</t>
    <phoneticPr fontId="4"/>
  </si>
  <si>
    <t>Ｆ８</t>
    <phoneticPr fontId="4"/>
  </si>
  <si>
    <t>Ｆ７</t>
    <phoneticPr fontId="4"/>
  </si>
  <si>
    <t>Ｆ６</t>
    <phoneticPr fontId="4"/>
  </si>
  <si>
    <t>Ｆ５</t>
    <phoneticPr fontId="4"/>
  </si>
  <si>
    <t>Ｆ４</t>
    <phoneticPr fontId="4"/>
  </si>
  <si>
    <t>Ｆ３</t>
    <phoneticPr fontId="4"/>
  </si>
  <si>
    <t>Ｆ２</t>
    <phoneticPr fontId="4"/>
  </si>
  <si>
    <t>Ｆ１</t>
    <phoneticPr fontId="4"/>
  </si>
  <si>
    <t>Ｆ０</t>
    <phoneticPr fontId="4"/>
  </si>
  <si>
    <t>総数</t>
    <rPh sb="0" eb="2">
      <t>ソウスウ</t>
    </rPh>
    <phoneticPr fontId="4"/>
  </si>
  <si>
    <t>平成２６年末現在</t>
    <rPh sb="0" eb="2">
      <t>ヘイセイ</t>
    </rPh>
    <rPh sb="4" eb="5">
      <t>ネン</t>
    </rPh>
    <rPh sb="5" eb="6">
      <t>マツ</t>
    </rPh>
    <rPh sb="6" eb="8">
      <t>ゲンザイ</t>
    </rPh>
    <phoneticPr fontId="4"/>
  </si>
  <si>
    <t>第５８－１表　保健所把握精神障害者数（入院病類別）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ニュウイン</t>
    </rPh>
    <rPh sb="21" eb="22">
      <t>ビョウ</t>
    </rPh>
    <rPh sb="22" eb="23">
      <t>ルイ</t>
    </rPh>
    <rPh sb="23" eb="24">
      <t>ベツ</t>
    </rPh>
    <phoneticPr fontId="4"/>
  </si>
  <si>
    <t>計</t>
  </si>
  <si>
    <t>-</t>
    <phoneticPr fontId="4"/>
  </si>
  <si>
    <t>南渡島
第2次保健医療福祉圏</t>
    <rPh sb="0" eb="1">
      <t>ミナミ</t>
    </rPh>
    <rPh sb="1" eb="2">
      <t>ワタリ</t>
    </rPh>
    <rPh sb="2" eb="3">
      <t>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</si>
  <si>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Ｆ１５</t>
    <phoneticPr fontId="4"/>
  </si>
  <si>
    <t>Ｆ１０</t>
    <phoneticPr fontId="4"/>
  </si>
  <si>
    <t>Ｆ０１</t>
    <phoneticPr fontId="4"/>
  </si>
  <si>
    <t>Ｆ００</t>
    <phoneticPr fontId="4"/>
  </si>
  <si>
    <t>てんかん</t>
    <phoneticPr fontId="4"/>
  </si>
  <si>
    <t>Ｇ</t>
    <phoneticPr fontId="4"/>
  </si>
  <si>
    <t>Ｆ９</t>
    <phoneticPr fontId="4"/>
  </si>
  <si>
    <t>Ｆ８</t>
    <phoneticPr fontId="4"/>
  </si>
  <si>
    <t>Ｆ７</t>
    <phoneticPr fontId="4"/>
  </si>
  <si>
    <t>Ｆ６</t>
    <phoneticPr fontId="4"/>
  </si>
  <si>
    <t>Ｆ５</t>
    <phoneticPr fontId="4"/>
  </si>
  <si>
    <t>Ｆ４</t>
    <phoneticPr fontId="4"/>
  </si>
  <si>
    <t>Ｆ３</t>
    <phoneticPr fontId="4"/>
  </si>
  <si>
    <t>Ｆ２</t>
    <phoneticPr fontId="4"/>
  </si>
  <si>
    <t>Ｆ１</t>
    <phoneticPr fontId="4"/>
  </si>
  <si>
    <t>Ｆ０</t>
    <phoneticPr fontId="4"/>
  </si>
  <si>
    <t>第５８－２表　保健所把握精神障害者数（通院病類別）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ツウイン</t>
    </rPh>
    <rPh sb="21" eb="22">
      <t>ビョウ</t>
    </rPh>
    <rPh sb="22" eb="23">
      <t>ルイ</t>
    </rPh>
    <rPh sb="23" eb="24">
      <t>ベツ</t>
    </rPh>
    <phoneticPr fontId="4"/>
  </si>
  <si>
    <t>-</t>
    <phoneticPr fontId="4"/>
  </si>
  <si>
    <t>Ｆ１５</t>
    <phoneticPr fontId="4"/>
  </si>
  <si>
    <t>Ｆ１０</t>
    <phoneticPr fontId="4"/>
  </si>
  <si>
    <t>Ｆ０１</t>
    <phoneticPr fontId="4"/>
  </si>
  <si>
    <t>てんかん</t>
    <phoneticPr fontId="4"/>
  </si>
  <si>
    <t>第５８－３表　保健所把握精神障害者数（その他病類別）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21" eb="22">
      <t>タ</t>
    </rPh>
    <rPh sb="22" eb="23">
      <t>ビョウ</t>
    </rPh>
    <rPh sb="23" eb="24">
      <t>ルイ</t>
    </rPh>
    <rPh sb="24" eb="25">
      <t>ベツ</t>
    </rPh>
    <phoneticPr fontId="4"/>
  </si>
  <si>
    <t>生理的障害及び身体的要因
の行動症候群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4" eb="16">
      <t>コウドウ</t>
    </rPh>
    <rPh sb="16" eb="19">
      <t>ショウコウグン</t>
    </rPh>
    <phoneticPr fontId="4"/>
  </si>
  <si>
    <t>平成２６年</t>
    <rPh sb="0" eb="2">
      <t>ヘイセイ</t>
    </rPh>
    <rPh sb="4" eb="5">
      <t>ネン</t>
    </rPh>
    <phoneticPr fontId="4"/>
  </si>
  <si>
    <t>第５９表　保健所把握精神障害者数（新規）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シンキ</t>
    </rPh>
    <phoneticPr fontId="4"/>
  </si>
  <si>
    <t>小計</t>
    <rPh sb="0" eb="2">
      <t>ショウケイ</t>
    </rPh>
    <phoneticPr fontId="8"/>
  </si>
  <si>
    <t>その他の通院</t>
    <rPh sb="0" eb="3">
      <t>ソノタ</t>
    </rPh>
    <rPh sb="4" eb="6">
      <t>ツウイン</t>
    </rPh>
    <phoneticPr fontId="8"/>
  </si>
  <si>
    <t>自立支援医療による通院</t>
    <rPh sb="0" eb="2">
      <t>ジリツ</t>
    </rPh>
    <rPh sb="2" eb="4">
      <t>シエン</t>
    </rPh>
    <rPh sb="4" eb="6">
      <t>イリョウ</t>
    </rPh>
    <rPh sb="9" eb="11">
      <t>ツウイン</t>
    </rPh>
    <phoneticPr fontId="8"/>
  </si>
  <si>
    <t>その他の入院</t>
    <rPh sb="2" eb="3">
      <t>タ</t>
    </rPh>
    <rPh sb="4" eb="6">
      <t>ニュウイン</t>
    </rPh>
    <phoneticPr fontId="4"/>
  </si>
  <si>
    <t>医療保護入院</t>
    <rPh sb="0" eb="2">
      <t>イリョウ</t>
    </rPh>
    <rPh sb="2" eb="4">
      <t>ホゴ</t>
    </rPh>
    <rPh sb="4" eb="6">
      <t>ニュウイン</t>
    </rPh>
    <phoneticPr fontId="8"/>
  </si>
  <si>
    <t>措置入院</t>
    <rPh sb="0" eb="2">
      <t>ソチ</t>
    </rPh>
    <rPh sb="2" eb="4">
      <t>ニュウイン</t>
    </rPh>
    <phoneticPr fontId="8"/>
  </si>
  <si>
    <t>合計</t>
    <rPh sb="0" eb="2">
      <t>ゴウケイ</t>
    </rPh>
    <phoneticPr fontId="8"/>
  </si>
  <si>
    <t>その他</t>
    <rPh sb="0" eb="3">
      <t>ソノタ</t>
    </rPh>
    <phoneticPr fontId="8"/>
  </si>
  <si>
    <t>通院</t>
    <rPh sb="0" eb="1">
      <t>ツウ</t>
    </rPh>
    <rPh sb="1" eb="2">
      <t>イン</t>
    </rPh>
    <phoneticPr fontId="4"/>
  </si>
  <si>
    <t>入院</t>
    <rPh sb="0" eb="1">
      <t>イリ</t>
    </rPh>
    <rPh sb="1" eb="2">
      <t>イン</t>
    </rPh>
    <phoneticPr fontId="8"/>
  </si>
  <si>
    <t>第６０表　保健所把握精神障害者数（受療別）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ジュリョウ</t>
    </rPh>
    <rPh sb="19" eb="20">
      <t>ベツ</t>
    </rPh>
    <phoneticPr fontId="4"/>
  </si>
  <si>
    <t>資料　地域保健・健康増進事業報告、保健所集計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phoneticPr fontId="4"/>
  </si>
  <si>
    <t>-</t>
    <phoneticPr fontId="4"/>
  </si>
  <si>
    <t>奥尻町</t>
    <rPh sb="0" eb="3">
      <t>オクシリチョウ</t>
    </rPh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</si>
  <si>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</si>
  <si>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</si>
  <si>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</si>
  <si>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</si>
  <si>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保健所活動</t>
    <rPh sb="0" eb="3">
      <t>ホケンショ</t>
    </rPh>
    <rPh sb="3" eb="5">
      <t>カツドウ</t>
    </rPh>
    <phoneticPr fontId="4"/>
  </si>
  <si>
    <t>-</t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</si>
  <si>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</si>
  <si>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</si>
  <si>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</si>
  <si>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</si>
  <si>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</si>
  <si>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</si>
  <si>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</si>
  <si>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3">
      <t>ナナエチョウ</t>
    </rPh>
    <phoneticPr fontId="4"/>
  </si>
  <si>
    <t>木古内町</t>
    <rPh sb="0" eb="4">
      <t>キコナイチョウ</t>
    </rPh>
    <phoneticPr fontId="4"/>
  </si>
  <si>
    <t>知内町</t>
    <rPh sb="0" eb="3">
      <t>シリウチチョウ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</si>
  <si>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</si>
  <si>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</si>
  <si>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</si>
  <si>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全道</t>
  </si>
  <si>
    <t>自殺者
の遺族</t>
    <rPh sb="0" eb="3">
      <t>ジサツシャ</t>
    </rPh>
    <rPh sb="5" eb="7">
      <t>イゾク</t>
    </rPh>
    <phoneticPr fontId="4"/>
  </si>
  <si>
    <t>発達障害</t>
    <rPh sb="0" eb="2">
      <t>ハッタツ</t>
    </rPh>
    <rPh sb="2" eb="4">
      <t>ショウガイ</t>
    </rPh>
    <phoneticPr fontId="4"/>
  </si>
  <si>
    <t>高次脳機能
障害</t>
    <rPh sb="0" eb="2">
      <t>コウジ</t>
    </rPh>
    <rPh sb="2" eb="3">
      <t>ノウ</t>
    </rPh>
    <rPh sb="3" eb="5">
      <t>キノウ</t>
    </rPh>
    <rPh sb="6" eb="8">
      <t>ショウガイ</t>
    </rPh>
    <phoneticPr fontId="4"/>
  </si>
  <si>
    <t>災害</t>
    <rPh sb="0" eb="2">
      <t>サイガイ</t>
    </rPh>
    <phoneticPr fontId="4"/>
  </si>
  <si>
    <t>犯罪被害</t>
    <rPh sb="0" eb="2">
      <t>ハンザイ</t>
    </rPh>
    <rPh sb="2" eb="4">
      <t>ヒガイ</t>
    </rPh>
    <phoneticPr fontId="4"/>
  </si>
  <si>
    <t>自殺関連</t>
    <rPh sb="0" eb="2">
      <t>ジサツ</t>
    </rPh>
    <rPh sb="2" eb="4">
      <t>カンレン</t>
    </rPh>
    <phoneticPr fontId="4"/>
  </si>
  <si>
    <t>ひきこもり</t>
    <phoneticPr fontId="4"/>
  </si>
  <si>
    <t>ひきこもりの（再掲）</t>
    <rPh sb="7" eb="9">
      <t>サイケイ</t>
    </rPh>
    <phoneticPr fontId="4"/>
  </si>
  <si>
    <t>計</t>
    <rPh sb="0" eb="1">
      <t>ケイ</t>
    </rPh>
    <phoneticPr fontId="4"/>
  </si>
  <si>
    <t>摂食障害</t>
    <rPh sb="0" eb="2">
      <t>セッショク</t>
    </rPh>
    <rPh sb="2" eb="4">
      <t>ショウガイ</t>
    </rPh>
    <phoneticPr fontId="4"/>
  </si>
  <si>
    <t>心の
健康づくり</t>
    <rPh sb="0" eb="1">
      <t>ココロ</t>
    </rPh>
    <rPh sb="3" eb="5">
      <t>ケンコウ</t>
    </rPh>
    <phoneticPr fontId="4"/>
  </si>
  <si>
    <t>思春期</t>
    <rPh sb="0" eb="3">
      <t>シシュンキ</t>
    </rPh>
    <phoneticPr fontId="4"/>
  </si>
  <si>
    <t>ギャンブル</t>
    <phoneticPr fontId="4"/>
  </si>
  <si>
    <t>薬物</t>
    <rPh sb="0" eb="2">
      <t>ヤクブツ</t>
    </rPh>
    <phoneticPr fontId="4"/>
  </si>
  <si>
    <t>アルコール</t>
    <phoneticPr fontId="4"/>
  </si>
  <si>
    <t>社会復帰</t>
    <rPh sb="0" eb="2">
      <t>シャカイ</t>
    </rPh>
    <rPh sb="2" eb="4">
      <t>フッキ</t>
    </rPh>
    <phoneticPr fontId="4"/>
  </si>
  <si>
    <t>老人精神保健</t>
    <rPh sb="0" eb="2">
      <t>ロウジン</t>
    </rPh>
    <rPh sb="2" eb="4">
      <t>セイシン</t>
    </rPh>
    <rPh sb="4" eb="6">
      <t>ホケン</t>
    </rPh>
    <phoneticPr fontId="4"/>
  </si>
  <si>
    <t>（再掲）</t>
    <rPh sb="1" eb="3">
      <t>サイケイ</t>
    </rPh>
    <phoneticPr fontId="4"/>
  </si>
  <si>
    <t>延人員</t>
    <rPh sb="0" eb="1">
      <t>ノ</t>
    </rPh>
    <rPh sb="1" eb="3">
      <t>ジンイン</t>
    </rPh>
    <phoneticPr fontId="4"/>
  </si>
  <si>
    <t>実人員</t>
    <rPh sb="0" eb="3">
      <t>ジツジンイン</t>
    </rPh>
    <phoneticPr fontId="4"/>
  </si>
  <si>
    <t>訪問指導</t>
    <rPh sb="0" eb="2">
      <t>ホウモン</t>
    </rPh>
    <rPh sb="2" eb="4">
      <t>シドウ</t>
    </rPh>
    <phoneticPr fontId="4"/>
  </si>
  <si>
    <t>デイ・ケア</t>
    <phoneticPr fontId="4"/>
  </si>
  <si>
    <t>相談</t>
    <rPh sb="0" eb="2">
      <t>ソウダン</t>
    </rPh>
    <phoneticPr fontId="4"/>
  </si>
  <si>
    <t>平成２６年度</t>
    <phoneticPr fontId="4"/>
  </si>
  <si>
    <t>第６１表－１　精神保健事業（相談等）</t>
    <rPh sb="14" eb="16">
      <t>ソウダン</t>
    </rPh>
    <rPh sb="16" eb="17">
      <t>トウ</t>
    </rPh>
    <phoneticPr fontId="4"/>
  </si>
  <si>
    <t>-</t>
    <phoneticPr fontId="4"/>
  </si>
  <si>
    <t>自殺者の遺族</t>
    <rPh sb="0" eb="3">
      <t>ジサツシャ</t>
    </rPh>
    <rPh sb="4" eb="6">
      <t>イゾク</t>
    </rPh>
    <phoneticPr fontId="4"/>
  </si>
  <si>
    <t>ひきこもり</t>
    <phoneticPr fontId="4"/>
  </si>
  <si>
    <t>電子メールによる相談</t>
    <rPh sb="0" eb="2">
      <t>デンシ</t>
    </rPh>
    <rPh sb="8" eb="10">
      <t>ソウダン</t>
    </rPh>
    <phoneticPr fontId="4"/>
  </si>
  <si>
    <t>電話による相談</t>
    <rPh sb="0" eb="2">
      <t>デンワ</t>
    </rPh>
    <rPh sb="5" eb="7">
      <t>ソウダン</t>
    </rPh>
    <phoneticPr fontId="4"/>
  </si>
  <si>
    <t>平成２６年度</t>
    <phoneticPr fontId="4"/>
  </si>
  <si>
    <t>第６１表－２　精神保健事業（電話相談等）</t>
    <rPh sb="14" eb="16">
      <t>デンワ</t>
    </rPh>
    <rPh sb="16" eb="18">
      <t>ソウダン</t>
    </rPh>
    <rPh sb="18" eb="19">
      <t>トウ</t>
    </rPh>
    <phoneticPr fontId="4"/>
  </si>
  <si>
    <t>開催回数</t>
    <rPh sb="0" eb="2">
      <t>カイサイ</t>
    </rPh>
    <rPh sb="2" eb="4">
      <t>カイスウ</t>
    </rPh>
    <phoneticPr fontId="4"/>
  </si>
  <si>
    <t>うつ病に関する教室等（再掲）</t>
    <rPh sb="2" eb="3">
      <t>ビョウ</t>
    </rPh>
    <rPh sb="4" eb="5">
      <t>カン</t>
    </rPh>
    <rPh sb="7" eb="9">
      <t>キョウシツ</t>
    </rPh>
    <rPh sb="9" eb="10">
      <t>トウ</t>
    </rPh>
    <rPh sb="11" eb="13">
      <t>サイケイ</t>
    </rPh>
    <phoneticPr fontId="4"/>
  </si>
  <si>
    <t>３級</t>
  </si>
  <si>
    <t>２級</t>
  </si>
  <si>
    <t>１級</t>
  </si>
  <si>
    <t>新規交付数</t>
    <phoneticPr fontId="4"/>
  </si>
  <si>
    <t>手帳所持者数</t>
    <phoneticPr fontId="4"/>
  </si>
  <si>
    <t>訓練延日数</t>
    <phoneticPr fontId="4"/>
  </si>
  <si>
    <t>訓練者数</t>
  </si>
  <si>
    <t>委託事業者数</t>
    <rPh sb="0" eb="2">
      <t>イタク</t>
    </rPh>
    <rPh sb="2" eb="4">
      <t>ジギョウ</t>
    </rPh>
    <rPh sb="4" eb="5">
      <t>モノ</t>
    </rPh>
    <rPh sb="5" eb="6">
      <t>スウ</t>
    </rPh>
    <phoneticPr fontId="4"/>
  </si>
  <si>
    <t>地域住民と精神障害者との地域交流</t>
    <rPh sb="0" eb="2">
      <t>チイキ</t>
    </rPh>
    <rPh sb="2" eb="4">
      <t>ジュウミン</t>
    </rPh>
    <rPh sb="5" eb="7">
      <t>セイシン</t>
    </rPh>
    <rPh sb="7" eb="10">
      <t>ショウガイシャ</t>
    </rPh>
    <rPh sb="12" eb="14">
      <t>チイキ</t>
    </rPh>
    <rPh sb="14" eb="16">
      <t>コウリュウ</t>
    </rPh>
    <phoneticPr fontId="4"/>
  </si>
  <si>
    <t>精神障害者（家族）に対する教室等</t>
    <rPh sb="0" eb="2">
      <t>セイシン</t>
    </rPh>
    <rPh sb="2" eb="5">
      <t>ショウガイシャ</t>
    </rPh>
    <rPh sb="6" eb="8">
      <t>カゾク</t>
    </rPh>
    <rPh sb="10" eb="11">
      <t>タイ</t>
    </rPh>
    <rPh sb="13" eb="15">
      <t>キョウシツ</t>
    </rPh>
    <rPh sb="15" eb="16">
      <t>ナド</t>
    </rPh>
    <phoneticPr fontId="4"/>
  </si>
  <si>
    <t>精神障害者保健福祉手帳</t>
    <phoneticPr fontId="4"/>
  </si>
  <si>
    <t>職親事業</t>
    <phoneticPr fontId="4"/>
  </si>
  <si>
    <t>普及啓発</t>
    <rPh sb="0" eb="2">
      <t>フキュウ</t>
    </rPh>
    <rPh sb="2" eb="4">
      <t>ケイハツ</t>
    </rPh>
    <phoneticPr fontId="4"/>
  </si>
  <si>
    <t>平成２６年度</t>
    <phoneticPr fontId="4"/>
  </si>
  <si>
    <t>第６１表－３　精神保健事業（普及啓発等）</t>
    <rPh sb="14" eb="16">
      <t>フキュウ</t>
    </rPh>
    <rPh sb="16" eb="18">
      <t>ケイハツ</t>
    </rPh>
    <rPh sb="18" eb="19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</si>
</sst>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;[Red]#,##0"/>
    <numFmt numFmtId="178" formatCode="#,##0_);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rgb="FFFF0000"/>
      <name val="メイリオ"/>
      <family val="3"/>
      <charset val="128"/>
    </font>
    <font>
      <sz val="12"/>
      <name val="Arial"/>
      <family val="2"/>
    </font>
    <font>
      <sz val="11"/>
      <name val="メイリオ"/>
      <family val="3"/>
      <charset val="128"/>
    </font>
    <font>
      <sz val="6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38" fontId="2" fillId="0" borderId="0" xfId="1" applyFont="1" applyFill="1" applyAlignment="1">
      <alignment horizontal="right"/>
    </xf>
    <xf numFmtId="176" fontId="2" fillId="0" borderId="0" xfId="1" applyNumberFormat="1" applyFont="1" applyFill="1" applyAlignment="1">
      <alignment horizontal="center"/>
    </xf>
    <xf numFmtId="38" fontId="2" fillId="0" borderId="0" xfId="1" applyFont="1" applyFill="1" applyAlignment="1">
      <alignment horizontal="left"/>
    </xf>
    <xf numFmtId="177" fontId="2" fillId="0" borderId="0" xfId="1" applyNumberFormat="1" applyFont="1" applyFill="1"/>
    <xf numFmtId="177" fontId="2" fillId="0" borderId="0" xfId="1" applyNumberFormat="1" applyFont="1" applyFill="1" applyAlignment="1">
      <alignment horizontal="left"/>
    </xf>
    <xf numFmtId="38" fontId="2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176" fontId="2" fillId="3" borderId="1" xfId="1" applyNumberFormat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left" vertical="center"/>
    </xf>
    <xf numFmtId="38" fontId="2" fillId="3" borderId="1" xfId="1" applyFont="1" applyFill="1" applyBorder="1" applyAlignment="1">
      <alignment horizontal="left" vertical="center" wrapText="1"/>
    </xf>
    <xf numFmtId="38" fontId="2" fillId="4" borderId="1" xfId="1" applyFont="1" applyFill="1" applyBorder="1" applyAlignment="1">
      <alignment horizontal="right" vertical="center"/>
    </xf>
    <xf numFmtId="176" fontId="2" fillId="5" borderId="1" xfId="1" applyNumberFormat="1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center" vertical="center"/>
    </xf>
    <xf numFmtId="38" fontId="2" fillId="6" borderId="1" xfId="1" applyFont="1" applyFill="1" applyBorder="1" applyAlignment="1">
      <alignment horizontal="right" vertical="center"/>
    </xf>
    <xf numFmtId="176" fontId="2" fillId="7" borderId="1" xfId="1" applyNumberFormat="1" applyFont="1" applyFill="1" applyBorder="1" applyAlignment="1">
      <alignment horizontal="right" vertical="center"/>
    </xf>
    <xf numFmtId="38" fontId="2" fillId="7" borderId="1" xfId="1" applyFont="1" applyFill="1" applyBorder="1" applyAlignment="1">
      <alignment horizontal="right" vertical="center"/>
    </xf>
    <xf numFmtId="38" fontId="2" fillId="6" borderId="1" xfId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 vertical="center" wrapText="1"/>
    </xf>
    <xf numFmtId="0" fontId="0" fillId="0" borderId="0" xfId="0" applyAlignment="1"/>
    <xf numFmtId="38" fontId="2" fillId="0" borderId="2" xfId="1" applyFont="1" applyFill="1" applyBorder="1" applyAlignment="1">
      <alignment horizontal="center" wrapText="1"/>
    </xf>
    <xf numFmtId="38" fontId="2" fillId="0" borderId="3" xfId="1" applyFont="1" applyFill="1" applyBorder="1" applyAlignment="1">
      <alignment horizontal="center" vertical="top" textRotation="255"/>
    </xf>
    <xf numFmtId="38" fontId="2" fillId="0" borderId="3" xfId="1" applyFont="1" applyFill="1" applyBorder="1" applyAlignment="1">
      <alignment horizontal="center" vertical="top" textRotation="255" wrapText="1"/>
    </xf>
    <xf numFmtId="0" fontId="2" fillId="0" borderId="3" xfId="2" applyFont="1" applyFill="1" applyBorder="1" applyAlignment="1">
      <alignment vertical="top" textRotation="255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3" xfId="1" applyFont="1" applyFill="1" applyBorder="1" applyAlignment="1">
      <alignment horizontal="center" vertical="top" textRotation="255" justifyLastLine="1"/>
    </xf>
    <xf numFmtId="38" fontId="2" fillId="0" borderId="4" xfId="1" applyFont="1" applyFill="1" applyBorder="1" applyAlignment="1">
      <alignment horizontal="center" vertical="top" textRotation="255" justifyLastLine="1"/>
    </xf>
    <xf numFmtId="0" fontId="2" fillId="0" borderId="4" xfId="1" applyNumberFormat="1" applyFont="1" applyFill="1" applyBorder="1" applyAlignment="1">
      <alignment horizontal="center" vertical="top" textRotation="255"/>
    </xf>
    <xf numFmtId="49" fontId="2" fillId="0" borderId="4" xfId="1" applyNumberFormat="1" applyFont="1" applyFill="1" applyBorder="1" applyAlignment="1">
      <alignment horizontal="center" vertical="top" textRotation="255" wrapText="1"/>
    </xf>
    <xf numFmtId="176" fontId="2" fillId="0" borderId="3" xfId="1" applyNumberFormat="1" applyFont="1" applyFill="1" applyBorder="1" applyAlignment="1">
      <alignment horizontal="center" vertical="center" textRotation="255"/>
    </xf>
    <xf numFmtId="38" fontId="2" fillId="0" borderId="3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left"/>
    </xf>
    <xf numFmtId="38" fontId="2" fillId="0" borderId="0" xfId="1" applyFont="1" applyFill="1" applyBorder="1" applyAlignment="1">
      <alignment horizontal="right" vertical="center" wrapText="1"/>
    </xf>
    <xf numFmtId="38" fontId="2" fillId="0" borderId="4" xfId="1" applyFont="1" applyFill="1" applyBorder="1" applyAlignment="1">
      <alignment horizontal="center" vertical="top" textRotation="255"/>
    </xf>
    <xf numFmtId="38" fontId="2" fillId="0" borderId="4" xfId="1" applyFont="1" applyFill="1" applyBorder="1" applyAlignment="1">
      <alignment horizontal="center" vertical="top" textRotation="255" wrapText="1"/>
    </xf>
    <xf numFmtId="0" fontId="2" fillId="0" borderId="4" xfId="2" applyFont="1" applyFill="1" applyBorder="1" applyAlignment="1">
      <alignment vertical="top" textRotation="255"/>
    </xf>
    <xf numFmtId="38" fontId="2" fillId="0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textRotation="255"/>
    </xf>
    <xf numFmtId="38" fontId="2" fillId="0" borderId="1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right" wrapText="1"/>
    </xf>
    <xf numFmtId="38" fontId="2" fillId="0" borderId="6" xfId="1" applyFont="1" applyFill="1" applyBorder="1" applyAlignment="1">
      <alignment horizontal="center" vertical="top" textRotation="255"/>
    </xf>
    <xf numFmtId="38" fontId="2" fillId="0" borderId="6" xfId="1" applyFont="1" applyFill="1" applyBorder="1" applyAlignment="1">
      <alignment horizontal="center" vertical="top" textRotation="255" wrapText="1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176" fontId="2" fillId="0" borderId="6" xfId="1" applyNumberFormat="1" applyFont="1" applyFill="1" applyBorder="1" applyAlignment="1">
      <alignment horizontal="center" vertical="center" textRotation="255"/>
    </xf>
    <xf numFmtId="38" fontId="2" fillId="0" borderId="6" xfId="1" applyFont="1" applyFill="1" applyBorder="1" applyAlignment="1">
      <alignment horizontal="center" vertical="center" textRotation="255"/>
    </xf>
    <xf numFmtId="38" fontId="2" fillId="0" borderId="1" xfId="1" quotePrefix="1" applyFont="1" applyFill="1" applyBorder="1" applyAlignment="1">
      <alignment horizontal="center"/>
    </xf>
    <xf numFmtId="38" fontId="2" fillId="0" borderId="1" xfId="1" applyFont="1" applyFill="1" applyBorder="1" applyAlignment="1">
      <alignment horizontal="center"/>
    </xf>
    <xf numFmtId="38" fontId="2" fillId="0" borderId="5" xfId="1" applyFont="1" applyFill="1" applyBorder="1" applyAlignment="1">
      <alignment horizontal="center"/>
    </xf>
    <xf numFmtId="38" fontId="2" fillId="0" borderId="7" xfId="1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left"/>
    </xf>
    <xf numFmtId="38" fontId="7" fillId="0" borderId="0" xfId="1" applyFont="1" applyFill="1" applyAlignment="1">
      <alignment horizontal="right" vertical="top"/>
    </xf>
    <xf numFmtId="38" fontId="7" fillId="0" borderId="9" xfId="1" applyFont="1" applyFill="1" applyBorder="1" applyAlignment="1">
      <alignment horizontal="right" vertical="top"/>
    </xf>
    <xf numFmtId="38" fontId="7" fillId="0" borderId="0" xfId="1" applyFont="1" applyFill="1" applyBorder="1" applyAlignment="1">
      <alignment horizontal="right" vertical="top"/>
    </xf>
    <xf numFmtId="176" fontId="7" fillId="0" borderId="0" xfId="1" applyNumberFormat="1" applyFont="1" applyFill="1" applyBorder="1" applyAlignment="1">
      <alignment horizontal="center" vertical="top"/>
    </xf>
    <xf numFmtId="38" fontId="7" fillId="0" borderId="0" xfId="1" applyFont="1" applyFill="1" applyBorder="1" applyAlignment="1">
      <alignment horizontal="left" vertical="top"/>
    </xf>
    <xf numFmtId="0" fontId="0" fillId="0" borderId="0" xfId="0" applyAlignment="1">
      <alignment horizontal="right" wrapText="1"/>
    </xf>
    <xf numFmtId="38" fontId="2" fillId="0" borderId="0" xfId="1" applyFont="1" applyFill="1" applyAlignment="1">
      <alignment horizontal="right" wrapText="1"/>
    </xf>
    <xf numFmtId="0" fontId="2" fillId="0" borderId="4" xfId="1" applyNumberFormat="1" applyFont="1" applyFill="1" applyBorder="1" applyAlignment="1">
      <alignment horizontal="center" vertical="top" textRotation="255" justifyLastLine="1"/>
    </xf>
    <xf numFmtId="49" fontId="2" fillId="0" borderId="4" xfId="1" applyNumberFormat="1" applyFont="1" applyFill="1" applyBorder="1" applyAlignment="1">
      <alignment horizontal="center" vertical="top" textRotation="255" wrapText="1" justifyLastLine="1"/>
    </xf>
    <xf numFmtId="178" fontId="0" fillId="0" borderId="0" xfId="0" applyNumberFormat="1" applyAlignment="1"/>
    <xf numFmtId="38" fontId="2" fillId="0" borderId="0" xfId="1" applyFont="1" applyFill="1" applyBorder="1" applyAlignment="1">
      <alignment horizontal="left"/>
    </xf>
    <xf numFmtId="38" fontId="2" fillId="0" borderId="3" xfId="1" applyFont="1" applyFill="1" applyBorder="1" applyAlignment="1">
      <alignment horizontal="center" vertical="top" textRotation="255" justifyLastLine="1"/>
    </xf>
    <xf numFmtId="38" fontId="2" fillId="0" borderId="3" xfId="1" applyFont="1" applyFill="1" applyBorder="1" applyAlignment="1">
      <alignment horizontal="center" vertical="top" textRotation="255" wrapText="1" justifyLastLine="1"/>
    </xf>
    <xf numFmtId="0" fontId="2" fillId="0" borderId="3" xfId="2" applyFont="1" applyFill="1" applyBorder="1" applyAlignment="1">
      <alignment vertical="top"/>
    </xf>
    <xf numFmtId="38" fontId="2" fillId="0" borderId="4" xfId="1" applyFont="1" applyFill="1" applyBorder="1" applyAlignment="1">
      <alignment horizontal="center" vertical="top" textRotation="255" justifyLastLine="1"/>
    </xf>
    <xf numFmtId="38" fontId="2" fillId="0" borderId="4" xfId="1" applyFont="1" applyFill="1" applyBorder="1" applyAlignment="1">
      <alignment horizontal="center" vertical="top" textRotation="255" wrapText="1" justifyLastLine="1"/>
    </xf>
    <xf numFmtId="0" fontId="2" fillId="0" borderId="4" xfId="2" applyFont="1" applyFill="1" applyBorder="1" applyAlignment="1">
      <alignment vertical="top"/>
    </xf>
    <xf numFmtId="38" fontId="2" fillId="0" borderId="6" xfId="1" applyFont="1" applyFill="1" applyBorder="1" applyAlignment="1">
      <alignment horizontal="center" vertical="top" textRotation="255" justifyLastLine="1"/>
    </xf>
    <xf numFmtId="38" fontId="2" fillId="0" borderId="6" xfId="1" applyFont="1" applyFill="1" applyBorder="1" applyAlignment="1">
      <alignment horizontal="center" vertical="top" textRotation="255" wrapText="1" justifyLastLine="1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Alignment="1">
      <alignment horizontal="center"/>
    </xf>
    <xf numFmtId="38" fontId="2" fillId="2" borderId="1" xfId="1" applyFont="1" applyFill="1" applyBorder="1" applyAlignment="1">
      <alignment horizontal="left"/>
    </xf>
    <xf numFmtId="38" fontId="2" fillId="3" borderId="1" xfId="1" applyFont="1" applyFill="1" applyBorder="1" applyAlignment="1">
      <alignment horizontal="left" wrapText="1"/>
    </xf>
    <xf numFmtId="38" fontId="2" fillId="4" borderId="1" xfId="1" applyFont="1" applyFill="1" applyBorder="1" applyAlignment="1">
      <alignment horizontal="left"/>
    </xf>
    <xf numFmtId="0" fontId="2" fillId="0" borderId="3" xfId="3" applyFont="1" applyFill="1" applyBorder="1" applyAlignment="1">
      <alignment horizontal="center" vertical="top" textRotation="255"/>
    </xf>
    <xf numFmtId="38" fontId="2" fillId="0" borderId="10" xfId="1" applyFont="1" applyFill="1" applyBorder="1" applyAlignment="1">
      <alignment horizontal="center" vertical="top" textRotation="255" shrinkToFit="1"/>
    </xf>
    <xf numFmtId="38" fontId="2" fillId="0" borderId="3" xfId="1" applyFont="1" applyFill="1" applyBorder="1" applyAlignment="1">
      <alignment horizontal="center" vertical="top" textRotation="255" wrapText="1" shrinkToFit="1"/>
    </xf>
    <xf numFmtId="38" fontId="2" fillId="0" borderId="11" xfId="1" applyFont="1" applyFill="1" applyBorder="1" applyAlignment="1">
      <alignment horizontal="center" vertical="top" textRotation="255"/>
    </xf>
    <xf numFmtId="38" fontId="2" fillId="0" borderId="3" xfId="1" applyFont="1" applyFill="1" applyBorder="1" applyAlignment="1">
      <alignment horizontal="center" vertical="top" textRotation="255" shrinkToFit="1"/>
    </xf>
    <xf numFmtId="38" fontId="2" fillId="0" borderId="3" xfId="1" applyFont="1" applyFill="1" applyBorder="1" applyAlignment="1">
      <alignment horizontal="left" vertical="top" textRotation="255"/>
    </xf>
    <xf numFmtId="0" fontId="2" fillId="0" borderId="4" xfId="3" applyFont="1" applyFill="1" applyBorder="1" applyAlignment="1">
      <alignment horizontal="center" vertical="top" textRotation="255"/>
    </xf>
    <xf numFmtId="38" fontId="2" fillId="0" borderId="12" xfId="1" applyFont="1" applyFill="1" applyBorder="1" applyAlignment="1">
      <alignment horizontal="center" vertical="top" textRotation="255" shrinkToFit="1"/>
    </xf>
    <xf numFmtId="38" fontId="2" fillId="0" borderId="4" xfId="1" applyFont="1" applyFill="1" applyBorder="1" applyAlignment="1">
      <alignment horizontal="center" vertical="top" textRotation="255" wrapText="1" shrinkToFit="1"/>
    </xf>
    <xf numFmtId="38" fontId="2" fillId="0" borderId="2" xfId="1" applyFont="1" applyFill="1" applyBorder="1" applyAlignment="1">
      <alignment horizontal="center" vertical="top" textRotation="255"/>
    </xf>
    <xf numFmtId="38" fontId="2" fillId="0" borderId="4" xfId="1" applyFont="1" applyFill="1" applyBorder="1" applyAlignment="1">
      <alignment horizontal="center" vertical="top" textRotation="255" shrinkToFit="1"/>
    </xf>
    <xf numFmtId="38" fontId="2" fillId="0" borderId="4" xfId="1" applyFont="1" applyFill="1" applyBorder="1" applyAlignment="1">
      <alignment horizontal="left" vertical="top" textRotation="255"/>
    </xf>
    <xf numFmtId="38" fontId="2" fillId="0" borderId="13" xfId="1" applyFont="1" applyFill="1" applyBorder="1" applyAlignment="1">
      <alignment horizontal="center" vertical="top" textRotation="255" shrinkToFit="1"/>
    </xf>
    <xf numFmtId="38" fontId="2" fillId="0" borderId="6" xfId="1" applyFont="1" applyFill="1" applyBorder="1" applyAlignment="1">
      <alignment horizontal="center" vertical="top" textRotation="255" wrapText="1" shrinkToFit="1"/>
    </xf>
    <xf numFmtId="38" fontId="2" fillId="0" borderId="14" xfId="1" applyFont="1" applyFill="1" applyBorder="1" applyAlignment="1">
      <alignment horizontal="center" vertical="top" textRotation="255"/>
    </xf>
    <xf numFmtId="38" fontId="2" fillId="0" borderId="6" xfId="1" applyFont="1" applyFill="1" applyBorder="1" applyAlignment="1">
      <alignment horizontal="center" vertical="top" textRotation="255" shrinkToFit="1"/>
    </xf>
    <xf numFmtId="38" fontId="2" fillId="0" borderId="7" xfId="1" applyFont="1" applyFill="1" applyBorder="1" applyAlignment="1">
      <alignment horizontal="distributed" vertical="center" indent="3"/>
    </xf>
    <xf numFmtId="38" fontId="2" fillId="0" borderId="8" xfId="1" applyFont="1" applyFill="1" applyBorder="1" applyAlignment="1">
      <alignment horizontal="distributed" vertical="center" indent="3"/>
    </xf>
    <xf numFmtId="38" fontId="2" fillId="0" borderId="5" xfId="1" applyFont="1" applyFill="1" applyBorder="1" applyAlignment="1">
      <alignment horizontal="distributed" vertical="center" indent="3"/>
    </xf>
    <xf numFmtId="38" fontId="2" fillId="0" borderId="7" xfId="1" applyFont="1" applyFill="1" applyBorder="1" applyAlignment="1">
      <alignment horizontal="distributed" vertical="center" indent="4"/>
    </xf>
    <xf numFmtId="38" fontId="2" fillId="0" borderId="8" xfId="1" applyFont="1" applyFill="1" applyBorder="1" applyAlignment="1">
      <alignment horizontal="distributed" vertical="center" indent="4"/>
    </xf>
    <xf numFmtId="38" fontId="2" fillId="0" borderId="5" xfId="1" applyFont="1" applyFill="1" applyBorder="1" applyAlignment="1">
      <alignment horizontal="distributed" vertical="center" indent="4"/>
    </xf>
    <xf numFmtId="38" fontId="2" fillId="0" borderId="6" xfId="1" applyFont="1" applyFill="1" applyBorder="1" applyAlignment="1">
      <alignment horizontal="left" vertical="top" textRotation="255"/>
    </xf>
    <xf numFmtId="38" fontId="7" fillId="0" borderId="0" xfId="1" applyFont="1" applyFill="1" applyBorder="1" applyAlignment="1">
      <alignment horizontal="center" vertical="top"/>
    </xf>
    <xf numFmtId="38" fontId="2" fillId="0" borderId="0" xfId="4" applyFont="1" applyFill="1" applyAlignment="1"/>
    <xf numFmtId="38" fontId="2" fillId="0" borderId="0" xfId="4" applyFont="1" applyFill="1" applyBorder="1" applyAlignment="1"/>
    <xf numFmtId="38" fontId="2" fillId="0" borderId="0" xfId="4" applyFont="1" applyFill="1" applyAlignment="1">
      <alignment horizontal="right"/>
    </xf>
    <xf numFmtId="38" fontId="2" fillId="0" borderId="0" xfId="4" applyFont="1" applyFill="1" applyAlignment="1">
      <alignment horizontal="left"/>
    </xf>
    <xf numFmtId="177" fontId="2" fillId="0" borderId="0" xfId="4" applyNumberFormat="1" applyFont="1" applyFill="1" applyAlignment="1"/>
    <xf numFmtId="38" fontId="2" fillId="0" borderId="0" xfId="4" applyFont="1" applyFill="1" applyBorder="1" applyAlignment="1">
      <alignment horizontal="left"/>
    </xf>
    <xf numFmtId="38" fontId="2" fillId="0" borderId="0" xfId="4" applyFont="1" applyFill="1" applyAlignment="1">
      <alignment vertical="center"/>
    </xf>
    <xf numFmtId="38" fontId="2" fillId="0" borderId="0" xfId="4" applyFont="1" applyFill="1" applyBorder="1" applyAlignment="1">
      <alignment vertical="center"/>
    </xf>
    <xf numFmtId="38" fontId="2" fillId="0" borderId="0" xfId="4" applyFont="1" applyFill="1" applyBorder="1" applyAlignment="1">
      <alignment horizontal="right" vertical="center"/>
    </xf>
    <xf numFmtId="38" fontId="2" fillId="4" borderId="15" xfId="4" applyFont="1" applyFill="1" applyBorder="1" applyAlignment="1">
      <alignment horizontal="right" vertical="center"/>
    </xf>
    <xf numFmtId="38" fontId="2" fillId="4" borderId="3" xfId="4" applyFont="1" applyFill="1" applyBorder="1" applyAlignment="1">
      <alignment horizontal="right" vertical="center"/>
    </xf>
    <xf numFmtId="38" fontId="2" fillId="4" borderId="3" xfId="1" applyFont="1" applyFill="1" applyBorder="1" applyAlignment="1">
      <alignment horizontal="right" vertical="center"/>
    </xf>
    <xf numFmtId="38" fontId="2" fillId="4" borderId="3" xfId="1" applyFont="1" applyFill="1" applyBorder="1" applyAlignment="1">
      <alignment horizontal="left" vertical="center"/>
    </xf>
    <xf numFmtId="38" fontId="2" fillId="4" borderId="16" xfId="4" applyFont="1" applyFill="1" applyBorder="1" applyAlignment="1">
      <alignment horizontal="right" vertical="center"/>
    </xf>
    <xf numFmtId="38" fontId="2" fillId="4" borderId="4" xfId="4" applyFont="1" applyFill="1" applyBorder="1" applyAlignment="1">
      <alignment horizontal="right" vertical="center"/>
    </xf>
    <xf numFmtId="38" fontId="2" fillId="4" borderId="4" xfId="1" applyFont="1" applyFill="1" applyBorder="1" applyAlignment="1">
      <alignment horizontal="right" vertical="center"/>
    </xf>
    <xf numFmtId="38" fontId="2" fillId="4" borderId="4" xfId="1" applyFont="1" applyFill="1" applyBorder="1" applyAlignment="1">
      <alignment horizontal="left" vertical="center"/>
    </xf>
    <xf numFmtId="38" fontId="2" fillId="2" borderId="6" xfId="4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6" xfId="4" applyFont="1" applyFill="1" applyBorder="1" applyAlignment="1">
      <alignment vertical="center"/>
    </xf>
    <xf numFmtId="38" fontId="2" fillId="2" borderId="6" xfId="1" applyFont="1" applyFill="1" applyBorder="1" applyAlignment="1">
      <alignment horizontal="left" vertical="center"/>
    </xf>
    <xf numFmtId="38" fontId="2" fillId="2" borderId="1" xfId="4" applyFont="1" applyFill="1" applyBorder="1" applyAlignment="1">
      <alignment horizontal="right" vertical="center"/>
    </xf>
    <xf numFmtId="38" fontId="2" fillId="3" borderId="1" xfId="4" applyFont="1" applyFill="1" applyBorder="1" applyAlignment="1">
      <alignment horizontal="right" vertical="center"/>
    </xf>
    <xf numFmtId="38" fontId="2" fillId="4" borderId="3" xfId="4" applyFont="1" applyFill="1" applyBorder="1" applyAlignment="1">
      <alignment vertical="center"/>
    </xf>
    <xf numFmtId="38" fontId="2" fillId="4" borderId="4" xfId="4" applyFont="1" applyFill="1" applyBorder="1" applyAlignment="1">
      <alignment vertical="center"/>
    </xf>
    <xf numFmtId="38" fontId="2" fillId="2" borderId="3" xfId="4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3" xfId="4" applyFont="1" applyFill="1" applyBorder="1" applyAlignment="1">
      <alignment vertical="center"/>
    </xf>
    <xf numFmtId="38" fontId="2" fillId="2" borderId="3" xfId="1" applyFont="1" applyFill="1" applyBorder="1" applyAlignment="1">
      <alignment horizontal="left" vertical="center"/>
    </xf>
    <xf numFmtId="38" fontId="2" fillId="2" borderId="6" xfId="4" applyFont="1" applyFill="1" applyBorder="1" applyAlignment="1">
      <alignment horizontal="left" vertical="center"/>
    </xf>
    <xf numFmtId="38" fontId="2" fillId="0" borderId="2" xfId="4" applyFont="1" applyFill="1" applyBorder="1" applyAlignment="1">
      <alignment vertical="center"/>
    </xf>
    <xf numFmtId="38" fontId="2" fillId="3" borderId="1" xfId="4" applyFont="1" applyFill="1" applyBorder="1" applyAlignment="1">
      <alignment horizontal="left" vertical="center" wrapText="1"/>
    </xf>
    <xf numFmtId="38" fontId="2" fillId="6" borderId="1" xfId="4" applyFont="1" applyFill="1" applyBorder="1" applyAlignment="1">
      <alignment horizontal="right" vertical="center"/>
    </xf>
    <xf numFmtId="38" fontId="2" fillId="6" borderId="1" xfId="4" applyFont="1" applyFill="1" applyBorder="1" applyAlignment="1">
      <alignment horizontal="left" vertical="center"/>
    </xf>
    <xf numFmtId="38" fontId="2" fillId="0" borderId="1" xfId="4" applyFont="1" applyFill="1" applyBorder="1" applyAlignment="1">
      <alignment horizontal="center" vertical="top" textRotation="255"/>
    </xf>
    <xf numFmtId="38" fontId="2" fillId="0" borderId="3" xfId="4" applyFont="1" applyFill="1" applyBorder="1" applyAlignment="1">
      <alignment horizontal="center" vertical="top" textRotation="255" wrapText="1"/>
    </xf>
    <xf numFmtId="38" fontId="2" fillId="0" borderId="1" xfId="4" applyFont="1" applyFill="1" applyBorder="1" applyAlignment="1">
      <alignment horizontal="center" vertical="top" textRotation="255" wrapText="1"/>
    </xf>
    <xf numFmtId="38" fontId="2" fillId="0" borderId="1" xfId="4" applyFont="1" applyFill="1" applyBorder="1" applyAlignment="1">
      <alignment horizontal="center" vertical="center" wrapText="1" shrinkToFit="1"/>
    </xf>
    <xf numFmtId="38" fontId="2" fillId="0" borderId="3" xfId="4" applyFont="1" applyFill="1" applyBorder="1" applyAlignment="1">
      <alignment horizontal="center" vertical="center" wrapText="1"/>
    </xf>
    <xf numFmtId="38" fontId="2" fillId="0" borderId="1" xfId="4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vertical="center" textRotation="255" wrapText="1"/>
    </xf>
    <xf numFmtId="38" fontId="2" fillId="0" borderId="1" xfId="4" applyFont="1" applyFill="1" applyBorder="1" applyAlignment="1">
      <alignment horizontal="center" vertical="center" textRotation="255"/>
    </xf>
    <xf numFmtId="38" fontId="2" fillId="0" borderId="3" xfId="4" applyFont="1" applyFill="1" applyBorder="1" applyAlignment="1">
      <alignment horizontal="center" vertical="center" textRotation="255" wrapText="1" shrinkToFit="1"/>
    </xf>
    <xf numFmtId="38" fontId="2" fillId="0" borderId="1" xfId="4" applyFont="1" applyFill="1" applyBorder="1" applyAlignment="1">
      <alignment vertical="top" textRotation="255" wrapText="1"/>
    </xf>
    <xf numFmtId="38" fontId="2" fillId="0" borderId="1" xfId="4" applyFont="1" applyFill="1" applyBorder="1" applyAlignment="1" applyProtection="1">
      <alignment horizontal="center" vertical="top" textRotation="255" wrapText="1"/>
      <protection locked="0"/>
    </xf>
    <xf numFmtId="0" fontId="0" fillId="0" borderId="11" xfId="0" applyBorder="1">
      <alignment vertical="center"/>
    </xf>
    <xf numFmtId="38" fontId="2" fillId="0" borderId="1" xfId="4" applyFont="1" applyFill="1" applyBorder="1" applyAlignment="1">
      <alignment vertical="center" textRotation="255"/>
    </xf>
    <xf numFmtId="38" fontId="2" fillId="0" borderId="3" xfId="4" applyFont="1" applyFill="1" applyBorder="1" applyAlignment="1">
      <alignment horizontal="center"/>
    </xf>
    <xf numFmtId="38" fontId="2" fillId="0" borderId="6" xfId="4" applyFont="1" applyFill="1" applyBorder="1" applyAlignment="1">
      <alignment horizontal="center" vertical="top" textRotation="255" wrapText="1"/>
    </xf>
    <xf numFmtId="38" fontId="2" fillId="0" borderId="1" xfId="4" applyFont="1" applyFill="1" applyBorder="1" applyAlignment="1">
      <alignment horizontal="center" vertical="center" wrapText="1"/>
    </xf>
    <xf numFmtId="38" fontId="2" fillId="0" borderId="6" xfId="4" applyFont="1" applyFill="1" applyBorder="1" applyAlignment="1">
      <alignment horizontal="center" vertical="center" wrapText="1"/>
    </xf>
    <xf numFmtId="38" fontId="2" fillId="0" borderId="4" xfId="4" applyFont="1" applyFill="1" applyBorder="1" applyAlignment="1">
      <alignment horizontal="center" vertical="top" textRotation="255" wrapText="1"/>
    </xf>
    <xf numFmtId="38" fontId="2" fillId="0" borderId="6" xfId="4" applyFont="1" applyFill="1" applyBorder="1" applyAlignment="1">
      <alignment horizontal="center" vertical="center" textRotation="255" wrapText="1" shrinkToFit="1"/>
    </xf>
    <xf numFmtId="38" fontId="2" fillId="0" borderId="3" xfId="4" applyFont="1" applyFill="1" applyBorder="1" applyAlignment="1">
      <alignment vertical="top" textRotation="255" wrapText="1"/>
    </xf>
    <xf numFmtId="0" fontId="0" fillId="0" borderId="2" xfId="0" applyBorder="1">
      <alignment vertical="center"/>
    </xf>
    <xf numFmtId="38" fontId="2" fillId="0" borderId="4" xfId="4" applyFont="1" applyFill="1" applyBorder="1" applyAlignment="1">
      <alignment horizontal="center"/>
    </xf>
    <xf numFmtId="38" fontId="2" fillId="0" borderId="0" xfId="4" applyFont="1" applyFill="1" applyAlignment="1">
      <alignment wrapText="1"/>
    </xf>
    <xf numFmtId="38" fontId="2" fillId="0" borderId="7" xfId="4" applyFont="1" applyFill="1" applyBorder="1" applyAlignment="1">
      <alignment horizontal="center"/>
    </xf>
    <xf numFmtId="38" fontId="2" fillId="0" borderId="8" xfId="4" applyFont="1" applyFill="1" applyBorder="1" applyAlignment="1">
      <alignment horizontal="center"/>
    </xf>
    <xf numFmtId="0" fontId="2" fillId="0" borderId="8" xfId="0" applyFont="1" applyFill="1" applyBorder="1">
      <alignment vertical="center"/>
    </xf>
    <xf numFmtId="0" fontId="2" fillId="0" borderId="8" xfId="0" applyFont="1" applyFill="1" applyBorder="1">
      <alignment vertical="center"/>
    </xf>
    <xf numFmtId="38" fontId="2" fillId="0" borderId="5" xfId="4" applyFont="1" applyFill="1" applyBorder="1" applyAlignment="1">
      <alignment horizontal="center" vertical="center" wrapText="1"/>
    </xf>
    <xf numFmtId="38" fontId="2" fillId="0" borderId="5" xfId="4" applyFont="1" applyFill="1" applyBorder="1" applyAlignment="1">
      <alignment vertical="center" textRotation="255" wrapText="1"/>
    </xf>
    <xf numFmtId="0" fontId="2" fillId="0" borderId="12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10" xfId="2" applyFont="1" applyFill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38" fontId="2" fillId="0" borderId="8" xfId="4" applyFont="1" applyFill="1" applyBorder="1" applyAlignment="1">
      <alignment horizontal="center" vertical="top" textRotation="255" wrapText="1"/>
    </xf>
    <xf numFmtId="38" fontId="2" fillId="0" borderId="5" xfId="4" applyFont="1" applyFill="1" applyBorder="1" applyAlignment="1">
      <alignment horizontal="center" vertical="top" textRotation="255" wrapText="1"/>
    </xf>
    <xf numFmtId="38" fontId="2" fillId="0" borderId="14" xfId="4" applyFont="1" applyFill="1" applyBorder="1" applyAlignment="1">
      <alignment vertical="center" textRotation="255" wrapText="1"/>
    </xf>
    <xf numFmtId="0" fontId="2" fillId="0" borderId="13" xfId="0" applyFont="1" applyFill="1" applyBorder="1" applyAlignment="1">
      <alignment horizontal="distributed" vertical="center" wrapText="1" indent="1"/>
    </xf>
    <xf numFmtId="38" fontId="2" fillId="0" borderId="14" xfId="4" applyFont="1" applyFill="1" applyBorder="1" applyAlignment="1">
      <alignment horizontal="distributed" vertical="center" wrapText="1" indent="1"/>
    </xf>
    <xf numFmtId="38" fontId="2" fillId="0" borderId="7" xfId="4" applyFont="1" applyFill="1" applyBorder="1" applyAlignment="1">
      <alignment horizontal="distributed" vertical="center" wrapText="1" indent="15"/>
    </xf>
    <xf numFmtId="38" fontId="2" fillId="0" borderId="8" xfId="4" applyFont="1" applyFill="1" applyBorder="1" applyAlignment="1">
      <alignment horizontal="distributed" vertical="center" wrapText="1" indent="15"/>
    </xf>
    <xf numFmtId="38" fontId="2" fillId="0" borderId="5" xfId="4" applyFont="1" applyFill="1" applyBorder="1" applyAlignment="1">
      <alignment horizontal="distributed" vertical="center" wrapText="1" indent="15"/>
    </xf>
    <xf numFmtId="38" fontId="2" fillId="0" borderId="7" xfId="4" applyFont="1" applyFill="1" applyBorder="1" applyAlignment="1">
      <alignment horizontal="center" wrapText="1"/>
    </xf>
    <xf numFmtId="38" fontId="2" fillId="0" borderId="8" xfId="4" applyFont="1" applyFill="1" applyBorder="1" applyAlignment="1">
      <alignment horizontal="center" wrapText="1"/>
    </xf>
    <xf numFmtId="0" fontId="2" fillId="0" borderId="8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38" fontId="2" fillId="0" borderId="1" xfId="4" applyFont="1" applyFill="1" applyBorder="1" applyAlignment="1">
      <alignment horizontal="center" vertical="center"/>
    </xf>
    <xf numFmtId="38" fontId="2" fillId="0" borderId="7" xfId="4" applyFont="1" applyFill="1" applyBorder="1" applyAlignment="1">
      <alignment horizontal="distributed" vertical="center" indent="15"/>
    </xf>
    <xf numFmtId="38" fontId="2" fillId="0" borderId="8" xfId="4" applyFont="1" applyFill="1" applyBorder="1" applyAlignment="1">
      <alignment horizontal="distributed" vertical="center" indent="15"/>
    </xf>
    <xf numFmtId="38" fontId="2" fillId="0" borderId="5" xfId="4" applyFont="1" applyFill="1" applyBorder="1" applyAlignment="1">
      <alignment horizontal="distributed" vertical="center" indent="15"/>
    </xf>
    <xf numFmtId="38" fontId="2" fillId="0" borderId="6" xfId="4" applyFont="1" applyFill="1" applyBorder="1" applyAlignment="1">
      <alignment horizontal="center"/>
    </xf>
    <xf numFmtId="38" fontId="7" fillId="0" borderId="0" xfId="4" applyFont="1" applyFill="1" applyAlignment="1">
      <alignment vertical="top"/>
    </xf>
    <xf numFmtId="38" fontId="7" fillId="0" borderId="0" xfId="4" applyFont="1" applyFill="1" applyBorder="1" applyAlignment="1">
      <alignment vertical="top"/>
    </xf>
    <xf numFmtId="38" fontId="7" fillId="0" borderId="0" xfId="4" applyFont="1" applyFill="1" applyBorder="1" applyAlignment="1">
      <alignment horizontal="right" vertical="top"/>
    </xf>
    <xf numFmtId="38" fontId="7" fillId="0" borderId="0" xfId="4" applyFont="1" applyFill="1" applyAlignment="1">
      <alignment horizontal="right" vertical="top"/>
    </xf>
    <xf numFmtId="38" fontId="7" fillId="0" borderId="0" xfId="4" applyFont="1" applyFill="1" applyBorder="1" applyAlignment="1">
      <alignment horizontal="left" vertical="top"/>
    </xf>
    <xf numFmtId="177" fontId="2" fillId="0" borderId="0" xfId="4" applyNumberFormat="1" applyFont="1" applyFill="1" applyAlignment="1">
      <alignment vertical="center"/>
    </xf>
    <xf numFmtId="38" fontId="2" fillId="2" borderId="1" xfId="4" applyFont="1" applyFill="1" applyBorder="1" applyAlignment="1">
      <alignment horizontal="left" vertical="center"/>
    </xf>
    <xf numFmtId="0" fontId="2" fillId="0" borderId="0" xfId="2" applyNumberFormat="1" applyFont="1" applyFill="1" applyBorder="1" applyAlignment="1"/>
    <xf numFmtId="0" fontId="2" fillId="0" borderId="0" xfId="2" applyNumberFormat="1" applyFont="1" applyFill="1" applyAlignment="1"/>
    <xf numFmtId="38" fontId="2" fillId="0" borderId="3" xfId="4" applyFont="1" applyFill="1" applyBorder="1" applyAlignment="1">
      <alignment horizontal="center" vertical="center" textRotation="255" wrapText="1"/>
    </xf>
    <xf numFmtId="38" fontId="2" fillId="0" borderId="7" xfId="4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left"/>
    </xf>
    <xf numFmtId="38" fontId="2" fillId="0" borderId="6" xfId="4" applyFont="1" applyFill="1" applyBorder="1" applyAlignment="1">
      <alignment horizontal="center" vertical="center" textRotation="255" wrapText="1"/>
    </xf>
    <xf numFmtId="38" fontId="2" fillId="0" borderId="5" xfId="4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left"/>
    </xf>
    <xf numFmtId="38" fontId="2" fillId="0" borderId="6" xfId="4" applyFont="1" applyFill="1" applyBorder="1" applyAlignment="1">
      <alignment horizontal="left"/>
    </xf>
    <xf numFmtId="38" fontId="7" fillId="0" borderId="0" xfId="4" applyFont="1" applyFill="1" applyBorder="1" applyAlignment="1">
      <alignment horizontal="right" vertical="top"/>
    </xf>
    <xf numFmtId="38" fontId="2" fillId="4" borderId="3" xfId="4" applyFont="1" applyFill="1" applyBorder="1" applyAlignment="1">
      <alignment horizontal="right"/>
    </xf>
    <xf numFmtId="38" fontId="2" fillId="4" borderId="10" xfId="4" applyFont="1" applyFill="1" applyBorder="1" applyAlignment="1">
      <alignment horizontal="right"/>
    </xf>
    <xf numFmtId="38" fontId="2" fillId="4" borderId="11" xfId="4" applyFont="1" applyFill="1" applyBorder="1" applyAlignment="1">
      <alignment horizontal="right"/>
    </xf>
    <xf numFmtId="38" fontId="2" fillId="4" borderId="4" xfId="4" applyFont="1" applyFill="1" applyBorder="1" applyAlignment="1">
      <alignment horizontal="right"/>
    </xf>
    <xf numFmtId="38" fontId="2" fillId="4" borderId="12" xfId="4" applyFont="1" applyFill="1" applyBorder="1" applyAlignment="1">
      <alignment horizontal="right"/>
    </xf>
    <xf numFmtId="38" fontId="2" fillId="4" borderId="2" xfId="4" applyFont="1" applyFill="1" applyBorder="1" applyAlignment="1">
      <alignment horizontal="right"/>
    </xf>
    <xf numFmtId="38" fontId="2" fillId="2" borderId="6" xfId="4" applyFont="1" applyFill="1" applyBorder="1" applyAlignment="1">
      <alignment horizontal="right"/>
    </xf>
    <xf numFmtId="38" fontId="2" fillId="2" borderId="14" xfId="4" applyFont="1" applyFill="1" applyBorder="1" applyAlignment="1">
      <alignment horizontal="right"/>
    </xf>
    <xf numFmtId="38" fontId="2" fillId="2" borderId="13" xfId="4" applyFont="1" applyFill="1" applyBorder="1" applyAlignment="1">
      <alignment horizontal="right"/>
    </xf>
    <xf numFmtId="38" fontId="2" fillId="2" borderId="1" xfId="1" applyFont="1" applyFill="1" applyBorder="1" applyAlignment="1">
      <alignment horizontal="right"/>
    </xf>
    <xf numFmtId="38" fontId="2" fillId="2" borderId="7" xfId="1" applyFont="1" applyFill="1" applyBorder="1" applyAlignment="1">
      <alignment horizontal="right"/>
    </xf>
    <xf numFmtId="38" fontId="2" fillId="2" borderId="5" xfId="1" applyFont="1" applyFill="1" applyBorder="1" applyAlignment="1">
      <alignment horizontal="right"/>
    </xf>
    <xf numFmtId="38" fontId="2" fillId="3" borderId="7" xfId="4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left" vertical="center" wrapText="1"/>
    </xf>
    <xf numFmtId="38" fontId="2" fillId="2" borderId="1" xfId="4" applyFont="1" applyFill="1" applyBorder="1" applyAlignment="1">
      <alignment horizontal="right"/>
    </xf>
    <xf numFmtId="38" fontId="2" fillId="2" borderId="5" xfId="4" applyFont="1" applyFill="1" applyBorder="1" applyAlignment="1">
      <alignment horizontal="right"/>
    </xf>
    <xf numFmtId="38" fontId="2" fillId="2" borderId="7" xfId="4" applyFont="1" applyFill="1" applyBorder="1" applyAlignment="1">
      <alignment horizontal="right"/>
    </xf>
    <xf numFmtId="38" fontId="2" fillId="2" borderId="4" xfId="4" applyFont="1" applyFill="1" applyBorder="1" applyAlignment="1">
      <alignment horizontal="right"/>
    </xf>
    <xf numFmtId="38" fontId="2" fillId="2" borderId="2" xfId="4" applyFont="1" applyFill="1" applyBorder="1" applyAlignment="1">
      <alignment horizontal="right"/>
    </xf>
    <xf numFmtId="38" fontId="2" fillId="2" borderId="12" xfId="4" applyFont="1" applyFill="1" applyBorder="1" applyAlignment="1">
      <alignment horizontal="right"/>
    </xf>
    <xf numFmtId="38" fontId="2" fillId="3" borderId="7" xfId="1" applyFont="1" applyFill="1" applyBorder="1" applyAlignment="1">
      <alignment horizontal="right" vertical="center"/>
    </xf>
    <xf numFmtId="38" fontId="2" fillId="6" borderId="7" xfId="1" applyFont="1" applyFill="1" applyBorder="1" applyAlignment="1">
      <alignment horizontal="right" vertical="center"/>
    </xf>
    <xf numFmtId="38" fontId="2" fillId="6" borderId="5" xfId="4" applyFont="1" applyFill="1" applyBorder="1" applyAlignment="1">
      <alignment horizontal="right" vertical="center"/>
    </xf>
    <xf numFmtId="38" fontId="2" fillId="6" borderId="7" xfId="4" applyFont="1" applyFill="1" applyBorder="1" applyAlignment="1">
      <alignment horizontal="right" vertical="center"/>
    </xf>
    <xf numFmtId="38" fontId="2" fillId="6" borderId="3" xfId="4" applyFont="1" applyFill="1" applyBorder="1" applyAlignment="1">
      <alignment horizontal="left" vertical="center"/>
    </xf>
    <xf numFmtId="0" fontId="2" fillId="0" borderId="17" xfId="2" applyFont="1" applyFill="1" applyBorder="1" applyAlignment="1">
      <alignment vertical="top" textRotation="255" wrapText="1"/>
    </xf>
    <xf numFmtId="0" fontId="2" fillId="0" borderId="18" xfId="2" applyFont="1" applyFill="1" applyBorder="1" applyAlignment="1">
      <alignment vertical="top" textRotation="255" wrapText="1"/>
    </xf>
    <xf numFmtId="0" fontId="2" fillId="0" borderId="19" xfId="2" applyFont="1" applyFill="1" applyBorder="1" applyAlignment="1">
      <alignment vertical="top" textRotation="255"/>
    </xf>
    <xf numFmtId="38" fontId="2" fillId="0" borderId="5" xfId="4" applyFont="1" applyFill="1" applyBorder="1" applyAlignment="1">
      <alignment horizontal="center" vertical="center" wrapText="1"/>
    </xf>
    <xf numFmtId="38" fontId="2" fillId="0" borderId="1" xfId="4" applyFont="1" applyFill="1" applyBorder="1" applyAlignment="1">
      <alignment horizontal="center" vertical="center" wrapText="1"/>
    </xf>
    <xf numFmtId="38" fontId="2" fillId="0" borderId="7" xfId="4" applyFont="1" applyFill="1" applyBorder="1" applyAlignment="1">
      <alignment horizontal="center" vertical="center" wrapText="1"/>
    </xf>
    <xf numFmtId="38" fontId="2" fillId="0" borderId="3" xfId="4" applyFont="1" applyFill="1" applyBorder="1" applyAlignment="1">
      <alignment horizontal="left" wrapText="1"/>
    </xf>
    <xf numFmtId="38" fontId="2" fillId="0" borderId="20" xfId="4" applyFont="1" applyFill="1" applyBorder="1" applyAlignment="1">
      <alignment vertical="top" textRotation="255" wrapText="1"/>
    </xf>
    <xf numFmtId="38" fontId="2" fillId="0" borderId="21" xfId="4" applyFont="1" applyFill="1" applyBorder="1" applyAlignment="1">
      <alignment vertical="top" textRotation="255" wrapText="1"/>
    </xf>
    <xf numFmtId="38" fontId="2" fillId="0" borderId="22" xfId="4" applyFont="1" applyFill="1" applyBorder="1" applyAlignment="1">
      <alignment vertical="top" textRotation="255"/>
    </xf>
    <xf numFmtId="0" fontId="2" fillId="0" borderId="10" xfId="2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horizontal="left" vertical="center" wrapText="1"/>
    </xf>
    <xf numFmtId="38" fontId="2" fillId="0" borderId="4" xfId="4" applyFont="1" applyFill="1" applyBorder="1" applyAlignment="1">
      <alignment horizontal="left" wrapText="1"/>
    </xf>
    <xf numFmtId="38" fontId="2" fillId="0" borderId="20" xfId="4" applyFont="1" applyFill="1" applyBorder="1" applyAlignment="1">
      <alignment horizontal="center" vertical="top" textRotation="255" wrapText="1"/>
    </xf>
    <xf numFmtId="38" fontId="2" fillId="0" borderId="21" xfId="4" applyFont="1" applyFill="1" applyBorder="1" applyAlignment="1">
      <alignment horizontal="center" vertical="top" textRotation="255" wrapText="1"/>
    </xf>
    <xf numFmtId="38" fontId="2" fillId="0" borderId="22" xfId="4" applyFont="1" applyFill="1" applyBorder="1" applyAlignment="1">
      <alignment horizontal="center" vertical="top" textRotation="255"/>
    </xf>
    <xf numFmtId="0" fontId="2" fillId="0" borderId="12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38" fontId="2" fillId="0" borderId="4" xfId="4" applyFont="1" applyFill="1" applyBorder="1" applyAlignment="1">
      <alignment horizontal="left"/>
    </xf>
    <xf numFmtId="38" fontId="2" fillId="0" borderId="6" xfId="4" applyFont="1" applyFill="1" applyBorder="1" applyAlignment="1">
      <alignment vertical="center"/>
    </xf>
    <xf numFmtId="38" fontId="2" fillId="0" borderId="6" xfId="4" applyFont="1" applyFill="1" applyBorder="1" applyAlignment="1">
      <alignment horizontal="center" vertical="center"/>
    </xf>
    <xf numFmtId="38" fontId="2" fillId="0" borderId="23" xfId="4" applyFont="1" applyFill="1" applyBorder="1" applyAlignment="1">
      <alignment vertical="center"/>
    </xf>
    <xf numFmtId="38" fontId="2" fillId="0" borderId="24" xfId="4" applyFont="1" applyFill="1" applyBorder="1" applyAlignment="1">
      <alignment horizontal="center" vertical="center"/>
    </xf>
    <xf numFmtId="38" fontId="2" fillId="0" borderId="25" xfId="4" applyFont="1" applyFill="1" applyBorder="1" applyAlignment="1">
      <alignment horizontal="center" vertical="top" textRotation="255" wrapText="1"/>
    </xf>
    <xf numFmtId="38" fontId="2" fillId="0" borderId="26" xfId="4" applyFont="1" applyFill="1" applyBorder="1" applyAlignment="1">
      <alignment horizontal="center" vertical="top" textRotation="255" wrapText="1"/>
    </xf>
    <xf numFmtId="38" fontId="2" fillId="0" borderId="27" xfId="4" applyFont="1" applyFill="1" applyBorder="1" applyAlignment="1">
      <alignment horizontal="center" vertical="top" textRotation="255"/>
    </xf>
    <xf numFmtId="0" fontId="2" fillId="0" borderId="13" xfId="2" applyFont="1" applyFill="1" applyBorder="1" applyAlignment="1">
      <alignment horizontal="left" vertical="center" wrapText="1"/>
    </xf>
    <xf numFmtId="0" fontId="2" fillId="0" borderId="14" xfId="2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28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38" fontId="2" fillId="0" borderId="13" xfId="4" applyFont="1" applyFill="1" applyBorder="1" applyAlignment="1">
      <alignment horizontal="center" vertical="center"/>
    </xf>
    <xf numFmtId="38" fontId="2" fillId="0" borderId="28" xfId="4" applyFont="1" applyFill="1" applyBorder="1" applyAlignment="1">
      <alignment horizontal="center" vertical="center"/>
    </xf>
    <xf numFmtId="38" fontId="2" fillId="0" borderId="29" xfId="4" applyFont="1" applyFill="1" applyBorder="1" applyAlignment="1">
      <alignment horizontal="center" vertical="center"/>
    </xf>
    <xf numFmtId="38" fontId="2" fillId="0" borderId="30" xfId="4" applyFont="1" applyFill="1" applyBorder="1" applyAlignment="1">
      <alignment horizontal="center" vertical="center"/>
    </xf>
    <xf numFmtId="38" fontId="2" fillId="0" borderId="31" xfId="4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 wrapText="1"/>
    </xf>
    <xf numFmtId="38" fontId="7" fillId="0" borderId="0" xfId="4" applyFont="1" applyFill="1" applyAlignment="1">
      <alignment vertical="top" wrapText="1"/>
    </xf>
    <xf numFmtId="38" fontId="7" fillId="0" borderId="9" xfId="4" applyFont="1" applyFill="1" applyBorder="1" applyAlignment="1">
      <alignment horizontal="right" vertical="top"/>
    </xf>
    <xf numFmtId="38" fontId="7" fillId="0" borderId="9" xfId="4" applyFont="1" applyFill="1" applyBorder="1" applyAlignment="1">
      <alignment vertical="top"/>
    </xf>
    <xf numFmtId="38" fontId="7" fillId="0" borderId="9" xfId="4" applyFont="1" applyFill="1" applyBorder="1" applyAlignment="1">
      <alignment horizontal="right" vertical="top"/>
    </xf>
    <xf numFmtId="38" fontId="7" fillId="0" borderId="9" xfId="4" applyFont="1" applyFill="1" applyBorder="1" applyAlignment="1">
      <alignment horizontal="left" vertical="top"/>
    </xf>
  </cellXfs>
  <cellStyles count="5">
    <cellStyle name="桁区切り 2 5" xfId="1"/>
    <cellStyle name="桁区切り 6" xfId="4"/>
    <cellStyle name="標準" xfId="0" builtinId="0"/>
    <cellStyle name="標準 2" xfId="3"/>
    <cellStyle name="標準_改正案（精神保健57～61)後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7&#24180;&#29256;_&#36947;&#21335;&#22320;&#22495;&#20445;&#20581;&#24773;&#22577;&#24180;&#22577;\HP\H27_18-63(H30.6.25_20teisei)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18"/>
      <sheetName val="19"/>
      <sheetName val="20"/>
      <sheetName val="21"/>
      <sheetName val="22"/>
      <sheetName val="23"/>
      <sheetName val="24"/>
      <sheetName val="25-1"/>
      <sheetName val="25-2"/>
      <sheetName val="26-1"/>
      <sheetName val="26-2"/>
      <sheetName val="26-3"/>
      <sheetName val="27-1"/>
      <sheetName val="27-2"/>
      <sheetName val="28-1"/>
      <sheetName val="28-2"/>
      <sheetName val="29-1"/>
      <sheetName val="29-2"/>
      <sheetName val="30"/>
      <sheetName val="31"/>
      <sheetName val="32"/>
      <sheetName val="33-1"/>
      <sheetName val="33-2"/>
      <sheetName val="34-1"/>
      <sheetName val="34-2"/>
      <sheetName val="35-1"/>
      <sheetName val="35-2"/>
      <sheetName val="36"/>
      <sheetName val="37"/>
      <sheetName val="57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showGridLines="0" tabSelected="1" zoomScale="80" zoomScaleNormal="80" zoomScaleSheetLayoutView="80" workbookViewId="0"/>
  </sheetViews>
  <sheetFormatPr defaultColWidth="12.75" defaultRowHeight="15" x14ac:dyDescent="0.35"/>
  <cols>
    <col min="1" max="1" width="16.625" style="3" customWidth="1"/>
    <col min="2" max="2" width="8.625" style="1" customWidth="1"/>
    <col min="3" max="3" width="9.875" style="2" customWidth="1"/>
    <col min="4" max="6" width="6.625" style="1" customWidth="1"/>
    <col min="7" max="7" width="8.625" style="1" customWidth="1"/>
    <col min="8" max="10" width="7.125" style="1" customWidth="1"/>
    <col min="11" max="11" width="8.625" style="1" customWidth="1"/>
    <col min="12" max="21" width="6.625" style="1" customWidth="1"/>
    <col min="22" max="22" width="18.375" style="1" customWidth="1"/>
    <col min="23" max="16384" width="12.75" style="1"/>
  </cols>
  <sheetData>
    <row r="1" spans="1:23" s="65" customFormat="1" ht="18" customHeight="1" x14ac:dyDescent="0.15">
      <c r="A1" s="69" t="s">
        <v>52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6" t="s">
        <v>51</v>
      </c>
      <c r="S1" s="66"/>
      <c r="T1" s="66"/>
      <c r="U1" s="66"/>
    </row>
    <row r="2" spans="1:23" ht="16.5" customHeight="1" x14ac:dyDescent="0.35">
      <c r="A2" s="64"/>
      <c r="B2" s="52" t="s">
        <v>50</v>
      </c>
      <c r="C2" s="61"/>
      <c r="D2" s="63" t="s">
        <v>49</v>
      </c>
      <c r="E2" s="54"/>
      <c r="F2" s="54"/>
      <c r="G2" s="53"/>
      <c r="H2" s="52" t="s">
        <v>48</v>
      </c>
      <c r="I2" s="62"/>
      <c r="J2" s="62"/>
      <c r="K2" s="61"/>
      <c r="L2" s="42" t="s">
        <v>47</v>
      </c>
      <c r="M2" s="42" t="s">
        <v>46</v>
      </c>
      <c r="N2" s="42" t="s">
        <v>45</v>
      </c>
      <c r="O2" s="60" t="s">
        <v>44</v>
      </c>
      <c r="P2" s="59" t="s">
        <v>43</v>
      </c>
      <c r="Q2" s="59" t="s">
        <v>42</v>
      </c>
      <c r="R2" s="59" t="s">
        <v>41</v>
      </c>
      <c r="S2" s="59" t="s">
        <v>40</v>
      </c>
      <c r="T2" s="58" t="s">
        <v>39</v>
      </c>
      <c r="U2" s="57"/>
    </row>
    <row r="3" spans="1:23" ht="16.5" customHeight="1" x14ac:dyDescent="0.35">
      <c r="A3" s="35"/>
      <c r="B3" s="56" t="s">
        <v>38</v>
      </c>
      <c r="C3" s="55" t="s">
        <v>37</v>
      </c>
      <c r="D3" s="52" t="s">
        <v>36</v>
      </c>
      <c r="E3" s="54"/>
      <c r="F3" s="54"/>
      <c r="G3" s="53"/>
      <c r="H3" s="52" t="s">
        <v>35</v>
      </c>
      <c r="I3" s="51"/>
      <c r="J3" s="51"/>
      <c r="K3" s="50"/>
      <c r="L3" s="48" t="s">
        <v>34</v>
      </c>
      <c r="M3" s="48" t="s">
        <v>33</v>
      </c>
      <c r="N3" s="48" t="s">
        <v>32</v>
      </c>
      <c r="O3" s="49" t="s">
        <v>31</v>
      </c>
      <c r="P3" s="48" t="s">
        <v>30</v>
      </c>
      <c r="Q3" s="48" t="s">
        <v>29</v>
      </c>
      <c r="R3" s="48" t="s">
        <v>28</v>
      </c>
      <c r="S3" s="49" t="s">
        <v>27</v>
      </c>
      <c r="T3" s="48" t="s">
        <v>26</v>
      </c>
      <c r="U3" s="48" t="s">
        <v>17</v>
      </c>
      <c r="V3" s="47"/>
    </row>
    <row r="4" spans="1:23" s="6" customFormat="1" ht="16.5" customHeight="1" x14ac:dyDescent="0.15">
      <c r="A4" s="46"/>
      <c r="B4" s="45"/>
      <c r="C4" s="44"/>
      <c r="D4" s="43" t="s">
        <v>25</v>
      </c>
      <c r="E4" s="42" t="s">
        <v>24</v>
      </c>
      <c r="F4" s="42"/>
      <c r="G4" s="40"/>
      <c r="H4" s="42" t="s">
        <v>23</v>
      </c>
      <c r="I4" s="42" t="s">
        <v>22</v>
      </c>
      <c r="J4" s="41"/>
      <c r="K4" s="40"/>
      <c r="L4" s="39"/>
      <c r="M4" s="39"/>
      <c r="N4" s="37"/>
      <c r="O4" s="38"/>
      <c r="P4" s="37"/>
      <c r="Q4" s="37"/>
      <c r="R4" s="37"/>
      <c r="S4" s="38"/>
      <c r="T4" s="37"/>
      <c r="U4" s="37"/>
      <c r="V4" s="36"/>
    </row>
    <row r="5" spans="1:23" ht="214.5" customHeight="1" x14ac:dyDescent="0.35">
      <c r="A5" s="35"/>
      <c r="B5" s="34"/>
      <c r="C5" s="33"/>
      <c r="D5" s="32" t="s">
        <v>21</v>
      </c>
      <c r="E5" s="31" t="s">
        <v>20</v>
      </c>
      <c r="F5" s="31" t="s">
        <v>17</v>
      </c>
      <c r="G5" s="28" t="s">
        <v>16</v>
      </c>
      <c r="H5" s="30" t="s">
        <v>19</v>
      </c>
      <c r="I5" s="30" t="s">
        <v>18</v>
      </c>
      <c r="J5" s="29" t="s">
        <v>17</v>
      </c>
      <c r="K5" s="28" t="s">
        <v>16</v>
      </c>
      <c r="L5" s="27"/>
      <c r="M5" s="27"/>
      <c r="N5" s="25"/>
      <c r="O5" s="26"/>
      <c r="P5" s="25"/>
      <c r="Q5" s="25"/>
      <c r="R5" s="25"/>
      <c r="S5" s="26"/>
      <c r="T5" s="25"/>
      <c r="U5" s="25"/>
      <c r="V5" s="24" t="s">
        <v>15</v>
      </c>
      <c r="W5" s="23"/>
    </row>
    <row r="6" spans="1:23" ht="16.5" customHeight="1" x14ac:dyDescent="0.35">
      <c r="A6" s="21" t="s">
        <v>14</v>
      </c>
      <c r="B6" s="20">
        <v>11990</v>
      </c>
      <c r="C6" s="19">
        <v>2.2000000000000002</v>
      </c>
      <c r="D6" s="18">
        <v>2284</v>
      </c>
      <c r="E6" s="18">
        <v>685</v>
      </c>
      <c r="F6" s="18">
        <v>1561</v>
      </c>
      <c r="G6" s="18">
        <v>4530</v>
      </c>
      <c r="H6" s="18">
        <v>553</v>
      </c>
      <c r="I6" s="18">
        <v>25</v>
      </c>
      <c r="J6" s="18">
        <v>75</v>
      </c>
      <c r="K6" s="18">
        <v>653</v>
      </c>
      <c r="L6" s="18">
        <v>4886</v>
      </c>
      <c r="M6" s="18">
        <v>1088</v>
      </c>
      <c r="N6" s="18">
        <v>213</v>
      </c>
      <c r="O6" s="18">
        <v>24</v>
      </c>
      <c r="P6" s="18">
        <v>54</v>
      </c>
      <c r="Q6" s="18">
        <v>320</v>
      </c>
      <c r="R6" s="18">
        <v>53</v>
      </c>
      <c r="S6" s="18">
        <v>17</v>
      </c>
      <c r="T6" s="18">
        <v>104</v>
      </c>
      <c r="U6" s="18">
        <v>48</v>
      </c>
      <c r="V6" s="7">
        <v>5409280</v>
      </c>
      <c r="W6" s="22"/>
    </row>
    <row r="7" spans="1:23" ht="16.5" customHeight="1" x14ac:dyDescent="0.35">
      <c r="A7" s="21" t="s">
        <v>13</v>
      </c>
      <c r="B7" s="20">
        <v>2891</v>
      </c>
      <c r="C7" s="19">
        <v>1.5</v>
      </c>
      <c r="D7" s="18">
        <v>415</v>
      </c>
      <c r="E7" s="18">
        <v>111</v>
      </c>
      <c r="F7" s="18">
        <v>285</v>
      </c>
      <c r="G7" s="18">
        <v>811</v>
      </c>
      <c r="H7" s="18">
        <v>75</v>
      </c>
      <c r="I7" s="18">
        <v>7</v>
      </c>
      <c r="J7" s="18">
        <v>13</v>
      </c>
      <c r="K7" s="18">
        <v>95</v>
      </c>
      <c r="L7" s="18">
        <v>1539</v>
      </c>
      <c r="M7" s="18">
        <v>250</v>
      </c>
      <c r="N7" s="18">
        <v>25</v>
      </c>
      <c r="O7" s="18">
        <v>4</v>
      </c>
      <c r="P7" s="18">
        <v>16</v>
      </c>
      <c r="Q7" s="18">
        <v>86</v>
      </c>
      <c r="R7" s="18">
        <v>8</v>
      </c>
      <c r="S7" s="18">
        <v>4</v>
      </c>
      <c r="T7" s="18">
        <v>30</v>
      </c>
      <c r="U7" s="18">
        <v>23</v>
      </c>
      <c r="V7" s="7">
        <v>1926503</v>
      </c>
      <c r="W7" s="6"/>
    </row>
    <row r="8" spans="1:23" ht="33" customHeight="1" x14ac:dyDescent="0.35">
      <c r="A8" s="12" t="s">
        <v>12</v>
      </c>
      <c r="B8" s="10">
        <f>IF(SUM(G8,K8,L8:U8)=0,"-",SUM(G8,K8,L8:U8))</f>
        <v>860</v>
      </c>
      <c r="C8" s="9">
        <f>IF(SUM(B8)=0,"-",B8/V8*1000)</f>
        <v>2.2014872838510668</v>
      </c>
      <c r="D8" s="10">
        <f>IF(SUM(D9,D10)=0,"-",SUM(D9,D10))</f>
        <v>198</v>
      </c>
      <c r="E8" s="10">
        <f>IF(SUM(E9,E10)=0,"-",SUM(E9,E10))</f>
        <v>47</v>
      </c>
      <c r="F8" s="10">
        <f>IF(SUM(F9,F10)=0,"-",SUM(F9,F10))</f>
        <v>90</v>
      </c>
      <c r="G8" s="10">
        <f>IF(SUM(D8:F8)=0,"-",SUM(D8:F8))</f>
        <v>335</v>
      </c>
      <c r="H8" s="10">
        <f>IF(SUM(H9,H10)=0,"-",SUM(H9,H10))</f>
        <v>32</v>
      </c>
      <c r="I8" s="10">
        <f>IF(SUM(I9,I10)=0,"-",SUM(I9,I10))</f>
        <v>1</v>
      </c>
      <c r="J8" s="10">
        <f>IF(SUM(J9,J10)=0,"-",SUM(J9,J10))</f>
        <v>3</v>
      </c>
      <c r="K8" s="10">
        <f>IF(SUM(H8:J8)=0,"-",SUM(H8:J8))</f>
        <v>36</v>
      </c>
      <c r="L8" s="10">
        <f>IF(SUM(L9,L10)=0,"-",SUM(L9,L10))</f>
        <v>342</v>
      </c>
      <c r="M8" s="10">
        <f>IF(SUM(M9,M10)=0,"-",SUM(M9,M10))</f>
        <v>88</v>
      </c>
      <c r="N8" s="10">
        <f>IF(SUM(N9,N10)=0,"-",SUM(N9,N10))</f>
        <v>15</v>
      </c>
      <c r="O8" s="10">
        <f>IF(SUM(O9,O10)=0,"-",SUM(O9,O10))</f>
        <v>1</v>
      </c>
      <c r="P8" s="10">
        <f>IF(SUM(P9,P10)=0,"-",SUM(P9,P10))</f>
        <v>3</v>
      </c>
      <c r="Q8" s="10">
        <f>IF(SUM(Q9,Q10)=0,"-",SUM(Q9,Q10))</f>
        <v>28</v>
      </c>
      <c r="R8" s="10">
        <f>IF(SUM(R9,R10)=0,"-",SUM(R9,R10))</f>
        <v>2</v>
      </c>
      <c r="S8" s="10">
        <f>IF(SUM(S9,S10)=0,"-",SUM(S9,S10))</f>
        <v>1</v>
      </c>
      <c r="T8" s="10">
        <f>IF(SUM(T9,T10)=0,"-",SUM(T9,T10))</f>
        <v>8</v>
      </c>
      <c r="U8" s="10">
        <f>IF(SUM(U9,U10)=0,"-",SUM(U9,U10))</f>
        <v>1</v>
      </c>
      <c r="V8" s="17">
        <f>IF(SUM(V9,V10)=0,"-",SUM(V9,V10))</f>
        <v>390645</v>
      </c>
      <c r="W8" s="6"/>
    </row>
    <row r="9" spans="1:23" ht="16.5" customHeight="1" x14ac:dyDescent="0.35">
      <c r="A9" s="11" t="s">
        <v>11</v>
      </c>
      <c r="B9" s="10">
        <f>IF(SUM(G9,K9,L9:U9)=0,"-",SUM(G9,K9,L9:U9))</f>
        <v>588</v>
      </c>
      <c r="C9" s="9">
        <f>IF(SUM(B9)=0,"-",B9/V9*1000)</f>
        <v>4.9037186533120947</v>
      </c>
      <c r="D9" s="8">
        <v>128</v>
      </c>
      <c r="E9" s="8">
        <v>41</v>
      </c>
      <c r="F9" s="8">
        <v>65</v>
      </c>
      <c r="G9" s="8">
        <f>IF(SUM(D9:F9)=0,"-",SUM(D9:F9))</f>
        <v>234</v>
      </c>
      <c r="H9" s="8">
        <v>28</v>
      </c>
      <c r="I9" s="8">
        <v>1</v>
      </c>
      <c r="J9" s="8" t="s">
        <v>10</v>
      </c>
      <c r="K9" s="8">
        <f>IF(SUM(H9:J9)=0,"-",SUM(H9:J9))</f>
        <v>29</v>
      </c>
      <c r="L9" s="8">
        <v>201</v>
      </c>
      <c r="M9" s="8">
        <v>78</v>
      </c>
      <c r="N9" s="8">
        <v>13</v>
      </c>
      <c r="O9" s="8">
        <v>1</v>
      </c>
      <c r="P9" s="8">
        <v>3</v>
      </c>
      <c r="Q9" s="8">
        <v>22</v>
      </c>
      <c r="R9" s="8" t="s">
        <v>10</v>
      </c>
      <c r="S9" s="8" t="s">
        <v>10</v>
      </c>
      <c r="T9" s="8">
        <v>6</v>
      </c>
      <c r="U9" s="8">
        <v>1</v>
      </c>
      <c r="V9" s="7">
        <v>119909</v>
      </c>
      <c r="W9" s="6"/>
    </row>
    <row r="10" spans="1:23" ht="16.5" customHeight="1" x14ac:dyDescent="0.35">
      <c r="A10" s="16" t="s">
        <v>9</v>
      </c>
      <c r="B10" s="15">
        <f>IF(SUM(G10,K10,L10:U10)=0,"-",SUM(G10,K10,L10:U10))</f>
        <v>272</v>
      </c>
      <c r="C10" s="14">
        <f>IF(SUM(B10)=0,"-",B10/V10*1000)</f>
        <v>1.0046687548017257</v>
      </c>
      <c r="D10" s="13">
        <v>70</v>
      </c>
      <c r="E10" s="13">
        <v>6</v>
      </c>
      <c r="F10" s="13">
        <v>25</v>
      </c>
      <c r="G10" s="13">
        <f>IF(SUM(D10:F10)=0,"-",SUM(D10:F10))</f>
        <v>101</v>
      </c>
      <c r="H10" s="13">
        <v>4</v>
      </c>
      <c r="I10" s="13" t="s">
        <v>8</v>
      </c>
      <c r="J10" s="13">
        <v>3</v>
      </c>
      <c r="K10" s="13">
        <f>IF(SUM(H10:J10)=0,"-",SUM(H10:J10))</f>
        <v>7</v>
      </c>
      <c r="L10" s="13">
        <v>141</v>
      </c>
      <c r="M10" s="13">
        <v>10</v>
      </c>
      <c r="N10" s="13">
        <v>2</v>
      </c>
      <c r="O10" s="13" t="s">
        <v>8</v>
      </c>
      <c r="P10" s="13" t="s">
        <v>8</v>
      </c>
      <c r="Q10" s="13">
        <v>6</v>
      </c>
      <c r="R10" s="13">
        <v>2</v>
      </c>
      <c r="S10" s="13">
        <v>1</v>
      </c>
      <c r="T10" s="13">
        <v>2</v>
      </c>
      <c r="U10" s="13" t="s">
        <v>8</v>
      </c>
      <c r="V10" s="7">
        <v>270736</v>
      </c>
      <c r="W10" s="6"/>
    </row>
    <row r="11" spans="1:23" ht="33" customHeight="1" x14ac:dyDescent="0.35">
      <c r="A11" s="12" t="s">
        <v>7</v>
      </c>
      <c r="B11" s="10">
        <f>IF(SUM(G11,K11,L11:U11)=0,"-",SUM(G11,K11,L11:U11))</f>
        <v>81</v>
      </c>
      <c r="C11" s="9">
        <f>IF(SUM(B11)=0,"-",B11/V11*1000)</f>
        <v>2.1181454459872908</v>
      </c>
      <c r="D11" s="10">
        <f>D12</f>
        <v>11</v>
      </c>
      <c r="E11" s="10">
        <f>E12</f>
        <v>3</v>
      </c>
      <c r="F11" s="10">
        <f>F12</f>
        <v>6</v>
      </c>
      <c r="G11" s="10">
        <f>IF(SUM(D11:F11)=0,"-",SUM(D11:F11))</f>
        <v>20</v>
      </c>
      <c r="H11" s="10">
        <f>H12</f>
        <v>2</v>
      </c>
      <c r="I11" s="10" t="str">
        <f>I12</f>
        <v>-</v>
      </c>
      <c r="J11" s="10" t="str">
        <f>J12</f>
        <v>-</v>
      </c>
      <c r="K11" s="10">
        <f>IF(SUM(H11:J11)=0,"-",SUM(H11:J11))</f>
        <v>2</v>
      </c>
      <c r="L11" s="10">
        <f>L12</f>
        <v>37</v>
      </c>
      <c r="M11" s="10">
        <f>M12</f>
        <v>13</v>
      </c>
      <c r="N11" s="10">
        <f>N12</f>
        <v>2</v>
      </c>
      <c r="O11" s="10" t="str">
        <f>O12</f>
        <v>-</v>
      </c>
      <c r="P11" s="10" t="str">
        <f>P12</f>
        <v>-</v>
      </c>
      <c r="Q11" s="10">
        <f>Q12</f>
        <v>2</v>
      </c>
      <c r="R11" s="10">
        <f>R12</f>
        <v>1</v>
      </c>
      <c r="S11" s="10">
        <f>S12</f>
        <v>1</v>
      </c>
      <c r="T11" s="10">
        <f>T12</f>
        <v>2</v>
      </c>
      <c r="U11" s="10">
        <f>U12</f>
        <v>1</v>
      </c>
      <c r="V11" s="7">
        <v>38241</v>
      </c>
      <c r="W11" s="6"/>
    </row>
    <row r="12" spans="1:23" ht="16.5" customHeight="1" x14ac:dyDescent="0.35">
      <c r="A12" s="11" t="s">
        <v>6</v>
      </c>
      <c r="B12" s="10">
        <v>81</v>
      </c>
      <c r="C12" s="9">
        <v>2.1181450000000002</v>
      </c>
      <c r="D12" s="8">
        <v>11</v>
      </c>
      <c r="E12" s="8">
        <v>3</v>
      </c>
      <c r="F12" s="8">
        <v>6</v>
      </c>
      <c r="G12" s="8">
        <v>20</v>
      </c>
      <c r="H12" s="8">
        <v>2</v>
      </c>
      <c r="I12" s="8" t="s">
        <v>4</v>
      </c>
      <c r="J12" s="8" t="s">
        <v>4</v>
      </c>
      <c r="K12" s="8">
        <v>2</v>
      </c>
      <c r="L12" s="8">
        <v>37</v>
      </c>
      <c r="M12" s="8">
        <v>13</v>
      </c>
      <c r="N12" s="8">
        <v>2</v>
      </c>
      <c r="O12" s="8" t="s">
        <v>4</v>
      </c>
      <c r="P12" s="8" t="s">
        <v>4</v>
      </c>
      <c r="Q12" s="8">
        <v>2</v>
      </c>
      <c r="R12" s="8">
        <v>1</v>
      </c>
      <c r="S12" s="8">
        <v>1</v>
      </c>
      <c r="T12" s="8">
        <v>2</v>
      </c>
      <c r="U12" s="8">
        <v>1</v>
      </c>
      <c r="V12" s="7">
        <v>38241</v>
      </c>
      <c r="W12" s="6"/>
    </row>
    <row r="13" spans="1:23" ht="33" customHeight="1" x14ac:dyDescent="0.35">
      <c r="A13" s="12" t="s">
        <v>5</v>
      </c>
      <c r="B13" s="10">
        <f>IF(SUM(G13,K13,L13:U13)=0,"-",SUM(G13,K13,L13:U13))</f>
        <v>48</v>
      </c>
      <c r="C13" s="9">
        <f>IF(SUM(B13)=0,"-",B13/V13*1000)</f>
        <v>1.9096117122851686</v>
      </c>
      <c r="D13" s="10">
        <f>D14</f>
        <v>16</v>
      </c>
      <c r="E13" s="10">
        <f>E14</f>
        <v>3</v>
      </c>
      <c r="F13" s="10">
        <f>F14</f>
        <v>5</v>
      </c>
      <c r="G13" s="10">
        <f>IF(SUM(D13:F13)=0,"-",SUM(D13:F13))</f>
        <v>24</v>
      </c>
      <c r="H13" s="10">
        <f>H14</f>
        <v>4</v>
      </c>
      <c r="I13" s="10" t="s">
        <v>4</v>
      </c>
      <c r="J13" s="10" t="s">
        <v>4</v>
      </c>
      <c r="K13" s="10">
        <f>IF(SUM(H13:J13)=0,"-",SUM(H13:J13))</f>
        <v>4</v>
      </c>
      <c r="L13" s="10">
        <f>L14</f>
        <v>17</v>
      </c>
      <c r="M13" s="10">
        <f>M14</f>
        <v>2</v>
      </c>
      <c r="N13" s="10" t="str">
        <f>N14</f>
        <v>-</v>
      </c>
      <c r="O13" s="10" t="str">
        <f>O14</f>
        <v>-</v>
      </c>
      <c r="P13" s="10" t="str">
        <f>P14</f>
        <v>-</v>
      </c>
      <c r="Q13" s="10">
        <f>Q14</f>
        <v>1</v>
      </c>
      <c r="R13" s="10" t="str">
        <f>R14</f>
        <v>-</v>
      </c>
      <c r="S13" s="10" t="str">
        <f>S14</f>
        <v>-</v>
      </c>
      <c r="T13" s="10" t="str">
        <f>T14</f>
        <v>-</v>
      </c>
      <c r="U13" s="10" t="str">
        <f>U14</f>
        <v>-</v>
      </c>
      <c r="V13" s="7">
        <v>25136</v>
      </c>
      <c r="W13" s="6"/>
    </row>
    <row r="14" spans="1:23" ht="16.5" customHeight="1" x14ac:dyDescent="0.35">
      <c r="A14" s="11" t="s">
        <v>3</v>
      </c>
      <c r="B14" s="10">
        <v>48</v>
      </c>
      <c r="C14" s="9">
        <v>1.9096109999999999</v>
      </c>
      <c r="D14" s="8">
        <v>16</v>
      </c>
      <c r="E14" s="8">
        <v>3</v>
      </c>
      <c r="F14" s="8">
        <v>5</v>
      </c>
      <c r="G14" s="8">
        <v>24</v>
      </c>
      <c r="H14" s="8">
        <v>4</v>
      </c>
      <c r="I14" s="8" t="s">
        <v>2</v>
      </c>
      <c r="J14" s="8" t="s">
        <v>2</v>
      </c>
      <c r="K14" s="8">
        <v>4</v>
      </c>
      <c r="L14" s="8">
        <v>17</v>
      </c>
      <c r="M14" s="8">
        <v>2</v>
      </c>
      <c r="N14" s="8" t="s">
        <v>2</v>
      </c>
      <c r="O14" s="8" t="s">
        <v>2</v>
      </c>
      <c r="P14" s="8" t="s">
        <v>2</v>
      </c>
      <c r="Q14" s="8">
        <v>1</v>
      </c>
      <c r="R14" s="8" t="s">
        <v>2</v>
      </c>
      <c r="S14" s="8" t="s">
        <v>2</v>
      </c>
      <c r="T14" s="8" t="s">
        <v>2</v>
      </c>
      <c r="U14" s="8" t="s">
        <v>2</v>
      </c>
      <c r="V14" s="7">
        <v>25136</v>
      </c>
      <c r="W14" s="6"/>
    </row>
    <row r="15" spans="1:23" ht="16.5" customHeight="1" x14ac:dyDescent="0.35">
      <c r="A15" s="3" t="s">
        <v>1</v>
      </c>
      <c r="V15" s="6"/>
      <c r="W15" s="6"/>
    </row>
    <row r="16" spans="1:23" ht="16.5" customHeight="1" x14ac:dyDescent="0.35">
      <c r="A16" s="3" t="s">
        <v>0</v>
      </c>
    </row>
    <row r="17" spans="1:1" ht="16.5" customHeight="1" x14ac:dyDescent="0.35"/>
    <row r="22" spans="1:1" s="4" customFormat="1" ht="15" customHeight="1" x14ac:dyDescent="0.35">
      <c r="A22" s="5"/>
    </row>
    <row r="23" spans="1:1" s="4" customFormat="1" ht="15" customHeight="1" x14ac:dyDescent="0.35">
      <c r="A23" s="5"/>
    </row>
    <row r="24" spans="1:1" s="4" customFormat="1" ht="15" customHeight="1" x14ac:dyDescent="0.35">
      <c r="A24" s="5"/>
    </row>
    <row r="25" spans="1:1" s="4" customFormat="1" ht="15" customHeight="1" x14ac:dyDescent="0.35">
      <c r="A25" s="5"/>
    </row>
  </sheetData>
  <mergeCells count="18">
    <mergeCell ref="N3:N5"/>
    <mergeCell ref="O3:O5"/>
    <mergeCell ref="L3:L5"/>
    <mergeCell ref="M3:M5"/>
    <mergeCell ref="B2:C2"/>
    <mergeCell ref="D2:G2"/>
    <mergeCell ref="H2:K2"/>
    <mergeCell ref="B3:B5"/>
    <mergeCell ref="C3:C5"/>
    <mergeCell ref="D3:G3"/>
    <mergeCell ref="H3:K3"/>
    <mergeCell ref="R1:U1"/>
    <mergeCell ref="T3:T5"/>
    <mergeCell ref="U3:U5"/>
    <mergeCell ref="P3:P5"/>
    <mergeCell ref="Q3:Q5"/>
    <mergeCell ref="S3:S5"/>
    <mergeCell ref="R3:R5"/>
  </mergeCells>
  <phoneticPr fontId="3"/>
  <printOptions horizontalCentered="1"/>
  <pageMargins left="0.29527559055118113" right="0.29527559055118113" top="0.78740157480314965" bottom="0.78740157480314965" header="0" footer="0"/>
  <headerFooter alignWithMargins="0"/>
  <rowBreaks count="5" manualBreakCount="5">
    <brk id="62" min="132" max="162" man="1"/>
    <brk id="146" min="212" max="234" man="1"/>
    <brk id="15330" min="285" max="37458" man="1"/>
    <brk id="16342" min="289" max="38334" man="1"/>
    <brk id="16826" min="293" max="365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9"/>
  <sheetViews>
    <sheetView showGridLines="0" topLeftCell="P1" zoomScale="80" zoomScaleNormal="80" zoomScaleSheetLayoutView="80" workbookViewId="0">
      <selection activeCell="V5" sqref="V5"/>
    </sheetView>
  </sheetViews>
  <sheetFormatPr defaultColWidth="12.75" defaultRowHeight="15" x14ac:dyDescent="0.35"/>
  <cols>
    <col min="1" max="1" width="16.625" style="3" customWidth="1"/>
    <col min="2" max="2" width="8.625" style="1" customWidth="1"/>
    <col min="3" max="3" width="8.375" style="2" customWidth="1"/>
    <col min="4" max="6" width="6.625" style="1" customWidth="1"/>
    <col min="7" max="7" width="8.625" style="1" customWidth="1"/>
    <col min="8" max="10" width="7.125" style="1" customWidth="1"/>
    <col min="11" max="11" width="8.625" style="1" customWidth="1"/>
    <col min="12" max="21" width="6.625" style="1" customWidth="1"/>
    <col min="22" max="22" width="18.5" style="1" customWidth="1"/>
    <col min="23" max="16384" width="12.75" style="1"/>
  </cols>
  <sheetData>
    <row r="1" spans="1:24" s="65" customFormat="1" ht="18" customHeight="1" x14ac:dyDescent="0.15">
      <c r="A1" s="69" t="s">
        <v>72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6" t="s">
        <v>51</v>
      </c>
      <c r="S1" s="66"/>
      <c r="T1" s="66"/>
      <c r="U1" s="66"/>
    </row>
    <row r="2" spans="1:24" ht="16.5" customHeight="1" x14ac:dyDescent="0.35">
      <c r="A2" s="64"/>
      <c r="B2" s="52" t="s">
        <v>50</v>
      </c>
      <c r="C2" s="61"/>
      <c r="D2" s="63" t="s">
        <v>71</v>
      </c>
      <c r="E2" s="54"/>
      <c r="F2" s="54"/>
      <c r="G2" s="53"/>
      <c r="H2" s="52" t="s">
        <v>70</v>
      </c>
      <c r="I2" s="62"/>
      <c r="J2" s="62"/>
      <c r="K2" s="61"/>
      <c r="L2" s="42" t="s">
        <v>69</v>
      </c>
      <c r="M2" s="42" t="s">
        <v>68</v>
      </c>
      <c r="N2" s="42" t="s">
        <v>67</v>
      </c>
      <c r="O2" s="60" t="s">
        <v>66</v>
      </c>
      <c r="P2" s="59" t="s">
        <v>65</v>
      </c>
      <c r="Q2" s="59" t="s">
        <v>64</v>
      </c>
      <c r="R2" s="59" t="s">
        <v>63</v>
      </c>
      <c r="S2" s="59" t="s">
        <v>62</v>
      </c>
      <c r="T2" s="58" t="s">
        <v>61</v>
      </c>
      <c r="U2" s="57"/>
    </row>
    <row r="3" spans="1:24" ht="16.5" customHeight="1" x14ac:dyDescent="0.35">
      <c r="A3" s="35"/>
      <c r="B3" s="56" t="s">
        <v>38</v>
      </c>
      <c r="C3" s="55" t="s">
        <v>37</v>
      </c>
      <c r="D3" s="52" t="s">
        <v>36</v>
      </c>
      <c r="E3" s="54"/>
      <c r="F3" s="54"/>
      <c r="G3" s="53"/>
      <c r="H3" s="52" t="s">
        <v>35</v>
      </c>
      <c r="I3" s="51"/>
      <c r="J3" s="51"/>
      <c r="K3" s="50"/>
      <c r="L3" s="48" t="s">
        <v>34</v>
      </c>
      <c r="M3" s="48" t="s">
        <v>33</v>
      </c>
      <c r="N3" s="48" t="s">
        <v>32</v>
      </c>
      <c r="O3" s="49" t="s">
        <v>31</v>
      </c>
      <c r="P3" s="48" t="s">
        <v>30</v>
      </c>
      <c r="Q3" s="48" t="s">
        <v>29</v>
      </c>
      <c r="R3" s="48" t="s">
        <v>28</v>
      </c>
      <c r="S3" s="49" t="s">
        <v>27</v>
      </c>
      <c r="T3" s="48" t="s">
        <v>60</v>
      </c>
      <c r="U3" s="48" t="s">
        <v>17</v>
      </c>
      <c r="V3" s="47"/>
    </row>
    <row r="4" spans="1:24" s="6" customFormat="1" ht="16.5" customHeight="1" x14ac:dyDescent="0.15">
      <c r="A4" s="46"/>
      <c r="B4" s="45"/>
      <c r="C4" s="44"/>
      <c r="D4" s="43" t="s">
        <v>59</v>
      </c>
      <c r="E4" s="42" t="s">
        <v>58</v>
      </c>
      <c r="F4" s="42"/>
      <c r="G4" s="40"/>
      <c r="H4" s="42" t="s">
        <v>57</v>
      </c>
      <c r="I4" s="42" t="s">
        <v>56</v>
      </c>
      <c r="J4" s="41"/>
      <c r="K4" s="40"/>
      <c r="L4" s="39"/>
      <c r="M4" s="39"/>
      <c r="N4" s="37"/>
      <c r="O4" s="38"/>
      <c r="P4" s="37"/>
      <c r="Q4" s="37"/>
      <c r="R4" s="37"/>
      <c r="S4" s="38"/>
      <c r="T4" s="37"/>
      <c r="U4" s="37"/>
      <c r="V4" s="36"/>
    </row>
    <row r="5" spans="1:24" ht="214.5" customHeight="1" x14ac:dyDescent="0.35">
      <c r="A5" s="35"/>
      <c r="B5" s="34"/>
      <c r="C5" s="33"/>
      <c r="D5" s="73" t="s">
        <v>21</v>
      </c>
      <c r="E5" s="72" t="s">
        <v>20</v>
      </c>
      <c r="F5" s="72" t="s">
        <v>17</v>
      </c>
      <c r="G5" s="28" t="s">
        <v>16</v>
      </c>
      <c r="H5" s="30" t="s">
        <v>19</v>
      </c>
      <c r="I5" s="30" t="s">
        <v>18</v>
      </c>
      <c r="J5" s="29" t="s">
        <v>17</v>
      </c>
      <c r="K5" s="28" t="s">
        <v>16</v>
      </c>
      <c r="L5" s="27"/>
      <c r="M5" s="27"/>
      <c r="N5" s="25"/>
      <c r="O5" s="26"/>
      <c r="P5" s="25"/>
      <c r="Q5" s="25"/>
      <c r="R5" s="25"/>
      <c r="S5" s="26"/>
      <c r="T5" s="25"/>
      <c r="U5" s="25"/>
      <c r="V5" s="24" t="s">
        <v>15</v>
      </c>
      <c r="W5" s="23"/>
    </row>
    <row r="6" spans="1:24" ht="16.5" customHeight="1" x14ac:dyDescent="0.35">
      <c r="A6" s="21" t="s">
        <v>14</v>
      </c>
      <c r="B6" s="20">
        <v>113502</v>
      </c>
      <c r="C6" s="19">
        <v>21</v>
      </c>
      <c r="D6" s="18">
        <v>3116</v>
      </c>
      <c r="E6" s="18">
        <v>701</v>
      </c>
      <c r="F6" s="18">
        <v>2480</v>
      </c>
      <c r="G6" s="18">
        <v>6297</v>
      </c>
      <c r="H6" s="18">
        <v>2267</v>
      </c>
      <c r="I6" s="18">
        <v>418</v>
      </c>
      <c r="J6" s="18">
        <v>363</v>
      </c>
      <c r="K6" s="18">
        <v>3048</v>
      </c>
      <c r="L6" s="18">
        <v>32346</v>
      </c>
      <c r="M6" s="18">
        <v>47357</v>
      </c>
      <c r="N6" s="18">
        <v>7325</v>
      </c>
      <c r="O6" s="18">
        <v>305</v>
      </c>
      <c r="P6" s="18">
        <v>584</v>
      </c>
      <c r="Q6" s="18">
        <v>1137</v>
      </c>
      <c r="R6" s="18">
        <v>3400</v>
      </c>
      <c r="S6" s="18">
        <v>1307</v>
      </c>
      <c r="T6" s="18">
        <v>9365</v>
      </c>
      <c r="U6" s="18">
        <v>1031</v>
      </c>
      <c r="V6" s="7">
        <v>5409280</v>
      </c>
      <c r="W6" s="71"/>
      <c r="X6" s="70"/>
    </row>
    <row r="7" spans="1:24" ht="16.5" customHeight="1" x14ac:dyDescent="0.35">
      <c r="A7" s="21" t="s">
        <v>13</v>
      </c>
      <c r="B7" s="20">
        <v>44844</v>
      </c>
      <c r="C7" s="19">
        <v>23.3</v>
      </c>
      <c r="D7" s="18">
        <v>828</v>
      </c>
      <c r="E7" s="18">
        <v>178</v>
      </c>
      <c r="F7" s="18">
        <v>784</v>
      </c>
      <c r="G7" s="18">
        <v>1790</v>
      </c>
      <c r="H7" s="18">
        <v>791</v>
      </c>
      <c r="I7" s="18">
        <v>212</v>
      </c>
      <c r="J7" s="18">
        <v>138</v>
      </c>
      <c r="K7" s="18">
        <v>1141</v>
      </c>
      <c r="L7" s="18">
        <v>11680</v>
      </c>
      <c r="M7" s="18">
        <v>21648</v>
      </c>
      <c r="N7" s="18">
        <v>2518</v>
      </c>
      <c r="O7" s="18">
        <v>79</v>
      </c>
      <c r="P7" s="18">
        <v>248</v>
      </c>
      <c r="Q7" s="18">
        <v>244</v>
      </c>
      <c r="R7" s="18">
        <v>1643</v>
      </c>
      <c r="S7" s="18">
        <v>454</v>
      </c>
      <c r="T7" s="18">
        <v>2786</v>
      </c>
      <c r="U7" s="18">
        <v>613</v>
      </c>
      <c r="V7" s="7">
        <v>1926503</v>
      </c>
    </row>
    <row r="8" spans="1:24" ht="33" customHeight="1" x14ac:dyDescent="0.35">
      <c r="A8" s="12" t="s">
        <v>55</v>
      </c>
      <c r="B8" s="10">
        <f>IF(SUM(G8,K8,L8:U8)=0,"-",SUM(G8,K8,L8:U8))</f>
        <v>6796</v>
      </c>
      <c r="C8" s="9">
        <f>IF(SUM(B8)=0,"-",B8/V8*1000)</f>
        <v>17.396869280292851</v>
      </c>
      <c r="D8" s="10">
        <f>IF(SUM(D9,D10)=0,"-",SUM(D9,D10))</f>
        <v>156</v>
      </c>
      <c r="E8" s="10">
        <f>IF(SUM(E9,E10)=0,"-",SUM(E9,E10))</f>
        <v>52</v>
      </c>
      <c r="F8" s="10">
        <f>IF(SUM(F9,F10)=0,"-",SUM(F9,F10))</f>
        <v>141</v>
      </c>
      <c r="G8" s="10">
        <f>IF(SUM(D8:F8)=0,"-",SUM(D8:F8))</f>
        <v>349</v>
      </c>
      <c r="H8" s="10">
        <f>IF(SUM(H9,H10)=0,"-",SUM(H9,H10))</f>
        <v>114</v>
      </c>
      <c r="I8" s="10">
        <f>IF(SUM(I9,I10)=0,"-",SUM(I9,I10))</f>
        <v>15</v>
      </c>
      <c r="J8" s="10">
        <f>IF(SUM(J9,J10)=0,"-",SUM(J9,J10))</f>
        <v>15</v>
      </c>
      <c r="K8" s="10">
        <f>IF(SUM(H8:J8)=0,"-",SUM(H8:J8))</f>
        <v>144</v>
      </c>
      <c r="L8" s="10">
        <f>IF(SUM(L9,L10)=0,"-",SUM(L9,L10))</f>
        <v>2183</v>
      </c>
      <c r="M8" s="10">
        <f>IF(SUM(M9,M10)=0,"-",SUM(M9,M10))</f>
        <v>3075</v>
      </c>
      <c r="N8" s="10">
        <f>IF(SUM(N9,N10)=0,"-",SUM(N9,N10))</f>
        <v>337</v>
      </c>
      <c r="O8" s="10">
        <f>IF(SUM(O9,O10)=0,"-",SUM(O9,O10))</f>
        <v>14</v>
      </c>
      <c r="P8" s="10">
        <f>IF(SUM(P9,P10)=0,"-",SUM(P9,P10))</f>
        <v>32</v>
      </c>
      <c r="Q8" s="10">
        <f>IF(SUM(Q9,Q10)=0,"-",SUM(Q9,Q10))</f>
        <v>66</v>
      </c>
      <c r="R8" s="10">
        <f>IF(SUM(R9,R10)=0,"-",SUM(R9,R10))</f>
        <v>98</v>
      </c>
      <c r="S8" s="10">
        <f>IF(SUM(S9,S10)=0,"-",SUM(S9,S10))</f>
        <v>33</v>
      </c>
      <c r="T8" s="10">
        <f>IF(SUM(T9,T10)=0,"-",SUM(T9,T10))</f>
        <v>399</v>
      </c>
      <c r="U8" s="10">
        <f>IF(SUM(U9,U10)=0,"-",SUM(U9,U10))</f>
        <v>66</v>
      </c>
      <c r="V8" s="17">
        <f>IF(SUM(V9,V10)=0,"-",SUM(V9,V10))</f>
        <v>390645</v>
      </c>
    </row>
    <row r="9" spans="1:24" ht="16.5" customHeight="1" x14ac:dyDescent="0.35">
      <c r="A9" s="11" t="s">
        <v>11</v>
      </c>
      <c r="B9" s="10">
        <v>1451</v>
      </c>
      <c r="C9" s="9">
        <v>12.100842999999999</v>
      </c>
      <c r="D9" s="8">
        <v>58</v>
      </c>
      <c r="E9" s="8">
        <v>25</v>
      </c>
      <c r="F9" s="8">
        <v>37</v>
      </c>
      <c r="G9" s="8">
        <v>120</v>
      </c>
      <c r="H9" s="8">
        <v>30</v>
      </c>
      <c r="I9" s="8" t="s">
        <v>54</v>
      </c>
      <c r="J9" s="8">
        <v>1</v>
      </c>
      <c r="K9" s="8">
        <v>31</v>
      </c>
      <c r="L9" s="8">
        <v>477</v>
      </c>
      <c r="M9" s="8">
        <v>579</v>
      </c>
      <c r="N9" s="8">
        <v>77</v>
      </c>
      <c r="O9" s="8">
        <v>4</v>
      </c>
      <c r="P9" s="8">
        <v>8</v>
      </c>
      <c r="Q9" s="8">
        <v>22</v>
      </c>
      <c r="R9" s="8">
        <v>8</v>
      </c>
      <c r="S9" s="8">
        <v>7</v>
      </c>
      <c r="T9" s="8">
        <v>115</v>
      </c>
      <c r="U9" s="8">
        <v>3</v>
      </c>
      <c r="V9" s="7">
        <v>119909</v>
      </c>
    </row>
    <row r="10" spans="1:24" ht="16.5" customHeight="1" x14ac:dyDescent="0.35">
      <c r="A10" s="16" t="s">
        <v>9</v>
      </c>
      <c r="B10" s="15">
        <f>IF(SUM(G10,K10,L10:U10)=0,"-",SUM(G10,K10,L10:U10))</f>
        <v>5345</v>
      </c>
      <c r="C10" s="14">
        <f>IF(SUM(B10)=0,"-",B10/V10*1000)</f>
        <v>19.742479758879497</v>
      </c>
      <c r="D10" s="13">
        <v>98</v>
      </c>
      <c r="E10" s="13">
        <v>27</v>
      </c>
      <c r="F10" s="13">
        <v>104</v>
      </c>
      <c r="G10" s="13">
        <f>IF(SUM(D10:F10)=0,"-",SUM(D10:F10))</f>
        <v>229</v>
      </c>
      <c r="H10" s="13">
        <v>84</v>
      </c>
      <c r="I10" s="13">
        <v>15</v>
      </c>
      <c r="J10" s="13">
        <v>14</v>
      </c>
      <c r="K10" s="13">
        <f>IF(SUM(H10:J10)=0,"-",SUM(H10:J10))</f>
        <v>113</v>
      </c>
      <c r="L10" s="13">
        <v>1706</v>
      </c>
      <c r="M10" s="13">
        <v>2496</v>
      </c>
      <c r="N10" s="13">
        <v>260</v>
      </c>
      <c r="O10" s="13">
        <v>10</v>
      </c>
      <c r="P10" s="13">
        <v>24</v>
      </c>
      <c r="Q10" s="13">
        <v>44</v>
      </c>
      <c r="R10" s="13">
        <v>90</v>
      </c>
      <c r="S10" s="13">
        <v>26</v>
      </c>
      <c r="T10" s="13">
        <v>284</v>
      </c>
      <c r="U10" s="13">
        <v>63</v>
      </c>
      <c r="V10" s="7">
        <v>270736</v>
      </c>
    </row>
    <row r="11" spans="1:24" ht="33" customHeight="1" x14ac:dyDescent="0.35">
      <c r="A11" s="12" t="s">
        <v>7</v>
      </c>
      <c r="B11" s="10">
        <f>IF(SUM(G11,K11,L11:U11)=0,"-",SUM(G11,K11,L11:U11))</f>
        <v>273</v>
      </c>
      <c r="C11" s="9">
        <f>IF(SUM(B11)=0,"-",B11/V11*1000)</f>
        <v>7.1389346512904996</v>
      </c>
      <c r="D11" s="10">
        <f>D12</f>
        <v>2</v>
      </c>
      <c r="E11" s="10">
        <f>E12</f>
        <v>2</v>
      </c>
      <c r="F11" s="10">
        <f>F12</f>
        <v>6</v>
      </c>
      <c r="G11" s="10">
        <f>IF(SUM(D11:F11)=0,"-",SUM(D11:F11))</f>
        <v>10</v>
      </c>
      <c r="H11" s="10">
        <f>H12</f>
        <v>5</v>
      </c>
      <c r="I11" s="10" t="str">
        <f>I12</f>
        <v>-</v>
      </c>
      <c r="J11" s="10" t="str">
        <f>J12</f>
        <v>-</v>
      </c>
      <c r="K11" s="10">
        <f>IF(SUM(H11:J11)=0,"-",SUM(H11:J11))</f>
        <v>5</v>
      </c>
      <c r="L11" s="10">
        <f>L12</f>
        <v>142</v>
      </c>
      <c r="M11" s="10">
        <f>M12</f>
        <v>65</v>
      </c>
      <c r="N11" s="10">
        <f>N12</f>
        <v>4</v>
      </c>
      <c r="O11" s="10">
        <f>O12</f>
        <v>3</v>
      </c>
      <c r="P11" s="10" t="str">
        <f>P12</f>
        <v>-</v>
      </c>
      <c r="Q11" s="10">
        <f>Q12</f>
        <v>4</v>
      </c>
      <c r="R11" s="10">
        <f>R12</f>
        <v>1</v>
      </c>
      <c r="S11" s="10" t="str">
        <f>S12</f>
        <v>-</v>
      </c>
      <c r="T11" s="10">
        <f>T12</f>
        <v>39</v>
      </c>
      <c r="U11" s="10" t="str">
        <f>U12</f>
        <v>-</v>
      </c>
      <c r="V11" s="7">
        <v>38241</v>
      </c>
    </row>
    <row r="12" spans="1:24" ht="16.5" customHeight="1" x14ac:dyDescent="0.35">
      <c r="A12" s="11" t="s">
        <v>6</v>
      </c>
      <c r="B12" s="10">
        <v>273</v>
      </c>
      <c r="C12" s="9">
        <v>7.1389339999999999</v>
      </c>
      <c r="D12" s="8">
        <v>2</v>
      </c>
      <c r="E12" s="8">
        <v>2</v>
      </c>
      <c r="F12" s="8">
        <v>6</v>
      </c>
      <c r="G12" s="8">
        <v>10</v>
      </c>
      <c r="H12" s="8">
        <v>5</v>
      </c>
      <c r="I12" s="8" t="s">
        <v>54</v>
      </c>
      <c r="J12" s="8" t="s">
        <v>54</v>
      </c>
      <c r="K12" s="8">
        <v>5</v>
      </c>
      <c r="L12" s="8">
        <v>142</v>
      </c>
      <c r="M12" s="8">
        <v>65</v>
      </c>
      <c r="N12" s="8">
        <v>4</v>
      </c>
      <c r="O12" s="8">
        <v>3</v>
      </c>
      <c r="P12" s="8" t="s">
        <v>54</v>
      </c>
      <c r="Q12" s="8">
        <v>4</v>
      </c>
      <c r="R12" s="8">
        <v>1</v>
      </c>
      <c r="S12" s="8" t="s">
        <v>54</v>
      </c>
      <c r="T12" s="8">
        <v>39</v>
      </c>
      <c r="U12" s="8" t="s">
        <v>54</v>
      </c>
      <c r="V12" s="7">
        <v>38241</v>
      </c>
    </row>
    <row r="13" spans="1:24" ht="33" customHeight="1" x14ac:dyDescent="0.35">
      <c r="A13" s="12" t="s">
        <v>5</v>
      </c>
      <c r="B13" s="10">
        <f>IF(SUM(G13,K13,L13:U13)=0,"-",SUM(G13,K13,L13:U13))</f>
        <v>376</v>
      </c>
      <c r="C13" s="9">
        <f>IF(SUM(B13)=0,"-",B13/V13*1000)</f>
        <v>14.958625079567154</v>
      </c>
      <c r="D13" s="10">
        <f>D14</f>
        <v>10</v>
      </c>
      <c r="E13" s="10">
        <f>E14</f>
        <v>9</v>
      </c>
      <c r="F13" s="10">
        <f>F14</f>
        <v>15</v>
      </c>
      <c r="G13" s="10">
        <f>IF(SUM(D13:F13)=0,"-",SUM(D13:F13))</f>
        <v>34</v>
      </c>
      <c r="H13" s="10">
        <f>H14</f>
        <v>10</v>
      </c>
      <c r="I13" s="10">
        <f>I14</f>
        <v>0</v>
      </c>
      <c r="J13" s="10">
        <f>J14</f>
        <v>2</v>
      </c>
      <c r="K13" s="10">
        <f>IF(SUM(H13:J13)=0,"-",SUM(H13:J13))</f>
        <v>12</v>
      </c>
      <c r="L13" s="10">
        <f>L14</f>
        <v>114</v>
      </c>
      <c r="M13" s="10">
        <f>M14</f>
        <v>114</v>
      </c>
      <c r="N13" s="10">
        <f>N14</f>
        <v>41</v>
      </c>
      <c r="O13" s="10">
        <f>O14</f>
        <v>2</v>
      </c>
      <c r="P13" s="10">
        <f>P14</f>
        <v>3</v>
      </c>
      <c r="Q13" s="10">
        <f>Q14</f>
        <v>16</v>
      </c>
      <c r="R13" s="10">
        <f>R14</f>
        <v>1</v>
      </c>
      <c r="S13" s="10" t="str">
        <f>S14</f>
        <v>-</v>
      </c>
      <c r="T13" s="10">
        <f>T14</f>
        <v>39</v>
      </c>
      <c r="U13" s="10" t="str">
        <f>U14</f>
        <v>-</v>
      </c>
      <c r="V13" s="7">
        <v>25136</v>
      </c>
    </row>
    <row r="14" spans="1:24" ht="16.5" customHeight="1" x14ac:dyDescent="0.35">
      <c r="A14" s="11" t="s">
        <v>3</v>
      </c>
      <c r="B14" s="10">
        <v>376</v>
      </c>
      <c r="C14" s="9">
        <v>14.958625</v>
      </c>
      <c r="D14" s="8">
        <v>10</v>
      </c>
      <c r="E14" s="8">
        <v>9</v>
      </c>
      <c r="F14" s="8">
        <v>15</v>
      </c>
      <c r="G14" s="8">
        <v>34</v>
      </c>
      <c r="H14" s="8">
        <v>10</v>
      </c>
      <c r="I14" s="8">
        <v>0</v>
      </c>
      <c r="J14" s="8">
        <v>2</v>
      </c>
      <c r="K14" s="8">
        <v>12</v>
      </c>
      <c r="L14" s="8">
        <v>114</v>
      </c>
      <c r="M14" s="8">
        <v>114</v>
      </c>
      <c r="N14" s="8">
        <v>41</v>
      </c>
      <c r="O14" s="8">
        <v>2</v>
      </c>
      <c r="P14" s="8">
        <v>3</v>
      </c>
      <c r="Q14" s="8">
        <v>16</v>
      </c>
      <c r="R14" s="8">
        <v>1</v>
      </c>
      <c r="S14" s="8" t="s">
        <v>54</v>
      </c>
      <c r="T14" s="8">
        <v>39</v>
      </c>
      <c r="U14" s="8" t="s">
        <v>54</v>
      </c>
      <c r="V14" s="7">
        <v>25136</v>
      </c>
    </row>
    <row r="15" spans="1:24" ht="16.5" customHeight="1" x14ac:dyDescent="0.35">
      <c r="A15" s="3" t="s">
        <v>1</v>
      </c>
    </row>
    <row r="16" spans="1:24" ht="16.5" customHeight="1" x14ac:dyDescent="0.35">
      <c r="A16" s="3" t="s">
        <v>0</v>
      </c>
    </row>
    <row r="17" spans="1:71" ht="16.5" customHeight="1" x14ac:dyDescent="0.35">
      <c r="BN17" s="1">
        <f>SUM(BO17:BS17)</f>
        <v>0</v>
      </c>
    </row>
    <row r="19" spans="1:71" x14ac:dyDescent="0.35">
      <c r="BN19" s="1">
        <f>SUM(BO19:BS19)</f>
        <v>0</v>
      </c>
    </row>
    <row r="21" spans="1:71" x14ac:dyDescent="0.35">
      <c r="BN21" s="1">
        <f>SUM(BO21:BS21)</f>
        <v>0</v>
      </c>
    </row>
    <row r="22" spans="1:71" s="4" customFormat="1" ht="15" customHeight="1" x14ac:dyDescent="0.35">
      <c r="A22" s="5"/>
    </row>
    <row r="23" spans="1:71" s="4" customFormat="1" ht="15" customHeight="1" x14ac:dyDescent="0.35">
      <c r="A23" s="5"/>
    </row>
    <row r="24" spans="1:71" s="4" customFormat="1" ht="15" customHeight="1" x14ac:dyDescent="0.35">
      <c r="A24" s="5"/>
    </row>
    <row r="25" spans="1:71" s="4" customFormat="1" ht="15" customHeight="1" x14ac:dyDescent="0.35">
      <c r="A25" s="5"/>
    </row>
    <row r="27" spans="1:71" x14ac:dyDescent="0.35">
      <c r="BN27" s="1">
        <f>SUM(BO27:BS27)</f>
        <v>0</v>
      </c>
    </row>
    <row r="29" spans="1:71" x14ac:dyDescent="0.35">
      <c r="BM29" s="1" t="s">
        <v>53</v>
      </c>
      <c r="BN29" s="1">
        <f>SUM(BN1:BN27)</f>
        <v>0</v>
      </c>
      <c r="BO29" s="1">
        <f>SUM(BO1:BO27)</f>
        <v>0</v>
      </c>
      <c r="BP29" s="1">
        <f>SUM(BP1:BP27)</f>
        <v>0</v>
      </c>
      <c r="BQ29" s="1">
        <f>SUM(BQ1:BQ27)</f>
        <v>0</v>
      </c>
      <c r="BR29" s="1">
        <f>SUM(BR1:BR27)</f>
        <v>0</v>
      </c>
      <c r="BS29" s="1">
        <f>SUM(BS1:BS27)</f>
        <v>0</v>
      </c>
    </row>
  </sheetData>
  <mergeCells count="19">
    <mergeCell ref="S3:S5"/>
    <mergeCell ref="P3:P5"/>
    <mergeCell ref="Q3:Q5"/>
    <mergeCell ref="W6:X6"/>
    <mergeCell ref="B2:C2"/>
    <mergeCell ref="D2:G2"/>
    <mergeCell ref="H2:K2"/>
    <mergeCell ref="B3:B5"/>
    <mergeCell ref="C3:C5"/>
    <mergeCell ref="R1:U1"/>
    <mergeCell ref="D3:G3"/>
    <mergeCell ref="L3:L5"/>
    <mergeCell ref="M3:M5"/>
    <mergeCell ref="N3:N5"/>
    <mergeCell ref="O3:O5"/>
    <mergeCell ref="R3:R5"/>
    <mergeCell ref="H3:K3"/>
    <mergeCell ref="T3:T5"/>
    <mergeCell ref="U3:U5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5" manualBreakCount="5">
    <brk id="62" min="137" max="167" man="1"/>
    <brk id="146" min="217" max="239" man="1"/>
    <brk id="15330" min="285" max="37458" man="1"/>
    <brk id="16342" min="289" max="38334" man="1"/>
    <brk id="16826" min="293" max="3654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9"/>
  <sheetViews>
    <sheetView showGridLines="0" topLeftCell="R1" zoomScale="80" zoomScaleNormal="80" zoomScaleSheetLayoutView="80" workbookViewId="0">
      <selection activeCell="V5" sqref="V5"/>
    </sheetView>
  </sheetViews>
  <sheetFormatPr defaultColWidth="12.75" defaultRowHeight="15" x14ac:dyDescent="0.35"/>
  <cols>
    <col min="1" max="1" width="16.625" style="3" customWidth="1"/>
    <col min="2" max="2" width="8.625" style="1" customWidth="1"/>
    <col min="3" max="3" width="10.5" style="2" customWidth="1"/>
    <col min="4" max="6" width="6.625" style="1" customWidth="1"/>
    <col min="7" max="7" width="8.625" style="1" customWidth="1"/>
    <col min="8" max="10" width="7.125" style="1" customWidth="1"/>
    <col min="11" max="11" width="8.625" style="1" customWidth="1"/>
    <col min="12" max="21" width="6.625" style="1" customWidth="1"/>
    <col min="22" max="22" width="19.125" style="1" customWidth="1"/>
    <col min="23" max="16384" width="12.75" style="1"/>
  </cols>
  <sheetData>
    <row r="1" spans="1:23" s="65" customFormat="1" ht="18" customHeight="1" x14ac:dyDescent="0.15">
      <c r="A1" s="69" t="s">
        <v>78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6" t="s">
        <v>51</v>
      </c>
      <c r="S1" s="66"/>
      <c r="T1" s="66"/>
      <c r="U1" s="66"/>
    </row>
    <row r="2" spans="1:23" ht="16.5" customHeight="1" x14ac:dyDescent="0.35">
      <c r="A2" s="64"/>
      <c r="B2" s="52" t="s">
        <v>50</v>
      </c>
      <c r="C2" s="61"/>
      <c r="D2" s="63" t="s">
        <v>49</v>
      </c>
      <c r="E2" s="54"/>
      <c r="F2" s="54"/>
      <c r="G2" s="53"/>
      <c r="H2" s="52" t="s">
        <v>48</v>
      </c>
      <c r="I2" s="62"/>
      <c r="J2" s="62"/>
      <c r="K2" s="61"/>
      <c r="L2" s="42" t="s">
        <v>47</v>
      </c>
      <c r="M2" s="42" t="s">
        <v>46</v>
      </c>
      <c r="N2" s="42" t="s">
        <v>45</v>
      </c>
      <c r="O2" s="60" t="s">
        <v>44</v>
      </c>
      <c r="P2" s="59" t="s">
        <v>43</v>
      </c>
      <c r="Q2" s="59" t="s">
        <v>42</v>
      </c>
      <c r="R2" s="59" t="s">
        <v>41</v>
      </c>
      <c r="S2" s="59" t="s">
        <v>40</v>
      </c>
      <c r="T2" s="58" t="s">
        <v>39</v>
      </c>
      <c r="U2" s="57"/>
    </row>
    <row r="3" spans="1:23" ht="16.5" customHeight="1" x14ac:dyDescent="0.35">
      <c r="A3" s="35"/>
      <c r="B3" s="56" t="s">
        <v>38</v>
      </c>
      <c r="C3" s="55" t="s">
        <v>37</v>
      </c>
      <c r="D3" s="52" t="s">
        <v>36</v>
      </c>
      <c r="E3" s="54"/>
      <c r="F3" s="54"/>
      <c r="G3" s="53"/>
      <c r="H3" s="52" t="s">
        <v>35</v>
      </c>
      <c r="I3" s="51"/>
      <c r="J3" s="51"/>
      <c r="K3" s="50"/>
      <c r="L3" s="48" t="s">
        <v>34</v>
      </c>
      <c r="M3" s="48" t="s">
        <v>33</v>
      </c>
      <c r="N3" s="48" t="s">
        <v>32</v>
      </c>
      <c r="O3" s="49" t="s">
        <v>31</v>
      </c>
      <c r="P3" s="48" t="s">
        <v>30</v>
      </c>
      <c r="Q3" s="48" t="s">
        <v>29</v>
      </c>
      <c r="R3" s="48" t="s">
        <v>28</v>
      </c>
      <c r="S3" s="49" t="s">
        <v>27</v>
      </c>
      <c r="T3" s="48" t="s">
        <v>77</v>
      </c>
      <c r="U3" s="48" t="s">
        <v>17</v>
      </c>
      <c r="V3" s="47"/>
    </row>
    <row r="4" spans="1:23" s="6" customFormat="1" ht="16.5" customHeight="1" x14ac:dyDescent="0.15">
      <c r="A4" s="46"/>
      <c r="B4" s="45"/>
      <c r="C4" s="44"/>
      <c r="D4" s="43" t="s">
        <v>25</v>
      </c>
      <c r="E4" s="42" t="s">
        <v>76</v>
      </c>
      <c r="F4" s="42"/>
      <c r="G4" s="40"/>
      <c r="H4" s="42" t="s">
        <v>75</v>
      </c>
      <c r="I4" s="42" t="s">
        <v>74</v>
      </c>
      <c r="J4" s="41"/>
      <c r="K4" s="40"/>
      <c r="L4" s="39"/>
      <c r="M4" s="39"/>
      <c r="N4" s="37"/>
      <c r="O4" s="38"/>
      <c r="P4" s="37"/>
      <c r="Q4" s="37"/>
      <c r="R4" s="37"/>
      <c r="S4" s="38"/>
      <c r="T4" s="37"/>
      <c r="U4" s="37"/>
      <c r="V4" s="36"/>
    </row>
    <row r="5" spans="1:23" ht="214.5" customHeight="1" x14ac:dyDescent="0.35">
      <c r="A5" s="35"/>
      <c r="B5" s="34"/>
      <c r="C5" s="33"/>
      <c r="D5" s="73" t="s">
        <v>21</v>
      </c>
      <c r="E5" s="72" t="s">
        <v>20</v>
      </c>
      <c r="F5" s="72" t="s">
        <v>17</v>
      </c>
      <c r="G5" s="28" t="s">
        <v>16</v>
      </c>
      <c r="H5" s="30" t="s">
        <v>19</v>
      </c>
      <c r="I5" s="30" t="s">
        <v>18</v>
      </c>
      <c r="J5" s="29" t="s">
        <v>17</v>
      </c>
      <c r="K5" s="28" t="s">
        <v>16</v>
      </c>
      <c r="L5" s="27"/>
      <c r="M5" s="27"/>
      <c r="N5" s="25"/>
      <c r="O5" s="26"/>
      <c r="P5" s="25"/>
      <c r="Q5" s="25"/>
      <c r="R5" s="25"/>
      <c r="S5" s="26"/>
      <c r="T5" s="25"/>
      <c r="U5" s="25"/>
      <c r="V5" s="24" t="s">
        <v>15</v>
      </c>
      <c r="W5" s="74"/>
    </row>
    <row r="6" spans="1:23" ht="16.5" customHeight="1" x14ac:dyDescent="0.35">
      <c r="A6" s="21" t="s">
        <v>14</v>
      </c>
      <c r="B6" s="20">
        <v>18938</v>
      </c>
      <c r="C6" s="19">
        <v>3.5</v>
      </c>
      <c r="D6" s="18">
        <v>1485</v>
      </c>
      <c r="E6" s="18">
        <v>445</v>
      </c>
      <c r="F6" s="18">
        <v>1207</v>
      </c>
      <c r="G6" s="18">
        <v>3137</v>
      </c>
      <c r="H6" s="18">
        <v>728</v>
      </c>
      <c r="I6" s="18">
        <v>55</v>
      </c>
      <c r="J6" s="18">
        <v>144</v>
      </c>
      <c r="K6" s="18">
        <v>927</v>
      </c>
      <c r="L6" s="18">
        <v>3808</v>
      </c>
      <c r="M6" s="18">
        <v>6095</v>
      </c>
      <c r="N6" s="18">
        <v>1265</v>
      </c>
      <c r="O6" s="18">
        <v>88</v>
      </c>
      <c r="P6" s="18">
        <v>111</v>
      </c>
      <c r="Q6" s="18">
        <v>339</v>
      </c>
      <c r="R6" s="18">
        <v>506</v>
      </c>
      <c r="S6" s="18">
        <v>269</v>
      </c>
      <c r="T6" s="18">
        <v>1459</v>
      </c>
      <c r="U6" s="18">
        <v>934</v>
      </c>
      <c r="V6" s="7">
        <v>5409280</v>
      </c>
    </row>
    <row r="7" spans="1:23" ht="16.5" customHeight="1" x14ac:dyDescent="0.35">
      <c r="A7" s="21" t="s">
        <v>13</v>
      </c>
      <c r="B7" s="20">
        <v>3885</v>
      </c>
      <c r="C7" s="19">
        <v>2</v>
      </c>
      <c r="D7" s="18">
        <v>379</v>
      </c>
      <c r="E7" s="18">
        <v>69</v>
      </c>
      <c r="F7" s="18">
        <v>283</v>
      </c>
      <c r="G7" s="18">
        <v>731</v>
      </c>
      <c r="H7" s="18">
        <v>126</v>
      </c>
      <c r="I7" s="18">
        <v>11</v>
      </c>
      <c r="J7" s="18">
        <v>22</v>
      </c>
      <c r="K7" s="18">
        <v>159</v>
      </c>
      <c r="L7" s="18">
        <v>741</v>
      </c>
      <c r="M7" s="18">
        <v>1282</v>
      </c>
      <c r="N7" s="18">
        <v>181</v>
      </c>
      <c r="O7" s="18">
        <v>17</v>
      </c>
      <c r="P7" s="18">
        <v>13</v>
      </c>
      <c r="Q7" s="18">
        <v>39</v>
      </c>
      <c r="R7" s="18">
        <v>159</v>
      </c>
      <c r="S7" s="18">
        <v>54</v>
      </c>
      <c r="T7" s="18">
        <v>120</v>
      </c>
      <c r="U7" s="18">
        <v>389</v>
      </c>
      <c r="V7" s="7">
        <v>1926503</v>
      </c>
    </row>
    <row r="8" spans="1:23" ht="33" customHeight="1" x14ac:dyDescent="0.35">
      <c r="A8" s="12" t="s">
        <v>12</v>
      </c>
      <c r="B8" s="10">
        <f>IF(SUM(G8,K8,L8:U8)=0,"-",SUM(G8,K8,L8:U8))</f>
        <v>1101</v>
      </c>
      <c r="C8" s="9">
        <f>IF(SUM(B8)=0,"-",B8/V8*1000)</f>
        <v>2.8184156971163077</v>
      </c>
      <c r="D8" s="10">
        <f>IF(SUM(D9,D10)=0,"-",SUM(D9,D10))</f>
        <v>61</v>
      </c>
      <c r="E8" s="10">
        <f>IF(SUM(E9,E10)=0,"-",SUM(E9,E10))</f>
        <v>19</v>
      </c>
      <c r="F8" s="10">
        <f>IF(SUM(F9,F10)=0,"-",SUM(F9,F10))</f>
        <v>31</v>
      </c>
      <c r="G8" s="10">
        <f>IF(SUM(D8:F8)=0,"-",SUM(D8:F8))</f>
        <v>111</v>
      </c>
      <c r="H8" s="10">
        <f>IF(SUM(H9,H10)=0,"-",SUM(H9,H10))</f>
        <v>31</v>
      </c>
      <c r="I8" s="10">
        <f>IF(SUM(I9,I10)=0,"-",SUM(I9,I10))</f>
        <v>2</v>
      </c>
      <c r="J8" s="10">
        <f>IF(SUM(J9,J10)=0,"-",SUM(J9,J10))</f>
        <v>3</v>
      </c>
      <c r="K8" s="10">
        <f>IF(SUM(H8:J8)=0,"-",SUM(H8:J8))</f>
        <v>36</v>
      </c>
      <c r="L8" s="10">
        <f>IF(SUM(L9,L10)=0,"-",SUM(L9,L10))</f>
        <v>213</v>
      </c>
      <c r="M8" s="10">
        <f>IF(SUM(M9,M10)=0,"-",SUM(M9,M10))</f>
        <v>494</v>
      </c>
      <c r="N8" s="10">
        <f>IF(SUM(N9,N10)=0,"-",SUM(N9,N10))</f>
        <v>62</v>
      </c>
      <c r="O8" s="10" t="str">
        <f>IF(SUM(O9,O10)=0,"-",SUM(O9,O10))</f>
        <v>-</v>
      </c>
      <c r="P8" s="10">
        <f>IF(SUM(P9,P10)=0,"-",SUM(P9,P10))</f>
        <v>8</v>
      </c>
      <c r="Q8" s="10">
        <f>IF(SUM(Q9,Q10)=0,"-",SUM(Q9,Q10))</f>
        <v>13</v>
      </c>
      <c r="R8" s="10">
        <f>IF(SUM(R9,R10)=0,"-",SUM(R9,R10))</f>
        <v>32</v>
      </c>
      <c r="S8" s="10">
        <f>IF(SUM(S9,S10)=0,"-",SUM(S9,S10))</f>
        <v>9</v>
      </c>
      <c r="T8" s="10">
        <f>IF(SUM(T9,T10)=0,"-",SUM(T9,T10))</f>
        <v>88</v>
      </c>
      <c r="U8" s="10">
        <f>IF(SUM(U9,U10)=0,"-",SUM(U9,U10))</f>
        <v>35</v>
      </c>
      <c r="V8" s="17">
        <f>IF(SUM(V9,V10)=0,"-",SUM(V9,V10))</f>
        <v>390645</v>
      </c>
    </row>
    <row r="9" spans="1:23" ht="16.5" customHeight="1" x14ac:dyDescent="0.35">
      <c r="A9" s="11" t="s">
        <v>11</v>
      </c>
      <c r="B9" s="10">
        <v>1010</v>
      </c>
      <c r="C9" s="9">
        <v>8.4230541490000004</v>
      </c>
      <c r="D9" s="8">
        <v>37</v>
      </c>
      <c r="E9" s="8">
        <v>15</v>
      </c>
      <c r="F9" s="8">
        <v>21</v>
      </c>
      <c r="G9" s="8">
        <v>73</v>
      </c>
      <c r="H9" s="8">
        <v>24</v>
      </c>
      <c r="I9" s="8">
        <v>2</v>
      </c>
      <c r="J9" s="8">
        <v>2</v>
      </c>
      <c r="K9" s="8">
        <v>28</v>
      </c>
      <c r="L9" s="8">
        <v>197</v>
      </c>
      <c r="M9" s="8">
        <v>489</v>
      </c>
      <c r="N9" s="8">
        <v>61</v>
      </c>
      <c r="O9" s="8" t="s">
        <v>54</v>
      </c>
      <c r="P9" s="8">
        <v>7</v>
      </c>
      <c r="Q9" s="8">
        <v>11</v>
      </c>
      <c r="R9" s="8">
        <v>29</v>
      </c>
      <c r="S9" s="8">
        <v>9</v>
      </c>
      <c r="T9" s="8">
        <v>88</v>
      </c>
      <c r="U9" s="8">
        <v>18</v>
      </c>
      <c r="V9" s="7">
        <v>119909</v>
      </c>
    </row>
    <row r="10" spans="1:23" ht="16.5" customHeight="1" x14ac:dyDescent="0.35">
      <c r="A10" s="16" t="s">
        <v>9</v>
      </c>
      <c r="B10" s="15">
        <f>IF(SUM(G10,K10,L10:U10)=0,"-",SUM(G10,K10,L10:U10))</f>
        <v>91</v>
      </c>
      <c r="C10" s="14">
        <f>IF(SUM(B10)=0,"-",B10/V10*1000)</f>
        <v>0.33612079664322442</v>
      </c>
      <c r="D10" s="13">
        <v>24</v>
      </c>
      <c r="E10" s="13">
        <v>4</v>
      </c>
      <c r="F10" s="13">
        <v>10</v>
      </c>
      <c r="G10" s="13">
        <f>IF(SUM(D10:F10)=0,"-",SUM(D10:F10))</f>
        <v>38</v>
      </c>
      <c r="H10" s="13">
        <v>7</v>
      </c>
      <c r="I10" s="13" t="s">
        <v>54</v>
      </c>
      <c r="J10" s="13">
        <v>1</v>
      </c>
      <c r="K10" s="13">
        <f>IF(SUM(H10:J10)=0,"-",SUM(H10:J10))</f>
        <v>8</v>
      </c>
      <c r="L10" s="13">
        <v>16</v>
      </c>
      <c r="M10" s="13">
        <v>5</v>
      </c>
      <c r="N10" s="13">
        <v>1</v>
      </c>
      <c r="O10" s="13" t="s">
        <v>54</v>
      </c>
      <c r="P10" s="13">
        <v>1</v>
      </c>
      <c r="Q10" s="13">
        <v>2</v>
      </c>
      <c r="R10" s="13">
        <v>3</v>
      </c>
      <c r="S10" s="13" t="s">
        <v>54</v>
      </c>
      <c r="T10" s="13" t="s">
        <v>54</v>
      </c>
      <c r="U10" s="13">
        <v>17</v>
      </c>
      <c r="V10" s="7">
        <v>270736</v>
      </c>
    </row>
    <row r="11" spans="1:23" ht="33" customHeight="1" x14ac:dyDescent="0.35">
      <c r="A11" s="12" t="s">
        <v>7</v>
      </c>
      <c r="B11" s="10">
        <f>IF(SUM(G11,K11,L11:U11)=0,"-",SUM(G11,K11,L11:U11))</f>
        <v>710</v>
      </c>
      <c r="C11" s="9">
        <f>IF(SUM(B11)=0,"-",B11/V11*1000)</f>
        <v>18.566460082110826</v>
      </c>
      <c r="D11" s="10">
        <f>D12</f>
        <v>7</v>
      </c>
      <c r="E11" s="10">
        <f>E12</f>
        <v>4</v>
      </c>
      <c r="F11" s="10">
        <f>F12</f>
        <v>12</v>
      </c>
      <c r="G11" s="10">
        <f>IF(SUM(D11:F11)=0,"-",SUM(D11:F11))</f>
        <v>23</v>
      </c>
      <c r="H11" s="10">
        <f>H12</f>
        <v>23</v>
      </c>
      <c r="I11" s="10" t="str">
        <f>I12</f>
        <v>-</v>
      </c>
      <c r="J11" s="10">
        <f>J12</f>
        <v>1</v>
      </c>
      <c r="K11" s="10">
        <f>IF(SUM(H11:J11)=0,"-",SUM(H11:J11))</f>
        <v>24</v>
      </c>
      <c r="L11" s="10">
        <f>L12</f>
        <v>184</v>
      </c>
      <c r="M11" s="10">
        <f>M12</f>
        <v>250</v>
      </c>
      <c r="N11" s="10">
        <f>N12</f>
        <v>33</v>
      </c>
      <c r="O11" s="10">
        <f>O12</f>
        <v>10</v>
      </c>
      <c r="P11" s="10">
        <f>P12</f>
        <v>2</v>
      </c>
      <c r="Q11" s="10">
        <f>Q12</f>
        <v>22</v>
      </c>
      <c r="R11" s="10">
        <f>R12</f>
        <v>7</v>
      </c>
      <c r="S11" s="10">
        <f>S12</f>
        <v>19</v>
      </c>
      <c r="T11" s="10">
        <f>T12</f>
        <v>65</v>
      </c>
      <c r="U11" s="10">
        <f>U12</f>
        <v>71</v>
      </c>
      <c r="V11" s="7">
        <v>38241</v>
      </c>
    </row>
    <row r="12" spans="1:23" ht="16.5" customHeight="1" x14ac:dyDescent="0.35">
      <c r="A12" s="11" t="s">
        <v>6</v>
      </c>
      <c r="B12" s="10">
        <v>710</v>
      </c>
      <c r="C12" s="9">
        <v>18.566460079999999</v>
      </c>
      <c r="D12" s="8">
        <v>7</v>
      </c>
      <c r="E12" s="8">
        <v>4</v>
      </c>
      <c r="F12" s="8">
        <v>12</v>
      </c>
      <c r="G12" s="8">
        <v>23</v>
      </c>
      <c r="H12" s="8">
        <v>23</v>
      </c>
      <c r="I12" s="8" t="s">
        <v>54</v>
      </c>
      <c r="J12" s="8">
        <v>1</v>
      </c>
      <c r="K12" s="8">
        <v>24</v>
      </c>
      <c r="L12" s="8">
        <v>184</v>
      </c>
      <c r="M12" s="8">
        <v>250</v>
      </c>
      <c r="N12" s="8">
        <v>33</v>
      </c>
      <c r="O12" s="8">
        <v>10</v>
      </c>
      <c r="P12" s="8">
        <v>2</v>
      </c>
      <c r="Q12" s="8">
        <v>22</v>
      </c>
      <c r="R12" s="8">
        <v>7</v>
      </c>
      <c r="S12" s="8">
        <v>19</v>
      </c>
      <c r="T12" s="8">
        <v>65</v>
      </c>
      <c r="U12" s="8">
        <v>71</v>
      </c>
      <c r="V12" s="7">
        <v>38241</v>
      </c>
    </row>
    <row r="13" spans="1:23" ht="33" customHeight="1" x14ac:dyDescent="0.35">
      <c r="A13" s="12" t="s">
        <v>5</v>
      </c>
      <c r="B13" s="10">
        <f>IF(SUM(G13,K13,L13:U13)=0,"-",SUM(G13,K13,L13:U13))</f>
        <v>291</v>
      </c>
      <c r="C13" s="9">
        <f>IF(SUM(B13)=0,"-",B13/V13*1000)</f>
        <v>11.577021005728836</v>
      </c>
      <c r="D13" s="10">
        <f>D14</f>
        <v>31</v>
      </c>
      <c r="E13" s="10">
        <f>E14</f>
        <v>22</v>
      </c>
      <c r="F13" s="10">
        <f>F14</f>
        <v>50</v>
      </c>
      <c r="G13" s="10">
        <f>IF(SUM(D13:F13)=0,"-",SUM(D13:F13))</f>
        <v>103</v>
      </c>
      <c r="H13" s="10">
        <f>H14</f>
        <v>18</v>
      </c>
      <c r="I13" s="10" t="str">
        <f>I14</f>
        <v>-</v>
      </c>
      <c r="J13" s="10">
        <f>J14</f>
        <v>1</v>
      </c>
      <c r="K13" s="10">
        <f>IF(SUM(H13:J13)=0,"-",SUM(H13:J13))</f>
        <v>19</v>
      </c>
      <c r="L13" s="10">
        <f>L14</f>
        <v>37</v>
      </c>
      <c r="M13" s="10">
        <f>M14</f>
        <v>80</v>
      </c>
      <c r="N13" s="10">
        <f>N14</f>
        <v>13</v>
      </c>
      <c r="O13" s="10" t="str">
        <f>O14</f>
        <v>-</v>
      </c>
      <c r="P13" s="10">
        <f>P14</f>
        <v>1</v>
      </c>
      <c r="Q13" s="10">
        <f>Q14</f>
        <v>6</v>
      </c>
      <c r="R13" s="10">
        <f>R14</f>
        <v>2</v>
      </c>
      <c r="S13" s="10">
        <f>S14</f>
        <v>2</v>
      </c>
      <c r="T13" s="10">
        <f>T14</f>
        <v>18</v>
      </c>
      <c r="U13" s="10">
        <f>U14</f>
        <v>10</v>
      </c>
      <c r="V13" s="7">
        <v>25136</v>
      </c>
    </row>
    <row r="14" spans="1:23" ht="16.5" customHeight="1" x14ac:dyDescent="0.35">
      <c r="A14" s="11" t="s">
        <v>3</v>
      </c>
      <c r="B14" s="10">
        <v>291</v>
      </c>
      <c r="C14" s="9">
        <v>11.577021</v>
      </c>
      <c r="D14" s="8">
        <v>31</v>
      </c>
      <c r="E14" s="8">
        <v>22</v>
      </c>
      <c r="F14" s="8">
        <v>50</v>
      </c>
      <c r="G14" s="8">
        <v>103</v>
      </c>
      <c r="H14" s="8">
        <v>18</v>
      </c>
      <c r="I14" s="8" t="s">
        <v>73</v>
      </c>
      <c r="J14" s="8">
        <v>1</v>
      </c>
      <c r="K14" s="8">
        <v>19</v>
      </c>
      <c r="L14" s="8">
        <v>37</v>
      </c>
      <c r="M14" s="8">
        <v>80</v>
      </c>
      <c r="N14" s="8">
        <v>13</v>
      </c>
      <c r="O14" s="8" t="s">
        <v>73</v>
      </c>
      <c r="P14" s="8">
        <v>1</v>
      </c>
      <c r="Q14" s="8">
        <v>6</v>
      </c>
      <c r="R14" s="8">
        <v>2</v>
      </c>
      <c r="S14" s="8">
        <v>2</v>
      </c>
      <c r="T14" s="8">
        <v>18</v>
      </c>
      <c r="U14" s="8">
        <v>10</v>
      </c>
      <c r="V14" s="7">
        <v>25136</v>
      </c>
    </row>
    <row r="15" spans="1:23" ht="16.5" customHeight="1" x14ac:dyDescent="0.35">
      <c r="A15" s="3" t="s">
        <v>1</v>
      </c>
    </row>
    <row r="16" spans="1:23" ht="16.5" customHeight="1" x14ac:dyDescent="0.35">
      <c r="A16" s="3" t="s">
        <v>0</v>
      </c>
    </row>
    <row r="17" spans="1:71" ht="16.5" customHeight="1" x14ac:dyDescent="0.35">
      <c r="BN17" s="1">
        <f>SUM(BO17:BS17)</f>
        <v>0</v>
      </c>
    </row>
    <row r="19" spans="1:71" x14ac:dyDescent="0.35">
      <c r="BN19" s="1">
        <f>SUM(BO19:BS19)</f>
        <v>0</v>
      </c>
    </row>
    <row r="21" spans="1:71" x14ac:dyDescent="0.35">
      <c r="BN21" s="1">
        <f>SUM(BO21:BS21)</f>
        <v>0</v>
      </c>
    </row>
    <row r="22" spans="1:71" s="4" customFormat="1" ht="15" customHeight="1" x14ac:dyDescent="0.35">
      <c r="A22" s="5"/>
    </row>
    <row r="23" spans="1:71" s="4" customFormat="1" ht="15" customHeight="1" x14ac:dyDescent="0.35">
      <c r="A23" s="5"/>
    </row>
    <row r="24" spans="1:71" s="4" customFormat="1" ht="15" customHeight="1" x14ac:dyDescent="0.35">
      <c r="A24" s="5"/>
    </row>
    <row r="25" spans="1:71" s="4" customFormat="1" ht="15" customHeight="1" x14ac:dyDescent="0.35">
      <c r="A25" s="5"/>
    </row>
    <row r="27" spans="1:71" x14ac:dyDescent="0.35">
      <c r="BN27" s="1">
        <f>SUM(BO27:BS27)</f>
        <v>0</v>
      </c>
    </row>
    <row r="29" spans="1:71" x14ac:dyDescent="0.35">
      <c r="BM29" s="1" t="s">
        <v>53</v>
      </c>
      <c r="BN29" s="1">
        <f>SUM(BN1:BN27)</f>
        <v>0</v>
      </c>
      <c r="BO29" s="1">
        <f>SUM(BO1:BO27)</f>
        <v>0</v>
      </c>
      <c r="BP29" s="1">
        <f>SUM(BP1:BP27)</f>
        <v>0</v>
      </c>
      <c r="BQ29" s="1">
        <f>SUM(BQ1:BQ27)</f>
        <v>0</v>
      </c>
      <c r="BR29" s="1">
        <f>SUM(BR1:BR27)</f>
        <v>0</v>
      </c>
      <c r="BS29" s="1">
        <f>SUM(BS1:BS27)</f>
        <v>0</v>
      </c>
    </row>
  </sheetData>
  <mergeCells count="18">
    <mergeCell ref="S3:S5"/>
    <mergeCell ref="P3:P5"/>
    <mergeCell ref="Q3:Q5"/>
    <mergeCell ref="B2:C2"/>
    <mergeCell ref="D2:G2"/>
    <mergeCell ref="H2:K2"/>
    <mergeCell ref="B3:B5"/>
    <mergeCell ref="C3:C5"/>
    <mergeCell ref="R1:U1"/>
    <mergeCell ref="D3:G3"/>
    <mergeCell ref="L3:L5"/>
    <mergeCell ref="M3:M5"/>
    <mergeCell ref="N3:N5"/>
    <mergeCell ref="O3:O5"/>
    <mergeCell ref="R3:R5"/>
    <mergeCell ref="H3:K3"/>
    <mergeCell ref="T3:T5"/>
    <mergeCell ref="U3:U5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5" manualBreakCount="5">
    <brk id="62" min="137" max="167" man="1"/>
    <brk id="146" min="217" max="239" man="1"/>
    <brk id="15330" min="285" max="37458" man="1"/>
    <brk id="16342" min="289" max="38334" man="1"/>
    <brk id="16826" min="293" max="3654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9"/>
  <sheetViews>
    <sheetView showGridLines="0" zoomScale="73" zoomScaleNormal="73" zoomScaleSheetLayoutView="80" workbookViewId="0">
      <selection activeCell="V5" sqref="V5"/>
    </sheetView>
  </sheetViews>
  <sheetFormatPr defaultColWidth="12.75" defaultRowHeight="15" x14ac:dyDescent="0.35"/>
  <cols>
    <col min="1" max="1" width="16.625" style="3" customWidth="1"/>
    <col min="2" max="2" width="8.625" style="1" customWidth="1"/>
    <col min="3" max="3" width="9" style="2" customWidth="1"/>
    <col min="4" max="6" width="6.625" style="1" customWidth="1"/>
    <col min="7" max="7" width="8.625" style="1" customWidth="1"/>
    <col min="8" max="10" width="7.125" style="1" customWidth="1"/>
    <col min="11" max="11" width="8.625" style="1" customWidth="1"/>
    <col min="12" max="21" width="6.625" style="1" customWidth="1"/>
    <col min="22" max="22" width="18.875" style="1" customWidth="1"/>
    <col min="23" max="16384" width="12.75" style="1"/>
  </cols>
  <sheetData>
    <row r="1" spans="1:66" s="65" customFormat="1" ht="18" customHeight="1" x14ac:dyDescent="0.15">
      <c r="A1" s="69" t="s">
        <v>81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6" t="s">
        <v>80</v>
      </c>
      <c r="T1" s="66"/>
      <c r="U1" s="66"/>
    </row>
    <row r="2" spans="1:66" ht="16.5" customHeight="1" x14ac:dyDescent="0.35">
      <c r="A2" s="64"/>
      <c r="B2" s="52" t="s">
        <v>50</v>
      </c>
      <c r="C2" s="61"/>
      <c r="D2" s="63" t="s">
        <v>71</v>
      </c>
      <c r="E2" s="54"/>
      <c r="F2" s="54"/>
      <c r="G2" s="53"/>
      <c r="H2" s="52" t="s">
        <v>70</v>
      </c>
      <c r="I2" s="62"/>
      <c r="J2" s="62"/>
      <c r="K2" s="61"/>
      <c r="L2" s="42" t="s">
        <v>69</v>
      </c>
      <c r="M2" s="42" t="s">
        <v>68</v>
      </c>
      <c r="N2" s="42" t="s">
        <v>67</v>
      </c>
      <c r="O2" s="60" t="s">
        <v>66</v>
      </c>
      <c r="P2" s="59" t="s">
        <v>65</v>
      </c>
      <c r="Q2" s="59" t="s">
        <v>64</v>
      </c>
      <c r="R2" s="59" t="s">
        <v>63</v>
      </c>
      <c r="S2" s="59" t="s">
        <v>62</v>
      </c>
      <c r="T2" s="58" t="s">
        <v>61</v>
      </c>
      <c r="U2" s="57"/>
    </row>
    <row r="3" spans="1:66" ht="16.5" customHeight="1" x14ac:dyDescent="0.35">
      <c r="A3" s="35"/>
      <c r="B3" s="56" t="s">
        <v>38</v>
      </c>
      <c r="C3" s="55" t="s">
        <v>37</v>
      </c>
      <c r="D3" s="52" t="s">
        <v>36</v>
      </c>
      <c r="E3" s="54"/>
      <c r="F3" s="54"/>
      <c r="G3" s="53"/>
      <c r="H3" s="52" t="s">
        <v>35</v>
      </c>
      <c r="I3" s="51"/>
      <c r="J3" s="51"/>
      <c r="K3" s="50"/>
      <c r="L3" s="82" t="s">
        <v>34</v>
      </c>
      <c r="M3" s="82" t="s">
        <v>33</v>
      </c>
      <c r="N3" s="82" t="s">
        <v>32</v>
      </c>
      <c r="O3" s="83" t="s">
        <v>79</v>
      </c>
      <c r="P3" s="82" t="s">
        <v>30</v>
      </c>
      <c r="Q3" s="82" t="s">
        <v>29</v>
      </c>
      <c r="R3" s="82" t="s">
        <v>28</v>
      </c>
      <c r="S3" s="83" t="s">
        <v>27</v>
      </c>
      <c r="T3" s="82" t="s">
        <v>60</v>
      </c>
      <c r="U3" s="82" t="s">
        <v>17</v>
      </c>
      <c r="V3" s="47"/>
    </row>
    <row r="4" spans="1:66" s="6" customFormat="1" ht="16.5" customHeight="1" x14ac:dyDescent="0.15">
      <c r="A4" s="46"/>
      <c r="B4" s="45"/>
      <c r="C4" s="44"/>
      <c r="D4" s="43" t="s">
        <v>59</v>
      </c>
      <c r="E4" s="42" t="s">
        <v>58</v>
      </c>
      <c r="F4" s="42"/>
      <c r="G4" s="40"/>
      <c r="H4" s="42" t="s">
        <v>57</v>
      </c>
      <c r="I4" s="42" t="s">
        <v>56</v>
      </c>
      <c r="J4" s="41"/>
      <c r="K4" s="40"/>
      <c r="L4" s="81"/>
      <c r="M4" s="81"/>
      <c r="N4" s="79"/>
      <c r="O4" s="80"/>
      <c r="P4" s="79"/>
      <c r="Q4" s="79"/>
      <c r="R4" s="79"/>
      <c r="S4" s="80"/>
      <c r="T4" s="79"/>
      <c r="U4" s="79"/>
      <c r="V4" s="36"/>
    </row>
    <row r="5" spans="1:66" ht="214.5" customHeight="1" x14ac:dyDescent="0.35">
      <c r="A5" s="35"/>
      <c r="B5" s="34"/>
      <c r="C5" s="33"/>
      <c r="D5" s="73" t="s">
        <v>21</v>
      </c>
      <c r="E5" s="72" t="s">
        <v>20</v>
      </c>
      <c r="F5" s="72" t="s">
        <v>17</v>
      </c>
      <c r="G5" s="28" t="s">
        <v>16</v>
      </c>
      <c r="H5" s="30" t="s">
        <v>19</v>
      </c>
      <c r="I5" s="30" t="s">
        <v>18</v>
      </c>
      <c r="J5" s="29" t="s">
        <v>17</v>
      </c>
      <c r="K5" s="28" t="s">
        <v>16</v>
      </c>
      <c r="L5" s="78"/>
      <c r="M5" s="78"/>
      <c r="N5" s="76"/>
      <c r="O5" s="77"/>
      <c r="P5" s="76"/>
      <c r="Q5" s="76"/>
      <c r="R5" s="76"/>
      <c r="S5" s="77"/>
      <c r="T5" s="76"/>
      <c r="U5" s="76"/>
      <c r="V5" s="24" t="s">
        <v>15</v>
      </c>
      <c r="W5" s="23"/>
    </row>
    <row r="6" spans="1:66" ht="16.5" customHeight="1" x14ac:dyDescent="0.35">
      <c r="A6" s="21" t="s">
        <v>14</v>
      </c>
      <c r="B6" s="20">
        <v>14846</v>
      </c>
      <c r="C6" s="19">
        <v>2.7</v>
      </c>
      <c r="D6" s="18">
        <v>1335</v>
      </c>
      <c r="E6" s="18">
        <v>232</v>
      </c>
      <c r="F6" s="18">
        <v>869</v>
      </c>
      <c r="G6" s="18">
        <v>2436</v>
      </c>
      <c r="H6" s="18">
        <v>366</v>
      </c>
      <c r="I6" s="18">
        <v>62</v>
      </c>
      <c r="J6" s="18">
        <v>83</v>
      </c>
      <c r="K6" s="18">
        <v>511</v>
      </c>
      <c r="L6" s="18">
        <v>2170</v>
      </c>
      <c r="M6" s="18">
        <v>5625</v>
      </c>
      <c r="N6" s="18">
        <v>1263</v>
      </c>
      <c r="O6" s="18">
        <v>61</v>
      </c>
      <c r="P6" s="18">
        <v>90</v>
      </c>
      <c r="Q6" s="18">
        <v>189</v>
      </c>
      <c r="R6" s="18">
        <v>735</v>
      </c>
      <c r="S6" s="18">
        <v>355</v>
      </c>
      <c r="T6" s="18">
        <v>683</v>
      </c>
      <c r="U6" s="18">
        <v>728</v>
      </c>
      <c r="V6" s="7">
        <v>5409280</v>
      </c>
    </row>
    <row r="7" spans="1:66" ht="16.5" customHeight="1" x14ac:dyDescent="0.35">
      <c r="A7" s="21" t="s">
        <v>13</v>
      </c>
      <c r="B7" s="20">
        <v>6949</v>
      </c>
      <c r="C7" s="19">
        <v>3.6</v>
      </c>
      <c r="D7" s="18">
        <v>443</v>
      </c>
      <c r="E7" s="18">
        <v>75</v>
      </c>
      <c r="F7" s="18">
        <v>348</v>
      </c>
      <c r="G7" s="18">
        <v>866</v>
      </c>
      <c r="H7" s="18">
        <v>180</v>
      </c>
      <c r="I7" s="18">
        <v>38</v>
      </c>
      <c r="J7" s="18">
        <v>37</v>
      </c>
      <c r="K7" s="18">
        <v>255</v>
      </c>
      <c r="L7" s="18">
        <v>1123</v>
      </c>
      <c r="M7" s="18">
        <v>2921</v>
      </c>
      <c r="N7" s="18">
        <v>534</v>
      </c>
      <c r="O7" s="18">
        <v>22</v>
      </c>
      <c r="P7" s="18">
        <v>48</v>
      </c>
      <c r="Q7" s="18">
        <v>59</v>
      </c>
      <c r="R7" s="18">
        <v>372</v>
      </c>
      <c r="S7" s="18">
        <v>133</v>
      </c>
      <c r="T7" s="18">
        <v>294</v>
      </c>
      <c r="U7" s="18">
        <v>322</v>
      </c>
      <c r="V7" s="7">
        <v>1926503</v>
      </c>
    </row>
    <row r="8" spans="1:66" ht="33" customHeight="1" x14ac:dyDescent="0.35">
      <c r="A8" s="12" t="s">
        <v>12</v>
      </c>
      <c r="B8" s="10">
        <f>IF(SUM(G8,K8,L8:U8)=0,"-",SUM(G8,K8,L8:U8))</f>
        <v>871</v>
      </c>
      <c r="C8" s="9">
        <f>IF(SUM(B8)=0,"-",B8/V8*1000)</f>
        <v>2.2296458421328826</v>
      </c>
      <c r="D8" s="10">
        <f>IF(SUM(D9,D10)=0,"-",SUM(D9,D10))</f>
        <v>105</v>
      </c>
      <c r="E8" s="10">
        <f>IF(SUM(E9,E10)=0,"-",SUM(E9,E10))</f>
        <v>15</v>
      </c>
      <c r="F8" s="10">
        <f>IF(SUM(F9,F10)=0,"-",SUM(F9,F10))</f>
        <v>58</v>
      </c>
      <c r="G8" s="10">
        <f>IF(SUM(D8:F8)=0,"-",SUM(D8:F8))</f>
        <v>178</v>
      </c>
      <c r="H8" s="10">
        <f>IF(SUM(H9,H10)=0,"-",SUM(H9,H10))</f>
        <v>20</v>
      </c>
      <c r="I8" s="10">
        <f>IF(SUM(I9,I10)=0,"-",SUM(I9,I10))</f>
        <v>3</v>
      </c>
      <c r="J8" s="10">
        <f>IF(SUM(J9,J10)=0,"-",SUM(J9,J10))</f>
        <v>2</v>
      </c>
      <c r="K8" s="10">
        <f>IF(SUM(H8:J8)=0,"-",SUM(H8:J8))</f>
        <v>25</v>
      </c>
      <c r="L8" s="10">
        <f>IF(SUM(L9,L10)=0,"-",SUM(L9,L10))</f>
        <v>136</v>
      </c>
      <c r="M8" s="10">
        <f>IF(SUM(M9,M10)=0,"-",SUM(M9,M10))</f>
        <v>362</v>
      </c>
      <c r="N8" s="10">
        <f>IF(SUM(N9,N10)=0,"-",SUM(N9,N10))</f>
        <v>41</v>
      </c>
      <c r="O8" s="10">
        <f>IF(SUM(O9,O10)=0,"-",SUM(O9,O10))</f>
        <v>2</v>
      </c>
      <c r="P8" s="10">
        <f>IF(SUM(P9,P10)=0,"-",SUM(P9,P10))</f>
        <v>2</v>
      </c>
      <c r="Q8" s="10">
        <f>IF(SUM(Q9,Q10)=0,"-",SUM(Q9,Q10))</f>
        <v>9</v>
      </c>
      <c r="R8" s="10">
        <f>IF(SUM(R9,R10)=0,"-",SUM(R9,R10))</f>
        <v>34</v>
      </c>
      <c r="S8" s="10">
        <f>IF(SUM(S9,S10)=0,"-",SUM(S9,S10))</f>
        <v>8</v>
      </c>
      <c r="T8" s="10">
        <f>IF(SUM(T9,T10)=0,"-",SUM(T9,T10))</f>
        <v>32</v>
      </c>
      <c r="U8" s="10">
        <f>IF(SUM(U9,U10)=0,"-",SUM(U9,U10))</f>
        <v>42</v>
      </c>
      <c r="V8" s="17">
        <f>IF(SUM(V9,V10)=0,"-",SUM(V9,V10))</f>
        <v>390645</v>
      </c>
    </row>
    <row r="9" spans="1:66" ht="16.5" customHeight="1" x14ac:dyDescent="0.35">
      <c r="A9" s="11" t="s">
        <v>11</v>
      </c>
      <c r="B9" s="10">
        <v>302</v>
      </c>
      <c r="C9" s="9">
        <v>2.5185765870000001</v>
      </c>
      <c r="D9" s="8">
        <v>48</v>
      </c>
      <c r="E9" s="8">
        <v>6</v>
      </c>
      <c r="F9" s="8">
        <v>27</v>
      </c>
      <c r="G9" s="8">
        <v>81</v>
      </c>
      <c r="H9" s="8">
        <v>7</v>
      </c>
      <c r="I9" s="8">
        <v>1</v>
      </c>
      <c r="J9" s="8" t="s">
        <v>54</v>
      </c>
      <c r="K9" s="8">
        <v>8</v>
      </c>
      <c r="L9" s="8">
        <v>48</v>
      </c>
      <c r="M9" s="8">
        <v>109</v>
      </c>
      <c r="N9" s="8">
        <v>17</v>
      </c>
      <c r="O9" s="8">
        <v>1</v>
      </c>
      <c r="P9" s="8" t="s">
        <v>54</v>
      </c>
      <c r="Q9" s="8">
        <v>5</v>
      </c>
      <c r="R9" s="8">
        <v>8</v>
      </c>
      <c r="S9" s="8">
        <v>1</v>
      </c>
      <c r="T9" s="8">
        <v>15</v>
      </c>
      <c r="U9" s="8">
        <v>9</v>
      </c>
      <c r="V9" s="7">
        <v>119909</v>
      </c>
    </row>
    <row r="10" spans="1:66" ht="16.5" customHeight="1" x14ac:dyDescent="0.35">
      <c r="A10" s="16" t="s">
        <v>9</v>
      </c>
      <c r="B10" s="15">
        <f>IF(SUM(G10,K10,L10:U10)=0,"-",SUM(G10,K10,L10:U10))</f>
        <v>569</v>
      </c>
      <c r="C10" s="14">
        <f>IF(SUM(B10)=0,"-",B10/V10*1000)</f>
        <v>2.1016783878021394</v>
      </c>
      <c r="D10" s="13">
        <v>57</v>
      </c>
      <c r="E10" s="13">
        <v>9</v>
      </c>
      <c r="F10" s="13">
        <v>31</v>
      </c>
      <c r="G10" s="13">
        <f>IF(SUM(D10:F10)=0,"-",SUM(D10:F10))</f>
        <v>97</v>
      </c>
      <c r="H10" s="13">
        <v>13</v>
      </c>
      <c r="I10" s="13">
        <v>2</v>
      </c>
      <c r="J10" s="13">
        <v>2</v>
      </c>
      <c r="K10" s="13">
        <f>IF(SUM(H10:J10)=0,"-",SUM(H10:J10))</f>
        <v>17</v>
      </c>
      <c r="L10" s="13">
        <v>88</v>
      </c>
      <c r="M10" s="13">
        <v>253</v>
      </c>
      <c r="N10" s="13">
        <v>24</v>
      </c>
      <c r="O10" s="13">
        <v>1</v>
      </c>
      <c r="P10" s="13">
        <v>2</v>
      </c>
      <c r="Q10" s="13">
        <v>4</v>
      </c>
      <c r="R10" s="13">
        <v>26</v>
      </c>
      <c r="S10" s="13">
        <v>7</v>
      </c>
      <c r="T10" s="13">
        <v>17</v>
      </c>
      <c r="U10" s="13">
        <v>33</v>
      </c>
      <c r="V10" s="7">
        <v>270736</v>
      </c>
    </row>
    <row r="11" spans="1:66" ht="33" customHeight="1" x14ac:dyDescent="0.35">
      <c r="A11" s="12" t="s">
        <v>7</v>
      </c>
      <c r="B11" s="10">
        <f>IF(SUM(G11,K11,L11:U11)=0,"-",SUM(G11,K11,L11:U11))</f>
        <v>64</v>
      </c>
      <c r="C11" s="9">
        <f>IF(SUM(B11)=0,"-",B11/V11*1000)</f>
        <v>1.6735964017677361</v>
      </c>
      <c r="D11" s="10">
        <f>D12</f>
        <v>2</v>
      </c>
      <c r="E11" s="10" t="str">
        <f>E12</f>
        <v>-</v>
      </c>
      <c r="F11" s="10">
        <f>F12</f>
        <v>2</v>
      </c>
      <c r="G11" s="10">
        <f>IF(SUM(D11:F11)=0,"-",SUM(D11:F11))</f>
        <v>4</v>
      </c>
      <c r="H11" s="10">
        <f>H12</f>
        <v>2</v>
      </c>
      <c r="I11" s="10" t="str">
        <f>I12</f>
        <v>-</v>
      </c>
      <c r="J11" s="10" t="str">
        <f>J12</f>
        <v>-</v>
      </c>
      <c r="K11" s="10">
        <f>IF(SUM(H11:J11)=0,"-",SUM(H11:J11))</f>
        <v>2</v>
      </c>
      <c r="L11" s="10">
        <f>L12</f>
        <v>14</v>
      </c>
      <c r="M11" s="10">
        <f>M12</f>
        <v>29</v>
      </c>
      <c r="N11" s="10">
        <f>N12</f>
        <v>3</v>
      </c>
      <c r="O11" s="10" t="str">
        <f>O12</f>
        <v>-</v>
      </c>
      <c r="P11" s="10">
        <f>P12</f>
        <v>2</v>
      </c>
      <c r="Q11" s="10">
        <f>Q12</f>
        <v>2</v>
      </c>
      <c r="R11" s="10">
        <f>R12</f>
        <v>1</v>
      </c>
      <c r="S11" s="10">
        <f>S12</f>
        <v>1</v>
      </c>
      <c r="T11" s="10">
        <f>T12</f>
        <v>6</v>
      </c>
      <c r="U11" s="10" t="str">
        <f>U12</f>
        <v>-</v>
      </c>
      <c r="V11" s="7">
        <v>38241</v>
      </c>
    </row>
    <row r="12" spans="1:66" ht="16.5" customHeight="1" x14ac:dyDescent="0.35">
      <c r="A12" s="11" t="s">
        <v>6</v>
      </c>
      <c r="B12" s="10">
        <v>64</v>
      </c>
      <c r="C12" s="9">
        <v>1.673596401</v>
      </c>
      <c r="D12" s="8">
        <v>2</v>
      </c>
      <c r="E12" s="8" t="s">
        <v>54</v>
      </c>
      <c r="F12" s="8">
        <v>2</v>
      </c>
      <c r="G12" s="8">
        <v>4</v>
      </c>
      <c r="H12" s="8">
        <v>2</v>
      </c>
      <c r="I12" s="8" t="s">
        <v>54</v>
      </c>
      <c r="J12" s="8" t="s">
        <v>54</v>
      </c>
      <c r="K12" s="8">
        <v>2</v>
      </c>
      <c r="L12" s="8">
        <v>14</v>
      </c>
      <c r="M12" s="8">
        <v>29</v>
      </c>
      <c r="N12" s="8">
        <v>3</v>
      </c>
      <c r="O12" s="8" t="s">
        <v>54</v>
      </c>
      <c r="P12" s="8">
        <v>2</v>
      </c>
      <c r="Q12" s="8">
        <v>2</v>
      </c>
      <c r="R12" s="8">
        <v>1</v>
      </c>
      <c r="S12" s="8">
        <v>1</v>
      </c>
      <c r="T12" s="8">
        <v>6</v>
      </c>
      <c r="U12" s="8" t="s">
        <v>54</v>
      </c>
      <c r="V12" s="7">
        <v>38241</v>
      </c>
    </row>
    <row r="13" spans="1:66" ht="33" customHeight="1" x14ac:dyDescent="0.35">
      <c r="A13" s="12" t="s">
        <v>5</v>
      </c>
      <c r="B13" s="10">
        <f>IF(SUM(G13,K13,L13:U13)=0,"-",SUM(G13,K13,L13:U13))</f>
        <v>59</v>
      </c>
      <c r="C13" s="9">
        <f>IF(SUM(B13)=0,"-",B13/V13*1000)</f>
        <v>2.3472310630171864</v>
      </c>
      <c r="D13" s="10">
        <f>D14</f>
        <v>7</v>
      </c>
      <c r="E13" s="10">
        <f>E14</f>
        <v>2</v>
      </c>
      <c r="F13" s="10">
        <f>F14</f>
        <v>7</v>
      </c>
      <c r="G13" s="10">
        <f>IF(SUM(D13:F13)=0,"-",SUM(D13:F13))</f>
        <v>16</v>
      </c>
      <c r="H13" s="10">
        <f>H14</f>
        <v>2</v>
      </c>
      <c r="I13" s="10">
        <f>I14</f>
        <v>0</v>
      </c>
      <c r="J13" s="10">
        <f>J14</f>
        <v>0</v>
      </c>
      <c r="K13" s="10">
        <f>IF(SUM(H13:J13)=0,"-",SUM(H13:J13))</f>
        <v>2</v>
      </c>
      <c r="L13" s="10">
        <f>L14</f>
        <v>8</v>
      </c>
      <c r="M13" s="10">
        <f>M14</f>
        <v>13</v>
      </c>
      <c r="N13" s="10">
        <f>N14</f>
        <v>5</v>
      </c>
      <c r="O13" s="10">
        <f>O14</f>
        <v>1</v>
      </c>
      <c r="P13" s="10">
        <f>P14</f>
        <v>0</v>
      </c>
      <c r="Q13" s="10">
        <f>Q14</f>
        <v>4</v>
      </c>
      <c r="R13" s="10">
        <f>R14</f>
        <v>2</v>
      </c>
      <c r="S13" s="10">
        <f>S14</f>
        <v>0</v>
      </c>
      <c r="T13" s="10">
        <f>T14</f>
        <v>7</v>
      </c>
      <c r="U13" s="10">
        <f>U14</f>
        <v>1</v>
      </c>
      <c r="V13" s="7">
        <v>25136</v>
      </c>
    </row>
    <row r="14" spans="1:66" ht="16.5" customHeight="1" x14ac:dyDescent="0.35">
      <c r="A14" s="11" t="s">
        <v>3</v>
      </c>
      <c r="B14" s="10">
        <v>59</v>
      </c>
      <c r="C14" s="9">
        <v>2.3472310630000002</v>
      </c>
      <c r="D14" s="8">
        <v>7</v>
      </c>
      <c r="E14" s="8">
        <v>2</v>
      </c>
      <c r="F14" s="8">
        <v>7</v>
      </c>
      <c r="G14" s="8">
        <v>16</v>
      </c>
      <c r="H14" s="8">
        <v>2</v>
      </c>
      <c r="I14" s="8">
        <v>0</v>
      </c>
      <c r="J14" s="8">
        <v>0</v>
      </c>
      <c r="K14" s="8">
        <v>2</v>
      </c>
      <c r="L14" s="8">
        <v>8</v>
      </c>
      <c r="M14" s="8">
        <v>13</v>
      </c>
      <c r="N14" s="8">
        <v>5</v>
      </c>
      <c r="O14" s="8">
        <v>1</v>
      </c>
      <c r="P14" s="8">
        <v>0</v>
      </c>
      <c r="Q14" s="8">
        <v>4</v>
      </c>
      <c r="R14" s="8">
        <v>2</v>
      </c>
      <c r="S14" s="8">
        <v>0</v>
      </c>
      <c r="T14" s="8">
        <v>7</v>
      </c>
      <c r="U14" s="8">
        <v>1</v>
      </c>
      <c r="V14" s="7">
        <v>25136</v>
      </c>
    </row>
    <row r="15" spans="1:66" ht="16.5" customHeight="1" x14ac:dyDescent="0.35">
      <c r="A15" s="75" t="s">
        <v>1</v>
      </c>
    </row>
    <row r="16" spans="1:66" ht="16.5" customHeight="1" x14ac:dyDescent="0.35">
      <c r="A16" s="3" t="s">
        <v>0</v>
      </c>
      <c r="BN16" s="1">
        <f>SUM(BO16:BS16)</f>
        <v>0</v>
      </c>
    </row>
    <row r="17" spans="1:71" ht="16.5" customHeight="1" x14ac:dyDescent="0.35"/>
    <row r="19" spans="1:71" x14ac:dyDescent="0.35">
      <c r="BN19" s="1">
        <f>SUM(BO19:BS19)</f>
        <v>0</v>
      </c>
    </row>
    <row r="21" spans="1:71" ht="20.100000000000001" customHeight="1" x14ac:dyDescent="0.35">
      <c r="BN21" s="1">
        <f>SUM(BO21:BS21)</f>
        <v>0</v>
      </c>
    </row>
    <row r="22" spans="1:71" s="4" customFormat="1" ht="20.100000000000001" customHeight="1" x14ac:dyDescent="0.35">
      <c r="A22" s="5"/>
    </row>
    <row r="23" spans="1:71" s="4" customFormat="1" ht="15" customHeight="1" x14ac:dyDescent="0.35">
      <c r="A23" s="5"/>
    </row>
    <row r="24" spans="1:71" s="4" customFormat="1" ht="15" customHeight="1" x14ac:dyDescent="0.35">
      <c r="A24" s="5"/>
    </row>
    <row r="25" spans="1:71" s="4" customFormat="1" ht="15" customHeight="1" x14ac:dyDescent="0.35">
      <c r="A25" s="5"/>
    </row>
    <row r="27" spans="1:71" x14ac:dyDescent="0.35">
      <c r="BN27" s="1">
        <f>SUM(BO27:BS27)</f>
        <v>0</v>
      </c>
    </row>
    <row r="29" spans="1:71" x14ac:dyDescent="0.35">
      <c r="BM29" s="1" t="s">
        <v>53</v>
      </c>
      <c r="BN29" s="1">
        <f>SUM(BN1:BN27)</f>
        <v>0</v>
      </c>
      <c r="BO29" s="1">
        <f>SUM(BO1:BO27)</f>
        <v>0</v>
      </c>
      <c r="BP29" s="1">
        <f>SUM(BP1:BP27)</f>
        <v>0</v>
      </c>
      <c r="BQ29" s="1">
        <f>SUM(BQ1:BQ27)</f>
        <v>0</v>
      </c>
      <c r="BR29" s="1">
        <f>SUM(BR1:BR27)</f>
        <v>0</v>
      </c>
      <c r="BS29" s="1">
        <f>SUM(BS1:BS27)</f>
        <v>0</v>
      </c>
    </row>
  </sheetData>
  <mergeCells count="18">
    <mergeCell ref="S3:S5"/>
    <mergeCell ref="P3:P5"/>
    <mergeCell ref="Q3:Q5"/>
    <mergeCell ref="B2:C2"/>
    <mergeCell ref="D2:G2"/>
    <mergeCell ref="H2:K2"/>
    <mergeCell ref="B3:B5"/>
    <mergeCell ref="C3:C5"/>
    <mergeCell ref="S1:U1"/>
    <mergeCell ref="D3:G3"/>
    <mergeCell ref="L3:L5"/>
    <mergeCell ref="M3:M5"/>
    <mergeCell ref="N3:N5"/>
    <mergeCell ref="O3:O5"/>
    <mergeCell ref="R3:R5"/>
    <mergeCell ref="H3:K3"/>
    <mergeCell ref="T3:T5"/>
    <mergeCell ref="U3:U5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5" manualBreakCount="5">
    <brk id="64" min="139" max="169" man="1"/>
    <brk id="148" min="219" max="241" man="1"/>
    <brk id="52323" min="298" max="8863" man="1"/>
    <brk id="53979" min="302" max="10387" man="1"/>
    <brk id="54299" min="306" max="86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zoomScale="80" zoomScaleNormal="80" zoomScaleSheetLayoutView="80" workbookViewId="0">
      <selection activeCell="V5" sqref="V5"/>
    </sheetView>
  </sheetViews>
  <sheetFormatPr defaultRowHeight="15" x14ac:dyDescent="0.35"/>
  <cols>
    <col min="1" max="1" width="16.625" style="3" customWidth="1"/>
    <col min="2" max="10" width="7.625" style="1" customWidth="1"/>
    <col min="11" max="16384" width="9" style="1"/>
  </cols>
  <sheetData>
    <row r="1" spans="1:22" s="65" customFormat="1" ht="18" customHeight="1" x14ac:dyDescent="0.15">
      <c r="A1" s="69" t="s">
        <v>92</v>
      </c>
      <c r="B1" s="112"/>
      <c r="C1" s="112"/>
      <c r="D1" s="112"/>
      <c r="E1" s="112"/>
      <c r="F1" s="112"/>
      <c r="G1" s="112"/>
      <c r="H1" s="66" t="s">
        <v>80</v>
      </c>
      <c r="I1" s="66"/>
      <c r="J1" s="66"/>
    </row>
    <row r="2" spans="1:22" ht="16.5" customHeight="1" x14ac:dyDescent="0.35">
      <c r="A2" s="111"/>
      <c r="B2" s="110" t="s">
        <v>91</v>
      </c>
      <c r="C2" s="109"/>
      <c r="D2" s="109"/>
      <c r="E2" s="108"/>
      <c r="F2" s="107" t="s">
        <v>90</v>
      </c>
      <c r="G2" s="106"/>
      <c r="H2" s="105"/>
      <c r="I2" s="48" t="s">
        <v>89</v>
      </c>
      <c r="J2" s="48" t="s">
        <v>88</v>
      </c>
      <c r="K2" s="84"/>
    </row>
    <row r="3" spans="1:22" ht="16.5" customHeight="1" x14ac:dyDescent="0.35">
      <c r="A3" s="100"/>
      <c r="B3" s="48" t="s">
        <v>87</v>
      </c>
      <c r="C3" s="104" t="s">
        <v>86</v>
      </c>
      <c r="D3" s="104" t="s">
        <v>85</v>
      </c>
      <c r="E3" s="103" t="s">
        <v>82</v>
      </c>
      <c r="F3" s="102" t="s">
        <v>84</v>
      </c>
      <c r="G3" s="101" t="s">
        <v>83</v>
      </c>
      <c r="H3" s="48" t="s">
        <v>82</v>
      </c>
      <c r="I3" s="37"/>
      <c r="J3" s="95"/>
      <c r="K3" s="84"/>
    </row>
    <row r="4" spans="1:22" ht="16.5" customHeight="1" x14ac:dyDescent="0.35">
      <c r="A4" s="100"/>
      <c r="B4" s="37"/>
      <c r="C4" s="99"/>
      <c r="D4" s="99"/>
      <c r="E4" s="98"/>
      <c r="F4" s="97"/>
      <c r="G4" s="96"/>
      <c r="H4" s="37"/>
      <c r="I4" s="37"/>
      <c r="J4" s="95"/>
      <c r="K4" s="84"/>
    </row>
    <row r="5" spans="1:22" ht="16.5" customHeight="1" x14ac:dyDescent="0.35">
      <c r="A5" s="100"/>
      <c r="B5" s="37"/>
      <c r="C5" s="99"/>
      <c r="D5" s="99"/>
      <c r="E5" s="98"/>
      <c r="F5" s="97"/>
      <c r="G5" s="96"/>
      <c r="H5" s="37"/>
      <c r="I5" s="37"/>
      <c r="J5" s="95"/>
      <c r="K5" s="84"/>
    </row>
    <row r="6" spans="1:22" ht="16.5" customHeight="1" x14ac:dyDescent="0.35">
      <c r="A6" s="100"/>
      <c r="B6" s="37"/>
      <c r="C6" s="99"/>
      <c r="D6" s="99"/>
      <c r="E6" s="98"/>
      <c r="F6" s="97"/>
      <c r="G6" s="96"/>
      <c r="H6" s="37"/>
      <c r="I6" s="37"/>
      <c r="J6" s="95"/>
      <c r="K6" s="84"/>
    </row>
    <row r="7" spans="1:22" ht="16.5" customHeight="1" x14ac:dyDescent="0.35">
      <c r="A7" s="100"/>
      <c r="B7" s="37"/>
      <c r="C7" s="99"/>
      <c r="D7" s="99"/>
      <c r="E7" s="98"/>
      <c r="F7" s="97"/>
      <c r="G7" s="96"/>
      <c r="H7" s="37"/>
      <c r="I7" s="37"/>
      <c r="J7" s="95"/>
      <c r="K7" s="84"/>
    </row>
    <row r="8" spans="1:22" ht="16.5" customHeight="1" x14ac:dyDescent="0.35">
      <c r="A8" s="100"/>
      <c r="B8" s="37"/>
      <c r="C8" s="99"/>
      <c r="D8" s="99"/>
      <c r="E8" s="98"/>
      <c r="F8" s="97"/>
      <c r="G8" s="96"/>
      <c r="H8" s="37"/>
      <c r="I8" s="37"/>
      <c r="J8" s="95"/>
      <c r="K8" s="84"/>
    </row>
    <row r="9" spans="1:22" ht="16.5" customHeight="1" x14ac:dyDescent="0.35">
      <c r="A9" s="94"/>
      <c r="B9" s="25"/>
      <c r="C9" s="93"/>
      <c r="D9" s="93"/>
      <c r="E9" s="92"/>
      <c r="F9" s="91"/>
      <c r="G9" s="90"/>
      <c r="H9" s="25"/>
      <c r="I9" s="25"/>
      <c r="J9" s="89"/>
      <c r="K9" s="84"/>
    </row>
    <row r="10" spans="1:22" ht="16.5" customHeight="1" x14ac:dyDescent="0.35">
      <c r="A10" s="21" t="s">
        <v>14</v>
      </c>
      <c r="B10" s="18">
        <v>46</v>
      </c>
      <c r="C10" s="18">
        <v>7948</v>
      </c>
      <c r="D10" s="18">
        <v>3996</v>
      </c>
      <c r="E10" s="18">
        <v>11990</v>
      </c>
      <c r="F10" s="18">
        <v>103502</v>
      </c>
      <c r="G10" s="18">
        <v>10000</v>
      </c>
      <c r="H10" s="18">
        <v>113502</v>
      </c>
      <c r="I10" s="18">
        <v>18938</v>
      </c>
      <c r="J10" s="18">
        <v>144430</v>
      </c>
    </row>
    <row r="11" spans="1:22" ht="16.5" customHeight="1" x14ac:dyDescent="0.35">
      <c r="A11" s="21" t="s">
        <v>13</v>
      </c>
      <c r="B11" s="18">
        <v>14</v>
      </c>
      <c r="C11" s="18">
        <v>2754</v>
      </c>
      <c r="D11" s="18">
        <v>123</v>
      </c>
      <c r="E11" s="18">
        <v>2891</v>
      </c>
      <c r="F11" s="18">
        <v>41979</v>
      </c>
      <c r="G11" s="18">
        <v>2865</v>
      </c>
      <c r="H11" s="18">
        <v>44844</v>
      </c>
      <c r="I11" s="18">
        <v>3885</v>
      </c>
      <c r="J11" s="18">
        <v>51620</v>
      </c>
    </row>
    <row r="12" spans="1:22" ht="33" customHeight="1" x14ac:dyDescent="0.35">
      <c r="A12" s="12" t="s">
        <v>12</v>
      </c>
      <c r="B12" s="10">
        <f>IF(SUM(B13,B14)=0,"-",SUM(B13,B14))</f>
        <v>4</v>
      </c>
      <c r="C12" s="10">
        <f>IF(SUM(C13,C14)=0,"-",SUM(C13,C14))</f>
        <v>517</v>
      </c>
      <c r="D12" s="10">
        <f>IF(SUM(D13,D14)=0,"-",SUM(D13,D14))</f>
        <v>339</v>
      </c>
      <c r="E12" s="10">
        <f>IF(SUM(B12:D12)=0,"-",SUM(B12:D12))</f>
        <v>860</v>
      </c>
      <c r="F12" s="10">
        <f>IF(SUM(F13,F14)=0,"-",SUM(F13,F14))</f>
        <v>6313</v>
      </c>
      <c r="G12" s="10">
        <f>IF(SUM(G13,G14)=0,"-",SUM(G13,G14))</f>
        <v>483</v>
      </c>
      <c r="H12" s="10">
        <f>IF(SUM(F12:G12)=0,"-",SUM(F12:G12))</f>
        <v>6796</v>
      </c>
      <c r="I12" s="10">
        <f>IF(SUM(I13,I14)=0,"-",SUM(I13,I14))</f>
        <v>1101</v>
      </c>
      <c r="J12" s="10">
        <f>IF(SUM(E12,H12,I12)=0,"-",SUM(E12,H12,I12))</f>
        <v>8757</v>
      </c>
    </row>
    <row r="13" spans="1:22" ht="16.5" customHeight="1" x14ac:dyDescent="0.35">
      <c r="A13" s="86" t="s">
        <v>11</v>
      </c>
      <c r="B13" s="8">
        <v>4</v>
      </c>
      <c r="C13" s="8">
        <v>289</v>
      </c>
      <c r="D13" s="8">
        <v>295</v>
      </c>
      <c r="E13" s="8">
        <v>588</v>
      </c>
      <c r="F13" s="8">
        <v>1264</v>
      </c>
      <c r="G13" s="8">
        <v>187</v>
      </c>
      <c r="H13" s="8">
        <v>1451</v>
      </c>
      <c r="I13" s="8">
        <v>1010</v>
      </c>
      <c r="J13" s="8">
        <v>3049</v>
      </c>
    </row>
    <row r="14" spans="1:22" ht="16.5" customHeight="1" x14ac:dyDescent="0.35">
      <c r="A14" s="88" t="s">
        <v>9</v>
      </c>
      <c r="B14" s="13" t="s">
        <v>54</v>
      </c>
      <c r="C14" s="13">
        <v>228</v>
      </c>
      <c r="D14" s="13">
        <v>44</v>
      </c>
      <c r="E14" s="13">
        <f>IF(SUM(B14:D14)=0,"-",SUM(B14:D14))</f>
        <v>272</v>
      </c>
      <c r="F14" s="13">
        <v>5049</v>
      </c>
      <c r="G14" s="13">
        <v>296</v>
      </c>
      <c r="H14" s="13">
        <f>IF(SUM(F14:G14)=0,"-",SUM(F14:G14))</f>
        <v>5345</v>
      </c>
      <c r="I14" s="13">
        <v>91</v>
      </c>
      <c r="J14" s="13">
        <f>IF(SUM(E14,H14,I14)=0,"-",SUM(E14,H14,I14))</f>
        <v>5708</v>
      </c>
      <c r="V14" s="84"/>
    </row>
    <row r="15" spans="1:22" ht="33" customHeight="1" x14ac:dyDescent="0.35">
      <c r="A15" s="87" t="s">
        <v>7</v>
      </c>
      <c r="B15" s="10" t="str">
        <f>B16</f>
        <v>-</v>
      </c>
      <c r="C15" s="10">
        <f>C16</f>
        <v>57</v>
      </c>
      <c r="D15" s="10">
        <f>D16</f>
        <v>24</v>
      </c>
      <c r="E15" s="10">
        <f>IF(SUM(B15:D15)=0,"-",SUM(B15:D15))</f>
        <v>81</v>
      </c>
      <c r="F15" s="10">
        <f>F16</f>
        <v>255</v>
      </c>
      <c r="G15" s="10">
        <f>G16</f>
        <v>18</v>
      </c>
      <c r="H15" s="10">
        <f>IF(SUM(F15:G15)=0,"-",SUM(F15:G15))</f>
        <v>273</v>
      </c>
      <c r="I15" s="10">
        <f>I16</f>
        <v>710</v>
      </c>
      <c r="J15" s="10">
        <f>IF(SUM(E15,H15,I15)=0,"-",SUM(E15,H15,I15))</f>
        <v>1064</v>
      </c>
      <c r="V15" s="84"/>
    </row>
    <row r="16" spans="1:22" ht="16.5" customHeight="1" x14ac:dyDescent="0.35">
      <c r="A16" s="86" t="s">
        <v>6</v>
      </c>
      <c r="B16" s="8" t="s">
        <v>54</v>
      </c>
      <c r="C16" s="8">
        <v>57</v>
      </c>
      <c r="D16" s="8">
        <v>24</v>
      </c>
      <c r="E16" s="8">
        <v>81</v>
      </c>
      <c r="F16" s="8">
        <v>255</v>
      </c>
      <c r="G16" s="8">
        <v>18</v>
      </c>
      <c r="H16" s="8">
        <v>273</v>
      </c>
      <c r="I16" s="8">
        <v>710</v>
      </c>
      <c r="J16" s="8">
        <v>1064</v>
      </c>
    </row>
    <row r="17" spans="1:22" ht="33" customHeight="1" x14ac:dyDescent="0.35">
      <c r="A17" s="87" t="s">
        <v>5</v>
      </c>
      <c r="B17" s="10" t="str">
        <f>B18</f>
        <v>-</v>
      </c>
      <c r="C17" s="10">
        <f>C18</f>
        <v>22</v>
      </c>
      <c r="D17" s="10">
        <f>D18</f>
        <v>26</v>
      </c>
      <c r="E17" s="10">
        <f>IF(SUM(B17:D17)=0,"-",SUM(B17:D17))</f>
        <v>48</v>
      </c>
      <c r="F17" s="10">
        <f>F18</f>
        <v>327</v>
      </c>
      <c r="G17" s="10">
        <f>G18</f>
        <v>49</v>
      </c>
      <c r="H17" s="10">
        <f>IF(SUM(F17:G17)=0,"-",SUM(F17:G17))</f>
        <v>376</v>
      </c>
      <c r="I17" s="10">
        <f>I18</f>
        <v>291</v>
      </c>
      <c r="J17" s="10">
        <f>IF(SUM(E17,H17,I17)=0,"-",SUM(E17,H17,I17))</f>
        <v>715</v>
      </c>
    </row>
    <row r="18" spans="1:22" ht="16.5" customHeight="1" x14ac:dyDescent="0.35">
      <c r="A18" s="86" t="s">
        <v>3</v>
      </c>
      <c r="B18" s="8" t="s">
        <v>54</v>
      </c>
      <c r="C18" s="8">
        <v>22</v>
      </c>
      <c r="D18" s="8">
        <v>26</v>
      </c>
      <c r="E18" s="8">
        <v>48</v>
      </c>
      <c r="F18" s="8">
        <v>327</v>
      </c>
      <c r="G18" s="8">
        <v>49</v>
      </c>
      <c r="H18" s="8">
        <v>376</v>
      </c>
      <c r="I18" s="8">
        <v>291</v>
      </c>
      <c r="J18" s="8">
        <v>715</v>
      </c>
    </row>
    <row r="19" spans="1:22" ht="16.5" customHeight="1" x14ac:dyDescent="0.35">
      <c r="A19" s="3" t="s">
        <v>1</v>
      </c>
      <c r="D19" s="85"/>
      <c r="V19" s="84"/>
    </row>
    <row r="20" spans="1:22" ht="16.5" customHeight="1" x14ac:dyDescent="0.35"/>
  </sheetData>
  <mergeCells count="13">
    <mergeCell ref="H3:H9"/>
    <mergeCell ref="A2:A9"/>
    <mergeCell ref="B2:E2"/>
    <mergeCell ref="I2:I9"/>
    <mergeCell ref="H1:J1"/>
    <mergeCell ref="J2:J9"/>
    <mergeCell ref="B3:B9"/>
    <mergeCell ref="C3:C9"/>
    <mergeCell ref="D3:D9"/>
    <mergeCell ref="E3:E9"/>
    <mergeCell ref="F3:F9"/>
    <mergeCell ref="F2:H2"/>
    <mergeCell ref="G3:G9"/>
  </mergeCells>
  <phoneticPr fontId="4"/>
  <printOptions horizontalCentered="1"/>
  <pageMargins left="0.78740157480314965" right="0.78740157480314965" top="0.78740157480314965" bottom="0.78740157480314965" header="0" footer="0"/>
  <headerFooter alignWithMargins="0"/>
  <rowBreaks count="5" manualBreakCount="5">
    <brk id="73" min="137" max="167" man="1"/>
    <brk id="157" min="221" max="243" man="1"/>
    <brk id="5552" min="320" max="23228" man="1"/>
    <brk id="13068" min="316" max="32432" man="1"/>
    <brk id="20324" min="312" max="3976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4"/>
  <sheetViews>
    <sheetView showGridLines="0" zoomScale="80" zoomScaleNormal="80" zoomScaleSheetLayoutView="80" workbookViewId="0">
      <pane xSplit="1" ySplit="6" topLeftCell="B7" activePane="bottomRight" state="frozen"/>
      <selection activeCell="V5" sqref="V5"/>
      <selection pane="topRight" activeCell="V5" sqref="V5"/>
      <selection pane="bottomLeft" activeCell="V5" sqref="V5"/>
      <selection pane="bottomRight" activeCell="V5" sqref="V5"/>
    </sheetView>
  </sheetViews>
  <sheetFormatPr defaultColWidth="10" defaultRowHeight="15" x14ac:dyDescent="0.35"/>
  <cols>
    <col min="1" max="1" width="16.625" style="116" customWidth="1"/>
    <col min="2" max="2" width="6.625" style="113" customWidth="1"/>
    <col min="3" max="3" width="6.625" style="115" customWidth="1"/>
    <col min="4" max="40" width="6.625" style="113" customWidth="1"/>
    <col min="41" max="42" width="9.625" style="113" customWidth="1"/>
    <col min="43" max="44" width="5.125" style="113" customWidth="1"/>
    <col min="45" max="45" width="6.5" style="113" customWidth="1"/>
    <col min="46" max="46" width="5.375" style="113" customWidth="1"/>
    <col min="47" max="47" width="6.125" style="113" customWidth="1"/>
    <col min="48" max="50" width="5.375" style="113" customWidth="1"/>
    <col min="51" max="51" width="5.375" style="114" customWidth="1"/>
    <col min="52" max="53" width="10" style="114" customWidth="1"/>
    <col min="54" max="16384" width="10" style="113"/>
  </cols>
  <sheetData>
    <row r="1" spans="1:53" s="198" customFormat="1" ht="18" customHeight="1" x14ac:dyDescent="0.15">
      <c r="A1" s="202" t="s">
        <v>140</v>
      </c>
      <c r="B1" s="199"/>
      <c r="C1" s="201"/>
      <c r="T1" s="69"/>
      <c r="AN1" s="200" t="s">
        <v>139</v>
      </c>
      <c r="AY1" s="199"/>
      <c r="AZ1" s="199"/>
    </row>
    <row r="2" spans="1:53" ht="16.5" customHeight="1" x14ac:dyDescent="0.35">
      <c r="A2" s="197"/>
      <c r="B2" s="196" t="s">
        <v>138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4"/>
      <c r="T2" s="192" t="s">
        <v>137</v>
      </c>
      <c r="U2" s="192"/>
      <c r="V2" s="192"/>
      <c r="W2" s="193" t="s">
        <v>136</v>
      </c>
      <c r="X2" s="193"/>
      <c r="Y2" s="193"/>
      <c r="Z2" s="193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1"/>
      <c r="AL2" s="190"/>
      <c r="AM2" s="189"/>
      <c r="AN2" s="188"/>
      <c r="AY2" s="113"/>
      <c r="AZ2" s="113"/>
      <c r="BA2" s="113"/>
    </row>
    <row r="3" spans="1:53" ht="16.5" customHeight="1" x14ac:dyDescent="0.35">
      <c r="A3" s="168"/>
      <c r="B3" s="159" t="s">
        <v>135</v>
      </c>
      <c r="C3" s="187" t="s">
        <v>134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5"/>
      <c r="T3" s="154" t="s">
        <v>135</v>
      </c>
      <c r="U3" s="184" t="s">
        <v>134</v>
      </c>
      <c r="V3" s="183"/>
      <c r="W3" s="154" t="s">
        <v>135</v>
      </c>
      <c r="X3" s="174" t="s">
        <v>134</v>
      </c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2"/>
      <c r="AM3" s="171"/>
      <c r="AN3" s="170"/>
      <c r="AO3" s="169"/>
      <c r="AY3" s="113"/>
      <c r="AZ3" s="113"/>
      <c r="BA3" s="113"/>
    </row>
    <row r="4" spans="1:53" ht="16.5" customHeight="1" x14ac:dyDescent="0.35">
      <c r="A4" s="168"/>
      <c r="B4" s="159"/>
      <c r="C4" s="149" t="s">
        <v>132</v>
      </c>
      <c r="D4" s="149" t="s">
        <v>131</v>
      </c>
      <c r="E4" s="149" t="s">
        <v>130</v>
      </c>
      <c r="F4" s="149" t="s">
        <v>129</v>
      </c>
      <c r="G4" s="161" t="s">
        <v>128</v>
      </c>
      <c r="H4" s="149" t="s">
        <v>127</v>
      </c>
      <c r="I4" s="149" t="s">
        <v>126</v>
      </c>
      <c r="J4" s="161" t="s">
        <v>125</v>
      </c>
      <c r="K4" s="149" t="s">
        <v>17</v>
      </c>
      <c r="L4" s="182" t="s">
        <v>124</v>
      </c>
      <c r="M4" s="181"/>
      <c r="N4" s="180"/>
      <c r="O4" s="180"/>
      <c r="P4" s="179" t="s">
        <v>133</v>
      </c>
      <c r="Q4" s="179"/>
      <c r="R4" s="179"/>
      <c r="S4" s="178"/>
      <c r="T4" s="154"/>
      <c r="U4" s="177"/>
      <c r="V4" s="176"/>
      <c r="W4" s="154"/>
      <c r="X4" s="149" t="s">
        <v>132</v>
      </c>
      <c r="Y4" s="149" t="s">
        <v>131</v>
      </c>
      <c r="Z4" s="149" t="s">
        <v>130</v>
      </c>
      <c r="AA4" s="149" t="s">
        <v>129</v>
      </c>
      <c r="AB4" s="161" t="s">
        <v>128</v>
      </c>
      <c r="AC4" s="149" t="s">
        <v>127</v>
      </c>
      <c r="AD4" s="149" t="s">
        <v>126</v>
      </c>
      <c r="AE4" s="161" t="s">
        <v>125</v>
      </c>
      <c r="AF4" s="149" t="s">
        <v>17</v>
      </c>
      <c r="AG4" s="175" t="s">
        <v>124</v>
      </c>
      <c r="AH4" s="174"/>
      <c r="AI4" s="173"/>
      <c r="AJ4" s="173"/>
      <c r="AK4" s="173"/>
      <c r="AL4" s="172"/>
      <c r="AM4" s="171"/>
      <c r="AN4" s="170"/>
      <c r="AO4" s="169"/>
      <c r="AY4" s="113"/>
      <c r="AZ4" s="113"/>
      <c r="BA4" s="113"/>
    </row>
    <row r="5" spans="1:53" ht="16.5" customHeight="1" x14ac:dyDescent="0.35">
      <c r="A5" s="168"/>
      <c r="B5" s="159"/>
      <c r="C5" s="149"/>
      <c r="D5" s="149"/>
      <c r="E5" s="149"/>
      <c r="F5" s="149"/>
      <c r="G5" s="164"/>
      <c r="H5" s="149"/>
      <c r="I5" s="149"/>
      <c r="J5" s="164"/>
      <c r="K5" s="149"/>
      <c r="L5" s="167"/>
      <c r="M5" s="152" t="s">
        <v>122</v>
      </c>
      <c r="N5" s="163" t="s">
        <v>121</v>
      </c>
      <c r="O5" s="162"/>
      <c r="P5" s="149" t="s">
        <v>120</v>
      </c>
      <c r="Q5" s="161" t="s">
        <v>119</v>
      </c>
      <c r="R5" s="157" t="s">
        <v>118</v>
      </c>
      <c r="S5" s="149" t="s">
        <v>117</v>
      </c>
      <c r="T5" s="154"/>
      <c r="U5" s="166"/>
      <c r="V5" s="165" t="s">
        <v>123</v>
      </c>
      <c r="W5" s="154"/>
      <c r="X5" s="149"/>
      <c r="Y5" s="149"/>
      <c r="Z5" s="149"/>
      <c r="AA5" s="149"/>
      <c r="AB5" s="164"/>
      <c r="AC5" s="149"/>
      <c r="AD5" s="149"/>
      <c r="AE5" s="164"/>
      <c r="AF5" s="149"/>
      <c r="AG5" s="153"/>
      <c r="AH5" s="152" t="s">
        <v>122</v>
      </c>
      <c r="AI5" s="163" t="s">
        <v>121</v>
      </c>
      <c r="AJ5" s="162"/>
      <c r="AK5" s="149" t="s">
        <v>120</v>
      </c>
      <c r="AL5" s="161" t="s">
        <v>119</v>
      </c>
      <c r="AM5" s="149" t="s">
        <v>118</v>
      </c>
      <c r="AN5" s="147" t="s">
        <v>117</v>
      </c>
      <c r="AY5" s="113"/>
      <c r="AZ5" s="113"/>
      <c r="BA5" s="113"/>
    </row>
    <row r="6" spans="1:53" ht="82.5" customHeight="1" x14ac:dyDescent="0.35">
      <c r="A6" s="160"/>
      <c r="B6" s="159"/>
      <c r="C6" s="149"/>
      <c r="D6" s="149"/>
      <c r="E6" s="149"/>
      <c r="F6" s="149"/>
      <c r="G6" s="148"/>
      <c r="H6" s="149"/>
      <c r="I6" s="149"/>
      <c r="J6" s="148"/>
      <c r="K6" s="149"/>
      <c r="L6" s="158"/>
      <c r="M6" s="152"/>
      <c r="N6" s="151"/>
      <c r="O6" s="150" t="s">
        <v>116</v>
      </c>
      <c r="P6" s="149"/>
      <c r="Q6" s="148"/>
      <c r="R6" s="157"/>
      <c r="S6" s="149"/>
      <c r="T6" s="154"/>
      <c r="U6" s="156"/>
      <c r="V6" s="155"/>
      <c r="W6" s="154"/>
      <c r="X6" s="149"/>
      <c r="Y6" s="149"/>
      <c r="Z6" s="149"/>
      <c r="AA6" s="149"/>
      <c r="AB6" s="148"/>
      <c r="AC6" s="149"/>
      <c r="AD6" s="149"/>
      <c r="AE6" s="148"/>
      <c r="AF6" s="149"/>
      <c r="AG6" s="153"/>
      <c r="AH6" s="152"/>
      <c r="AI6" s="151"/>
      <c r="AJ6" s="150" t="s">
        <v>116</v>
      </c>
      <c r="AK6" s="149"/>
      <c r="AL6" s="148"/>
      <c r="AM6" s="147"/>
      <c r="AN6" s="147"/>
      <c r="AY6" s="113"/>
      <c r="AZ6" s="113"/>
      <c r="BA6" s="113"/>
    </row>
    <row r="7" spans="1:53" s="119" customFormat="1" ht="16.5" customHeight="1" x14ac:dyDescent="0.15">
      <c r="A7" s="146" t="s">
        <v>115</v>
      </c>
      <c r="B7" s="145">
        <v>8567</v>
      </c>
      <c r="C7" s="145">
        <v>1983</v>
      </c>
      <c r="D7" s="145">
        <v>5016</v>
      </c>
      <c r="E7" s="145">
        <v>1061</v>
      </c>
      <c r="F7" s="145">
        <v>129</v>
      </c>
      <c r="G7" s="145">
        <v>144</v>
      </c>
      <c r="H7" s="145">
        <v>605</v>
      </c>
      <c r="I7" s="145">
        <v>4056</v>
      </c>
      <c r="J7" s="145">
        <v>85</v>
      </c>
      <c r="K7" s="145">
        <v>13298</v>
      </c>
      <c r="L7" s="18">
        <v>26377</v>
      </c>
      <c r="M7" s="145">
        <v>900</v>
      </c>
      <c r="N7" s="145">
        <v>563</v>
      </c>
      <c r="O7" s="145">
        <v>47</v>
      </c>
      <c r="P7" s="145">
        <v>2</v>
      </c>
      <c r="Q7" s="145">
        <v>9</v>
      </c>
      <c r="R7" s="145">
        <v>229</v>
      </c>
      <c r="S7" s="145">
        <v>397</v>
      </c>
      <c r="T7" s="145">
        <v>397</v>
      </c>
      <c r="U7" s="145">
        <v>2555</v>
      </c>
      <c r="V7" s="145">
        <v>418</v>
      </c>
      <c r="W7" s="145">
        <v>4784</v>
      </c>
      <c r="X7" s="145">
        <v>2282</v>
      </c>
      <c r="Y7" s="145">
        <v>3307</v>
      </c>
      <c r="Z7" s="145">
        <v>697</v>
      </c>
      <c r="AA7" s="145">
        <v>96</v>
      </c>
      <c r="AB7" s="145">
        <v>8</v>
      </c>
      <c r="AC7" s="145">
        <v>159</v>
      </c>
      <c r="AD7" s="145">
        <v>1177</v>
      </c>
      <c r="AE7" s="145">
        <v>33</v>
      </c>
      <c r="AF7" s="145">
        <v>5140</v>
      </c>
      <c r="AG7" s="145">
        <v>12899</v>
      </c>
      <c r="AH7" s="145">
        <v>564</v>
      </c>
      <c r="AI7" s="145">
        <v>322</v>
      </c>
      <c r="AJ7" s="145">
        <v>32</v>
      </c>
      <c r="AK7" s="145" t="s">
        <v>101</v>
      </c>
      <c r="AL7" s="145" t="s">
        <v>101</v>
      </c>
      <c r="AM7" s="145">
        <v>120</v>
      </c>
      <c r="AN7" s="145">
        <v>84</v>
      </c>
    </row>
    <row r="8" spans="1:53" s="119" customFormat="1" ht="33" customHeight="1" x14ac:dyDescent="0.15">
      <c r="A8" s="144" t="s">
        <v>12</v>
      </c>
      <c r="B8" s="10">
        <f>IF(SUM(B9,B19)=0,"-",SUM(B9,B19))</f>
        <v>820</v>
      </c>
      <c r="C8" s="10">
        <f>IF(SUM(C9,C19)=0,"-",SUM(C9,C19))</f>
        <v>106</v>
      </c>
      <c r="D8" s="10">
        <f>IF(SUM(D9,D19)=0,"-",SUM(D9,D19))</f>
        <v>551</v>
      </c>
      <c r="E8" s="10">
        <f>IF(SUM(E9,E19)=0,"-",SUM(E9,E19))</f>
        <v>29</v>
      </c>
      <c r="F8" s="10">
        <f>IF(SUM(F9,F19)=0,"-",SUM(F9,F19))</f>
        <v>9</v>
      </c>
      <c r="G8" s="10">
        <f>IF(SUM(G9,G19)=0,"-",SUM(G9,G19))</f>
        <v>7</v>
      </c>
      <c r="H8" s="10">
        <f>IF(SUM(H9,H19)=0,"-",SUM(H9,H19))</f>
        <v>28</v>
      </c>
      <c r="I8" s="10">
        <f>IF(SUM(I9,I19)=0,"-",SUM(I9,I19))</f>
        <v>137</v>
      </c>
      <c r="J8" s="10">
        <f>IF(SUM(J9,J19)=0,"-",SUM(J9,J19))</f>
        <v>3</v>
      </c>
      <c r="K8" s="10">
        <f>IF(SUM(K9,K19)=0,"-",SUM(K9,K19))</f>
        <v>649</v>
      </c>
      <c r="L8" s="10">
        <f>IF(SUM(L9,L19)=0,"-",SUM(L9,L19))</f>
        <v>1519</v>
      </c>
      <c r="M8" s="10">
        <f>IF(SUM(M9,M19)=0,"-",SUM(M9,M19))</f>
        <v>33</v>
      </c>
      <c r="N8" s="10">
        <f>IF(SUM(N9,N19)=0,"-",SUM(N9,N19))</f>
        <v>13</v>
      </c>
      <c r="O8" s="10">
        <f>IF(SUM(O9,O19)=0,"-",SUM(O9,O19))</f>
        <v>1</v>
      </c>
      <c r="P8" s="10" t="str">
        <f>IF(SUM(P9,P19)=0,"-",SUM(P9,P19))</f>
        <v>-</v>
      </c>
      <c r="Q8" s="10" t="str">
        <f>IF(SUM(Q9,Q19)=0,"-",SUM(Q9,Q19))</f>
        <v>-</v>
      </c>
      <c r="R8" s="10">
        <f>IF(SUM(R9,R19)=0,"-",SUM(R9,R19))</f>
        <v>15</v>
      </c>
      <c r="S8" s="10">
        <f>IF(SUM(S9,S19)=0,"-",SUM(S9,S19))</f>
        <v>29</v>
      </c>
      <c r="T8" s="10">
        <f>IF(SUM(T9,T19)=0,"-",SUM(T9,T19))</f>
        <v>119</v>
      </c>
      <c r="U8" s="10">
        <f>IF(SUM(U9,U19)=0,"-",SUM(U9,U19))</f>
        <v>324</v>
      </c>
      <c r="V8" s="10" t="str">
        <f>IF(SUM(V9,V19)=0,"-",SUM(V9,V19))</f>
        <v>-</v>
      </c>
      <c r="W8" s="10">
        <f>IF(SUM(W9,W19)=0,"-",SUM(W9,W19))</f>
        <v>445</v>
      </c>
      <c r="X8" s="10">
        <f>IF(SUM(X9,X19)=0,"-",SUM(X9,X19))</f>
        <v>137</v>
      </c>
      <c r="Y8" s="10">
        <f>IF(SUM(Y9,Y19)=0,"-",SUM(Y9,Y19))</f>
        <v>271</v>
      </c>
      <c r="Z8" s="10">
        <f>IF(SUM(Z9,Z19)=0,"-",SUM(Z9,Z19))</f>
        <v>9</v>
      </c>
      <c r="AA8" s="10">
        <f>IF(SUM(AA9,AA19)=0,"-",SUM(AA9,AA19))</f>
        <v>14</v>
      </c>
      <c r="AB8" s="10"/>
      <c r="AC8" s="10">
        <f>IF(SUM(AC9,AC19)=0,"-",SUM(AC9,AC19))</f>
        <v>2</v>
      </c>
      <c r="AD8" s="10">
        <f>IF(SUM(AD9,AD19)=0,"-",SUM(AD9,AD19))</f>
        <v>80</v>
      </c>
      <c r="AE8" s="10">
        <f>IF(SUM(AE9,AE19)=0,"-",SUM(AE9,AE19))</f>
        <v>2</v>
      </c>
      <c r="AF8" s="10">
        <f>IF(SUM(AF9,AF19)=0,"-",SUM(AF9,AF19))</f>
        <v>404</v>
      </c>
      <c r="AG8" s="10">
        <f>IF(SUM(AG9,AG19)=0,"-",SUM(AG9,AG19))</f>
        <v>919</v>
      </c>
      <c r="AH8" s="10">
        <f>IF(SUM(AH9,AH19)=0,"-",SUM(AH9,AH19))</f>
        <v>22</v>
      </c>
      <c r="AI8" s="10">
        <f>IF(SUM(AI9,AI19)=0,"-",SUM(AI9,AI19))</f>
        <v>4</v>
      </c>
      <c r="AJ8" s="10">
        <f>IF(SUM(AJ9,AJ19)=0,"-",SUM(AJ9,AJ19))</f>
        <v>2</v>
      </c>
      <c r="AK8" s="10" t="str">
        <f>IF(SUM(AK9,AK19)=0,"-",SUM(AK9,AK19))</f>
        <v>-</v>
      </c>
      <c r="AL8" s="10" t="str">
        <f>IF(SUM(AL9,AL19)=0,"-",SUM(AL9,AL19))</f>
        <v>-</v>
      </c>
      <c r="AM8" s="10">
        <f>IF(SUM(AM9,AM19)=0,"-",SUM(AM9,AM19))</f>
        <v>13</v>
      </c>
      <c r="AN8" s="10">
        <f>IF(SUM(AN9,AN19)=0,"-",SUM(AN9,AN19))</f>
        <v>1</v>
      </c>
      <c r="AO8" s="143"/>
    </row>
    <row r="9" spans="1:53" s="119" customFormat="1" ht="16.5" customHeight="1" x14ac:dyDescent="0.15">
      <c r="A9" s="11" t="s">
        <v>11</v>
      </c>
      <c r="B9" s="8">
        <f>IF(SUM(B10:B18)=0,"-",SUM(B10:B18))</f>
        <v>332</v>
      </c>
      <c r="C9" s="8">
        <f>IF(SUM(C10:C18)=0,"-",SUM(C10:C18))</f>
        <v>77</v>
      </c>
      <c r="D9" s="8">
        <f>IF(SUM(D10:D18)=0,"-",SUM(D10:D18))</f>
        <v>34</v>
      </c>
      <c r="E9" s="8">
        <f>IF(SUM(E10:E18)=0,"-",SUM(E10:E18))</f>
        <v>20</v>
      </c>
      <c r="F9" s="8">
        <f>IF(SUM(F10:F18)=0,"-",SUM(F10:F18))</f>
        <v>7</v>
      </c>
      <c r="G9" s="8">
        <f>IF(SUM(G10:G18)=0,"-",SUM(G10:G18))</f>
        <v>5</v>
      </c>
      <c r="H9" s="8">
        <f>IF(SUM(H10:H18)=0,"-",SUM(H10:H18))</f>
        <v>24</v>
      </c>
      <c r="I9" s="8">
        <f>IF(SUM(I10:I18)=0,"-",SUM(I10:I18))</f>
        <v>92</v>
      </c>
      <c r="J9" s="8">
        <f>IF(SUM(J10:J18)=0,"-",SUM(J10:J18))</f>
        <v>3</v>
      </c>
      <c r="K9" s="8">
        <f>IF(SUM(K10:K18)=0,"-",SUM(K10:K18))</f>
        <v>523</v>
      </c>
      <c r="L9" s="8">
        <f>IF(SUM(L10:L18)=0,"-",SUM(L10:L18))</f>
        <v>785</v>
      </c>
      <c r="M9" s="8">
        <f>IF(SUM(M10:M18)=0,"-",SUM(M10:M18))</f>
        <v>20</v>
      </c>
      <c r="N9" s="8">
        <f>IF(SUM(N10:N18)=0,"-",SUM(N10:N18))</f>
        <v>8</v>
      </c>
      <c r="O9" s="8">
        <f>IF(SUM(O10:O18)=0,"-",SUM(O10:O18))</f>
        <v>1</v>
      </c>
      <c r="P9" s="8" t="str">
        <f>IF(SUM(P10:P18)=0,"-",SUM(P10:P18))</f>
        <v>-</v>
      </c>
      <c r="Q9" s="8" t="str">
        <f>IF(SUM(Q10:Q18)=0,"-",SUM(Q10:Q18))</f>
        <v>-</v>
      </c>
      <c r="R9" s="8">
        <f>IF(SUM(R10:R18)=0,"-",SUM(R10:R18))</f>
        <v>13</v>
      </c>
      <c r="S9" s="8">
        <f>IF(SUM(S10:S18)=0,"-",SUM(S10:S18))</f>
        <v>9</v>
      </c>
      <c r="T9" s="8">
        <f>IF(SUM(T10:T18)=0,"-",SUM(T10:T18))</f>
        <v>119</v>
      </c>
      <c r="U9" s="8">
        <f>IF(SUM(U10:U18)=0,"-",SUM(U10:U18))</f>
        <v>324</v>
      </c>
      <c r="V9" s="8" t="str">
        <f>IF(SUM(V10:V18)=0,"-",SUM(V10:V18))</f>
        <v>-</v>
      </c>
      <c r="W9" s="8">
        <f>IF(SUM(W10:W18)=0,"-",SUM(W10:W18))</f>
        <v>198</v>
      </c>
      <c r="X9" s="8">
        <f>IF(SUM(X10:X18)=0,"-",SUM(X10:X18))</f>
        <v>88</v>
      </c>
      <c r="Y9" s="8">
        <f>IF(SUM(Y10:Y18)=0,"-",SUM(Y10:Y18))</f>
        <v>31</v>
      </c>
      <c r="Z9" s="8">
        <f>IF(SUM(Z10:Z18)=0,"-",SUM(Z10:Z18))</f>
        <v>5</v>
      </c>
      <c r="AA9" s="8">
        <f>IF(SUM(AA10:AA18)=0,"-",SUM(AA10:AA18))</f>
        <v>10</v>
      </c>
      <c r="AB9" s="8" t="s">
        <v>54</v>
      </c>
      <c r="AC9" s="8">
        <f>IF(SUM(AC10:AC18)=0,"-",SUM(AC10:AC18))</f>
        <v>2</v>
      </c>
      <c r="AD9" s="8">
        <f>IF(SUM(AD10:AD18)=0,"-",SUM(AD10:AD18))</f>
        <v>59</v>
      </c>
      <c r="AE9" s="8">
        <f>IF(SUM(AE10:AE18)=0,"-",SUM(AE10:AE18))</f>
        <v>1</v>
      </c>
      <c r="AF9" s="8">
        <f>IF(SUM(AF10:AF18)=0,"-",SUM(AF10:AF18))</f>
        <v>235</v>
      </c>
      <c r="AG9" s="8">
        <f>IF(SUM(AG10:AG18)=0,"-",SUM(AG10:AG18))</f>
        <v>431</v>
      </c>
      <c r="AH9" s="8">
        <f>IF(SUM(AH10:AH18)=0,"-",SUM(AH10:AH18))</f>
        <v>21</v>
      </c>
      <c r="AI9" s="8">
        <f>IF(SUM(AI10:AI18)=0,"-",SUM(AI10:AI18))</f>
        <v>4</v>
      </c>
      <c r="AJ9" s="8">
        <f>IF(SUM(AJ10:AJ18)=0,"-",SUM(AJ10:AJ18))</f>
        <v>2</v>
      </c>
      <c r="AK9" s="8" t="str">
        <f>IF(SUM(AK10:AK18)=0,"-",SUM(AK10:AK18))</f>
        <v>-</v>
      </c>
      <c r="AL9" s="8" t="str">
        <f>IF(SUM(AL10:AL18)=0,"-",SUM(AL10:AL18))</f>
        <v>-</v>
      </c>
      <c r="AM9" s="8">
        <f>IF(SUM(AM10:AM18)=0,"-",SUM(AM10:AM18))</f>
        <v>13</v>
      </c>
      <c r="AN9" s="8">
        <f>IF(SUM(AN10:AN18)=0,"-",SUM(AN10:AN18))</f>
        <v>1</v>
      </c>
    </row>
    <row r="10" spans="1:53" s="119" customFormat="1" ht="16.5" customHeight="1" x14ac:dyDescent="0.15">
      <c r="A10" s="142" t="s">
        <v>100</v>
      </c>
      <c r="B10" s="130">
        <v>127</v>
      </c>
      <c r="C10" s="130">
        <v>4</v>
      </c>
      <c r="D10" s="130">
        <v>23</v>
      </c>
      <c r="E10" s="130">
        <v>18</v>
      </c>
      <c r="F10" s="130">
        <v>7</v>
      </c>
      <c r="G10" s="130">
        <v>5</v>
      </c>
      <c r="H10" s="130">
        <v>4</v>
      </c>
      <c r="I10" s="130">
        <v>3</v>
      </c>
      <c r="J10" s="130">
        <v>3</v>
      </c>
      <c r="K10" s="130">
        <v>286</v>
      </c>
      <c r="L10" s="130">
        <v>353</v>
      </c>
      <c r="M10" s="130">
        <v>13</v>
      </c>
      <c r="N10" s="130">
        <v>6</v>
      </c>
      <c r="O10" s="130">
        <v>1</v>
      </c>
      <c r="P10" s="130" t="s">
        <v>54</v>
      </c>
      <c r="Q10" s="130" t="s">
        <v>54</v>
      </c>
      <c r="R10" s="130">
        <v>13</v>
      </c>
      <c r="S10" s="130">
        <v>9</v>
      </c>
      <c r="T10" s="130">
        <v>119</v>
      </c>
      <c r="U10" s="130">
        <v>324</v>
      </c>
      <c r="V10" s="130" t="s">
        <v>54</v>
      </c>
      <c r="W10" s="130">
        <v>89</v>
      </c>
      <c r="X10" s="130">
        <v>2</v>
      </c>
      <c r="Y10" s="130">
        <v>8</v>
      </c>
      <c r="Z10" s="130">
        <v>5</v>
      </c>
      <c r="AA10" s="130">
        <v>10</v>
      </c>
      <c r="AB10" s="130" t="s">
        <v>54</v>
      </c>
      <c r="AC10" s="130" t="s">
        <v>54</v>
      </c>
      <c r="AD10" s="130" t="s">
        <v>54</v>
      </c>
      <c r="AE10" s="130" t="s">
        <v>54</v>
      </c>
      <c r="AF10" s="132">
        <v>188</v>
      </c>
      <c r="AG10" s="131">
        <v>213</v>
      </c>
      <c r="AH10" s="130">
        <v>2</v>
      </c>
      <c r="AI10" s="130">
        <v>2</v>
      </c>
      <c r="AJ10" s="130">
        <v>2</v>
      </c>
      <c r="AK10" s="130" t="s">
        <v>54</v>
      </c>
      <c r="AL10" s="130" t="s">
        <v>54</v>
      </c>
      <c r="AM10" s="130">
        <v>13</v>
      </c>
      <c r="AN10" s="130">
        <v>1</v>
      </c>
      <c r="AO10" s="121"/>
      <c r="AP10" s="121"/>
      <c r="AQ10" s="121"/>
      <c r="AR10" s="121"/>
      <c r="AS10" s="121"/>
      <c r="AT10" s="121"/>
      <c r="AU10" s="121"/>
      <c r="AV10" s="121"/>
      <c r="AW10" s="121"/>
      <c r="AX10" s="120"/>
    </row>
    <row r="11" spans="1:53" s="119" customFormat="1" ht="16.5" customHeight="1" x14ac:dyDescent="0.15">
      <c r="A11" s="129" t="s">
        <v>114</v>
      </c>
      <c r="B11" s="127">
        <v>68</v>
      </c>
      <c r="C11" s="127">
        <v>33</v>
      </c>
      <c r="D11" s="127">
        <v>3</v>
      </c>
      <c r="E11" s="127">
        <v>2</v>
      </c>
      <c r="F11" s="127" t="s">
        <v>54</v>
      </c>
      <c r="G11" s="127" t="s">
        <v>54</v>
      </c>
      <c r="H11" s="127">
        <v>6</v>
      </c>
      <c r="I11" s="127">
        <v>59</v>
      </c>
      <c r="J11" s="127" t="s">
        <v>54</v>
      </c>
      <c r="K11" s="127">
        <v>105</v>
      </c>
      <c r="L11" s="127">
        <v>208</v>
      </c>
      <c r="M11" s="127">
        <v>4</v>
      </c>
      <c r="N11" s="127">
        <v>2</v>
      </c>
      <c r="O11" s="127" t="s">
        <v>54</v>
      </c>
      <c r="P11" s="127" t="s">
        <v>54</v>
      </c>
      <c r="Q11" s="127" t="s">
        <v>54</v>
      </c>
      <c r="R11" s="126"/>
      <c r="S11" s="126"/>
      <c r="T11" s="127" t="s">
        <v>54</v>
      </c>
      <c r="U11" s="127" t="s">
        <v>54</v>
      </c>
      <c r="V11" s="127" t="s">
        <v>54</v>
      </c>
      <c r="W11" s="127">
        <v>22</v>
      </c>
      <c r="X11" s="127">
        <v>5</v>
      </c>
      <c r="Y11" s="127">
        <v>1</v>
      </c>
      <c r="Z11" s="127" t="s">
        <v>54</v>
      </c>
      <c r="AA11" s="127" t="s">
        <v>54</v>
      </c>
      <c r="AB11" s="127" t="s">
        <v>54</v>
      </c>
      <c r="AC11" s="127" t="s">
        <v>54</v>
      </c>
      <c r="AD11" s="127">
        <v>19</v>
      </c>
      <c r="AE11" s="127" t="s">
        <v>54</v>
      </c>
      <c r="AF11" s="137">
        <v>13</v>
      </c>
      <c r="AG11" s="128">
        <v>38</v>
      </c>
      <c r="AH11" s="127">
        <v>1</v>
      </c>
      <c r="AI11" s="127" t="s">
        <v>54</v>
      </c>
      <c r="AJ11" s="127" t="s">
        <v>54</v>
      </c>
      <c r="AK11" s="127" t="s">
        <v>54</v>
      </c>
      <c r="AL11" s="127" t="s">
        <v>54</v>
      </c>
      <c r="AM11" s="126"/>
      <c r="AN11" s="126"/>
      <c r="AO11" s="121"/>
      <c r="AP11" s="121"/>
      <c r="AQ11" s="121"/>
      <c r="AR11" s="121"/>
      <c r="AS11" s="121"/>
      <c r="AT11" s="121"/>
      <c r="AU11" s="121"/>
      <c r="AV11" s="121"/>
      <c r="AW11" s="121"/>
      <c r="AX11" s="120"/>
    </row>
    <row r="12" spans="1:53" s="119" customFormat="1" ht="16.5" customHeight="1" x14ac:dyDescent="0.15">
      <c r="A12" s="129" t="s">
        <v>113</v>
      </c>
      <c r="B12" s="127">
        <v>30</v>
      </c>
      <c r="C12" s="127" t="s">
        <v>54</v>
      </c>
      <c r="D12" s="127" t="s">
        <v>54</v>
      </c>
      <c r="E12" s="127" t="s">
        <v>54</v>
      </c>
      <c r="F12" s="127" t="s">
        <v>54</v>
      </c>
      <c r="G12" s="127" t="s">
        <v>54</v>
      </c>
      <c r="H12" s="127" t="s">
        <v>54</v>
      </c>
      <c r="I12" s="127" t="s">
        <v>54</v>
      </c>
      <c r="J12" s="127" t="s">
        <v>54</v>
      </c>
      <c r="K12" s="127">
        <v>30</v>
      </c>
      <c r="L12" s="127">
        <v>30</v>
      </c>
      <c r="M12" s="127" t="s">
        <v>54</v>
      </c>
      <c r="N12" s="127" t="s">
        <v>54</v>
      </c>
      <c r="O12" s="127" t="s">
        <v>54</v>
      </c>
      <c r="P12" s="127" t="s">
        <v>54</v>
      </c>
      <c r="Q12" s="127" t="s">
        <v>54</v>
      </c>
      <c r="R12" s="126"/>
      <c r="S12" s="126"/>
      <c r="T12" s="127" t="s">
        <v>54</v>
      </c>
      <c r="U12" s="127" t="s">
        <v>54</v>
      </c>
      <c r="V12" s="127" t="s">
        <v>54</v>
      </c>
      <c r="W12" s="127">
        <v>7</v>
      </c>
      <c r="X12" s="127" t="s">
        <v>54</v>
      </c>
      <c r="Y12" s="127" t="s">
        <v>54</v>
      </c>
      <c r="Z12" s="127" t="s">
        <v>54</v>
      </c>
      <c r="AA12" s="127" t="s">
        <v>54</v>
      </c>
      <c r="AB12" s="127" t="s">
        <v>54</v>
      </c>
      <c r="AC12" s="127" t="s">
        <v>54</v>
      </c>
      <c r="AD12" s="127" t="s">
        <v>54</v>
      </c>
      <c r="AE12" s="127">
        <v>1</v>
      </c>
      <c r="AF12" s="137">
        <v>6</v>
      </c>
      <c r="AG12" s="128">
        <v>7</v>
      </c>
      <c r="AH12" s="127" t="s">
        <v>54</v>
      </c>
      <c r="AI12" s="127" t="s">
        <v>54</v>
      </c>
      <c r="AJ12" s="127" t="s">
        <v>54</v>
      </c>
      <c r="AK12" s="127" t="s">
        <v>54</v>
      </c>
      <c r="AL12" s="127" t="s">
        <v>54</v>
      </c>
      <c r="AM12" s="126"/>
      <c r="AN12" s="126"/>
      <c r="AO12" s="121"/>
      <c r="AP12" s="121"/>
      <c r="AQ12" s="121"/>
      <c r="AR12" s="121"/>
      <c r="AS12" s="121"/>
      <c r="AT12" s="121"/>
      <c r="AU12" s="121"/>
      <c r="AV12" s="121"/>
      <c r="AW12" s="121"/>
      <c r="AX12" s="120"/>
    </row>
    <row r="13" spans="1:53" s="119" customFormat="1" ht="16.5" customHeight="1" x14ac:dyDescent="0.15">
      <c r="A13" s="129" t="s">
        <v>112</v>
      </c>
      <c r="B13" s="127">
        <v>9</v>
      </c>
      <c r="C13" s="127">
        <v>9</v>
      </c>
      <c r="D13" s="127">
        <v>1</v>
      </c>
      <c r="E13" s="127" t="s">
        <v>54</v>
      </c>
      <c r="F13" s="127" t="s">
        <v>54</v>
      </c>
      <c r="G13" s="127" t="s">
        <v>54</v>
      </c>
      <c r="H13" s="127" t="s">
        <v>54</v>
      </c>
      <c r="I13" s="127" t="s">
        <v>54</v>
      </c>
      <c r="J13" s="127" t="s">
        <v>54</v>
      </c>
      <c r="K13" s="127" t="s">
        <v>54</v>
      </c>
      <c r="L13" s="127">
        <v>10</v>
      </c>
      <c r="M13" s="127" t="s">
        <v>54</v>
      </c>
      <c r="N13" s="127" t="s">
        <v>54</v>
      </c>
      <c r="O13" s="127" t="s">
        <v>54</v>
      </c>
      <c r="P13" s="127" t="s">
        <v>54</v>
      </c>
      <c r="Q13" s="127" t="s">
        <v>54</v>
      </c>
      <c r="R13" s="126"/>
      <c r="S13" s="126"/>
      <c r="T13" s="127" t="s">
        <v>54</v>
      </c>
      <c r="U13" s="127" t="s">
        <v>54</v>
      </c>
      <c r="V13" s="127" t="s">
        <v>54</v>
      </c>
      <c r="W13" s="127">
        <v>1</v>
      </c>
      <c r="X13" s="127">
        <v>3</v>
      </c>
      <c r="Y13" s="127" t="s">
        <v>54</v>
      </c>
      <c r="Z13" s="127" t="s">
        <v>54</v>
      </c>
      <c r="AA13" s="127" t="s">
        <v>54</v>
      </c>
      <c r="AB13" s="127" t="s">
        <v>54</v>
      </c>
      <c r="AC13" s="127" t="s">
        <v>54</v>
      </c>
      <c r="AD13" s="127" t="s">
        <v>54</v>
      </c>
      <c r="AE13" s="127" t="s">
        <v>54</v>
      </c>
      <c r="AF13" s="127" t="s">
        <v>54</v>
      </c>
      <c r="AG13" s="128">
        <v>3</v>
      </c>
      <c r="AH13" s="127" t="s">
        <v>54</v>
      </c>
      <c r="AI13" s="127" t="s">
        <v>54</v>
      </c>
      <c r="AJ13" s="127" t="s">
        <v>54</v>
      </c>
      <c r="AK13" s="127" t="s">
        <v>54</v>
      </c>
      <c r="AL13" s="127" t="s">
        <v>54</v>
      </c>
      <c r="AM13" s="126"/>
      <c r="AN13" s="126"/>
      <c r="AO13" s="121"/>
      <c r="AP13" s="121"/>
      <c r="AQ13" s="121"/>
      <c r="AR13" s="121"/>
      <c r="AS13" s="121"/>
      <c r="AT13" s="121"/>
      <c r="AU13" s="121"/>
      <c r="AV13" s="121"/>
      <c r="AW13" s="121"/>
      <c r="AX13" s="120"/>
    </row>
    <row r="14" spans="1:53" s="119" customFormat="1" ht="16.5" customHeight="1" x14ac:dyDescent="0.15">
      <c r="A14" s="129" t="s">
        <v>111</v>
      </c>
      <c r="B14" s="127">
        <v>10</v>
      </c>
      <c r="C14" s="127" t="s">
        <v>54</v>
      </c>
      <c r="D14" s="127">
        <v>3</v>
      </c>
      <c r="E14" s="127" t="s">
        <v>54</v>
      </c>
      <c r="F14" s="127" t="s">
        <v>54</v>
      </c>
      <c r="G14" s="127" t="s">
        <v>54</v>
      </c>
      <c r="H14" s="127">
        <v>1</v>
      </c>
      <c r="I14" s="127">
        <v>14</v>
      </c>
      <c r="J14" s="127" t="s">
        <v>54</v>
      </c>
      <c r="K14" s="127">
        <v>8</v>
      </c>
      <c r="L14" s="127">
        <v>26</v>
      </c>
      <c r="M14" s="127" t="s">
        <v>54</v>
      </c>
      <c r="N14" s="127" t="s">
        <v>54</v>
      </c>
      <c r="O14" s="127" t="s">
        <v>54</v>
      </c>
      <c r="P14" s="127" t="s">
        <v>54</v>
      </c>
      <c r="Q14" s="127" t="s">
        <v>54</v>
      </c>
      <c r="R14" s="126"/>
      <c r="S14" s="126"/>
      <c r="T14" s="127" t="s">
        <v>54</v>
      </c>
      <c r="U14" s="127" t="s">
        <v>54</v>
      </c>
      <c r="V14" s="127" t="s">
        <v>54</v>
      </c>
      <c r="W14" s="127">
        <v>12</v>
      </c>
      <c r="X14" s="127" t="s">
        <v>54</v>
      </c>
      <c r="Y14" s="127" t="s">
        <v>54</v>
      </c>
      <c r="Z14" s="127" t="s">
        <v>54</v>
      </c>
      <c r="AA14" s="127" t="s">
        <v>54</v>
      </c>
      <c r="AB14" s="127" t="s">
        <v>54</v>
      </c>
      <c r="AC14" s="127">
        <v>2</v>
      </c>
      <c r="AD14" s="127">
        <v>18</v>
      </c>
      <c r="AE14" s="127" t="s">
        <v>54</v>
      </c>
      <c r="AF14" s="127">
        <v>17</v>
      </c>
      <c r="AG14" s="128">
        <v>37</v>
      </c>
      <c r="AH14" s="127">
        <v>2</v>
      </c>
      <c r="AI14" s="127" t="s">
        <v>54</v>
      </c>
      <c r="AJ14" s="127" t="s">
        <v>54</v>
      </c>
      <c r="AK14" s="127" t="s">
        <v>54</v>
      </c>
      <c r="AL14" s="127" t="s">
        <v>54</v>
      </c>
      <c r="AM14" s="126"/>
      <c r="AN14" s="126"/>
      <c r="AO14" s="121"/>
      <c r="AP14" s="121"/>
      <c r="AQ14" s="121"/>
      <c r="AR14" s="121"/>
      <c r="AS14" s="121"/>
      <c r="AT14" s="121"/>
      <c r="AU14" s="121"/>
      <c r="AV14" s="121"/>
      <c r="AW14" s="121"/>
      <c r="AX14" s="120"/>
    </row>
    <row r="15" spans="1:53" s="119" customFormat="1" ht="16.5" customHeight="1" x14ac:dyDescent="0.15">
      <c r="A15" s="129" t="s">
        <v>110</v>
      </c>
      <c r="B15" s="127">
        <v>2</v>
      </c>
      <c r="C15" s="127" t="s">
        <v>54</v>
      </c>
      <c r="D15" s="127" t="s">
        <v>54</v>
      </c>
      <c r="E15" s="127" t="s">
        <v>54</v>
      </c>
      <c r="F15" s="127" t="s">
        <v>54</v>
      </c>
      <c r="G15" s="127" t="s">
        <v>54</v>
      </c>
      <c r="H15" s="127" t="s">
        <v>54</v>
      </c>
      <c r="I15" s="127">
        <v>4</v>
      </c>
      <c r="J15" s="127" t="s">
        <v>54</v>
      </c>
      <c r="K15" s="127" t="s">
        <v>54</v>
      </c>
      <c r="L15" s="127">
        <v>4</v>
      </c>
      <c r="M15" s="127" t="s">
        <v>54</v>
      </c>
      <c r="N15" s="127" t="s">
        <v>54</v>
      </c>
      <c r="O15" s="127" t="s">
        <v>54</v>
      </c>
      <c r="P15" s="127" t="s">
        <v>54</v>
      </c>
      <c r="Q15" s="127" t="s">
        <v>54</v>
      </c>
      <c r="R15" s="126"/>
      <c r="S15" s="126"/>
      <c r="T15" s="127" t="s">
        <v>54</v>
      </c>
      <c r="U15" s="127" t="s">
        <v>54</v>
      </c>
      <c r="V15" s="127" t="s">
        <v>54</v>
      </c>
      <c r="W15" s="127">
        <v>5</v>
      </c>
      <c r="X15" s="127" t="s">
        <v>54</v>
      </c>
      <c r="Y15" s="127" t="s">
        <v>54</v>
      </c>
      <c r="Z15" s="127" t="s">
        <v>54</v>
      </c>
      <c r="AA15" s="127" t="s">
        <v>54</v>
      </c>
      <c r="AB15" s="127" t="s">
        <v>54</v>
      </c>
      <c r="AC15" s="127" t="s">
        <v>54</v>
      </c>
      <c r="AD15" s="127">
        <v>19</v>
      </c>
      <c r="AE15" s="127" t="s">
        <v>54</v>
      </c>
      <c r="AF15" s="127" t="s">
        <v>54</v>
      </c>
      <c r="AG15" s="128">
        <v>19</v>
      </c>
      <c r="AH15" s="127" t="s">
        <v>54</v>
      </c>
      <c r="AI15" s="127" t="s">
        <v>54</v>
      </c>
      <c r="AJ15" s="127" t="s">
        <v>54</v>
      </c>
      <c r="AK15" s="127" t="s">
        <v>54</v>
      </c>
      <c r="AL15" s="127" t="s">
        <v>54</v>
      </c>
      <c r="AM15" s="126"/>
      <c r="AN15" s="126"/>
      <c r="AO15" s="121"/>
      <c r="AP15" s="121"/>
      <c r="AQ15" s="121"/>
      <c r="AR15" s="121"/>
      <c r="AS15" s="121"/>
      <c r="AT15" s="121"/>
      <c r="AU15" s="121"/>
      <c r="AV15" s="121"/>
      <c r="AW15" s="121"/>
      <c r="AX15" s="120"/>
    </row>
    <row r="16" spans="1:53" s="119" customFormat="1" ht="16.5" customHeight="1" x14ac:dyDescent="0.15">
      <c r="A16" s="129" t="s">
        <v>109</v>
      </c>
      <c r="B16" s="127">
        <v>18</v>
      </c>
      <c r="C16" s="127">
        <v>4</v>
      </c>
      <c r="D16" s="127">
        <v>4</v>
      </c>
      <c r="E16" s="127" t="s">
        <v>54</v>
      </c>
      <c r="F16" s="127" t="s">
        <v>54</v>
      </c>
      <c r="G16" s="127" t="s">
        <v>54</v>
      </c>
      <c r="H16" s="127" t="s">
        <v>54</v>
      </c>
      <c r="I16" s="127" t="s">
        <v>54</v>
      </c>
      <c r="J16" s="127" t="s">
        <v>54</v>
      </c>
      <c r="K16" s="127">
        <v>50</v>
      </c>
      <c r="L16" s="127">
        <v>58</v>
      </c>
      <c r="M16" s="127">
        <v>3</v>
      </c>
      <c r="N16" s="127" t="s">
        <v>54</v>
      </c>
      <c r="O16" s="127" t="s">
        <v>54</v>
      </c>
      <c r="P16" s="127" t="s">
        <v>54</v>
      </c>
      <c r="Q16" s="127" t="s">
        <v>54</v>
      </c>
      <c r="R16" s="126"/>
      <c r="S16" s="126"/>
      <c r="T16" s="127" t="s">
        <v>54</v>
      </c>
      <c r="U16" s="127" t="s">
        <v>54</v>
      </c>
      <c r="V16" s="127" t="s">
        <v>54</v>
      </c>
      <c r="W16" s="127">
        <v>20</v>
      </c>
      <c r="X16" s="127">
        <v>26</v>
      </c>
      <c r="Y16" s="127">
        <v>9</v>
      </c>
      <c r="Z16" s="127" t="s">
        <v>54</v>
      </c>
      <c r="AA16" s="127" t="s">
        <v>54</v>
      </c>
      <c r="AB16" s="127" t="s">
        <v>54</v>
      </c>
      <c r="AC16" s="127" t="s">
        <v>54</v>
      </c>
      <c r="AD16" s="127" t="s">
        <v>54</v>
      </c>
      <c r="AE16" s="127" t="s">
        <v>54</v>
      </c>
      <c r="AF16" s="137">
        <v>7</v>
      </c>
      <c r="AG16" s="128">
        <v>42</v>
      </c>
      <c r="AH16" s="127">
        <v>4</v>
      </c>
      <c r="AI16" s="127">
        <v>1</v>
      </c>
      <c r="AJ16" s="127" t="s">
        <v>54</v>
      </c>
      <c r="AK16" s="127" t="s">
        <v>54</v>
      </c>
      <c r="AL16" s="127" t="s">
        <v>54</v>
      </c>
      <c r="AM16" s="126"/>
      <c r="AN16" s="126"/>
      <c r="AO16" s="121"/>
      <c r="AP16" s="121"/>
      <c r="AQ16" s="121"/>
      <c r="AR16" s="121"/>
      <c r="AS16" s="121"/>
      <c r="AT16" s="121"/>
      <c r="AU16" s="121"/>
      <c r="AV16" s="121"/>
      <c r="AW16" s="121"/>
      <c r="AX16" s="120"/>
    </row>
    <row r="17" spans="1:50" s="119" customFormat="1" ht="16.5" customHeight="1" x14ac:dyDescent="0.15">
      <c r="A17" s="129" t="s">
        <v>108</v>
      </c>
      <c r="B17" s="127">
        <v>53</v>
      </c>
      <c r="C17" s="127">
        <v>15</v>
      </c>
      <c r="D17" s="127" t="s">
        <v>54</v>
      </c>
      <c r="E17" s="127" t="s">
        <v>54</v>
      </c>
      <c r="F17" s="127" t="s">
        <v>54</v>
      </c>
      <c r="G17" s="127" t="s">
        <v>54</v>
      </c>
      <c r="H17" s="127" t="s">
        <v>54</v>
      </c>
      <c r="I17" s="127" t="s">
        <v>54</v>
      </c>
      <c r="J17" s="127" t="s">
        <v>54</v>
      </c>
      <c r="K17" s="127">
        <v>38</v>
      </c>
      <c r="L17" s="127">
        <v>53</v>
      </c>
      <c r="M17" s="127" t="s">
        <v>54</v>
      </c>
      <c r="N17" s="127" t="s">
        <v>54</v>
      </c>
      <c r="O17" s="127" t="s">
        <v>54</v>
      </c>
      <c r="P17" s="127" t="s">
        <v>54</v>
      </c>
      <c r="Q17" s="127" t="s">
        <v>54</v>
      </c>
      <c r="R17" s="126"/>
      <c r="S17" s="126"/>
      <c r="T17" s="127" t="s">
        <v>54</v>
      </c>
      <c r="U17" s="127" t="s">
        <v>54</v>
      </c>
      <c r="V17" s="127" t="s">
        <v>54</v>
      </c>
      <c r="W17" s="127">
        <v>30</v>
      </c>
      <c r="X17" s="127">
        <v>28</v>
      </c>
      <c r="Y17" s="127" t="s">
        <v>54</v>
      </c>
      <c r="Z17" s="127" t="s">
        <v>54</v>
      </c>
      <c r="AA17" s="127" t="s">
        <v>54</v>
      </c>
      <c r="AB17" s="127" t="s">
        <v>54</v>
      </c>
      <c r="AC17" s="127" t="s">
        <v>54</v>
      </c>
      <c r="AD17" s="127" t="s">
        <v>54</v>
      </c>
      <c r="AE17" s="127" t="s">
        <v>54</v>
      </c>
      <c r="AF17" s="137">
        <v>2</v>
      </c>
      <c r="AG17" s="128">
        <v>30</v>
      </c>
      <c r="AH17" s="127" t="s">
        <v>54</v>
      </c>
      <c r="AI17" s="127" t="s">
        <v>54</v>
      </c>
      <c r="AJ17" s="127" t="s">
        <v>54</v>
      </c>
      <c r="AK17" s="127" t="s">
        <v>54</v>
      </c>
      <c r="AL17" s="127" t="s">
        <v>54</v>
      </c>
      <c r="AM17" s="126"/>
      <c r="AN17" s="126"/>
      <c r="AO17" s="121"/>
      <c r="AP17" s="121"/>
      <c r="AQ17" s="121"/>
      <c r="AR17" s="121"/>
      <c r="AS17" s="121"/>
      <c r="AT17" s="121"/>
      <c r="AU17" s="121"/>
      <c r="AV17" s="121"/>
      <c r="AW17" s="121"/>
      <c r="AX17" s="120"/>
    </row>
    <row r="18" spans="1:50" s="119" customFormat="1" ht="16.5" customHeight="1" x14ac:dyDescent="0.15">
      <c r="A18" s="129" t="s">
        <v>107</v>
      </c>
      <c r="B18" s="127">
        <v>15</v>
      </c>
      <c r="C18" s="127">
        <v>12</v>
      </c>
      <c r="D18" s="127" t="s">
        <v>54</v>
      </c>
      <c r="E18" s="127" t="s">
        <v>54</v>
      </c>
      <c r="F18" s="127" t="s">
        <v>54</v>
      </c>
      <c r="G18" s="127" t="s">
        <v>54</v>
      </c>
      <c r="H18" s="127">
        <v>13</v>
      </c>
      <c r="I18" s="127">
        <v>12</v>
      </c>
      <c r="J18" s="127" t="s">
        <v>54</v>
      </c>
      <c r="K18" s="127">
        <v>6</v>
      </c>
      <c r="L18" s="127">
        <v>43</v>
      </c>
      <c r="M18" s="127" t="s">
        <v>54</v>
      </c>
      <c r="N18" s="127" t="s">
        <v>54</v>
      </c>
      <c r="O18" s="127" t="s">
        <v>54</v>
      </c>
      <c r="P18" s="127" t="s">
        <v>54</v>
      </c>
      <c r="Q18" s="127" t="s">
        <v>54</v>
      </c>
      <c r="R18" s="126"/>
      <c r="S18" s="126"/>
      <c r="T18" s="127" t="s">
        <v>54</v>
      </c>
      <c r="U18" s="127" t="s">
        <v>54</v>
      </c>
      <c r="V18" s="127" t="s">
        <v>54</v>
      </c>
      <c r="W18" s="127">
        <v>12</v>
      </c>
      <c r="X18" s="127">
        <v>24</v>
      </c>
      <c r="Y18" s="127">
        <v>13</v>
      </c>
      <c r="Z18" s="127" t="s">
        <v>54</v>
      </c>
      <c r="AA18" s="127" t="s">
        <v>54</v>
      </c>
      <c r="AB18" s="127" t="s">
        <v>54</v>
      </c>
      <c r="AC18" s="127" t="s">
        <v>54</v>
      </c>
      <c r="AD18" s="127">
        <v>3</v>
      </c>
      <c r="AE18" s="127" t="s">
        <v>54</v>
      </c>
      <c r="AF18" s="127">
        <v>2</v>
      </c>
      <c r="AG18" s="128">
        <v>42</v>
      </c>
      <c r="AH18" s="127">
        <v>12</v>
      </c>
      <c r="AI18" s="127">
        <v>1</v>
      </c>
      <c r="AJ18" s="127" t="s">
        <v>54</v>
      </c>
      <c r="AK18" s="127" t="s">
        <v>54</v>
      </c>
      <c r="AL18" s="127" t="s">
        <v>54</v>
      </c>
      <c r="AM18" s="126"/>
      <c r="AN18" s="126"/>
      <c r="AO18" s="121"/>
      <c r="AP18" s="121"/>
      <c r="AQ18" s="121"/>
      <c r="AR18" s="121"/>
      <c r="AS18" s="121"/>
      <c r="AT18" s="121"/>
      <c r="AU18" s="121"/>
      <c r="AV18" s="121"/>
      <c r="AW18" s="121"/>
      <c r="AX18" s="120"/>
    </row>
    <row r="19" spans="1:50" s="119" customFormat="1" ht="16.5" customHeight="1" x14ac:dyDescent="0.15">
      <c r="A19" s="141" t="s">
        <v>106</v>
      </c>
      <c r="B19" s="138">
        <v>488</v>
      </c>
      <c r="C19" s="138">
        <v>29</v>
      </c>
      <c r="D19" s="138">
        <v>517</v>
      </c>
      <c r="E19" s="138">
        <v>9</v>
      </c>
      <c r="F19" s="138">
        <v>2</v>
      </c>
      <c r="G19" s="138">
        <v>2</v>
      </c>
      <c r="H19" s="138">
        <v>4</v>
      </c>
      <c r="I19" s="138">
        <v>45</v>
      </c>
      <c r="J19" s="138" t="s">
        <v>54</v>
      </c>
      <c r="K19" s="138">
        <v>126</v>
      </c>
      <c r="L19" s="138">
        <f>IF(SUM(C19:K19)=0,"-",SUM(C19:K19))</f>
        <v>734</v>
      </c>
      <c r="M19" s="138">
        <v>13</v>
      </c>
      <c r="N19" s="138">
        <v>5</v>
      </c>
      <c r="O19" s="138" t="s">
        <v>54</v>
      </c>
      <c r="P19" s="138" t="s">
        <v>54</v>
      </c>
      <c r="Q19" s="138" t="s">
        <v>54</v>
      </c>
      <c r="R19" s="138">
        <v>2</v>
      </c>
      <c r="S19" s="138">
        <v>20</v>
      </c>
      <c r="T19" s="138" t="s">
        <v>54</v>
      </c>
      <c r="U19" s="138" t="s">
        <v>54</v>
      </c>
      <c r="V19" s="138" t="s">
        <v>54</v>
      </c>
      <c r="W19" s="138">
        <v>247</v>
      </c>
      <c r="X19" s="138">
        <v>49</v>
      </c>
      <c r="Y19" s="138">
        <v>240</v>
      </c>
      <c r="Z19" s="138">
        <v>4</v>
      </c>
      <c r="AA19" s="138">
        <v>4</v>
      </c>
      <c r="AB19" s="138" t="s">
        <v>54</v>
      </c>
      <c r="AC19" s="138" t="s">
        <v>54</v>
      </c>
      <c r="AD19" s="138">
        <v>21</v>
      </c>
      <c r="AE19" s="138">
        <v>1</v>
      </c>
      <c r="AF19" s="140">
        <v>169</v>
      </c>
      <c r="AG19" s="139">
        <f>IF(SUM(X19:AF19)=0,"-",SUM(X19:AF19))</f>
        <v>488</v>
      </c>
      <c r="AH19" s="138">
        <v>1</v>
      </c>
      <c r="AI19" s="138" t="s">
        <v>54</v>
      </c>
      <c r="AJ19" s="138" t="s">
        <v>54</v>
      </c>
      <c r="AK19" s="138" t="s">
        <v>54</v>
      </c>
      <c r="AL19" s="138" t="s">
        <v>54</v>
      </c>
      <c r="AM19" s="138" t="s">
        <v>54</v>
      </c>
      <c r="AN19" s="138" t="s">
        <v>54</v>
      </c>
      <c r="AO19" s="121"/>
      <c r="AP19" s="121"/>
      <c r="AQ19" s="121"/>
      <c r="AR19" s="121"/>
      <c r="AS19" s="121"/>
      <c r="AT19" s="121"/>
      <c r="AU19" s="121"/>
      <c r="AV19" s="121"/>
      <c r="AW19" s="121"/>
      <c r="AX19" s="120"/>
    </row>
    <row r="20" spans="1:50" s="119" customFormat="1" ht="33" customHeight="1" x14ac:dyDescent="0.15">
      <c r="A20" s="12" t="s">
        <v>7</v>
      </c>
      <c r="B20" s="135">
        <f>B21</f>
        <v>203</v>
      </c>
      <c r="C20" s="135">
        <f>C21</f>
        <v>42</v>
      </c>
      <c r="D20" s="135">
        <f>D21</f>
        <v>382</v>
      </c>
      <c r="E20" s="135">
        <f>E21</f>
        <v>8</v>
      </c>
      <c r="F20" s="135" t="str">
        <f>F21</f>
        <v>-</v>
      </c>
      <c r="G20" s="135">
        <f>G21</f>
        <v>31</v>
      </c>
      <c r="H20" s="135">
        <f>H21</f>
        <v>31</v>
      </c>
      <c r="I20" s="135">
        <f>I21</f>
        <v>27</v>
      </c>
      <c r="J20" s="135">
        <f>J21</f>
        <v>4</v>
      </c>
      <c r="K20" s="135">
        <f>K21</f>
        <v>158</v>
      </c>
      <c r="L20" s="135">
        <f>L21</f>
        <v>683</v>
      </c>
      <c r="M20" s="135">
        <f>M21</f>
        <v>6</v>
      </c>
      <c r="N20" s="135">
        <f>N21</f>
        <v>43</v>
      </c>
      <c r="O20" s="135" t="str">
        <f>O21</f>
        <v>-</v>
      </c>
      <c r="P20" s="135" t="str">
        <f>P21</f>
        <v>-</v>
      </c>
      <c r="Q20" s="135" t="str">
        <f>Q21</f>
        <v>-</v>
      </c>
      <c r="R20" s="135" t="str">
        <f>R21</f>
        <v>-</v>
      </c>
      <c r="S20" s="135" t="str">
        <f>S21</f>
        <v>-</v>
      </c>
      <c r="T20" s="135">
        <f>T21</f>
        <v>8</v>
      </c>
      <c r="U20" s="135">
        <f>U21</f>
        <v>58</v>
      </c>
      <c r="V20" s="135" t="str">
        <f>V21</f>
        <v>-</v>
      </c>
      <c r="W20" s="135">
        <f>W21</f>
        <v>280</v>
      </c>
      <c r="X20" s="135">
        <f>X21</f>
        <v>93</v>
      </c>
      <c r="Y20" s="135">
        <f>Y21</f>
        <v>175</v>
      </c>
      <c r="Z20" s="135">
        <f>Z21</f>
        <v>35</v>
      </c>
      <c r="AA20" s="135" t="str">
        <f>AA21</f>
        <v>-</v>
      </c>
      <c r="AB20" s="135"/>
      <c r="AC20" s="135">
        <f>AC21</f>
        <v>16</v>
      </c>
      <c r="AD20" s="135">
        <f>AD21</f>
        <v>13</v>
      </c>
      <c r="AE20" s="135">
        <f>AE21</f>
        <v>1</v>
      </c>
      <c r="AF20" s="135">
        <f>AF21</f>
        <v>303</v>
      </c>
      <c r="AG20" s="135">
        <f>AG21</f>
        <v>636</v>
      </c>
      <c r="AH20" s="135">
        <f>AH21</f>
        <v>14</v>
      </c>
      <c r="AI20" s="135">
        <f>AI21</f>
        <v>38</v>
      </c>
      <c r="AJ20" s="135" t="str">
        <f>AJ21</f>
        <v>-</v>
      </c>
      <c r="AK20" s="135" t="str">
        <f>AK21</f>
        <v>-</v>
      </c>
      <c r="AL20" s="135" t="str">
        <f>AL21</f>
        <v>-</v>
      </c>
      <c r="AM20" s="135" t="str">
        <f>AM21</f>
        <v>-</v>
      </c>
      <c r="AN20" s="135" t="str">
        <f>AN21</f>
        <v>-</v>
      </c>
      <c r="AO20" s="121"/>
      <c r="AP20" s="121"/>
      <c r="AQ20" s="121"/>
      <c r="AR20" s="121"/>
      <c r="AS20" s="121"/>
      <c r="AT20" s="121"/>
      <c r="AU20" s="121"/>
      <c r="AV20" s="121"/>
      <c r="AW20" s="121"/>
      <c r="AX20" s="120"/>
    </row>
    <row r="21" spans="1:50" s="119" customFormat="1" ht="16.5" customHeight="1" x14ac:dyDescent="0.15">
      <c r="A21" s="11" t="s">
        <v>6</v>
      </c>
      <c r="B21" s="8">
        <v>203</v>
      </c>
      <c r="C21" s="8">
        <v>42</v>
      </c>
      <c r="D21" s="8">
        <v>382</v>
      </c>
      <c r="E21" s="8">
        <v>8</v>
      </c>
      <c r="F21" s="8" t="s">
        <v>101</v>
      </c>
      <c r="G21" s="8">
        <v>31</v>
      </c>
      <c r="H21" s="8">
        <v>31</v>
      </c>
      <c r="I21" s="8">
        <v>27</v>
      </c>
      <c r="J21" s="8">
        <v>4</v>
      </c>
      <c r="K21" s="8">
        <v>158</v>
      </c>
      <c r="L21" s="134">
        <v>683</v>
      </c>
      <c r="M21" s="8">
        <v>6</v>
      </c>
      <c r="N21" s="8">
        <v>43</v>
      </c>
      <c r="O21" s="8" t="s">
        <v>101</v>
      </c>
      <c r="P21" s="8" t="s">
        <v>101</v>
      </c>
      <c r="Q21" s="8" t="s">
        <v>101</v>
      </c>
      <c r="R21" s="8" t="s">
        <v>101</v>
      </c>
      <c r="S21" s="134" t="s">
        <v>101</v>
      </c>
      <c r="T21" s="8">
        <v>8</v>
      </c>
      <c r="U21" s="8">
        <v>58</v>
      </c>
      <c r="V21" s="8" t="s">
        <v>101</v>
      </c>
      <c r="W21" s="8">
        <v>280</v>
      </c>
      <c r="X21" s="8">
        <v>93</v>
      </c>
      <c r="Y21" s="8">
        <v>175</v>
      </c>
      <c r="Z21" s="8">
        <v>35</v>
      </c>
      <c r="AA21" s="8" t="s">
        <v>101</v>
      </c>
      <c r="AB21" s="8" t="s">
        <v>101</v>
      </c>
      <c r="AC21" s="8">
        <v>16</v>
      </c>
      <c r="AD21" s="8">
        <v>13</v>
      </c>
      <c r="AE21" s="8">
        <v>1</v>
      </c>
      <c r="AF21" s="8">
        <v>303</v>
      </c>
      <c r="AG21" s="8">
        <v>636</v>
      </c>
      <c r="AH21" s="8">
        <v>14</v>
      </c>
      <c r="AI21" s="8">
        <v>38</v>
      </c>
      <c r="AJ21" s="8" t="s">
        <v>101</v>
      </c>
      <c r="AK21" s="8" t="s">
        <v>101</v>
      </c>
      <c r="AL21" s="8" t="s">
        <v>101</v>
      </c>
      <c r="AM21" s="8" t="s">
        <v>101</v>
      </c>
      <c r="AN21" s="134" t="s">
        <v>101</v>
      </c>
    </row>
    <row r="22" spans="1:50" s="119" customFormat="1" ht="16.5" customHeight="1" x14ac:dyDescent="0.15">
      <c r="A22" s="133" t="s">
        <v>100</v>
      </c>
      <c r="B22" s="130">
        <v>57</v>
      </c>
      <c r="C22" s="130">
        <v>9</v>
      </c>
      <c r="D22" s="130">
        <v>315</v>
      </c>
      <c r="E22" s="130">
        <v>2</v>
      </c>
      <c r="F22" s="130" t="s">
        <v>54</v>
      </c>
      <c r="G22" s="130">
        <v>31</v>
      </c>
      <c r="H22" s="130">
        <v>5</v>
      </c>
      <c r="I22" s="130">
        <v>5</v>
      </c>
      <c r="J22" s="130" t="s">
        <v>54</v>
      </c>
      <c r="K22" s="130">
        <v>2</v>
      </c>
      <c r="L22" s="130">
        <v>369</v>
      </c>
      <c r="M22" s="130">
        <v>3</v>
      </c>
      <c r="N22" s="130">
        <v>14</v>
      </c>
      <c r="O22" s="130" t="s">
        <v>54</v>
      </c>
      <c r="P22" s="130" t="s">
        <v>54</v>
      </c>
      <c r="Q22" s="130" t="s">
        <v>54</v>
      </c>
      <c r="R22" s="130" t="s">
        <v>54</v>
      </c>
      <c r="S22" s="130" t="s">
        <v>54</v>
      </c>
      <c r="T22" s="130" t="s">
        <v>54</v>
      </c>
      <c r="U22" s="130" t="s">
        <v>54</v>
      </c>
      <c r="V22" s="130" t="s">
        <v>54</v>
      </c>
      <c r="W22" s="130">
        <v>55</v>
      </c>
      <c r="X22" s="130">
        <v>2</v>
      </c>
      <c r="Y22" s="130">
        <v>96</v>
      </c>
      <c r="Z22" s="130">
        <v>7</v>
      </c>
      <c r="AA22" s="130" t="s">
        <v>54</v>
      </c>
      <c r="AB22" s="130" t="s">
        <v>54</v>
      </c>
      <c r="AC22" s="130">
        <v>14</v>
      </c>
      <c r="AD22" s="130">
        <v>4</v>
      </c>
      <c r="AE22" s="130" t="s">
        <v>54</v>
      </c>
      <c r="AF22" s="132" t="s">
        <v>54</v>
      </c>
      <c r="AG22" s="131">
        <v>123</v>
      </c>
      <c r="AH22" s="130" t="s">
        <v>54</v>
      </c>
      <c r="AI22" s="130">
        <v>6</v>
      </c>
      <c r="AJ22" s="130" t="s">
        <v>54</v>
      </c>
      <c r="AK22" s="130" t="s">
        <v>54</v>
      </c>
      <c r="AL22" s="130" t="s">
        <v>54</v>
      </c>
      <c r="AM22" s="130" t="s">
        <v>54</v>
      </c>
      <c r="AN22" s="130" t="s">
        <v>54</v>
      </c>
      <c r="AO22" s="121"/>
      <c r="AP22" s="121"/>
      <c r="AQ22" s="121"/>
      <c r="AR22" s="121"/>
      <c r="AS22" s="121"/>
      <c r="AT22" s="121"/>
      <c r="AU22" s="121"/>
      <c r="AV22" s="121"/>
      <c r="AW22" s="120"/>
    </row>
    <row r="23" spans="1:50" s="119" customFormat="1" ht="16.5" customHeight="1" x14ac:dyDescent="0.15">
      <c r="A23" s="129" t="s">
        <v>105</v>
      </c>
      <c r="B23" s="127">
        <v>12</v>
      </c>
      <c r="C23" s="127" t="s">
        <v>54</v>
      </c>
      <c r="D23" s="127">
        <v>37</v>
      </c>
      <c r="E23" s="127" t="s">
        <v>54</v>
      </c>
      <c r="F23" s="127" t="s">
        <v>54</v>
      </c>
      <c r="G23" s="127" t="s">
        <v>54</v>
      </c>
      <c r="H23" s="127" t="s">
        <v>54</v>
      </c>
      <c r="I23" s="127" t="s">
        <v>54</v>
      </c>
      <c r="J23" s="127">
        <v>2</v>
      </c>
      <c r="K23" s="127">
        <v>8</v>
      </c>
      <c r="L23" s="127">
        <v>47</v>
      </c>
      <c r="M23" s="127">
        <v>2</v>
      </c>
      <c r="N23" s="127" t="s">
        <v>54</v>
      </c>
      <c r="O23" s="127" t="s">
        <v>54</v>
      </c>
      <c r="P23" s="127" t="s">
        <v>54</v>
      </c>
      <c r="Q23" s="127" t="s">
        <v>54</v>
      </c>
      <c r="R23" s="126"/>
      <c r="S23" s="126"/>
      <c r="T23" s="127">
        <v>8</v>
      </c>
      <c r="U23" s="127">
        <v>58</v>
      </c>
      <c r="V23" s="127" t="s">
        <v>54</v>
      </c>
      <c r="W23" s="127">
        <v>74</v>
      </c>
      <c r="X23" s="127">
        <v>1</v>
      </c>
      <c r="Y23" s="127">
        <v>53</v>
      </c>
      <c r="Z23" s="127" t="s">
        <v>54</v>
      </c>
      <c r="AA23" s="127" t="s">
        <v>54</v>
      </c>
      <c r="AB23" s="127" t="s">
        <v>54</v>
      </c>
      <c r="AC23" s="127" t="s">
        <v>54</v>
      </c>
      <c r="AD23" s="127" t="s">
        <v>54</v>
      </c>
      <c r="AE23" s="127" t="s">
        <v>54</v>
      </c>
      <c r="AF23" s="137">
        <v>80</v>
      </c>
      <c r="AG23" s="128">
        <v>134</v>
      </c>
      <c r="AH23" s="127">
        <v>9</v>
      </c>
      <c r="AI23" s="127" t="s">
        <v>54</v>
      </c>
      <c r="AJ23" s="127" t="s">
        <v>54</v>
      </c>
      <c r="AK23" s="127" t="s">
        <v>54</v>
      </c>
      <c r="AL23" s="127" t="s">
        <v>54</v>
      </c>
      <c r="AM23" s="126"/>
      <c r="AN23" s="126"/>
      <c r="AO23" s="121"/>
      <c r="AP23" s="121"/>
      <c r="AQ23" s="121"/>
      <c r="AR23" s="121"/>
      <c r="AS23" s="121"/>
      <c r="AT23" s="121"/>
      <c r="AU23" s="121"/>
      <c r="AV23" s="121"/>
      <c r="AW23" s="120"/>
    </row>
    <row r="24" spans="1:50" s="119" customFormat="1" ht="16.5" customHeight="1" x14ac:dyDescent="0.15">
      <c r="A24" s="129" t="s">
        <v>104</v>
      </c>
      <c r="B24" s="127">
        <v>64</v>
      </c>
      <c r="C24" s="127">
        <v>21</v>
      </c>
      <c r="D24" s="127">
        <v>1</v>
      </c>
      <c r="E24" s="127" t="s">
        <v>54</v>
      </c>
      <c r="F24" s="127" t="s">
        <v>54</v>
      </c>
      <c r="G24" s="127" t="s">
        <v>54</v>
      </c>
      <c r="H24" s="127">
        <v>21</v>
      </c>
      <c r="I24" s="127" t="s">
        <v>54</v>
      </c>
      <c r="J24" s="127" t="s">
        <v>54</v>
      </c>
      <c r="K24" s="127">
        <v>21</v>
      </c>
      <c r="L24" s="127">
        <v>64</v>
      </c>
      <c r="M24" s="127">
        <v>1</v>
      </c>
      <c r="N24" s="127">
        <v>18</v>
      </c>
      <c r="O24" s="127" t="s">
        <v>54</v>
      </c>
      <c r="P24" s="127" t="s">
        <v>54</v>
      </c>
      <c r="Q24" s="127" t="s">
        <v>54</v>
      </c>
      <c r="R24" s="126"/>
      <c r="S24" s="126"/>
      <c r="T24" s="127" t="s">
        <v>54</v>
      </c>
      <c r="U24" s="127" t="s">
        <v>54</v>
      </c>
      <c r="V24" s="127" t="s">
        <v>54</v>
      </c>
      <c r="W24" s="127">
        <v>48</v>
      </c>
      <c r="X24" s="127">
        <v>60</v>
      </c>
      <c r="Y24" s="127">
        <v>5</v>
      </c>
      <c r="Z24" s="127">
        <v>6</v>
      </c>
      <c r="AA24" s="127" t="s">
        <v>54</v>
      </c>
      <c r="AB24" s="127" t="s">
        <v>54</v>
      </c>
      <c r="AC24" s="127">
        <v>2</v>
      </c>
      <c r="AD24" s="127" t="s">
        <v>54</v>
      </c>
      <c r="AE24" s="127" t="s">
        <v>54</v>
      </c>
      <c r="AF24" s="137">
        <v>13</v>
      </c>
      <c r="AG24" s="128">
        <v>86</v>
      </c>
      <c r="AH24" s="127" t="s">
        <v>54</v>
      </c>
      <c r="AI24" s="127">
        <v>2</v>
      </c>
      <c r="AJ24" s="127" t="s">
        <v>54</v>
      </c>
      <c r="AK24" s="127" t="s">
        <v>54</v>
      </c>
      <c r="AL24" s="127" t="s">
        <v>54</v>
      </c>
      <c r="AM24" s="126"/>
      <c r="AN24" s="126"/>
      <c r="AO24" s="121"/>
      <c r="AP24" s="121"/>
      <c r="AQ24" s="121"/>
      <c r="AR24" s="121"/>
      <c r="AS24" s="121"/>
      <c r="AT24" s="121"/>
      <c r="AU24" s="121"/>
      <c r="AV24" s="121"/>
      <c r="AW24" s="120"/>
    </row>
    <row r="25" spans="1:50" s="119" customFormat="1" ht="16.5" customHeight="1" x14ac:dyDescent="0.15">
      <c r="A25" s="129" t="s">
        <v>103</v>
      </c>
      <c r="B25" s="127">
        <v>20</v>
      </c>
      <c r="C25" s="127">
        <v>10</v>
      </c>
      <c r="D25" s="127">
        <v>16</v>
      </c>
      <c r="E25" s="127" t="s">
        <v>54</v>
      </c>
      <c r="F25" s="127" t="s">
        <v>54</v>
      </c>
      <c r="G25" s="127" t="s">
        <v>54</v>
      </c>
      <c r="H25" s="127">
        <v>1</v>
      </c>
      <c r="I25" s="127">
        <v>21</v>
      </c>
      <c r="J25" s="127">
        <v>2</v>
      </c>
      <c r="K25" s="127">
        <v>29</v>
      </c>
      <c r="L25" s="127">
        <v>79</v>
      </c>
      <c r="M25" s="127" t="s">
        <v>54</v>
      </c>
      <c r="N25" s="127">
        <v>11</v>
      </c>
      <c r="O25" s="127" t="s">
        <v>54</v>
      </c>
      <c r="P25" s="127" t="s">
        <v>54</v>
      </c>
      <c r="Q25" s="127" t="s">
        <v>54</v>
      </c>
      <c r="R25" s="126"/>
      <c r="S25" s="126"/>
      <c r="T25" s="127" t="s">
        <v>54</v>
      </c>
      <c r="U25" s="127" t="s">
        <v>54</v>
      </c>
      <c r="V25" s="127" t="s">
        <v>54</v>
      </c>
      <c r="W25" s="127">
        <v>22</v>
      </c>
      <c r="X25" s="127">
        <v>24</v>
      </c>
      <c r="Y25" s="127">
        <v>13</v>
      </c>
      <c r="Z25" s="127" t="s">
        <v>54</v>
      </c>
      <c r="AA25" s="127" t="s">
        <v>54</v>
      </c>
      <c r="AB25" s="127" t="s">
        <v>54</v>
      </c>
      <c r="AC25" s="127" t="s">
        <v>54</v>
      </c>
      <c r="AD25" s="127">
        <v>3</v>
      </c>
      <c r="AE25" s="127">
        <v>1</v>
      </c>
      <c r="AF25" s="137">
        <v>49</v>
      </c>
      <c r="AG25" s="128">
        <v>90</v>
      </c>
      <c r="AH25" s="127">
        <v>4</v>
      </c>
      <c r="AI25" s="127">
        <v>30</v>
      </c>
      <c r="AJ25" s="127" t="s">
        <v>54</v>
      </c>
      <c r="AK25" s="127" t="s">
        <v>54</v>
      </c>
      <c r="AL25" s="127" t="s">
        <v>54</v>
      </c>
      <c r="AM25" s="126"/>
      <c r="AN25" s="126"/>
      <c r="AO25" s="121"/>
      <c r="AP25" s="121"/>
      <c r="AQ25" s="121"/>
      <c r="AR25" s="121"/>
      <c r="AS25" s="121"/>
      <c r="AT25" s="121"/>
      <c r="AU25" s="121"/>
      <c r="AV25" s="121"/>
      <c r="AW25" s="120"/>
    </row>
    <row r="26" spans="1:50" s="119" customFormat="1" ht="16.5" customHeight="1" x14ac:dyDescent="0.15">
      <c r="A26" s="125" t="s">
        <v>102</v>
      </c>
      <c r="B26" s="123">
        <v>50</v>
      </c>
      <c r="C26" s="123">
        <v>2</v>
      </c>
      <c r="D26" s="123">
        <v>13</v>
      </c>
      <c r="E26" s="123">
        <v>6</v>
      </c>
      <c r="F26" s="123" t="s">
        <v>54</v>
      </c>
      <c r="G26" s="123" t="s">
        <v>54</v>
      </c>
      <c r="H26" s="123">
        <v>4</v>
      </c>
      <c r="I26" s="123">
        <v>1</v>
      </c>
      <c r="J26" s="123" t="s">
        <v>54</v>
      </c>
      <c r="K26" s="123">
        <v>98</v>
      </c>
      <c r="L26" s="123">
        <v>124</v>
      </c>
      <c r="M26" s="123" t="s">
        <v>54</v>
      </c>
      <c r="N26" s="123" t="s">
        <v>54</v>
      </c>
      <c r="O26" s="123" t="s">
        <v>54</v>
      </c>
      <c r="P26" s="123" t="s">
        <v>54</v>
      </c>
      <c r="Q26" s="123" t="s">
        <v>54</v>
      </c>
      <c r="R26" s="122"/>
      <c r="S26" s="122"/>
      <c r="T26" s="123" t="s">
        <v>54</v>
      </c>
      <c r="U26" s="123" t="s">
        <v>54</v>
      </c>
      <c r="V26" s="123" t="s">
        <v>54</v>
      </c>
      <c r="W26" s="123">
        <v>81</v>
      </c>
      <c r="X26" s="123">
        <v>6</v>
      </c>
      <c r="Y26" s="123">
        <v>8</v>
      </c>
      <c r="Z26" s="123">
        <v>22</v>
      </c>
      <c r="AA26" s="123" t="s">
        <v>54</v>
      </c>
      <c r="AB26" s="123" t="s">
        <v>54</v>
      </c>
      <c r="AC26" s="123" t="s">
        <v>54</v>
      </c>
      <c r="AD26" s="123">
        <v>6</v>
      </c>
      <c r="AE26" s="123" t="s">
        <v>54</v>
      </c>
      <c r="AF26" s="136">
        <v>161</v>
      </c>
      <c r="AG26" s="124">
        <v>203</v>
      </c>
      <c r="AH26" s="123">
        <v>1</v>
      </c>
      <c r="AI26" s="123" t="s">
        <v>54</v>
      </c>
      <c r="AJ26" s="123" t="s">
        <v>54</v>
      </c>
      <c r="AK26" s="123" t="s">
        <v>54</v>
      </c>
      <c r="AL26" s="123" t="s">
        <v>54</v>
      </c>
      <c r="AM26" s="122"/>
      <c r="AN26" s="122"/>
      <c r="AO26" s="121"/>
      <c r="AP26" s="121"/>
      <c r="AQ26" s="121"/>
      <c r="AR26" s="121"/>
      <c r="AS26" s="121"/>
      <c r="AT26" s="121"/>
      <c r="AU26" s="121"/>
      <c r="AV26" s="121"/>
      <c r="AW26" s="120"/>
    </row>
    <row r="27" spans="1:50" s="119" customFormat="1" ht="33" customHeight="1" x14ac:dyDescent="0.15">
      <c r="A27" s="12" t="s">
        <v>5</v>
      </c>
      <c r="B27" s="135">
        <f>B28</f>
        <v>186</v>
      </c>
      <c r="C27" s="135">
        <f>C28</f>
        <v>381</v>
      </c>
      <c r="D27" s="135">
        <f>D28</f>
        <v>33</v>
      </c>
      <c r="E27" s="135">
        <f>E28</f>
        <v>8</v>
      </c>
      <c r="F27" s="135" t="str">
        <f>F28</f>
        <v>-</v>
      </c>
      <c r="G27" s="135" t="str">
        <f>G28</f>
        <v>-</v>
      </c>
      <c r="H27" s="135">
        <f>H28</f>
        <v>3</v>
      </c>
      <c r="I27" s="135">
        <f>I28</f>
        <v>11</v>
      </c>
      <c r="J27" s="135" t="str">
        <f>J28</f>
        <v>-</v>
      </c>
      <c r="K27" s="135">
        <f>K28</f>
        <v>167</v>
      </c>
      <c r="L27" s="135">
        <f>L28</f>
        <v>603</v>
      </c>
      <c r="M27" s="135">
        <f>M28</f>
        <v>6</v>
      </c>
      <c r="N27" s="135">
        <f>N28</f>
        <v>9</v>
      </c>
      <c r="O27" s="135" t="str">
        <f>O28</f>
        <v>-</v>
      </c>
      <c r="P27" s="135" t="str">
        <f>P28</f>
        <v>-</v>
      </c>
      <c r="Q27" s="135" t="str">
        <f>Q28</f>
        <v>-</v>
      </c>
      <c r="R27" s="135">
        <f>R28</f>
        <v>3</v>
      </c>
      <c r="S27" s="135" t="str">
        <f>S28</f>
        <v>-</v>
      </c>
      <c r="T27" s="135" t="str">
        <f>T28</f>
        <v>-</v>
      </c>
      <c r="U27" s="135" t="str">
        <f>U28</f>
        <v>-</v>
      </c>
      <c r="V27" s="135" t="str">
        <f>V28</f>
        <v>-</v>
      </c>
      <c r="W27" s="135">
        <f>W28</f>
        <v>112</v>
      </c>
      <c r="X27" s="135">
        <f>X28</f>
        <v>186</v>
      </c>
      <c r="Y27" s="135">
        <f>Y28</f>
        <v>40</v>
      </c>
      <c r="Z27" s="135">
        <f>Z28</f>
        <v>36</v>
      </c>
      <c r="AA27" s="135" t="str">
        <f>AA28</f>
        <v>-</v>
      </c>
      <c r="AB27" s="135"/>
      <c r="AC27" s="135" t="str">
        <f>AC28</f>
        <v>-</v>
      </c>
      <c r="AD27" s="135">
        <f>AD28</f>
        <v>13</v>
      </c>
      <c r="AE27" s="135" t="str">
        <f>AE28</f>
        <v>-</v>
      </c>
      <c r="AF27" s="135">
        <f>AF28</f>
        <v>235</v>
      </c>
      <c r="AG27" s="135">
        <f>AG28</f>
        <v>510</v>
      </c>
      <c r="AH27" s="135">
        <f>AH28</f>
        <v>24</v>
      </c>
      <c r="AI27" s="135">
        <f>AI28</f>
        <v>24</v>
      </c>
      <c r="AJ27" s="135">
        <f>AJ28</f>
        <v>1</v>
      </c>
      <c r="AK27" s="135" t="str">
        <f>AK28</f>
        <v>-</v>
      </c>
      <c r="AL27" s="135" t="str">
        <f>AL28</f>
        <v>-</v>
      </c>
      <c r="AM27" s="135">
        <f>AM28</f>
        <v>5</v>
      </c>
      <c r="AN27" s="135" t="str">
        <f>AN28</f>
        <v>-</v>
      </c>
      <c r="AO27" s="121"/>
      <c r="AP27" s="121"/>
      <c r="AQ27" s="121"/>
      <c r="AR27" s="121"/>
      <c r="AS27" s="121"/>
      <c r="AT27" s="121"/>
      <c r="AU27" s="121"/>
      <c r="AV27" s="121"/>
      <c r="AW27" s="120"/>
    </row>
    <row r="28" spans="1:50" s="119" customFormat="1" ht="16.5" customHeight="1" x14ac:dyDescent="0.15">
      <c r="A28" s="11" t="s">
        <v>3</v>
      </c>
      <c r="B28" s="8">
        <v>186</v>
      </c>
      <c r="C28" s="8">
        <v>381</v>
      </c>
      <c r="D28" s="8">
        <v>33</v>
      </c>
      <c r="E28" s="8">
        <v>8</v>
      </c>
      <c r="F28" s="8" t="s">
        <v>101</v>
      </c>
      <c r="G28" s="8" t="s">
        <v>101</v>
      </c>
      <c r="H28" s="8">
        <v>3</v>
      </c>
      <c r="I28" s="8">
        <v>11</v>
      </c>
      <c r="J28" s="8" t="s">
        <v>101</v>
      </c>
      <c r="K28" s="8">
        <v>167</v>
      </c>
      <c r="L28" s="134">
        <v>603</v>
      </c>
      <c r="M28" s="8">
        <v>6</v>
      </c>
      <c r="N28" s="8">
        <v>9</v>
      </c>
      <c r="O28" s="8" t="s">
        <v>101</v>
      </c>
      <c r="P28" s="8" t="s">
        <v>101</v>
      </c>
      <c r="Q28" s="8" t="s">
        <v>54</v>
      </c>
      <c r="R28" s="8">
        <v>3</v>
      </c>
      <c r="S28" s="134" t="s">
        <v>101</v>
      </c>
      <c r="T28" s="8" t="s">
        <v>101</v>
      </c>
      <c r="U28" s="8" t="s">
        <v>101</v>
      </c>
      <c r="V28" s="8" t="s">
        <v>101</v>
      </c>
      <c r="W28" s="8">
        <v>112</v>
      </c>
      <c r="X28" s="8">
        <v>186</v>
      </c>
      <c r="Y28" s="8">
        <v>40</v>
      </c>
      <c r="Z28" s="8">
        <v>36</v>
      </c>
      <c r="AA28" s="8" t="s">
        <v>101</v>
      </c>
      <c r="AB28" s="8" t="s">
        <v>101</v>
      </c>
      <c r="AC28" s="8" t="s">
        <v>101</v>
      </c>
      <c r="AD28" s="8">
        <v>13</v>
      </c>
      <c r="AE28" s="8" t="s">
        <v>54</v>
      </c>
      <c r="AF28" s="8">
        <v>235</v>
      </c>
      <c r="AG28" s="8">
        <v>510</v>
      </c>
      <c r="AH28" s="8">
        <v>24</v>
      </c>
      <c r="AI28" s="8">
        <v>24</v>
      </c>
      <c r="AJ28" s="8">
        <v>1</v>
      </c>
      <c r="AK28" s="8" t="s">
        <v>101</v>
      </c>
      <c r="AL28" s="8" t="s">
        <v>54</v>
      </c>
      <c r="AM28" s="8">
        <v>5</v>
      </c>
      <c r="AN28" s="134" t="s">
        <v>101</v>
      </c>
    </row>
    <row r="29" spans="1:50" s="119" customFormat="1" ht="16.5" customHeight="1" x14ac:dyDescent="0.15">
      <c r="A29" s="133" t="s">
        <v>100</v>
      </c>
      <c r="B29" s="130">
        <v>82</v>
      </c>
      <c r="C29" s="130">
        <v>9</v>
      </c>
      <c r="D29" s="130" t="s">
        <v>54</v>
      </c>
      <c r="E29" s="130">
        <v>3</v>
      </c>
      <c r="F29" s="130" t="s">
        <v>54</v>
      </c>
      <c r="G29" s="130" t="s">
        <v>54</v>
      </c>
      <c r="H29" s="130" t="s">
        <v>54</v>
      </c>
      <c r="I29" s="130" t="s">
        <v>54</v>
      </c>
      <c r="J29" s="130" t="s">
        <v>54</v>
      </c>
      <c r="K29" s="130">
        <v>96</v>
      </c>
      <c r="L29" s="130">
        <v>108</v>
      </c>
      <c r="M29" s="130">
        <v>3</v>
      </c>
      <c r="N29" s="130">
        <v>0</v>
      </c>
      <c r="O29" s="130" t="s">
        <v>54</v>
      </c>
      <c r="P29" s="130" t="s">
        <v>54</v>
      </c>
      <c r="Q29" s="130" t="s">
        <v>54</v>
      </c>
      <c r="R29" s="130">
        <v>3</v>
      </c>
      <c r="S29" s="130" t="s">
        <v>54</v>
      </c>
      <c r="T29" s="130" t="s">
        <v>54</v>
      </c>
      <c r="U29" s="130" t="s">
        <v>54</v>
      </c>
      <c r="V29" s="130" t="s">
        <v>54</v>
      </c>
      <c r="W29" s="130">
        <v>35</v>
      </c>
      <c r="X29" s="130" t="s">
        <v>54</v>
      </c>
      <c r="Y29" s="130">
        <v>8</v>
      </c>
      <c r="Z29" s="130">
        <v>18</v>
      </c>
      <c r="AA29" s="130" t="s">
        <v>54</v>
      </c>
      <c r="AB29" s="130" t="s">
        <v>54</v>
      </c>
      <c r="AC29" s="130" t="s">
        <v>54</v>
      </c>
      <c r="AD29" s="130" t="s">
        <v>54</v>
      </c>
      <c r="AE29" s="130" t="s">
        <v>54</v>
      </c>
      <c r="AF29" s="132">
        <v>131</v>
      </c>
      <c r="AG29" s="131">
        <v>157</v>
      </c>
      <c r="AH29" s="130">
        <v>8</v>
      </c>
      <c r="AI29" s="130">
        <v>1</v>
      </c>
      <c r="AJ29" s="130" t="s">
        <v>54</v>
      </c>
      <c r="AK29" s="130" t="s">
        <v>54</v>
      </c>
      <c r="AL29" s="130" t="s">
        <v>54</v>
      </c>
      <c r="AM29" s="130">
        <v>5</v>
      </c>
      <c r="AN29" s="130" t="s">
        <v>54</v>
      </c>
      <c r="AO29" s="121"/>
      <c r="AP29" s="121"/>
      <c r="AQ29" s="121"/>
      <c r="AR29" s="121"/>
      <c r="AS29" s="121"/>
      <c r="AT29" s="121"/>
      <c r="AU29" s="121"/>
      <c r="AV29" s="121"/>
      <c r="AW29" s="120"/>
    </row>
    <row r="30" spans="1:50" s="119" customFormat="1" ht="16.5" customHeight="1" x14ac:dyDescent="0.15">
      <c r="A30" s="129" t="s">
        <v>99</v>
      </c>
      <c r="B30" s="127">
        <v>9</v>
      </c>
      <c r="C30" s="127" t="s">
        <v>54</v>
      </c>
      <c r="D30" s="127" t="s">
        <v>54</v>
      </c>
      <c r="E30" s="127" t="s">
        <v>54</v>
      </c>
      <c r="F30" s="127" t="s">
        <v>54</v>
      </c>
      <c r="G30" s="127" t="s">
        <v>54</v>
      </c>
      <c r="H30" s="127">
        <v>1</v>
      </c>
      <c r="I30" s="127">
        <v>4</v>
      </c>
      <c r="J30" s="127" t="s">
        <v>54</v>
      </c>
      <c r="K30" s="127">
        <v>12</v>
      </c>
      <c r="L30" s="127">
        <v>17</v>
      </c>
      <c r="M30" s="127" t="s">
        <v>54</v>
      </c>
      <c r="N30" s="127" t="s">
        <v>54</v>
      </c>
      <c r="O30" s="127" t="s">
        <v>54</v>
      </c>
      <c r="P30" s="127" t="s">
        <v>54</v>
      </c>
      <c r="Q30" s="127" t="s">
        <v>54</v>
      </c>
      <c r="R30" s="126"/>
      <c r="S30" s="126"/>
      <c r="T30" s="127" t="s">
        <v>54</v>
      </c>
      <c r="U30" s="127" t="s">
        <v>54</v>
      </c>
      <c r="V30" s="127" t="s">
        <v>54</v>
      </c>
      <c r="W30" s="127">
        <v>3</v>
      </c>
      <c r="X30" s="127" t="s">
        <v>54</v>
      </c>
      <c r="Y30" s="127" t="s">
        <v>54</v>
      </c>
      <c r="Z30" s="127" t="s">
        <v>54</v>
      </c>
      <c r="AA30" s="127" t="s">
        <v>54</v>
      </c>
      <c r="AB30" s="127" t="s">
        <v>54</v>
      </c>
      <c r="AC30" s="127" t="s">
        <v>54</v>
      </c>
      <c r="AD30" s="127">
        <v>1</v>
      </c>
      <c r="AE30" s="127" t="s">
        <v>54</v>
      </c>
      <c r="AF30" s="127">
        <v>12</v>
      </c>
      <c r="AG30" s="128">
        <v>13</v>
      </c>
      <c r="AH30" s="127">
        <v>9</v>
      </c>
      <c r="AI30" s="127" t="s">
        <v>54</v>
      </c>
      <c r="AJ30" s="127" t="s">
        <v>54</v>
      </c>
      <c r="AK30" s="127" t="s">
        <v>54</v>
      </c>
      <c r="AL30" s="127" t="s">
        <v>54</v>
      </c>
      <c r="AM30" s="126"/>
      <c r="AN30" s="126"/>
      <c r="AO30" s="121"/>
      <c r="AP30" s="121"/>
      <c r="AQ30" s="121"/>
      <c r="AR30" s="121"/>
      <c r="AS30" s="121"/>
      <c r="AT30" s="121"/>
      <c r="AU30" s="121"/>
      <c r="AV30" s="121"/>
      <c r="AW30" s="120"/>
    </row>
    <row r="31" spans="1:50" s="119" customFormat="1" ht="16.5" customHeight="1" x14ac:dyDescent="0.15">
      <c r="A31" s="129" t="s">
        <v>98</v>
      </c>
      <c r="B31" s="127">
        <v>19</v>
      </c>
      <c r="C31" s="127">
        <v>139</v>
      </c>
      <c r="D31" s="127">
        <v>4</v>
      </c>
      <c r="E31" s="127" t="s">
        <v>54</v>
      </c>
      <c r="F31" s="127" t="s">
        <v>54</v>
      </c>
      <c r="G31" s="127" t="s">
        <v>54</v>
      </c>
      <c r="H31" s="127" t="s">
        <v>54</v>
      </c>
      <c r="I31" s="127" t="s">
        <v>54</v>
      </c>
      <c r="J31" s="127" t="s">
        <v>54</v>
      </c>
      <c r="K31" s="127">
        <v>16</v>
      </c>
      <c r="L31" s="127">
        <v>159</v>
      </c>
      <c r="M31" s="127" t="s">
        <v>54</v>
      </c>
      <c r="N31" s="127">
        <v>8</v>
      </c>
      <c r="O31" s="127" t="s">
        <v>54</v>
      </c>
      <c r="P31" s="127" t="s">
        <v>54</v>
      </c>
      <c r="Q31" s="127" t="s">
        <v>54</v>
      </c>
      <c r="R31" s="126"/>
      <c r="S31" s="126"/>
      <c r="T31" s="127" t="s">
        <v>54</v>
      </c>
      <c r="U31" s="127" t="s">
        <v>54</v>
      </c>
      <c r="V31" s="127" t="s">
        <v>54</v>
      </c>
      <c r="W31" s="127">
        <v>24</v>
      </c>
      <c r="X31" s="127">
        <v>77</v>
      </c>
      <c r="Y31" s="127">
        <v>10</v>
      </c>
      <c r="Z31" s="127" t="s">
        <v>54</v>
      </c>
      <c r="AA31" s="127" t="s">
        <v>54</v>
      </c>
      <c r="AB31" s="127" t="s">
        <v>54</v>
      </c>
      <c r="AC31" s="127" t="s">
        <v>54</v>
      </c>
      <c r="AD31" s="127">
        <v>12</v>
      </c>
      <c r="AE31" s="127" t="s">
        <v>54</v>
      </c>
      <c r="AF31" s="127">
        <v>25</v>
      </c>
      <c r="AG31" s="128">
        <v>124</v>
      </c>
      <c r="AH31" s="127" t="s">
        <v>54</v>
      </c>
      <c r="AI31" s="127">
        <v>13</v>
      </c>
      <c r="AJ31" s="127" t="s">
        <v>54</v>
      </c>
      <c r="AK31" s="127" t="s">
        <v>54</v>
      </c>
      <c r="AL31" s="127" t="s">
        <v>54</v>
      </c>
      <c r="AM31" s="126"/>
      <c r="AN31" s="126"/>
      <c r="AO31" s="121"/>
      <c r="AP31" s="121"/>
      <c r="AQ31" s="121"/>
      <c r="AR31" s="121"/>
      <c r="AS31" s="121"/>
      <c r="AT31" s="121"/>
      <c r="AU31" s="121"/>
      <c r="AV31" s="121"/>
      <c r="AW31" s="120"/>
    </row>
    <row r="32" spans="1:50" s="119" customFormat="1" ht="16.5" customHeight="1" x14ac:dyDescent="0.15">
      <c r="A32" s="129" t="s">
        <v>97</v>
      </c>
      <c r="B32" s="127">
        <v>70</v>
      </c>
      <c r="C32" s="127">
        <v>233</v>
      </c>
      <c r="D32" s="127">
        <v>29</v>
      </c>
      <c r="E32" s="127">
        <v>5</v>
      </c>
      <c r="F32" s="127" t="s">
        <v>54</v>
      </c>
      <c r="G32" s="127" t="s">
        <v>54</v>
      </c>
      <c r="H32" s="127">
        <v>2</v>
      </c>
      <c r="I32" s="127">
        <v>7</v>
      </c>
      <c r="J32" s="127" t="s">
        <v>54</v>
      </c>
      <c r="K32" s="127">
        <v>35</v>
      </c>
      <c r="L32" s="127">
        <v>311</v>
      </c>
      <c r="M32" s="127">
        <v>3</v>
      </c>
      <c r="N32" s="127">
        <v>1</v>
      </c>
      <c r="O32" s="127" t="s">
        <v>54</v>
      </c>
      <c r="P32" s="127" t="s">
        <v>54</v>
      </c>
      <c r="Q32" s="127" t="s">
        <v>54</v>
      </c>
      <c r="R32" s="126"/>
      <c r="S32" s="126"/>
      <c r="T32" s="127" t="s">
        <v>54</v>
      </c>
      <c r="U32" s="127" t="s">
        <v>54</v>
      </c>
      <c r="V32" s="127" t="s">
        <v>54</v>
      </c>
      <c r="W32" s="127">
        <v>38</v>
      </c>
      <c r="X32" s="127">
        <v>73</v>
      </c>
      <c r="Y32" s="127">
        <v>22</v>
      </c>
      <c r="Z32" s="127">
        <v>15</v>
      </c>
      <c r="AA32" s="127" t="s">
        <v>54</v>
      </c>
      <c r="AB32" s="127" t="s">
        <v>54</v>
      </c>
      <c r="AC32" s="127" t="s">
        <v>54</v>
      </c>
      <c r="AD32" s="127" t="s">
        <v>54</v>
      </c>
      <c r="AE32" s="127" t="s">
        <v>54</v>
      </c>
      <c r="AF32" s="127">
        <v>22</v>
      </c>
      <c r="AG32" s="128">
        <v>132</v>
      </c>
      <c r="AH32" s="127">
        <v>3</v>
      </c>
      <c r="AI32" s="127">
        <v>1</v>
      </c>
      <c r="AJ32" s="127">
        <v>1</v>
      </c>
      <c r="AK32" s="127" t="s">
        <v>54</v>
      </c>
      <c r="AL32" s="127" t="s">
        <v>54</v>
      </c>
      <c r="AM32" s="126"/>
      <c r="AN32" s="126"/>
      <c r="AO32" s="121"/>
      <c r="AP32" s="121"/>
      <c r="AQ32" s="121"/>
      <c r="AR32" s="121"/>
      <c r="AS32" s="121"/>
      <c r="AT32" s="121"/>
      <c r="AU32" s="121"/>
      <c r="AV32" s="121"/>
      <c r="AW32" s="120"/>
    </row>
    <row r="33" spans="1:53" s="119" customFormat="1" ht="16.5" customHeight="1" x14ac:dyDescent="0.15">
      <c r="A33" s="129" t="s">
        <v>96</v>
      </c>
      <c r="B33" s="127">
        <v>1</v>
      </c>
      <c r="C33" s="127" t="s">
        <v>54</v>
      </c>
      <c r="D33" s="127" t="s">
        <v>54</v>
      </c>
      <c r="E33" s="127" t="s">
        <v>54</v>
      </c>
      <c r="F33" s="127" t="s">
        <v>54</v>
      </c>
      <c r="G33" s="127" t="s">
        <v>54</v>
      </c>
      <c r="H33" s="127" t="s">
        <v>54</v>
      </c>
      <c r="I33" s="127" t="s">
        <v>54</v>
      </c>
      <c r="J33" s="127" t="s">
        <v>54</v>
      </c>
      <c r="K33" s="127">
        <v>3</v>
      </c>
      <c r="L33" s="127">
        <v>3</v>
      </c>
      <c r="M33" s="127" t="s">
        <v>54</v>
      </c>
      <c r="N33" s="127" t="s">
        <v>54</v>
      </c>
      <c r="O33" s="127" t="s">
        <v>54</v>
      </c>
      <c r="P33" s="127" t="s">
        <v>54</v>
      </c>
      <c r="Q33" s="127" t="s">
        <v>54</v>
      </c>
      <c r="R33" s="126"/>
      <c r="S33" s="126"/>
      <c r="T33" s="127" t="s">
        <v>54</v>
      </c>
      <c r="U33" s="127" t="s">
        <v>54</v>
      </c>
      <c r="V33" s="127" t="s">
        <v>54</v>
      </c>
      <c r="W33" s="127">
        <v>10</v>
      </c>
      <c r="X33" s="127">
        <v>36</v>
      </c>
      <c r="Y33" s="127" t="s">
        <v>54</v>
      </c>
      <c r="Z33" s="127">
        <v>3</v>
      </c>
      <c r="AA33" s="127" t="s">
        <v>54</v>
      </c>
      <c r="AB33" s="127" t="s">
        <v>54</v>
      </c>
      <c r="AC33" s="127" t="s">
        <v>54</v>
      </c>
      <c r="AD33" s="127" t="s">
        <v>54</v>
      </c>
      <c r="AE33" s="127" t="s">
        <v>54</v>
      </c>
      <c r="AF33" s="127">
        <v>38</v>
      </c>
      <c r="AG33" s="128">
        <v>77</v>
      </c>
      <c r="AH33" s="127">
        <v>4</v>
      </c>
      <c r="AI33" s="127">
        <v>9</v>
      </c>
      <c r="AJ33" s="127" t="s">
        <v>54</v>
      </c>
      <c r="AK33" s="127" t="s">
        <v>54</v>
      </c>
      <c r="AL33" s="127" t="s">
        <v>54</v>
      </c>
      <c r="AM33" s="126"/>
      <c r="AN33" s="126"/>
      <c r="AO33" s="121"/>
      <c r="AP33" s="121"/>
      <c r="AQ33" s="121"/>
      <c r="AR33" s="121"/>
      <c r="AS33" s="121"/>
      <c r="AT33" s="121"/>
      <c r="AU33" s="121"/>
      <c r="AV33" s="121"/>
      <c r="AW33" s="120"/>
    </row>
    <row r="34" spans="1:53" s="119" customFormat="1" ht="16.5" customHeight="1" x14ac:dyDescent="0.15">
      <c r="A34" s="125" t="s">
        <v>95</v>
      </c>
      <c r="B34" s="123">
        <v>5</v>
      </c>
      <c r="C34" s="123" t="s">
        <v>94</v>
      </c>
      <c r="D34" s="123" t="s">
        <v>94</v>
      </c>
      <c r="E34" s="123" t="s">
        <v>94</v>
      </c>
      <c r="F34" s="123" t="s">
        <v>94</v>
      </c>
      <c r="G34" s="123" t="s">
        <v>94</v>
      </c>
      <c r="H34" s="123" t="s">
        <v>94</v>
      </c>
      <c r="I34" s="123" t="s">
        <v>94</v>
      </c>
      <c r="J34" s="123" t="s">
        <v>94</v>
      </c>
      <c r="K34" s="123">
        <v>5</v>
      </c>
      <c r="L34" s="123">
        <v>5</v>
      </c>
      <c r="M34" s="123" t="s">
        <v>94</v>
      </c>
      <c r="N34" s="123" t="s">
        <v>94</v>
      </c>
      <c r="O34" s="123" t="s">
        <v>94</v>
      </c>
      <c r="P34" s="123" t="s">
        <v>94</v>
      </c>
      <c r="Q34" s="123" t="s">
        <v>94</v>
      </c>
      <c r="R34" s="122"/>
      <c r="S34" s="122"/>
      <c r="T34" s="123" t="s">
        <v>94</v>
      </c>
      <c r="U34" s="123" t="s">
        <v>94</v>
      </c>
      <c r="V34" s="123" t="s">
        <v>94</v>
      </c>
      <c r="W34" s="123">
        <v>2</v>
      </c>
      <c r="X34" s="123" t="s">
        <v>94</v>
      </c>
      <c r="Y34" s="123" t="s">
        <v>94</v>
      </c>
      <c r="Z34" s="123" t="s">
        <v>94</v>
      </c>
      <c r="AA34" s="123" t="s">
        <v>94</v>
      </c>
      <c r="AB34" s="123" t="s">
        <v>94</v>
      </c>
      <c r="AC34" s="123" t="s">
        <v>94</v>
      </c>
      <c r="AD34" s="123" t="s">
        <v>94</v>
      </c>
      <c r="AE34" s="123" t="s">
        <v>94</v>
      </c>
      <c r="AF34" s="123">
        <v>7</v>
      </c>
      <c r="AG34" s="124">
        <v>7</v>
      </c>
      <c r="AH34" s="123" t="s">
        <v>94</v>
      </c>
      <c r="AI34" s="123" t="s">
        <v>94</v>
      </c>
      <c r="AJ34" s="123" t="s">
        <v>94</v>
      </c>
      <c r="AK34" s="123" t="s">
        <v>94</v>
      </c>
      <c r="AL34" s="123" t="s">
        <v>94</v>
      </c>
      <c r="AM34" s="122"/>
      <c r="AN34" s="122"/>
      <c r="AO34" s="121"/>
      <c r="AP34" s="121"/>
      <c r="AQ34" s="121"/>
      <c r="AR34" s="121"/>
      <c r="AS34" s="121"/>
      <c r="AT34" s="121"/>
      <c r="AU34" s="121"/>
      <c r="AV34" s="121"/>
      <c r="AW34" s="120"/>
    </row>
    <row r="35" spans="1:53" ht="16.5" customHeight="1" x14ac:dyDescent="0.35">
      <c r="A35" s="118" t="s">
        <v>93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3"/>
      <c r="AZ35" s="113"/>
      <c r="BA35" s="113"/>
    </row>
    <row r="36" spans="1:53" ht="16.5" customHeight="1" x14ac:dyDescent="0.35">
      <c r="AX36" s="114"/>
      <c r="AY36" s="113"/>
      <c r="AZ36" s="113"/>
      <c r="BA36" s="113"/>
    </row>
    <row r="37" spans="1:53" ht="26.25" customHeight="1" x14ac:dyDescent="0.35">
      <c r="AZ37" s="113"/>
      <c r="BA37" s="113"/>
    </row>
    <row r="38" spans="1:53" ht="13.5" customHeight="1" x14ac:dyDescent="0.35">
      <c r="AZ38" s="113"/>
      <c r="BA38" s="113"/>
    </row>
    <row r="39" spans="1:53" ht="13.5" customHeight="1" x14ac:dyDescent="0.35">
      <c r="AZ39" s="113"/>
      <c r="BA39" s="113"/>
    </row>
    <row r="40" spans="1:53" ht="13.5" customHeight="1" x14ac:dyDescent="0.35">
      <c r="AZ40" s="113"/>
      <c r="BA40" s="113"/>
    </row>
    <row r="41" spans="1:53" ht="13.5" customHeight="1" x14ac:dyDescent="0.35">
      <c r="AZ41" s="113"/>
      <c r="BA41" s="113"/>
    </row>
    <row r="42" spans="1:53" ht="13.5" customHeight="1" x14ac:dyDescent="0.35">
      <c r="AZ42" s="113"/>
      <c r="BA42" s="113"/>
    </row>
    <row r="43" spans="1:53" ht="13.5" customHeight="1" x14ac:dyDescent="0.35">
      <c r="AZ43" s="113"/>
      <c r="BA43" s="113"/>
    </row>
    <row r="44" spans="1:53" s="117" customFormat="1" ht="23.1" customHeight="1" x14ac:dyDescent="0.35">
      <c r="A44" s="116"/>
      <c r="B44" s="113"/>
      <c r="C44" s="115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4"/>
    </row>
    <row r="45" spans="1:53" s="117" customFormat="1" ht="15" customHeight="1" x14ac:dyDescent="0.35">
      <c r="A45" s="116"/>
      <c r="B45" s="113"/>
      <c r="C45" s="115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4"/>
    </row>
    <row r="46" spans="1:53" s="117" customFormat="1" ht="15" customHeight="1" x14ac:dyDescent="0.35">
      <c r="A46" s="116"/>
      <c r="B46" s="113"/>
      <c r="C46" s="115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4"/>
    </row>
    <row r="47" spans="1:53" s="117" customFormat="1" ht="18.75" customHeight="1" x14ac:dyDescent="0.35">
      <c r="A47" s="116"/>
      <c r="B47" s="113"/>
      <c r="C47" s="115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4"/>
    </row>
    <row r="48" spans="1:53" s="117" customFormat="1" ht="28.5" customHeight="1" x14ac:dyDescent="0.35">
      <c r="A48" s="116"/>
      <c r="B48" s="113"/>
      <c r="C48" s="115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4"/>
    </row>
    <row r="49" spans="52:53" ht="27" customHeight="1" x14ac:dyDescent="0.35">
      <c r="AZ49" s="113"/>
      <c r="BA49" s="113"/>
    </row>
    <row r="50" spans="52:53" x14ac:dyDescent="0.35">
      <c r="AZ50" s="113"/>
      <c r="BA50" s="113"/>
    </row>
    <row r="51" spans="52:53" x14ac:dyDescent="0.35">
      <c r="AZ51" s="113"/>
      <c r="BA51" s="113"/>
    </row>
    <row r="52" spans="52:53" x14ac:dyDescent="0.35">
      <c r="AZ52" s="113"/>
      <c r="BA52" s="113"/>
    </row>
    <row r="53" spans="52:53" x14ac:dyDescent="0.35">
      <c r="AZ53" s="113"/>
      <c r="BA53" s="113"/>
    </row>
    <row r="54" spans="52:53" x14ac:dyDescent="0.35">
      <c r="AZ54" s="113"/>
      <c r="BA54" s="113"/>
    </row>
  </sheetData>
  <mergeCells count="49">
    <mergeCell ref="C3:S3"/>
    <mergeCell ref="E4:E6"/>
    <mergeCell ref="F4:F6"/>
    <mergeCell ref="Q5:Q6"/>
    <mergeCell ref="M5:M6"/>
    <mergeCell ref="G4:G6"/>
    <mergeCell ref="J4:J6"/>
    <mergeCell ref="A2:A6"/>
    <mergeCell ref="C4:C6"/>
    <mergeCell ref="M4:O4"/>
    <mergeCell ref="B3:B6"/>
    <mergeCell ref="N5:O5"/>
    <mergeCell ref="B2:S2"/>
    <mergeCell ref="R5:R6"/>
    <mergeCell ref="AM3:AN3"/>
    <mergeCell ref="D4:D6"/>
    <mergeCell ref="T3:T6"/>
    <mergeCell ref="S5:S6"/>
    <mergeCell ref="U5:U6"/>
    <mergeCell ref="H4:H6"/>
    <mergeCell ref="I4:I6"/>
    <mergeCell ref="K4:K6"/>
    <mergeCell ref="L4:L6"/>
    <mergeCell ref="P5:P6"/>
    <mergeCell ref="X4:X6"/>
    <mergeCell ref="AD4:AD6"/>
    <mergeCell ref="AE4:AE6"/>
    <mergeCell ref="AL5:AL6"/>
    <mergeCell ref="Z4:Z6"/>
    <mergeCell ref="X3:AK3"/>
    <mergeCell ref="AA4:AA6"/>
    <mergeCell ref="AM2:AN2"/>
    <mergeCell ref="AG4:AG6"/>
    <mergeCell ref="W2:AK2"/>
    <mergeCell ref="U3:V4"/>
    <mergeCell ref="AC4:AC6"/>
    <mergeCell ref="T2:V2"/>
    <mergeCell ref="AK5:AK6"/>
    <mergeCell ref="AF4:AF6"/>
    <mergeCell ref="V5:V6"/>
    <mergeCell ref="W3:W6"/>
    <mergeCell ref="AB4:AB6"/>
    <mergeCell ref="AN5:AN6"/>
    <mergeCell ref="AI5:AJ5"/>
    <mergeCell ref="AM5:AM6"/>
    <mergeCell ref="Y4:Y6"/>
    <mergeCell ref="AH5:AH6"/>
    <mergeCell ref="AH4:AK4"/>
    <mergeCell ref="AM4:AN4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3" manualBreakCount="3">
    <brk id="4801" min="333" max="22917" man="1"/>
    <brk id="8313" min="329" max="28805" man="1"/>
    <brk id="11549" min="325" max="3234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1"/>
  <sheetViews>
    <sheetView showGridLines="0" zoomScale="80" zoomScaleNormal="80" zoomScaleSheetLayoutView="80" workbookViewId="0">
      <pane xSplit="1" ySplit="5" topLeftCell="B6" activePane="bottomRight" state="frozen"/>
      <selection activeCell="V5" sqref="V5"/>
      <selection pane="topRight" activeCell="V5" sqref="V5"/>
      <selection pane="bottomLeft" activeCell="V5" sqref="V5"/>
      <selection pane="bottomRight" activeCell="V5" sqref="V5"/>
    </sheetView>
  </sheetViews>
  <sheetFormatPr defaultColWidth="10" defaultRowHeight="15" x14ac:dyDescent="0.35"/>
  <cols>
    <col min="1" max="1" width="16.625" style="116" customWidth="1"/>
    <col min="2" max="2" width="6.625" style="115" customWidth="1"/>
    <col min="3" max="18" width="6.625" style="113" customWidth="1"/>
    <col min="19" max="19" width="6.625" style="115" customWidth="1"/>
    <col min="20" max="35" width="6.625" style="113" customWidth="1"/>
    <col min="36" max="40" width="9.625" style="113" customWidth="1"/>
    <col min="41" max="42" width="5.125" style="113" customWidth="1"/>
    <col min="43" max="43" width="6.5" style="113" customWidth="1"/>
    <col min="44" max="44" width="5.375" style="113" customWidth="1"/>
    <col min="45" max="45" width="6.125" style="113" customWidth="1"/>
    <col min="46" max="48" width="5.375" style="113" customWidth="1"/>
    <col min="49" max="49" width="5.375" style="114" customWidth="1"/>
    <col min="50" max="51" width="10" style="114" customWidth="1"/>
    <col min="52" max="16384" width="10" style="113"/>
  </cols>
  <sheetData>
    <row r="1" spans="1:52" s="198" customFormat="1" ht="18" customHeight="1" x14ac:dyDescent="0.15">
      <c r="A1" s="202" t="s">
        <v>147</v>
      </c>
      <c r="B1" s="201"/>
      <c r="S1" s="201"/>
      <c r="AH1" s="214" t="s">
        <v>146</v>
      </c>
      <c r="AI1" s="214"/>
      <c r="AW1" s="199"/>
      <c r="AX1" s="199"/>
    </row>
    <row r="2" spans="1:52" ht="16.5" customHeight="1" x14ac:dyDescent="0.35">
      <c r="A2" s="213"/>
      <c r="B2" s="193" t="s">
        <v>145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 t="s">
        <v>144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X2" s="113"/>
      <c r="AY2" s="113"/>
    </row>
    <row r="3" spans="1:52" s="205" customFormat="1" ht="16.5" customHeight="1" x14ac:dyDescent="0.35">
      <c r="A3" s="212"/>
      <c r="B3" s="161" t="s">
        <v>132</v>
      </c>
      <c r="C3" s="161" t="s">
        <v>131</v>
      </c>
      <c r="D3" s="161" t="s">
        <v>130</v>
      </c>
      <c r="E3" s="161" t="s">
        <v>129</v>
      </c>
      <c r="F3" s="161" t="s">
        <v>128</v>
      </c>
      <c r="G3" s="161" t="s">
        <v>127</v>
      </c>
      <c r="H3" s="161" t="s">
        <v>126</v>
      </c>
      <c r="I3" s="161" t="s">
        <v>125</v>
      </c>
      <c r="J3" s="161" t="s">
        <v>17</v>
      </c>
      <c r="K3" s="152" t="s">
        <v>124</v>
      </c>
      <c r="L3" s="208"/>
      <c r="M3" s="152"/>
      <c r="N3" s="152"/>
      <c r="O3" s="152"/>
      <c r="P3" s="152"/>
      <c r="Q3" s="152"/>
      <c r="R3" s="152"/>
      <c r="S3" s="161" t="s">
        <v>132</v>
      </c>
      <c r="T3" s="161" t="s">
        <v>131</v>
      </c>
      <c r="U3" s="161" t="s">
        <v>130</v>
      </c>
      <c r="V3" s="161" t="s">
        <v>129</v>
      </c>
      <c r="W3" s="161" t="s">
        <v>128</v>
      </c>
      <c r="X3" s="161" t="s">
        <v>127</v>
      </c>
      <c r="Y3" s="161" t="s">
        <v>126</v>
      </c>
      <c r="Z3" s="161" t="s">
        <v>125</v>
      </c>
      <c r="AA3" s="161" t="s">
        <v>17</v>
      </c>
      <c r="AB3" s="211" t="s">
        <v>124</v>
      </c>
      <c r="AC3" s="208"/>
      <c r="AD3" s="152"/>
      <c r="AE3" s="152"/>
      <c r="AF3" s="152"/>
      <c r="AG3" s="152"/>
      <c r="AH3" s="152"/>
      <c r="AI3" s="152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206"/>
      <c r="AY3" s="206"/>
      <c r="AZ3" s="206"/>
    </row>
    <row r="4" spans="1:52" s="205" customFormat="1" ht="16.5" customHeight="1" x14ac:dyDescent="0.35">
      <c r="A4" s="209"/>
      <c r="B4" s="164"/>
      <c r="C4" s="164"/>
      <c r="D4" s="164"/>
      <c r="E4" s="164"/>
      <c r="F4" s="164"/>
      <c r="G4" s="164"/>
      <c r="H4" s="164"/>
      <c r="I4" s="164"/>
      <c r="J4" s="164"/>
      <c r="K4" s="152"/>
      <c r="L4" s="208" t="s">
        <v>143</v>
      </c>
      <c r="M4" s="163" t="s">
        <v>121</v>
      </c>
      <c r="N4" s="163"/>
      <c r="O4" s="149" t="s">
        <v>120</v>
      </c>
      <c r="P4" s="161" t="s">
        <v>119</v>
      </c>
      <c r="Q4" s="149" t="s">
        <v>118</v>
      </c>
      <c r="R4" s="149" t="s">
        <v>117</v>
      </c>
      <c r="S4" s="164"/>
      <c r="T4" s="164"/>
      <c r="U4" s="164"/>
      <c r="V4" s="164"/>
      <c r="W4" s="164"/>
      <c r="X4" s="164"/>
      <c r="Y4" s="164"/>
      <c r="Z4" s="164"/>
      <c r="AA4" s="164"/>
      <c r="AB4" s="152"/>
      <c r="AC4" s="210" t="s">
        <v>143</v>
      </c>
      <c r="AD4" s="163" t="s">
        <v>121</v>
      </c>
      <c r="AE4" s="162"/>
      <c r="AF4" s="149" t="s">
        <v>120</v>
      </c>
      <c r="AG4" s="161" t="s">
        <v>119</v>
      </c>
      <c r="AH4" s="149" t="s">
        <v>118</v>
      </c>
      <c r="AI4" s="149" t="s">
        <v>117</v>
      </c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206"/>
      <c r="AY4" s="206"/>
      <c r="AZ4" s="206"/>
    </row>
    <row r="5" spans="1:52" s="205" customFormat="1" ht="82.5" customHeight="1" x14ac:dyDescent="0.35">
      <c r="A5" s="209"/>
      <c r="B5" s="148"/>
      <c r="C5" s="148"/>
      <c r="D5" s="148"/>
      <c r="E5" s="148"/>
      <c r="F5" s="148"/>
      <c r="G5" s="148"/>
      <c r="H5" s="148"/>
      <c r="I5" s="148"/>
      <c r="J5" s="148"/>
      <c r="K5" s="152"/>
      <c r="L5" s="208"/>
      <c r="M5" s="151"/>
      <c r="N5" s="150" t="s">
        <v>142</v>
      </c>
      <c r="O5" s="149"/>
      <c r="P5" s="148"/>
      <c r="Q5" s="149"/>
      <c r="R5" s="149"/>
      <c r="S5" s="148"/>
      <c r="T5" s="148"/>
      <c r="U5" s="148"/>
      <c r="V5" s="148"/>
      <c r="W5" s="148"/>
      <c r="X5" s="148"/>
      <c r="Y5" s="148"/>
      <c r="Z5" s="148"/>
      <c r="AA5" s="148"/>
      <c r="AB5" s="152"/>
      <c r="AC5" s="207"/>
      <c r="AD5" s="151"/>
      <c r="AE5" s="150" t="s">
        <v>142</v>
      </c>
      <c r="AF5" s="149"/>
      <c r="AG5" s="148"/>
      <c r="AH5" s="149"/>
      <c r="AI5" s="149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206"/>
      <c r="AY5" s="206"/>
      <c r="AZ5" s="206"/>
    </row>
    <row r="6" spans="1:52" s="203" customFormat="1" ht="16.5" customHeight="1" x14ac:dyDescent="0.15">
      <c r="A6" s="146" t="s">
        <v>115</v>
      </c>
      <c r="B6" s="145">
        <v>2319</v>
      </c>
      <c r="C6" s="145">
        <v>5285</v>
      </c>
      <c r="D6" s="145">
        <v>1536</v>
      </c>
      <c r="E6" s="145">
        <v>226</v>
      </c>
      <c r="F6" s="145">
        <v>247</v>
      </c>
      <c r="G6" s="145">
        <v>705</v>
      </c>
      <c r="H6" s="145">
        <v>5788</v>
      </c>
      <c r="I6" s="145">
        <v>162</v>
      </c>
      <c r="J6" s="145">
        <v>24083</v>
      </c>
      <c r="K6" s="18">
        <v>40351</v>
      </c>
      <c r="L6" s="145">
        <v>804</v>
      </c>
      <c r="M6" s="145">
        <v>633</v>
      </c>
      <c r="N6" s="145">
        <v>57</v>
      </c>
      <c r="O6" s="145">
        <v>13</v>
      </c>
      <c r="P6" s="145">
        <v>1</v>
      </c>
      <c r="Q6" s="145">
        <v>149</v>
      </c>
      <c r="R6" s="145">
        <v>581</v>
      </c>
      <c r="S6" s="145">
        <v>13</v>
      </c>
      <c r="T6" s="145">
        <v>79</v>
      </c>
      <c r="U6" s="145">
        <v>1</v>
      </c>
      <c r="V6" s="145" t="s">
        <v>101</v>
      </c>
      <c r="W6" s="145" t="s">
        <v>101</v>
      </c>
      <c r="X6" s="145">
        <v>7</v>
      </c>
      <c r="Y6" s="145">
        <v>123</v>
      </c>
      <c r="Z6" s="145" t="s">
        <v>101</v>
      </c>
      <c r="AA6" s="145">
        <v>132</v>
      </c>
      <c r="AB6" s="18">
        <v>355</v>
      </c>
      <c r="AC6" s="145">
        <v>8</v>
      </c>
      <c r="AD6" s="145">
        <v>8</v>
      </c>
      <c r="AE6" s="145" t="s">
        <v>101</v>
      </c>
      <c r="AF6" s="145" t="s">
        <v>101</v>
      </c>
      <c r="AG6" s="145" t="s">
        <v>101</v>
      </c>
      <c r="AH6" s="145">
        <v>6</v>
      </c>
      <c r="AI6" s="145">
        <v>10</v>
      </c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</row>
    <row r="7" spans="1:52" s="203" customFormat="1" ht="33" customHeight="1" x14ac:dyDescent="0.15">
      <c r="A7" s="144" t="s">
        <v>12</v>
      </c>
      <c r="B7" s="10">
        <f>IF(SUM(B8,B18)=0,"-",SUM(B8,B18))</f>
        <v>539</v>
      </c>
      <c r="C7" s="10">
        <f>IF(SUM(C8,C18)=0,"-",SUM(C8,C18))</f>
        <v>451</v>
      </c>
      <c r="D7" s="10">
        <f>IF(SUM(D8,D18)=0,"-",SUM(D8,D18))</f>
        <v>57</v>
      </c>
      <c r="E7" s="10">
        <f>IF(SUM(E8,E18)=0,"-",SUM(E8,E18))</f>
        <v>10</v>
      </c>
      <c r="F7" s="10">
        <v>12</v>
      </c>
      <c r="G7" s="10">
        <f>IF(SUM(G8,G18)=0,"-",SUM(G8,G18))</f>
        <v>9</v>
      </c>
      <c r="H7" s="10">
        <f>IF(SUM(H8,H18)=0,"-",SUM(H8,H18))</f>
        <v>344</v>
      </c>
      <c r="I7" s="10">
        <f>IF(SUM(I8,I18)=0,"-",SUM(I8,I18))</f>
        <v>4</v>
      </c>
      <c r="J7" s="10">
        <f>IF(SUM(J8,J18)=0,"-",SUM(J8,J18))</f>
        <v>720</v>
      </c>
      <c r="K7" s="10">
        <f>IF(SUM(B7:J7)=0,"-",SUM(B7:J7))</f>
        <v>2146</v>
      </c>
      <c r="L7" s="10">
        <f>IF(SUM(L8,L18)=0,"-",SUM(L8,L18))</f>
        <v>36</v>
      </c>
      <c r="M7" s="10">
        <f>IF(SUM(M8,M18)=0,"-",SUM(M8,M18))</f>
        <v>30</v>
      </c>
      <c r="N7" s="10" t="str">
        <f>IF(SUM(N8,N18)=0,"-",SUM(N8,N18))</f>
        <v>-</v>
      </c>
      <c r="O7" s="10" t="str">
        <f>IF(SUM(O8,O18)=0,"-",SUM(O8,O18))</f>
        <v>-</v>
      </c>
      <c r="P7" s="10" t="str">
        <f>IF(SUM(P8,P18)=0,"-",SUM(P8,P18))</f>
        <v>-</v>
      </c>
      <c r="Q7" s="10">
        <f>IF(SUM(Q8,Q18)=0,"-",SUM(Q8,Q18))</f>
        <v>12</v>
      </c>
      <c r="R7" s="10">
        <f>IF(SUM(R8,R18)=0,"-",SUM(R8,R18))</f>
        <v>19</v>
      </c>
      <c r="S7" s="10">
        <f>IF(SUM(S8,S18)=0,"-",SUM(S8,S18))</f>
        <v>3</v>
      </c>
      <c r="T7" s="10" t="str">
        <f>IF(SUM(T8,T18)=0,"-",SUM(T8,T18))</f>
        <v>-</v>
      </c>
      <c r="U7" s="10" t="str">
        <f>IF(SUM(U8,U18)=0,"-",SUM(U8,U18))</f>
        <v>-</v>
      </c>
      <c r="V7" s="10" t="str">
        <f>IF(SUM(V8,V18)=0,"-",SUM(V8,V18))</f>
        <v>-</v>
      </c>
      <c r="W7" s="10" t="s">
        <v>73</v>
      </c>
      <c r="X7" s="10" t="str">
        <f>IF(SUM(X8,X18)=0,"-",SUM(X8,X18))</f>
        <v>-</v>
      </c>
      <c r="Y7" s="10">
        <f>IF(SUM(Y8,Y18)=0,"-",SUM(Y8,Y18))</f>
        <v>3</v>
      </c>
      <c r="Z7" s="10" t="str">
        <f>IF(SUM(Z8,Z18)=0,"-",SUM(Z8,Z18))</f>
        <v>-</v>
      </c>
      <c r="AA7" s="10">
        <f>IF(SUM(AA8,AA18)=0,"-",SUM(AA8,AA18))</f>
        <v>26</v>
      </c>
      <c r="AB7" s="10">
        <f>IF(SUM(S7:AA7)=0,"-",SUM(S7:AA7))</f>
        <v>32</v>
      </c>
      <c r="AC7" s="10">
        <f>IF(SUM(AC8,AC18)=0,"-",SUM(AC8,AC18))</f>
        <v>1</v>
      </c>
      <c r="AD7" s="10" t="str">
        <f>IF(SUM(AD8,AD18)=0,"-",SUM(AD8,AD18))</f>
        <v>-</v>
      </c>
      <c r="AE7" s="10" t="str">
        <f>IF(SUM(AE8,AE18)=0,"-",SUM(AE8,AE18))</f>
        <v>-</v>
      </c>
      <c r="AF7" s="10" t="str">
        <f>IF(SUM(AF8,AF18)=0,"-",SUM(AF8,AF18))</f>
        <v>-</v>
      </c>
      <c r="AG7" s="10" t="str">
        <f>IF(SUM(AG8,AG18)=0,"-",SUM(AG8,AG18))</f>
        <v>-</v>
      </c>
      <c r="AH7" s="10" t="str">
        <f>IF(SUM(AH8,AH18)=0,"-",SUM(AH8,AH18))</f>
        <v>-</v>
      </c>
      <c r="AI7" s="10" t="str">
        <f>IF(SUM(AI8,AI18)=0,"-",SUM(AI8,AI18))</f>
        <v>-</v>
      </c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</row>
    <row r="8" spans="1:52" s="203" customFormat="1" ht="16.5" customHeight="1" x14ac:dyDescent="0.15">
      <c r="A8" s="11" t="s">
        <v>11</v>
      </c>
      <c r="B8" s="8">
        <f>IF(SUM(B9:B17)=0,"-",SUM(B9:B17))</f>
        <v>382</v>
      </c>
      <c r="C8" s="8">
        <f>IF(SUM(C9:C17)=0,"-",SUM(C9:C17))</f>
        <v>37</v>
      </c>
      <c r="D8" s="8">
        <f>IF(SUM(D9:D17)=0,"-",SUM(D9:D17))</f>
        <v>32</v>
      </c>
      <c r="E8" s="8">
        <f>IF(SUM(E9:E17)=0,"-",SUM(E9:E17))</f>
        <v>7</v>
      </c>
      <c r="F8" s="8">
        <v>5</v>
      </c>
      <c r="G8" s="8">
        <f>IF(SUM(G9:G17)=0,"-",SUM(G9:G17))</f>
        <v>5</v>
      </c>
      <c r="H8" s="8">
        <f>IF(SUM(H9:H17)=0,"-",SUM(H9:H17))</f>
        <v>235</v>
      </c>
      <c r="I8" s="8">
        <f>IF(SUM(I9:I17)=0,"-",SUM(I9:I17))</f>
        <v>3</v>
      </c>
      <c r="J8" s="8">
        <f>IF(SUM(J9:J17)=0,"-",SUM(J9:J17))</f>
        <v>419</v>
      </c>
      <c r="K8" s="8">
        <f>IF(SUM(B8:J8)=0,"-",SUM(B8:J8))</f>
        <v>1125</v>
      </c>
      <c r="L8" s="8">
        <f>IF(SUM(L9:L17)=0,"-",SUM(L9:L17))</f>
        <v>21</v>
      </c>
      <c r="M8" s="8">
        <f>IF(SUM(M9:M17)=0,"-",SUM(M9:M17))</f>
        <v>10</v>
      </c>
      <c r="N8" s="8" t="str">
        <f>IF(SUM(N9:N17)=0,"-",SUM(N9:N17))</f>
        <v>-</v>
      </c>
      <c r="O8" s="8" t="str">
        <f>IF(SUM(O9:O17)=0,"-",SUM(O9:O17))</f>
        <v>-</v>
      </c>
      <c r="P8" s="8" t="str">
        <f>IF(SUM(P9:P17)=0,"-",SUM(P9:P17))</f>
        <v>-</v>
      </c>
      <c r="Q8" s="8">
        <f>IF(SUM(Q9:Q17)=0,"-",SUM(Q9:Q17))</f>
        <v>8</v>
      </c>
      <c r="R8" s="8">
        <f>IF(SUM(R9:R17)=0,"-",SUM(R9:R17))</f>
        <v>9</v>
      </c>
      <c r="S8" s="8">
        <f>IF(SUM(S9:S17)=0,"-",SUM(S9:S17))</f>
        <v>1</v>
      </c>
      <c r="T8" s="8" t="str">
        <f>IF(SUM(T9:T17)=0,"-",SUM(T9:T17))</f>
        <v>-</v>
      </c>
      <c r="U8" s="8" t="str">
        <f>IF(SUM(U9:U17)=0,"-",SUM(U9:U17))</f>
        <v>-</v>
      </c>
      <c r="V8" s="8" t="str">
        <f>IF(SUM(V9:V17)=0,"-",SUM(V9:V17))</f>
        <v>-</v>
      </c>
      <c r="W8" s="8"/>
      <c r="X8" s="8" t="str">
        <f>IF(SUM(X9:X17)=0,"-",SUM(X9:X17))</f>
        <v>-</v>
      </c>
      <c r="Y8" s="8">
        <f>IF(SUM(Y9:Y17)=0,"-",SUM(Y9:Y17))</f>
        <v>1</v>
      </c>
      <c r="Z8" s="8" t="str">
        <f>IF(SUM(Z9:Z17)=0,"-",SUM(Z9:Z17))</f>
        <v>-</v>
      </c>
      <c r="AA8" s="8">
        <f>IF(SUM(AA9:AA17)=0,"-",SUM(AA9:AA17))</f>
        <v>21</v>
      </c>
      <c r="AB8" s="8">
        <f>IF(SUM(S8:AA8)=0,"-",SUM(S8:AA8))</f>
        <v>23</v>
      </c>
      <c r="AC8" s="8" t="str">
        <f>IF(SUM(AC9:AC17)=0,"-",SUM(AC9:AC17))</f>
        <v>-</v>
      </c>
      <c r="AD8" s="8" t="str">
        <f>IF(SUM(AD9:AD17)=0,"-",SUM(AD9:AD17))</f>
        <v>-</v>
      </c>
      <c r="AE8" s="8" t="str">
        <f>IF(SUM(AE9:AE17)=0,"-",SUM(AE9:AE17))</f>
        <v>-</v>
      </c>
      <c r="AF8" s="8" t="str">
        <f>IF(SUM(AF9:AF17)=0,"-",SUM(AF9:AF17))</f>
        <v>-</v>
      </c>
      <c r="AG8" s="8" t="str">
        <f>IF(SUM(AG9:AG17)=0,"-",SUM(AG9:AG17))</f>
        <v>-</v>
      </c>
      <c r="AH8" s="8" t="str">
        <f>IF(SUM(AH9:AH17)=0,"-",SUM(AH9:AH17))</f>
        <v>-</v>
      </c>
      <c r="AI8" s="8" t="str">
        <f>IF(SUM(AI9:AI17)=0,"-",SUM(AI9:AI17))</f>
        <v>-</v>
      </c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</row>
    <row r="9" spans="1:52" s="119" customFormat="1" ht="16.5" customHeight="1" x14ac:dyDescent="0.15">
      <c r="A9" s="142" t="s">
        <v>100</v>
      </c>
      <c r="B9" s="130">
        <v>23</v>
      </c>
      <c r="C9" s="130">
        <v>21</v>
      </c>
      <c r="D9" s="130">
        <v>15</v>
      </c>
      <c r="E9" s="130">
        <v>7</v>
      </c>
      <c r="F9" s="130">
        <v>5</v>
      </c>
      <c r="G9" s="130">
        <v>2</v>
      </c>
      <c r="H9" s="130">
        <v>3</v>
      </c>
      <c r="I9" s="130">
        <v>3</v>
      </c>
      <c r="J9" s="130">
        <v>223</v>
      </c>
      <c r="K9" s="131">
        <v>302</v>
      </c>
      <c r="L9" s="130">
        <v>12</v>
      </c>
      <c r="M9" s="130">
        <v>5</v>
      </c>
      <c r="N9" s="130" t="s">
        <v>73</v>
      </c>
      <c r="O9" s="130" t="s">
        <v>73</v>
      </c>
      <c r="P9" s="130" t="s">
        <v>73</v>
      </c>
      <c r="Q9" s="130">
        <v>8</v>
      </c>
      <c r="R9" s="130">
        <v>9</v>
      </c>
      <c r="S9" s="130" t="s">
        <v>73</v>
      </c>
      <c r="T9" s="130" t="s">
        <v>73</v>
      </c>
      <c r="U9" s="130" t="s">
        <v>73</v>
      </c>
      <c r="V9" s="130" t="s">
        <v>73</v>
      </c>
      <c r="W9" s="130" t="s">
        <v>73</v>
      </c>
      <c r="X9" s="130" t="s">
        <v>73</v>
      </c>
      <c r="Y9" s="130" t="s">
        <v>73</v>
      </c>
      <c r="Z9" s="130" t="s">
        <v>73</v>
      </c>
      <c r="AA9" s="130">
        <v>20</v>
      </c>
      <c r="AB9" s="131">
        <v>20</v>
      </c>
      <c r="AC9" s="130" t="s">
        <v>73</v>
      </c>
      <c r="AD9" s="130" t="s">
        <v>73</v>
      </c>
      <c r="AE9" s="130" t="s">
        <v>73</v>
      </c>
      <c r="AF9" s="130" t="s">
        <v>73</v>
      </c>
      <c r="AG9" s="130" t="s">
        <v>73</v>
      </c>
      <c r="AH9" s="130" t="s">
        <v>73</v>
      </c>
      <c r="AI9" s="130" t="s">
        <v>73</v>
      </c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0"/>
    </row>
    <row r="10" spans="1:52" s="119" customFormat="1" ht="16.5" customHeight="1" x14ac:dyDescent="0.15">
      <c r="A10" s="129" t="s">
        <v>114</v>
      </c>
      <c r="B10" s="127">
        <v>21</v>
      </c>
      <c r="C10" s="127">
        <v>3</v>
      </c>
      <c r="D10" s="127">
        <v>17</v>
      </c>
      <c r="E10" s="127" t="s">
        <v>73</v>
      </c>
      <c r="F10" s="127" t="s">
        <v>73</v>
      </c>
      <c r="G10" s="127">
        <v>3</v>
      </c>
      <c r="H10" s="127">
        <v>118</v>
      </c>
      <c r="I10" s="127" t="s">
        <v>73</v>
      </c>
      <c r="J10" s="127">
        <v>74</v>
      </c>
      <c r="K10" s="128">
        <v>236</v>
      </c>
      <c r="L10" s="127">
        <v>6</v>
      </c>
      <c r="M10" s="127">
        <v>5</v>
      </c>
      <c r="N10" s="127" t="s">
        <v>73</v>
      </c>
      <c r="O10" s="127" t="s">
        <v>73</v>
      </c>
      <c r="P10" s="127" t="s">
        <v>73</v>
      </c>
      <c r="Q10" s="126"/>
      <c r="R10" s="126"/>
      <c r="S10" s="127">
        <v>1</v>
      </c>
      <c r="T10" s="127" t="s">
        <v>73</v>
      </c>
      <c r="U10" s="127" t="s">
        <v>73</v>
      </c>
      <c r="V10" s="127" t="s">
        <v>73</v>
      </c>
      <c r="W10" s="127" t="s">
        <v>73</v>
      </c>
      <c r="X10" s="127" t="s">
        <v>73</v>
      </c>
      <c r="Y10" s="127">
        <v>1</v>
      </c>
      <c r="Z10" s="127" t="s">
        <v>73</v>
      </c>
      <c r="AA10" s="127">
        <v>1</v>
      </c>
      <c r="AB10" s="128">
        <v>3</v>
      </c>
      <c r="AC10" s="127" t="s">
        <v>73</v>
      </c>
      <c r="AD10" s="127" t="s">
        <v>73</v>
      </c>
      <c r="AE10" s="127" t="s">
        <v>73</v>
      </c>
      <c r="AF10" s="127" t="s">
        <v>73</v>
      </c>
      <c r="AG10" s="127" t="s">
        <v>73</v>
      </c>
      <c r="AH10" s="126"/>
      <c r="AI10" s="126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0"/>
    </row>
    <row r="11" spans="1:52" s="119" customFormat="1" ht="16.5" customHeight="1" x14ac:dyDescent="0.15">
      <c r="A11" s="129" t="s">
        <v>113</v>
      </c>
      <c r="B11" s="127" t="s">
        <v>73</v>
      </c>
      <c r="C11" s="127" t="s">
        <v>73</v>
      </c>
      <c r="D11" s="127" t="s">
        <v>73</v>
      </c>
      <c r="E11" s="127" t="s">
        <v>73</v>
      </c>
      <c r="F11" s="127" t="s">
        <v>73</v>
      </c>
      <c r="G11" s="127" t="s">
        <v>73</v>
      </c>
      <c r="H11" s="127" t="s">
        <v>73</v>
      </c>
      <c r="I11" s="127" t="s">
        <v>73</v>
      </c>
      <c r="J11" s="127">
        <v>24</v>
      </c>
      <c r="K11" s="128">
        <v>24</v>
      </c>
      <c r="L11" s="127" t="s">
        <v>73</v>
      </c>
      <c r="M11" s="127" t="s">
        <v>73</v>
      </c>
      <c r="N11" s="127" t="s">
        <v>73</v>
      </c>
      <c r="O11" s="127" t="s">
        <v>73</v>
      </c>
      <c r="P11" s="127" t="s">
        <v>73</v>
      </c>
      <c r="Q11" s="126"/>
      <c r="R11" s="126"/>
      <c r="S11" s="127" t="s">
        <v>73</v>
      </c>
      <c r="T11" s="127" t="s">
        <v>73</v>
      </c>
      <c r="U11" s="127" t="s">
        <v>73</v>
      </c>
      <c r="V11" s="127" t="s">
        <v>73</v>
      </c>
      <c r="W11" s="127" t="s">
        <v>73</v>
      </c>
      <c r="X11" s="127" t="s">
        <v>73</v>
      </c>
      <c r="Y11" s="127" t="s">
        <v>73</v>
      </c>
      <c r="Z11" s="127" t="s">
        <v>73</v>
      </c>
      <c r="AA11" s="127" t="s">
        <v>73</v>
      </c>
      <c r="AB11" s="128" t="s">
        <v>73</v>
      </c>
      <c r="AC11" s="127" t="s">
        <v>73</v>
      </c>
      <c r="AD11" s="127" t="s">
        <v>73</v>
      </c>
      <c r="AE11" s="127" t="s">
        <v>73</v>
      </c>
      <c r="AF11" s="127" t="s">
        <v>73</v>
      </c>
      <c r="AG11" s="127" t="s">
        <v>73</v>
      </c>
      <c r="AH11" s="126"/>
      <c r="AI11" s="126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0"/>
    </row>
    <row r="12" spans="1:52" s="119" customFormat="1" ht="16.5" customHeight="1" x14ac:dyDescent="0.15">
      <c r="A12" s="129" t="s">
        <v>112</v>
      </c>
      <c r="B12" s="127">
        <v>18</v>
      </c>
      <c r="C12" s="127" t="s">
        <v>73</v>
      </c>
      <c r="D12" s="127" t="s">
        <v>73</v>
      </c>
      <c r="E12" s="127" t="s">
        <v>73</v>
      </c>
      <c r="F12" s="127" t="s">
        <v>73</v>
      </c>
      <c r="G12" s="127" t="s">
        <v>73</v>
      </c>
      <c r="H12" s="127" t="s">
        <v>73</v>
      </c>
      <c r="I12" s="127" t="s">
        <v>73</v>
      </c>
      <c r="J12" s="127" t="s">
        <v>73</v>
      </c>
      <c r="K12" s="128">
        <v>18</v>
      </c>
      <c r="L12" s="127" t="s">
        <v>73</v>
      </c>
      <c r="M12" s="127" t="s">
        <v>73</v>
      </c>
      <c r="N12" s="127" t="s">
        <v>73</v>
      </c>
      <c r="O12" s="127" t="s">
        <v>73</v>
      </c>
      <c r="P12" s="127" t="s">
        <v>73</v>
      </c>
      <c r="Q12" s="126"/>
      <c r="R12" s="126"/>
      <c r="S12" s="127" t="s">
        <v>73</v>
      </c>
      <c r="T12" s="127" t="s">
        <v>73</v>
      </c>
      <c r="U12" s="127" t="s">
        <v>73</v>
      </c>
      <c r="V12" s="127" t="s">
        <v>73</v>
      </c>
      <c r="W12" s="127" t="s">
        <v>73</v>
      </c>
      <c r="X12" s="127" t="s">
        <v>73</v>
      </c>
      <c r="Y12" s="127" t="s">
        <v>73</v>
      </c>
      <c r="Z12" s="127" t="s">
        <v>73</v>
      </c>
      <c r="AA12" s="127" t="s">
        <v>73</v>
      </c>
      <c r="AB12" s="128" t="str">
        <f>IF(SUM(S12:AA12)=0,"-",SUM(S12:AA12))</f>
        <v>-</v>
      </c>
      <c r="AC12" s="127" t="s">
        <v>73</v>
      </c>
      <c r="AD12" s="127" t="s">
        <v>73</v>
      </c>
      <c r="AE12" s="127" t="s">
        <v>73</v>
      </c>
      <c r="AF12" s="127" t="s">
        <v>73</v>
      </c>
      <c r="AG12" s="127" t="s">
        <v>73</v>
      </c>
      <c r="AH12" s="126"/>
      <c r="AI12" s="126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0"/>
    </row>
    <row r="13" spans="1:52" s="119" customFormat="1" ht="16.5" customHeight="1" x14ac:dyDescent="0.15">
      <c r="A13" s="129" t="s">
        <v>111</v>
      </c>
      <c r="B13" s="127" t="s">
        <v>73</v>
      </c>
      <c r="C13" s="127" t="s">
        <v>73</v>
      </c>
      <c r="D13" s="127" t="s">
        <v>73</v>
      </c>
      <c r="E13" s="127" t="s">
        <v>73</v>
      </c>
      <c r="F13" s="127" t="s">
        <v>73</v>
      </c>
      <c r="G13" s="127" t="s">
        <v>73</v>
      </c>
      <c r="H13" s="127">
        <v>4</v>
      </c>
      <c r="I13" s="127" t="s">
        <v>73</v>
      </c>
      <c r="J13" s="127">
        <v>55</v>
      </c>
      <c r="K13" s="128">
        <v>59</v>
      </c>
      <c r="L13" s="127" t="s">
        <v>73</v>
      </c>
      <c r="M13" s="127" t="s">
        <v>73</v>
      </c>
      <c r="N13" s="127" t="s">
        <v>73</v>
      </c>
      <c r="O13" s="127" t="s">
        <v>73</v>
      </c>
      <c r="P13" s="127" t="s">
        <v>73</v>
      </c>
      <c r="Q13" s="126"/>
      <c r="R13" s="126"/>
      <c r="S13" s="127" t="s">
        <v>73</v>
      </c>
      <c r="T13" s="127" t="s">
        <v>73</v>
      </c>
      <c r="U13" s="127" t="s">
        <v>73</v>
      </c>
      <c r="V13" s="127" t="s">
        <v>73</v>
      </c>
      <c r="W13" s="127" t="s">
        <v>73</v>
      </c>
      <c r="X13" s="127" t="s">
        <v>73</v>
      </c>
      <c r="Y13" s="127" t="s">
        <v>73</v>
      </c>
      <c r="Z13" s="127" t="s">
        <v>73</v>
      </c>
      <c r="AA13" s="127" t="s">
        <v>73</v>
      </c>
      <c r="AB13" s="128" t="s">
        <v>73</v>
      </c>
      <c r="AC13" s="127" t="s">
        <v>73</v>
      </c>
      <c r="AD13" s="127" t="s">
        <v>73</v>
      </c>
      <c r="AE13" s="127" t="s">
        <v>73</v>
      </c>
      <c r="AF13" s="127" t="s">
        <v>73</v>
      </c>
      <c r="AG13" s="127" t="s">
        <v>73</v>
      </c>
      <c r="AH13" s="126"/>
      <c r="AI13" s="126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0"/>
    </row>
    <row r="14" spans="1:52" s="119" customFormat="1" ht="16.5" customHeight="1" x14ac:dyDescent="0.15">
      <c r="A14" s="129" t="s">
        <v>110</v>
      </c>
      <c r="B14" s="127" t="s">
        <v>73</v>
      </c>
      <c r="C14" s="127" t="s">
        <v>73</v>
      </c>
      <c r="D14" s="127" t="s">
        <v>73</v>
      </c>
      <c r="E14" s="127" t="s">
        <v>73</v>
      </c>
      <c r="F14" s="127" t="s">
        <v>73</v>
      </c>
      <c r="G14" s="127" t="s">
        <v>73</v>
      </c>
      <c r="H14" s="127">
        <v>2</v>
      </c>
      <c r="I14" s="127" t="s">
        <v>73</v>
      </c>
      <c r="J14" s="127" t="s">
        <v>73</v>
      </c>
      <c r="K14" s="128">
        <v>2</v>
      </c>
      <c r="L14" s="127" t="s">
        <v>73</v>
      </c>
      <c r="M14" s="127" t="s">
        <v>73</v>
      </c>
      <c r="N14" s="127" t="s">
        <v>73</v>
      </c>
      <c r="O14" s="127" t="s">
        <v>73</v>
      </c>
      <c r="P14" s="127" t="s">
        <v>73</v>
      </c>
      <c r="Q14" s="126"/>
      <c r="R14" s="126"/>
      <c r="S14" s="127" t="s">
        <v>73</v>
      </c>
      <c r="T14" s="127" t="s">
        <v>73</v>
      </c>
      <c r="U14" s="127" t="s">
        <v>73</v>
      </c>
      <c r="V14" s="127" t="s">
        <v>73</v>
      </c>
      <c r="W14" s="127" t="s">
        <v>73</v>
      </c>
      <c r="X14" s="127" t="s">
        <v>73</v>
      </c>
      <c r="Y14" s="127"/>
      <c r="Z14" s="127" t="s">
        <v>73</v>
      </c>
      <c r="AA14" s="127" t="s">
        <v>73</v>
      </c>
      <c r="AB14" s="128" t="s">
        <v>73</v>
      </c>
      <c r="AC14" s="127" t="s">
        <v>73</v>
      </c>
      <c r="AD14" s="127" t="s">
        <v>73</v>
      </c>
      <c r="AE14" s="127" t="s">
        <v>73</v>
      </c>
      <c r="AF14" s="127" t="s">
        <v>73</v>
      </c>
      <c r="AG14" s="127" t="s">
        <v>73</v>
      </c>
      <c r="AH14" s="126"/>
      <c r="AI14" s="126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0"/>
    </row>
    <row r="15" spans="1:52" s="119" customFormat="1" ht="16.5" customHeight="1" x14ac:dyDescent="0.15">
      <c r="A15" s="129" t="s">
        <v>109</v>
      </c>
      <c r="B15" s="127" t="s">
        <v>73</v>
      </c>
      <c r="C15" s="127" t="s">
        <v>73</v>
      </c>
      <c r="D15" s="127" t="s">
        <v>73</v>
      </c>
      <c r="E15" s="127" t="s">
        <v>73</v>
      </c>
      <c r="F15" s="127" t="s">
        <v>73</v>
      </c>
      <c r="G15" s="127" t="s">
        <v>73</v>
      </c>
      <c r="H15" s="127" t="s">
        <v>73</v>
      </c>
      <c r="I15" s="127" t="s">
        <v>73</v>
      </c>
      <c r="J15" s="127">
        <v>35</v>
      </c>
      <c r="K15" s="128">
        <v>35</v>
      </c>
      <c r="L15" s="127">
        <v>3</v>
      </c>
      <c r="M15" s="127" t="s">
        <v>73</v>
      </c>
      <c r="N15" s="127" t="s">
        <v>73</v>
      </c>
      <c r="O15" s="127" t="s">
        <v>73</v>
      </c>
      <c r="P15" s="127" t="s">
        <v>73</v>
      </c>
      <c r="Q15" s="126"/>
      <c r="R15" s="126"/>
      <c r="S15" s="127" t="s">
        <v>73</v>
      </c>
      <c r="T15" s="127" t="s">
        <v>73</v>
      </c>
      <c r="U15" s="127" t="s">
        <v>73</v>
      </c>
      <c r="V15" s="127" t="s">
        <v>73</v>
      </c>
      <c r="W15" s="127" t="s">
        <v>73</v>
      </c>
      <c r="X15" s="127" t="s">
        <v>73</v>
      </c>
      <c r="Y15" s="127" t="s">
        <v>73</v>
      </c>
      <c r="Z15" s="127" t="s">
        <v>73</v>
      </c>
      <c r="AA15" s="127" t="s">
        <v>73</v>
      </c>
      <c r="AB15" s="128" t="s">
        <v>73</v>
      </c>
      <c r="AC15" s="127" t="s">
        <v>73</v>
      </c>
      <c r="AD15" s="127" t="s">
        <v>73</v>
      </c>
      <c r="AE15" s="127" t="s">
        <v>73</v>
      </c>
      <c r="AF15" s="127" t="s">
        <v>73</v>
      </c>
      <c r="AG15" s="127" t="s">
        <v>73</v>
      </c>
      <c r="AH15" s="126"/>
      <c r="AI15" s="126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0"/>
    </row>
    <row r="16" spans="1:52" s="119" customFormat="1" ht="16.5" customHeight="1" x14ac:dyDescent="0.15">
      <c r="A16" s="129" t="s">
        <v>108</v>
      </c>
      <c r="B16" s="127">
        <v>5</v>
      </c>
      <c r="C16" s="127" t="s">
        <v>73</v>
      </c>
      <c r="D16" s="127" t="s">
        <v>73</v>
      </c>
      <c r="E16" s="127" t="s">
        <v>73</v>
      </c>
      <c r="F16" s="127" t="s">
        <v>73</v>
      </c>
      <c r="G16" s="127" t="s">
        <v>73</v>
      </c>
      <c r="H16" s="127" t="s">
        <v>73</v>
      </c>
      <c r="I16" s="127" t="s">
        <v>73</v>
      </c>
      <c r="J16" s="127">
        <v>1</v>
      </c>
      <c r="K16" s="128">
        <v>6</v>
      </c>
      <c r="L16" s="127" t="s">
        <v>73</v>
      </c>
      <c r="M16" s="127" t="s">
        <v>73</v>
      </c>
      <c r="N16" s="127" t="s">
        <v>73</v>
      </c>
      <c r="O16" s="127" t="s">
        <v>73</v>
      </c>
      <c r="P16" s="127" t="s">
        <v>73</v>
      </c>
      <c r="Q16" s="126"/>
      <c r="R16" s="126"/>
      <c r="S16" s="127" t="s">
        <v>73</v>
      </c>
      <c r="T16" s="127" t="s">
        <v>73</v>
      </c>
      <c r="U16" s="127" t="s">
        <v>73</v>
      </c>
      <c r="V16" s="127" t="s">
        <v>73</v>
      </c>
      <c r="W16" s="127" t="s">
        <v>73</v>
      </c>
      <c r="X16" s="127" t="s">
        <v>73</v>
      </c>
      <c r="Y16" s="127" t="s">
        <v>73</v>
      </c>
      <c r="Z16" s="127" t="s">
        <v>73</v>
      </c>
      <c r="AA16" s="127" t="s">
        <v>73</v>
      </c>
      <c r="AB16" s="128" t="str">
        <f>IF(SUM(S16:AA16)=0,"-",SUM(S16:AA16))</f>
        <v>-</v>
      </c>
      <c r="AC16" s="127" t="s">
        <v>73</v>
      </c>
      <c r="AD16" s="127" t="s">
        <v>73</v>
      </c>
      <c r="AE16" s="127" t="s">
        <v>73</v>
      </c>
      <c r="AF16" s="127" t="s">
        <v>73</v>
      </c>
      <c r="AG16" s="127" t="s">
        <v>73</v>
      </c>
      <c r="AH16" s="126"/>
      <c r="AI16" s="126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0"/>
    </row>
    <row r="17" spans="1:50" s="119" customFormat="1" ht="16.5" customHeight="1" x14ac:dyDescent="0.15">
      <c r="A17" s="129" t="s">
        <v>107</v>
      </c>
      <c r="B17" s="127">
        <v>315</v>
      </c>
      <c r="C17" s="127">
        <v>13</v>
      </c>
      <c r="D17" s="127" t="s">
        <v>73</v>
      </c>
      <c r="E17" s="127" t="s">
        <v>73</v>
      </c>
      <c r="F17" s="127" t="s">
        <v>73</v>
      </c>
      <c r="G17" s="127" t="s">
        <v>73</v>
      </c>
      <c r="H17" s="127">
        <v>108</v>
      </c>
      <c r="I17" s="127" t="s">
        <v>73</v>
      </c>
      <c r="J17" s="127">
        <v>7</v>
      </c>
      <c r="K17" s="128">
        <v>443</v>
      </c>
      <c r="L17" s="127" t="s">
        <v>73</v>
      </c>
      <c r="M17" s="127" t="s">
        <v>73</v>
      </c>
      <c r="N17" s="127" t="s">
        <v>73</v>
      </c>
      <c r="O17" s="127" t="s">
        <v>73</v>
      </c>
      <c r="P17" s="127" t="s">
        <v>73</v>
      </c>
      <c r="Q17" s="126"/>
      <c r="R17" s="126"/>
      <c r="S17" s="127" t="s">
        <v>73</v>
      </c>
      <c r="T17" s="127" t="s">
        <v>73</v>
      </c>
      <c r="U17" s="127" t="s">
        <v>73</v>
      </c>
      <c r="V17" s="127" t="s">
        <v>73</v>
      </c>
      <c r="W17" s="127" t="s">
        <v>73</v>
      </c>
      <c r="X17" s="127" t="s">
        <v>73</v>
      </c>
      <c r="Y17" s="127" t="s">
        <v>73</v>
      </c>
      <c r="Z17" s="127" t="s">
        <v>73</v>
      </c>
      <c r="AA17" s="127" t="s">
        <v>73</v>
      </c>
      <c r="AB17" s="128" t="str">
        <f>IF(SUM(S17:AA17)=0,"-",SUM(S17:AA17))</f>
        <v>-</v>
      </c>
      <c r="AC17" s="127" t="s">
        <v>73</v>
      </c>
      <c r="AD17" s="127" t="s">
        <v>73</v>
      </c>
      <c r="AE17" s="127" t="s">
        <v>73</v>
      </c>
      <c r="AF17" s="127" t="s">
        <v>73</v>
      </c>
      <c r="AG17" s="127" t="s">
        <v>73</v>
      </c>
      <c r="AH17" s="126"/>
      <c r="AI17" s="126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0"/>
    </row>
    <row r="18" spans="1:50" s="119" customFormat="1" ht="16.5" customHeight="1" x14ac:dyDescent="0.15">
      <c r="A18" s="141" t="s">
        <v>106</v>
      </c>
      <c r="B18" s="138">
        <v>157</v>
      </c>
      <c r="C18" s="138">
        <v>414</v>
      </c>
      <c r="D18" s="138">
        <v>25</v>
      </c>
      <c r="E18" s="138">
        <v>3</v>
      </c>
      <c r="F18" s="138">
        <v>7</v>
      </c>
      <c r="G18" s="138">
        <v>4</v>
      </c>
      <c r="H18" s="138">
        <v>109</v>
      </c>
      <c r="I18" s="138">
        <v>1</v>
      </c>
      <c r="J18" s="138">
        <v>301</v>
      </c>
      <c r="K18" s="139">
        <f>IF(SUM(B18:J18)=0,"-",SUM(B18:J18))</f>
        <v>1021</v>
      </c>
      <c r="L18" s="138">
        <v>15</v>
      </c>
      <c r="M18" s="138">
        <v>20</v>
      </c>
      <c r="N18" s="138" t="s">
        <v>73</v>
      </c>
      <c r="O18" s="138" t="s">
        <v>73</v>
      </c>
      <c r="P18" s="138" t="s">
        <v>73</v>
      </c>
      <c r="Q18" s="138">
        <v>4</v>
      </c>
      <c r="R18" s="138">
        <v>10</v>
      </c>
      <c r="S18" s="138">
        <v>2</v>
      </c>
      <c r="T18" s="138" t="s">
        <v>73</v>
      </c>
      <c r="U18" s="138" t="s">
        <v>73</v>
      </c>
      <c r="V18" s="138" t="s">
        <v>73</v>
      </c>
      <c r="W18" s="138" t="s">
        <v>73</v>
      </c>
      <c r="X18" s="138" t="s">
        <v>73</v>
      </c>
      <c r="Y18" s="138">
        <v>2</v>
      </c>
      <c r="Z18" s="138" t="s">
        <v>73</v>
      </c>
      <c r="AA18" s="138">
        <v>5</v>
      </c>
      <c r="AB18" s="139">
        <f>IF(SUM(S18:AA18)=0,"-",SUM(S18:AA18))</f>
        <v>9</v>
      </c>
      <c r="AC18" s="138">
        <v>1</v>
      </c>
      <c r="AD18" s="138" t="s">
        <v>73</v>
      </c>
      <c r="AE18" s="138" t="s">
        <v>73</v>
      </c>
      <c r="AF18" s="138" t="s">
        <v>73</v>
      </c>
      <c r="AG18" s="138" t="s">
        <v>73</v>
      </c>
      <c r="AH18" s="138" t="s">
        <v>73</v>
      </c>
      <c r="AI18" s="138" t="s">
        <v>73</v>
      </c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0"/>
    </row>
    <row r="19" spans="1:50" s="119" customFormat="1" ht="33" customHeight="1" x14ac:dyDescent="0.15">
      <c r="A19" s="12" t="s">
        <v>7</v>
      </c>
      <c r="B19" s="135">
        <f>B20</f>
        <v>45</v>
      </c>
      <c r="C19" s="135">
        <f>C20</f>
        <v>372</v>
      </c>
      <c r="D19" s="135">
        <f>D20</f>
        <v>16</v>
      </c>
      <c r="E19" s="135" t="str">
        <f>E20</f>
        <v>-</v>
      </c>
      <c r="F19" s="135">
        <v>31</v>
      </c>
      <c r="G19" s="135">
        <f>G20</f>
        <v>8</v>
      </c>
      <c r="H19" s="135">
        <f>H20</f>
        <v>15</v>
      </c>
      <c r="I19" s="135" t="str">
        <f>I20</f>
        <v>-</v>
      </c>
      <c r="J19" s="135">
        <f>J20</f>
        <v>232</v>
      </c>
      <c r="K19" s="135">
        <f>K20</f>
        <v>719</v>
      </c>
      <c r="L19" s="135">
        <f>L20</f>
        <v>2</v>
      </c>
      <c r="M19" s="135">
        <f>M20</f>
        <v>67</v>
      </c>
      <c r="N19" s="135" t="str">
        <f>N20</f>
        <v>-</v>
      </c>
      <c r="O19" s="135" t="str">
        <f>O20</f>
        <v>-</v>
      </c>
      <c r="P19" s="135" t="str">
        <f>P20</f>
        <v>-</v>
      </c>
      <c r="Q19" s="135" t="str">
        <f>Q20</f>
        <v>-</v>
      </c>
      <c r="R19" s="135" t="str">
        <f>R20</f>
        <v>-</v>
      </c>
      <c r="S19" s="135" t="str">
        <f>S20</f>
        <v>-</v>
      </c>
      <c r="T19" s="135">
        <f>T20</f>
        <v>11</v>
      </c>
      <c r="U19" s="135" t="str">
        <f>U20</f>
        <v>-</v>
      </c>
      <c r="V19" s="135" t="str">
        <f>V20</f>
        <v>-</v>
      </c>
      <c r="W19" s="135" t="s">
        <v>73</v>
      </c>
      <c r="X19" s="135" t="str">
        <f>X20</f>
        <v>-</v>
      </c>
      <c r="Y19" s="135" t="str">
        <f>Y20</f>
        <v>-</v>
      </c>
      <c r="Z19" s="135" t="str">
        <f>Z20</f>
        <v>-</v>
      </c>
      <c r="AA19" s="135" t="str">
        <f>AA20</f>
        <v>-</v>
      </c>
      <c r="AB19" s="10">
        <f>IF(SUM(S19:AA19)=0,"-",SUM(S19:AA19))</f>
        <v>11</v>
      </c>
      <c r="AC19" s="135">
        <f>AC20</f>
        <v>3</v>
      </c>
      <c r="AD19" s="135">
        <f>AD20</f>
        <v>12</v>
      </c>
      <c r="AE19" s="135" t="str">
        <f>AE20</f>
        <v>-</v>
      </c>
      <c r="AF19" s="135" t="str">
        <f>AF20</f>
        <v>-</v>
      </c>
      <c r="AG19" s="135" t="str">
        <f>AG20</f>
        <v>-</v>
      </c>
      <c r="AH19" s="135" t="str">
        <f>AH20</f>
        <v>-</v>
      </c>
      <c r="AI19" s="135" t="str">
        <f>AI20</f>
        <v>-</v>
      </c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0"/>
    </row>
    <row r="20" spans="1:50" s="203" customFormat="1" ht="16.5" customHeight="1" x14ac:dyDescent="0.15">
      <c r="A20" s="204" t="s">
        <v>6</v>
      </c>
      <c r="B20" s="8">
        <v>45</v>
      </c>
      <c r="C20" s="8">
        <v>372</v>
      </c>
      <c r="D20" s="8">
        <v>16</v>
      </c>
      <c r="E20" s="8" t="s">
        <v>101</v>
      </c>
      <c r="F20" s="8">
        <v>31</v>
      </c>
      <c r="G20" s="8">
        <v>8</v>
      </c>
      <c r="H20" s="8">
        <v>15</v>
      </c>
      <c r="I20" s="8" t="s">
        <v>101</v>
      </c>
      <c r="J20" s="8">
        <v>232</v>
      </c>
      <c r="K20" s="8">
        <v>719</v>
      </c>
      <c r="L20" s="8">
        <v>2</v>
      </c>
      <c r="M20" s="8">
        <v>67</v>
      </c>
      <c r="N20" s="8" t="s">
        <v>101</v>
      </c>
      <c r="O20" s="8" t="s">
        <v>101</v>
      </c>
      <c r="P20" s="8" t="s">
        <v>101</v>
      </c>
      <c r="Q20" s="8" t="s">
        <v>101</v>
      </c>
      <c r="R20" s="8" t="s">
        <v>101</v>
      </c>
      <c r="S20" s="8" t="s">
        <v>101</v>
      </c>
      <c r="T20" s="8">
        <v>11</v>
      </c>
      <c r="U20" s="8" t="s">
        <v>101</v>
      </c>
      <c r="V20" s="8" t="s">
        <v>101</v>
      </c>
      <c r="W20" s="8" t="s">
        <v>101</v>
      </c>
      <c r="X20" s="8" t="s">
        <v>101</v>
      </c>
      <c r="Y20" s="8" t="s">
        <v>101</v>
      </c>
      <c r="Z20" s="8" t="s">
        <v>101</v>
      </c>
      <c r="AA20" s="8" t="s">
        <v>101</v>
      </c>
      <c r="AB20" s="8">
        <v>11</v>
      </c>
      <c r="AC20" s="8">
        <v>3</v>
      </c>
      <c r="AD20" s="8">
        <v>12</v>
      </c>
      <c r="AE20" s="8" t="s">
        <v>101</v>
      </c>
      <c r="AF20" s="8" t="s">
        <v>101</v>
      </c>
      <c r="AG20" s="8" t="s">
        <v>101</v>
      </c>
      <c r="AH20" s="8" t="s">
        <v>101</v>
      </c>
      <c r="AI20" s="8" t="s">
        <v>101</v>
      </c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</row>
    <row r="21" spans="1:50" s="119" customFormat="1" ht="16.5" customHeight="1" x14ac:dyDescent="0.15">
      <c r="A21" s="142" t="s">
        <v>100</v>
      </c>
      <c r="B21" s="130">
        <v>2</v>
      </c>
      <c r="C21" s="130">
        <v>303</v>
      </c>
      <c r="D21" s="130">
        <v>2</v>
      </c>
      <c r="E21" s="130" t="s">
        <v>141</v>
      </c>
      <c r="F21" s="130">
        <v>31</v>
      </c>
      <c r="G21" s="130">
        <v>5</v>
      </c>
      <c r="H21" s="130">
        <v>3</v>
      </c>
      <c r="I21" s="130" t="s">
        <v>141</v>
      </c>
      <c r="J21" s="130">
        <v>1</v>
      </c>
      <c r="K21" s="131">
        <v>347</v>
      </c>
      <c r="L21" s="130" t="s">
        <v>141</v>
      </c>
      <c r="M21" s="130" t="s">
        <v>141</v>
      </c>
      <c r="N21" s="130" t="s">
        <v>141</v>
      </c>
      <c r="O21" s="130" t="s">
        <v>141</v>
      </c>
      <c r="P21" s="130" t="s">
        <v>141</v>
      </c>
      <c r="Q21" s="130" t="s">
        <v>141</v>
      </c>
      <c r="R21" s="130" t="s">
        <v>141</v>
      </c>
      <c r="S21" s="130" t="s">
        <v>141</v>
      </c>
      <c r="T21" s="130">
        <v>11</v>
      </c>
      <c r="U21" s="130" t="s">
        <v>141</v>
      </c>
      <c r="V21" s="130" t="s">
        <v>141</v>
      </c>
      <c r="W21" s="130" t="s">
        <v>141</v>
      </c>
      <c r="X21" s="130" t="s">
        <v>141</v>
      </c>
      <c r="Y21" s="130" t="s">
        <v>141</v>
      </c>
      <c r="Z21" s="130" t="s">
        <v>141</v>
      </c>
      <c r="AA21" s="130" t="s">
        <v>141</v>
      </c>
      <c r="AB21" s="131">
        <v>11</v>
      </c>
      <c r="AC21" s="130">
        <v>3</v>
      </c>
      <c r="AD21" s="130">
        <v>12</v>
      </c>
      <c r="AE21" s="130" t="s">
        <v>141</v>
      </c>
      <c r="AF21" s="130" t="s">
        <v>141</v>
      </c>
      <c r="AG21" s="130" t="s">
        <v>141</v>
      </c>
      <c r="AH21" s="130" t="s">
        <v>141</v>
      </c>
      <c r="AI21" s="130" t="s">
        <v>141</v>
      </c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0"/>
    </row>
    <row r="22" spans="1:50" s="119" customFormat="1" ht="16.5" customHeight="1" x14ac:dyDescent="0.15">
      <c r="A22" s="129" t="s">
        <v>105</v>
      </c>
      <c r="B22" s="127">
        <v>33</v>
      </c>
      <c r="C22" s="127">
        <v>49</v>
      </c>
      <c r="D22" s="127">
        <v>2</v>
      </c>
      <c r="E22" s="127" t="s">
        <v>141</v>
      </c>
      <c r="F22" s="127" t="s">
        <v>141</v>
      </c>
      <c r="G22" s="127" t="s">
        <v>141</v>
      </c>
      <c r="H22" s="127" t="s">
        <v>141</v>
      </c>
      <c r="I22" s="127" t="s">
        <v>141</v>
      </c>
      <c r="J22" s="127">
        <v>70</v>
      </c>
      <c r="K22" s="128">
        <v>154</v>
      </c>
      <c r="L22" s="127" t="s">
        <v>141</v>
      </c>
      <c r="M22" s="127" t="s">
        <v>141</v>
      </c>
      <c r="N22" s="127" t="s">
        <v>141</v>
      </c>
      <c r="O22" s="127" t="s">
        <v>141</v>
      </c>
      <c r="P22" s="127" t="s">
        <v>141</v>
      </c>
      <c r="Q22" s="126"/>
      <c r="R22" s="126"/>
      <c r="S22" s="127" t="s">
        <v>141</v>
      </c>
      <c r="T22" s="127" t="s">
        <v>141</v>
      </c>
      <c r="U22" s="127" t="s">
        <v>141</v>
      </c>
      <c r="V22" s="127" t="s">
        <v>141</v>
      </c>
      <c r="W22" s="127" t="s">
        <v>141</v>
      </c>
      <c r="X22" s="127" t="s">
        <v>141</v>
      </c>
      <c r="Y22" s="127" t="s">
        <v>141</v>
      </c>
      <c r="Z22" s="127" t="s">
        <v>141</v>
      </c>
      <c r="AA22" s="127" t="s">
        <v>141</v>
      </c>
      <c r="AB22" s="128" t="s">
        <v>101</v>
      </c>
      <c r="AC22" s="127" t="s">
        <v>141</v>
      </c>
      <c r="AD22" s="127" t="s">
        <v>141</v>
      </c>
      <c r="AE22" s="127" t="s">
        <v>141</v>
      </c>
      <c r="AF22" s="127" t="s">
        <v>141</v>
      </c>
      <c r="AG22" s="127" t="s">
        <v>141</v>
      </c>
      <c r="AH22" s="126"/>
      <c r="AI22" s="126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0"/>
    </row>
    <row r="23" spans="1:50" s="119" customFormat="1" ht="16.5" customHeight="1" x14ac:dyDescent="0.15">
      <c r="A23" s="129" t="s">
        <v>104</v>
      </c>
      <c r="B23" s="127">
        <v>2</v>
      </c>
      <c r="C23" s="127">
        <v>2</v>
      </c>
      <c r="D23" s="127" t="s">
        <v>141</v>
      </c>
      <c r="E23" s="127" t="s">
        <v>141</v>
      </c>
      <c r="F23" s="127" t="s">
        <v>141</v>
      </c>
      <c r="G23" s="127">
        <v>2</v>
      </c>
      <c r="H23" s="127">
        <v>6</v>
      </c>
      <c r="I23" s="127" t="s">
        <v>141</v>
      </c>
      <c r="J23" s="127" t="s">
        <v>141</v>
      </c>
      <c r="K23" s="128">
        <v>12</v>
      </c>
      <c r="L23" s="127" t="s">
        <v>141</v>
      </c>
      <c r="M23" s="127">
        <v>8</v>
      </c>
      <c r="N23" s="127" t="s">
        <v>141</v>
      </c>
      <c r="O23" s="127" t="s">
        <v>141</v>
      </c>
      <c r="P23" s="127" t="s">
        <v>141</v>
      </c>
      <c r="Q23" s="126"/>
      <c r="R23" s="126"/>
      <c r="S23" s="127" t="s">
        <v>141</v>
      </c>
      <c r="T23" s="127" t="s">
        <v>141</v>
      </c>
      <c r="U23" s="127" t="s">
        <v>141</v>
      </c>
      <c r="V23" s="127" t="s">
        <v>141</v>
      </c>
      <c r="W23" s="127" t="s">
        <v>141</v>
      </c>
      <c r="X23" s="127" t="s">
        <v>141</v>
      </c>
      <c r="Y23" s="127" t="s">
        <v>141</v>
      </c>
      <c r="Z23" s="127" t="s">
        <v>141</v>
      </c>
      <c r="AA23" s="127" t="s">
        <v>141</v>
      </c>
      <c r="AB23" s="128" t="s">
        <v>101</v>
      </c>
      <c r="AC23" s="127" t="s">
        <v>141</v>
      </c>
      <c r="AD23" s="127" t="s">
        <v>141</v>
      </c>
      <c r="AE23" s="127" t="s">
        <v>141</v>
      </c>
      <c r="AF23" s="127" t="s">
        <v>141</v>
      </c>
      <c r="AG23" s="127" t="s">
        <v>141</v>
      </c>
      <c r="AH23" s="126"/>
      <c r="AI23" s="126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0"/>
    </row>
    <row r="24" spans="1:50" s="119" customFormat="1" ht="16.5" customHeight="1" x14ac:dyDescent="0.15">
      <c r="A24" s="129" t="s">
        <v>103</v>
      </c>
      <c r="B24" s="127">
        <v>8</v>
      </c>
      <c r="C24" s="127">
        <v>12</v>
      </c>
      <c r="D24" s="127" t="s">
        <v>141</v>
      </c>
      <c r="E24" s="127" t="s">
        <v>141</v>
      </c>
      <c r="F24" s="127" t="s">
        <v>141</v>
      </c>
      <c r="G24" s="127" t="s">
        <v>141</v>
      </c>
      <c r="H24" s="127" t="s">
        <v>141</v>
      </c>
      <c r="I24" s="127" t="s">
        <v>141</v>
      </c>
      <c r="J24" s="127">
        <v>86</v>
      </c>
      <c r="K24" s="128">
        <v>106</v>
      </c>
      <c r="L24" s="127">
        <v>2</v>
      </c>
      <c r="M24" s="127">
        <v>59</v>
      </c>
      <c r="N24" s="127" t="s">
        <v>141</v>
      </c>
      <c r="O24" s="127" t="s">
        <v>141</v>
      </c>
      <c r="P24" s="127" t="s">
        <v>141</v>
      </c>
      <c r="Q24" s="126"/>
      <c r="R24" s="126"/>
      <c r="S24" s="127" t="s">
        <v>141</v>
      </c>
      <c r="T24" s="127" t="s">
        <v>141</v>
      </c>
      <c r="U24" s="127" t="s">
        <v>141</v>
      </c>
      <c r="V24" s="127" t="s">
        <v>141</v>
      </c>
      <c r="W24" s="127" t="s">
        <v>141</v>
      </c>
      <c r="X24" s="127" t="s">
        <v>141</v>
      </c>
      <c r="Y24" s="127" t="s">
        <v>141</v>
      </c>
      <c r="Z24" s="127" t="s">
        <v>141</v>
      </c>
      <c r="AA24" s="127" t="s">
        <v>141</v>
      </c>
      <c r="AB24" s="128" t="s">
        <v>101</v>
      </c>
      <c r="AC24" s="127" t="s">
        <v>141</v>
      </c>
      <c r="AD24" s="127" t="s">
        <v>141</v>
      </c>
      <c r="AE24" s="127" t="s">
        <v>141</v>
      </c>
      <c r="AF24" s="127" t="s">
        <v>141</v>
      </c>
      <c r="AG24" s="127" t="s">
        <v>141</v>
      </c>
      <c r="AH24" s="126"/>
      <c r="AI24" s="126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0"/>
    </row>
    <row r="25" spans="1:50" s="119" customFormat="1" ht="16.5" customHeight="1" x14ac:dyDescent="0.15">
      <c r="A25" s="125" t="s">
        <v>102</v>
      </c>
      <c r="B25" s="123" t="s">
        <v>141</v>
      </c>
      <c r="C25" s="123">
        <v>6</v>
      </c>
      <c r="D25" s="123">
        <v>12</v>
      </c>
      <c r="E25" s="123" t="s">
        <v>141</v>
      </c>
      <c r="F25" s="123" t="s">
        <v>141</v>
      </c>
      <c r="G25" s="123">
        <v>1</v>
      </c>
      <c r="H25" s="123">
        <v>6</v>
      </c>
      <c r="I25" s="123" t="s">
        <v>141</v>
      </c>
      <c r="J25" s="123">
        <v>75</v>
      </c>
      <c r="K25" s="124">
        <v>100</v>
      </c>
      <c r="L25" s="123" t="s">
        <v>141</v>
      </c>
      <c r="M25" s="123" t="s">
        <v>141</v>
      </c>
      <c r="N25" s="123" t="s">
        <v>141</v>
      </c>
      <c r="O25" s="123" t="s">
        <v>141</v>
      </c>
      <c r="P25" s="123" t="s">
        <v>141</v>
      </c>
      <c r="Q25" s="126"/>
      <c r="R25" s="126"/>
      <c r="S25" s="123" t="s">
        <v>141</v>
      </c>
      <c r="T25" s="123" t="s">
        <v>141</v>
      </c>
      <c r="U25" s="123" t="s">
        <v>141</v>
      </c>
      <c r="V25" s="123" t="s">
        <v>141</v>
      </c>
      <c r="W25" s="123" t="s">
        <v>141</v>
      </c>
      <c r="X25" s="123" t="s">
        <v>141</v>
      </c>
      <c r="Y25" s="123" t="s">
        <v>141</v>
      </c>
      <c r="Z25" s="123" t="s">
        <v>141</v>
      </c>
      <c r="AA25" s="123" t="s">
        <v>141</v>
      </c>
      <c r="AB25" s="124" t="s">
        <v>101</v>
      </c>
      <c r="AC25" s="123" t="s">
        <v>141</v>
      </c>
      <c r="AD25" s="123" t="s">
        <v>141</v>
      </c>
      <c r="AE25" s="123" t="s">
        <v>141</v>
      </c>
      <c r="AF25" s="123" t="s">
        <v>141</v>
      </c>
      <c r="AG25" s="123" t="s">
        <v>141</v>
      </c>
      <c r="AH25" s="126"/>
      <c r="AI25" s="126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0"/>
    </row>
    <row r="26" spans="1:50" s="119" customFormat="1" ht="33" customHeight="1" x14ac:dyDescent="0.15">
      <c r="A26" s="12" t="s">
        <v>5</v>
      </c>
      <c r="B26" s="135">
        <f>B27</f>
        <v>164</v>
      </c>
      <c r="C26" s="135">
        <f>C27</f>
        <v>63</v>
      </c>
      <c r="D26" s="135">
        <f>D27</f>
        <v>45</v>
      </c>
      <c r="E26" s="135" t="str">
        <f>E27</f>
        <v>-</v>
      </c>
      <c r="F26" s="135" t="s">
        <v>141</v>
      </c>
      <c r="G26" s="135" t="str">
        <f>G27</f>
        <v>-</v>
      </c>
      <c r="H26" s="135">
        <f>H27</f>
        <v>5</v>
      </c>
      <c r="I26" s="135">
        <f>I27</f>
        <v>0</v>
      </c>
      <c r="J26" s="135">
        <f>J27</f>
        <v>100</v>
      </c>
      <c r="K26" s="135">
        <f>K27</f>
        <v>377</v>
      </c>
      <c r="L26" s="135">
        <f>L27</f>
        <v>10</v>
      </c>
      <c r="M26" s="135">
        <f>M27</f>
        <v>2</v>
      </c>
      <c r="N26" s="135" t="str">
        <f>N27</f>
        <v>-</v>
      </c>
      <c r="O26" s="135" t="str">
        <f>O27</f>
        <v>-</v>
      </c>
      <c r="P26" s="135">
        <f>P27</f>
        <v>0</v>
      </c>
      <c r="Q26" s="135">
        <f>Q27</f>
        <v>1</v>
      </c>
      <c r="R26" s="135">
        <f>R27</f>
        <v>6</v>
      </c>
      <c r="S26" s="135">
        <f>S27</f>
        <v>7</v>
      </c>
      <c r="T26" s="135" t="str">
        <f>T27</f>
        <v>-</v>
      </c>
      <c r="U26" s="135" t="str">
        <f>U27</f>
        <v>-</v>
      </c>
      <c r="V26" s="135" t="str">
        <f>V27</f>
        <v>-</v>
      </c>
      <c r="W26" s="135" t="s">
        <v>73</v>
      </c>
      <c r="X26" s="135" t="str">
        <f>X27</f>
        <v>-</v>
      </c>
      <c r="Y26" s="135" t="str">
        <f>Y27</f>
        <v>-</v>
      </c>
      <c r="Z26" s="135" t="str">
        <f>Z27</f>
        <v>-</v>
      </c>
      <c r="AA26" s="135" t="str">
        <f>AA27</f>
        <v>-</v>
      </c>
      <c r="AB26" s="10">
        <f>IF(SUM(S26:AA26)=0,"-",SUM(S26:AA26))</f>
        <v>7</v>
      </c>
      <c r="AC26" s="135" t="str">
        <f>AC27</f>
        <v>-</v>
      </c>
      <c r="AD26" s="135" t="str">
        <f>AD27</f>
        <v>-</v>
      </c>
      <c r="AE26" s="135" t="str">
        <f>AE27</f>
        <v>-</v>
      </c>
      <c r="AF26" s="135" t="str">
        <f>AF27</f>
        <v>-</v>
      </c>
      <c r="AG26" s="135" t="str">
        <f>AG27</f>
        <v>-</v>
      </c>
      <c r="AH26" s="135" t="str">
        <f>AH27</f>
        <v>-</v>
      </c>
      <c r="AI26" s="135" t="str">
        <f>AI27</f>
        <v>-</v>
      </c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0"/>
    </row>
    <row r="27" spans="1:50" s="203" customFormat="1" ht="16.5" customHeight="1" x14ac:dyDescent="0.15">
      <c r="A27" s="204" t="s">
        <v>3</v>
      </c>
      <c r="B27" s="8">
        <v>164</v>
      </c>
      <c r="C27" s="8">
        <v>63</v>
      </c>
      <c r="D27" s="8">
        <v>45</v>
      </c>
      <c r="E27" s="8" t="s">
        <v>101</v>
      </c>
      <c r="F27" s="8" t="s">
        <v>101</v>
      </c>
      <c r="G27" s="8" t="s">
        <v>101</v>
      </c>
      <c r="H27" s="8">
        <v>5</v>
      </c>
      <c r="I27" s="8"/>
      <c r="J27" s="8">
        <v>100</v>
      </c>
      <c r="K27" s="8">
        <v>377</v>
      </c>
      <c r="L27" s="8">
        <v>10</v>
      </c>
      <c r="M27" s="8">
        <v>2</v>
      </c>
      <c r="N27" s="8" t="s">
        <v>101</v>
      </c>
      <c r="O27" s="8" t="s">
        <v>101</v>
      </c>
      <c r="P27" s="8"/>
      <c r="Q27" s="8">
        <v>1</v>
      </c>
      <c r="R27" s="8">
        <v>6</v>
      </c>
      <c r="S27" s="8">
        <v>7</v>
      </c>
      <c r="T27" s="8" t="s">
        <v>101</v>
      </c>
      <c r="U27" s="8" t="s">
        <v>101</v>
      </c>
      <c r="V27" s="8" t="s">
        <v>101</v>
      </c>
      <c r="W27" s="8" t="s">
        <v>101</v>
      </c>
      <c r="X27" s="8" t="s">
        <v>101</v>
      </c>
      <c r="Y27" s="8" t="s">
        <v>101</v>
      </c>
      <c r="Z27" s="8" t="s">
        <v>54</v>
      </c>
      <c r="AA27" s="8" t="s">
        <v>101</v>
      </c>
      <c r="AB27" s="8">
        <v>7</v>
      </c>
      <c r="AC27" s="8" t="s">
        <v>101</v>
      </c>
      <c r="AD27" s="8" t="s">
        <v>101</v>
      </c>
      <c r="AE27" s="8" t="s">
        <v>101</v>
      </c>
      <c r="AF27" s="8" t="s">
        <v>101</v>
      </c>
      <c r="AG27" s="8" t="s">
        <v>54</v>
      </c>
      <c r="AH27" s="8" t="s">
        <v>101</v>
      </c>
      <c r="AI27" s="8" t="s">
        <v>101</v>
      </c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</row>
    <row r="28" spans="1:50" s="119" customFormat="1" ht="16.5" customHeight="1" x14ac:dyDescent="0.15">
      <c r="A28" s="142" t="s">
        <v>100</v>
      </c>
      <c r="B28" s="130">
        <v>7</v>
      </c>
      <c r="C28" s="130" t="s">
        <v>54</v>
      </c>
      <c r="D28" s="130">
        <v>3</v>
      </c>
      <c r="E28" s="130" t="s">
        <v>54</v>
      </c>
      <c r="F28" s="130" t="s">
        <v>54</v>
      </c>
      <c r="G28" s="130" t="s">
        <v>54</v>
      </c>
      <c r="H28" s="130">
        <v>1</v>
      </c>
      <c r="I28" s="130" t="s">
        <v>54</v>
      </c>
      <c r="J28" s="130">
        <v>35</v>
      </c>
      <c r="K28" s="131">
        <v>46</v>
      </c>
      <c r="L28" s="130" t="s">
        <v>54</v>
      </c>
      <c r="M28" s="130" t="s">
        <v>54</v>
      </c>
      <c r="N28" s="130" t="s">
        <v>54</v>
      </c>
      <c r="O28" s="130" t="s">
        <v>54</v>
      </c>
      <c r="P28" s="130" t="s">
        <v>54</v>
      </c>
      <c r="Q28" s="130">
        <v>1</v>
      </c>
      <c r="R28" s="130">
        <v>6</v>
      </c>
      <c r="S28" s="130" t="s">
        <v>54</v>
      </c>
      <c r="T28" s="130" t="s">
        <v>54</v>
      </c>
      <c r="U28" s="130" t="s">
        <v>54</v>
      </c>
      <c r="V28" s="130" t="s">
        <v>54</v>
      </c>
      <c r="W28" s="130" t="s">
        <v>54</v>
      </c>
      <c r="X28" s="130" t="s">
        <v>54</v>
      </c>
      <c r="Y28" s="130" t="s">
        <v>54</v>
      </c>
      <c r="Z28" s="130" t="s">
        <v>54</v>
      </c>
      <c r="AA28" s="130" t="s">
        <v>54</v>
      </c>
      <c r="AB28" s="131" t="s">
        <v>54</v>
      </c>
      <c r="AC28" s="130" t="s">
        <v>54</v>
      </c>
      <c r="AD28" s="130" t="s">
        <v>54</v>
      </c>
      <c r="AE28" s="130" t="s">
        <v>54</v>
      </c>
      <c r="AF28" s="130" t="s">
        <v>54</v>
      </c>
      <c r="AG28" s="130" t="s">
        <v>54</v>
      </c>
      <c r="AH28" s="130" t="s">
        <v>54</v>
      </c>
      <c r="AI28" s="130" t="s">
        <v>54</v>
      </c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0"/>
    </row>
    <row r="29" spans="1:50" s="119" customFormat="1" ht="16.5" customHeight="1" x14ac:dyDescent="0.15">
      <c r="A29" s="129" t="s">
        <v>99</v>
      </c>
      <c r="B29" s="127" t="s">
        <v>54</v>
      </c>
      <c r="C29" s="127" t="s">
        <v>54</v>
      </c>
      <c r="D29" s="127" t="s">
        <v>54</v>
      </c>
      <c r="E29" s="127" t="s">
        <v>54</v>
      </c>
      <c r="F29" s="127" t="s">
        <v>54</v>
      </c>
      <c r="G29" s="127" t="s">
        <v>54</v>
      </c>
      <c r="H29" s="127">
        <v>1</v>
      </c>
      <c r="I29" s="127" t="s">
        <v>54</v>
      </c>
      <c r="J29" s="127">
        <v>6</v>
      </c>
      <c r="K29" s="128">
        <v>7</v>
      </c>
      <c r="L29" s="127" t="s">
        <v>54</v>
      </c>
      <c r="M29" s="127" t="s">
        <v>54</v>
      </c>
      <c r="N29" s="127" t="s">
        <v>54</v>
      </c>
      <c r="O29" s="127" t="s">
        <v>54</v>
      </c>
      <c r="P29" s="127" t="s">
        <v>54</v>
      </c>
      <c r="Q29" s="126"/>
      <c r="R29" s="126"/>
      <c r="S29" s="127" t="s">
        <v>54</v>
      </c>
      <c r="T29" s="127" t="s">
        <v>54</v>
      </c>
      <c r="U29" s="127" t="s">
        <v>54</v>
      </c>
      <c r="V29" s="127" t="s">
        <v>54</v>
      </c>
      <c r="W29" s="127" t="s">
        <v>54</v>
      </c>
      <c r="X29" s="127" t="s">
        <v>54</v>
      </c>
      <c r="Y29" s="127" t="s">
        <v>54</v>
      </c>
      <c r="Z29" s="127" t="s">
        <v>54</v>
      </c>
      <c r="AA29" s="127" t="s">
        <v>54</v>
      </c>
      <c r="AB29" s="128" t="s">
        <v>54</v>
      </c>
      <c r="AC29" s="127" t="s">
        <v>54</v>
      </c>
      <c r="AD29" s="127" t="s">
        <v>54</v>
      </c>
      <c r="AE29" s="127" t="s">
        <v>54</v>
      </c>
      <c r="AF29" s="127" t="s">
        <v>54</v>
      </c>
      <c r="AG29" s="127" t="s">
        <v>54</v>
      </c>
      <c r="AH29" s="126"/>
      <c r="AI29" s="126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0"/>
    </row>
    <row r="30" spans="1:50" s="119" customFormat="1" ht="16.5" customHeight="1" x14ac:dyDescent="0.15">
      <c r="A30" s="129" t="s">
        <v>98</v>
      </c>
      <c r="B30" s="127">
        <v>48</v>
      </c>
      <c r="C30" s="127">
        <v>12</v>
      </c>
      <c r="D30" s="127" t="s">
        <v>54</v>
      </c>
      <c r="E30" s="127" t="s">
        <v>54</v>
      </c>
      <c r="F30" s="127" t="s">
        <v>54</v>
      </c>
      <c r="G30" s="127" t="s">
        <v>54</v>
      </c>
      <c r="H30" s="127" t="s">
        <v>54</v>
      </c>
      <c r="I30" s="127" t="s">
        <v>54</v>
      </c>
      <c r="J30" s="127" t="s">
        <v>54</v>
      </c>
      <c r="K30" s="128">
        <v>60</v>
      </c>
      <c r="L30" s="127" t="s">
        <v>54</v>
      </c>
      <c r="M30" s="127">
        <v>2</v>
      </c>
      <c r="N30" s="127" t="s">
        <v>54</v>
      </c>
      <c r="O30" s="127" t="s">
        <v>54</v>
      </c>
      <c r="P30" s="127" t="s">
        <v>54</v>
      </c>
      <c r="Q30" s="126"/>
      <c r="R30" s="126"/>
      <c r="S30" s="127">
        <v>7</v>
      </c>
      <c r="T30" s="127" t="s">
        <v>54</v>
      </c>
      <c r="U30" s="127" t="s">
        <v>54</v>
      </c>
      <c r="V30" s="127" t="s">
        <v>54</v>
      </c>
      <c r="W30" s="127" t="s">
        <v>54</v>
      </c>
      <c r="X30" s="127" t="s">
        <v>54</v>
      </c>
      <c r="Y30" s="127" t="s">
        <v>54</v>
      </c>
      <c r="Z30" s="127" t="s">
        <v>54</v>
      </c>
      <c r="AA30" s="127" t="s">
        <v>54</v>
      </c>
      <c r="AB30" s="128">
        <v>7</v>
      </c>
      <c r="AC30" s="127" t="s">
        <v>54</v>
      </c>
      <c r="AD30" s="127" t="s">
        <v>54</v>
      </c>
      <c r="AE30" s="127" t="s">
        <v>54</v>
      </c>
      <c r="AF30" s="127" t="s">
        <v>54</v>
      </c>
      <c r="AG30" s="127" t="s">
        <v>54</v>
      </c>
      <c r="AH30" s="126"/>
      <c r="AI30" s="126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0"/>
    </row>
    <row r="31" spans="1:50" s="119" customFormat="1" ht="16.5" customHeight="1" x14ac:dyDescent="0.15">
      <c r="A31" s="129" t="s">
        <v>97</v>
      </c>
      <c r="B31" s="127">
        <v>94</v>
      </c>
      <c r="C31" s="127">
        <v>51</v>
      </c>
      <c r="D31" s="127">
        <v>42</v>
      </c>
      <c r="E31" s="127" t="s">
        <v>54</v>
      </c>
      <c r="F31" s="127" t="s">
        <v>54</v>
      </c>
      <c r="G31" s="127" t="s">
        <v>54</v>
      </c>
      <c r="H31" s="127">
        <v>3</v>
      </c>
      <c r="I31" s="127" t="s">
        <v>54</v>
      </c>
      <c r="J31" s="127">
        <v>12</v>
      </c>
      <c r="K31" s="128">
        <v>202</v>
      </c>
      <c r="L31" s="127">
        <v>10</v>
      </c>
      <c r="M31" s="127" t="s">
        <v>54</v>
      </c>
      <c r="N31" s="127" t="s">
        <v>54</v>
      </c>
      <c r="O31" s="127" t="s">
        <v>54</v>
      </c>
      <c r="P31" s="127" t="s">
        <v>54</v>
      </c>
      <c r="Q31" s="126"/>
      <c r="R31" s="126"/>
      <c r="S31" s="127" t="s">
        <v>54</v>
      </c>
      <c r="T31" s="127" t="s">
        <v>54</v>
      </c>
      <c r="U31" s="127" t="s">
        <v>54</v>
      </c>
      <c r="V31" s="127" t="s">
        <v>54</v>
      </c>
      <c r="W31" s="127" t="s">
        <v>54</v>
      </c>
      <c r="X31" s="127" t="s">
        <v>54</v>
      </c>
      <c r="Y31" s="127" t="s">
        <v>54</v>
      </c>
      <c r="Z31" s="127" t="s">
        <v>54</v>
      </c>
      <c r="AA31" s="127" t="s">
        <v>54</v>
      </c>
      <c r="AB31" s="128" t="s">
        <v>54</v>
      </c>
      <c r="AC31" s="127" t="s">
        <v>54</v>
      </c>
      <c r="AD31" s="127" t="s">
        <v>54</v>
      </c>
      <c r="AE31" s="127" t="s">
        <v>54</v>
      </c>
      <c r="AF31" s="127" t="s">
        <v>54</v>
      </c>
      <c r="AG31" s="127" t="s">
        <v>54</v>
      </c>
      <c r="AH31" s="126"/>
      <c r="AI31" s="126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0"/>
    </row>
    <row r="32" spans="1:50" s="119" customFormat="1" ht="16.5" customHeight="1" x14ac:dyDescent="0.15">
      <c r="A32" s="129" t="s">
        <v>96</v>
      </c>
      <c r="B32" s="127">
        <v>10</v>
      </c>
      <c r="C32" s="127" t="s">
        <v>54</v>
      </c>
      <c r="D32" s="127" t="s">
        <v>54</v>
      </c>
      <c r="E32" s="127" t="s">
        <v>54</v>
      </c>
      <c r="F32" s="127" t="s">
        <v>54</v>
      </c>
      <c r="G32" s="127" t="s">
        <v>54</v>
      </c>
      <c r="H32" s="127" t="s">
        <v>54</v>
      </c>
      <c r="I32" s="127" t="s">
        <v>54</v>
      </c>
      <c r="J32" s="127">
        <v>1</v>
      </c>
      <c r="K32" s="128">
        <v>11</v>
      </c>
      <c r="L32" s="127" t="s">
        <v>54</v>
      </c>
      <c r="M32" s="127" t="s">
        <v>54</v>
      </c>
      <c r="N32" s="127" t="s">
        <v>54</v>
      </c>
      <c r="O32" s="127" t="s">
        <v>54</v>
      </c>
      <c r="P32" s="127" t="s">
        <v>54</v>
      </c>
      <c r="Q32" s="126"/>
      <c r="R32" s="126"/>
      <c r="S32" s="127" t="s">
        <v>54</v>
      </c>
      <c r="T32" s="127" t="s">
        <v>54</v>
      </c>
      <c r="U32" s="127" t="s">
        <v>54</v>
      </c>
      <c r="V32" s="127" t="s">
        <v>54</v>
      </c>
      <c r="W32" s="127" t="s">
        <v>54</v>
      </c>
      <c r="X32" s="127" t="s">
        <v>54</v>
      </c>
      <c r="Y32" s="127" t="s">
        <v>54</v>
      </c>
      <c r="Z32" s="127" t="s">
        <v>54</v>
      </c>
      <c r="AA32" s="127" t="s">
        <v>54</v>
      </c>
      <c r="AB32" s="128" t="s">
        <v>54</v>
      </c>
      <c r="AC32" s="127" t="s">
        <v>54</v>
      </c>
      <c r="AD32" s="127" t="s">
        <v>54</v>
      </c>
      <c r="AE32" s="127" t="s">
        <v>54</v>
      </c>
      <c r="AF32" s="127" t="s">
        <v>54</v>
      </c>
      <c r="AG32" s="127" t="s">
        <v>54</v>
      </c>
      <c r="AH32" s="126"/>
      <c r="AI32" s="126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0"/>
    </row>
    <row r="33" spans="1:51" s="119" customFormat="1" ht="16.5" customHeight="1" x14ac:dyDescent="0.15">
      <c r="A33" s="125" t="s">
        <v>95</v>
      </c>
      <c r="B33" s="123">
        <v>5</v>
      </c>
      <c r="C33" s="123" t="s">
        <v>54</v>
      </c>
      <c r="D33" s="123" t="s">
        <v>54</v>
      </c>
      <c r="E33" s="123" t="s">
        <v>54</v>
      </c>
      <c r="F33" s="123" t="s">
        <v>54</v>
      </c>
      <c r="G33" s="123" t="s">
        <v>54</v>
      </c>
      <c r="H33" s="123" t="s">
        <v>54</v>
      </c>
      <c r="I33" s="123">
        <v>2</v>
      </c>
      <c r="J33" s="123">
        <v>46</v>
      </c>
      <c r="K33" s="124">
        <v>53</v>
      </c>
      <c r="L33" s="123" t="s">
        <v>54</v>
      </c>
      <c r="M33" s="123" t="s">
        <v>54</v>
      </c>
      <c r="N33" s="123" t="s">
        <v>54</v>
      </c>
      <c r="O33" s="123" t="s">
        <v>54</v>
      </c>
      <c r="P33" s="123" t="s">
        <v>54</v>
      </c>
      <c r="Q33" s="122"/>
      <c r="R33" s="122"/>
      <c r="S33" s="123" t="s">
        <v>54</v>
      </c>
      <c r="T33" s="123" t="s">
        <v>54</v>
      </c>
      <c r="U33" s="123" t="s">
        <v>54</v>
      </c>
      <c r="V33" s="123" t="s">
        <v>54</v>
      </c>
      <c r="W33" s="123" t="s">
        <v>54</v>
      </c>
      <c r="X33" s="123" t="s">
        <v>54</v>
      </c>
      <c r="Y33" s="123" t="s">
        <v>54</v>
      </c>
      <c r="Z33" s="123" t="s">
        <v>54</v>
      </c>
      <c r="AA33" s="123" t="s">
        <v>54</v>
      </c>
      <c r="AB33" s="124" t="s">
        <v>54</v>
      </c>
      <c r="AC33" s="123" t="s">
        <v>54</v>
      </c>
      <c r="AD33" s="123" t="s">
        <v>54</v>
      </c>
      <c r="AE33" s="123" t="s">
        <v>54</v>
      </c>
      <c r="AF33" s="123" t="s">
        <v>54</v>
      </c>
      <c r="AG33" s="123" t="s">
        <v>54</v>
      </c>
      <c r="AH33" s="122"/>
      <c r="AI33" s="122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0"/>
    </row>
    <row r="34" spans="1:51" ht="16.5" customHeight="1" x14ac:dyDescent="0.35">
      <c r="A34" s="118" t="s">
        <v>93</v>
      </c>
      <c r="B34" s="113"/>
      <c r="C34" s="115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3"/>
      <c r="T34" s="115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Y34" s="113"/>
    </row>
    <row r="35" spans="1:51" ht="16.5" customHeight="1" x14ac:dyDescent="0.35">
      <c r="B35" s="113"/>
      <c r="C35" s="115"/>
      <c r="S35" s="113"/>
      <c r="T35" s="115"/>
      <c r="AW35" s="113"/>
      <c r="AY35" s="113"/>
    </row>
    <row r="36" spans="1:51" x14ac:dyDescent="0.35">
      <c r="B36" s="113"/>
      <c r="C36" s="115"/>
      <c r="S36" s="113"/>
      <c r="T36" s="115"/>
      <c r="AW36" s="113"/>
      <c r="AY36" s="113"/>
    </row>
    <row r="37" spans="1:51" ht="13.5" customHeight="1" x14ac:dyDescent="0.35">
      <c r="AX37" s="113"/>
      <c r="AY37" s="113"/>
    </row>
    <row r="38" spans="1:51" ht="13.5" customHeight="1" x14ac:dyDescent="0.35">
      <c r="AX38" s="113"/>
      <c r="AY38" s="113"/>
    </row>
    <row r="39" spans="1:51" ht="13.5" customHeight="1" x14ac:dyDescent="0.35">
      <c r="AX39" s="113"/>
      <c r="AY39" s="113"/>
    </row>
    <row r="40" spans="1:51" ht="13.5" customHeight="1" x14ac:dyDescent="0.35">
      <c r="AX40" s="113"/>
      <c r="AY40" s="113"/>
    </row>
    <row r="41" spans="1:51" s="117" customFormat="1" ht="23.1" customHeight="1" x14ac:dyDescent="0.35">
      <c r="A41" s="116"/>
      <c r="B41" s="115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5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4"/>
    </row>
    <row r="42" spans="1:51" s="117" customFormat="1" ht="15" customHeight="1" x14ac:dyDescent="0.35">
      <c r="A42" s="116"/>
      <c r="B42" s="115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5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4"/>
    </row>
    <row r="43" spans="1:51" s="117" customFormat="1" ht="15" customHeight="1" x14ac:dyDescent="0.35">
      <c r="A43" s="116"/>
      <c r="B43" s="115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5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4"/>
    </row>
    <row r="44" spans="1:51" s="117" customFormat="1" ht="18.75" customHeight="1" x14ac:dyDescent="0.35">
      <c r="A44" s="116"/>
      <c r="B44" s="115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5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4"/>
    </row>
    <row r="45" spans="1:51" s="117" customFormat="1" ht="28.5" customHeight="1" x14ac:dyDescent="0.35">
      <c r="A45" s="116"/>
      <c r="B45" s="115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5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4"/>
    </row>
    <row r="46" spans="1:51" ht="27" customHeight="1" x14ac:dyDescent="0.35">
      <c r="A46" s="113"/>
      <c r="B46" s="113"/>
      <c r="S46" s="113"/>
      <c r="AW46" s="113"/>
      <c r="AX46" s="113"/>
      <c r="AY46" s="113"/>
    </row>
    <row r="47" spans="1:51" x14ac:dyDescent="0.35">
      <c r="A47" s="113"/>
      <c r="B47" s="113"/>
      <c r="S47" s="113"/>
      <c r="AW47" s="113"/>
      <c r="AX47" s="113"/>
      <c r="AY47" s="113"/>
    </row>
    <row r="48" spans="1:51" x14ac:dyDescent="0.35">
      <c r="A48" s="113"/>
      <c r="B48" s="113"/>
      <c r="S48" s="113"/>
      <c r="AW48" s="113"/>
      <c r="AX48" s="113"/>
      <c r="AY48" s="113"/>
    </row>
    <row r="49" spans="1:51" x14ac:dyDescent="0.35">
      <c r="A49" s="113"/>
      <c r="B49" s="113"/>
      <c r="S49" s="113"/>
      <c r="AW49" s="113"/>
      <c r="AX49" s="113"/>
      <c r="AY49" s="113"/>
    </row>
    <row r="50" spans="1:51" x14ac:dyDescent="0.35">
      <c r="A50" s="113"/>
      <c r="B50" s="113"/>
      <c r="S50" s="113"/>
      <c r="AW50" s="113"/>
      <c r="AX50" s="113"/>
      <c r="AY50" s="113"/>
    </row>
    <row r="51" spans="1:51" x14ac:dyDescent="0.35">
      <c r="A51" s="113"/>
      <c r="B51" s="113"/>
      <c r="S51" s="113"/>
      <c r="AW51" s="113"/>
      <c r="AX51" s="113"/>
      <c r="AY51" s="113"/>
    </row>
  </sheetData>
  <mergeCells count="38">
    <mergeCell ref="AA3:AA5"/>
    <mergeCell ref="Y3:Y5"/>
    <mergeCell ref="X3:X5"/>
    <mergeCell ref="V3:V5"/>
    <mergeCell ref="J3:J5"/>
    <mergeCell ref="L4:L5"/>
    <mergeCell ref="K3:K5"/>
    <mergeCell ref="P4:P5"/>
    <mergeCell ref="W3:W5"/>
    <mergeCell ref="AG4:AG5"/>
    <mergeCell ref="Z3:Z5"/>
    <mergeCell ref="B2:R2"/>
    <mergeCell ref="Q4:Q5"/>
    <mergeCell ref="R4:R5"/>
    <mergeCell ref="O4:O5"/>
    <mergeCell ref="M4:N4"/>
    <mergeCell ref="L3:R3"/>
    <mergeCell ref="B3:B5"/>
    <mergeCell ref="T3:T5"/>
    <mergeCell ref="A3:A5"/>
    <mergeCell ref="H3:H5"/>
    <mergeCell ref="G3:G5"/>
    <mergeCell ref="E3:E5"/>
    <mergeCell ref="D3:D5"/>
    <mergeCell ref="F3:F5"/>
    <mergeCell ref="C3:C5"/>
    <mergeCell ref="S3:S5"/>
    <mergeCell ref="I3:I5"/>
    <mergeCell ref="U3:U5"/>
    <mergeCell ref="AH1:AI1"/>
    <mergeCell ref="AC4:AC5"/>
    <mergeCell ref="AD4:AE4"/>
    <mergeCell ref="AF4:AF5"/>
    <mergeCell ref="S2:AI2"/>
    <mergeCell ref="AC3:AI3"/>
    <mergeCell ref="AH4:AH5"/>
    <mergeCell ref="AI4:AI5"/>
    <mergeCell ref="AB3:AB5"/>
  </mergeCells>
  <phoneticPr fontId="4"/>
  <printOptions horizontalCentered="1"/>
  <pageMargins left="0.29527559055118113" right="0.29527559055118113" top="0.98425196850393704" bottom="0.78740157480314965" header="0" footer="0"/>
  <headerFooter alignWithMargins="0"/>
  <rowBreaks count="3" manualBreakCount="3">
    <brk id="4801" min="333" max="22917" man="1"/>
    <brk id="8313" min="329" max="28805" man="1"/>
    <brk id="11549" min="325" max="3234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0"/>
  <sheetViews>
    <sheetView showGridLines="0" zoomScale="80" zoomScaleNormal="80" zoomScaleSheetLayoutView="80" workbookViewId="0">
      <pane ySplit="6" topLeftCell="A13" activePane="bottomLeft" state="frozen"/>
      <selection activeCell="V5" sqref="V5"/>
      <selection pane="bottomLeft" activeCell="V5" sqref="V5"/>
    </sheetView>
  </sheetViews>
  <sheetFormatPr defaultColWidth="10" defaultRowHeight="15" x14ac:dyDescent="0.35"/>
  <cols>
    <col min="1" max="1" width="16.625" style="116" customWidth="1"/>
    <col min="2" max="2" width="8.625" style="113" customWidth="1"/>
    <col min="3" max="3" width="8.625" style="115" customWidth="1"/>
    <col min="4" max="4" width="8.625" style="113" customWidth="1"/>
    <col min="5" max="5" width="8.625" style="115" customWidth="1"/>
    <col min="6" max="7" width="8.625" style="113" customWidth="1"/>
    <col min="8" max="16" width="6.625" style="113" customWidth="1"/>
    <col min="17" max="17" width="11.625" style="113" customWidth="1"/>
    <col min="18" max="26" width="9.625" style="113" customWidth="1"/>
    <col min="27" max="27" width="9.625" style="113" bestFit="1" customWidth="1"/>
    <col min="28" max="28" width="10.375" style="113" customWidth="1"/>
    <col min="29" max="29" width="11.375" style="113" customWidth="1"/>
    <col min="30" max="34" width="9.625" style="113" customWidth="1"/>
    <col min="35" max="36" width="5.125" style="113" customWidth="1"/>
    <col min="37" max="37" width="6.5" style="113" customWidth="1"/>
    <col min="38" max="38" width="5.375" style="113" customWidth="1"/>
    <col min="39" max="39" width="6.125" style="113" customWidth="1"/>
    <col min="40" max="42" width="5.375" style="113" customWidth="1"/>
    <col min="43" max="43" width="5.375" style="114" customWidth="1"/>
    <col min="44" max="45" width="10" style="114" customWidth="1"/>
    <col min="46" max="16384" width="10" style="113"/>
  </cols>
  <sheetData>
    <row r="1" spans="1:47" s="198" customFormat="1" ht="18" customHeight="1" x14ac:dyDescent="0.15">
      <c r="A1" s="287" t="s">
        <v>164</v>
      </c>
      <c r="B1" s="285"/>
      <c r="C1" s="286"/>
      <c r="D1" s="285"/>
      <c r="E1" s="286"/>
      <c r="F1" s="285"/>
      <c r="G1" s="285"/>
      <c r="H1" s="285"/>
      <c r="I1" s="285"/>
      <c r="J1" s="285"/>
      <c r="K1" s="285"/>
      <c r="L1" s="285"/>
      <c r="M1" s="285"/>
      <c r="N1" s="284" t="s">
        <v>163</v>
      </c>
      <c r="O1" s="284"/>
      <c r="P1" s="284"/>
      <c r="AQ1" s="201"/>
      <c r="AR1" s="199"/>
      <c r="AS1" s="283"/>
      <c r="AT1" s="283"/>
      <c r="AU1" s="283"/>
    </row>
    <row r="2" spans="1:47" ht="16.5" customHeight="1" x14ac:dyDescent="0.35">
      <c r="A2" s="213"/>
      <c r="B2" s="282" t="s">
        <v>162</v>
      </c>
      <c r="C2" s="282"/>
      <c r="D2" s="282"/>
      <c r="E2" s="282"/>
      <c r="F2" s="282"/>
      <c r="G2" s="282"/>
      <c r="H2" s="280" t="s">
        <v>161</v>
      </c>
      <c r="I2" s="279"/>
      <c r="J2" s="281"/>
      <c r="K2" s="280" t="s">
        <v>160</v>
      </c>
      <c r="L2" s="279"/>
      <c r="M2" s="279"/>
      <c r="N2" s="278"/>
      <c r="O2" s="278"/>
      <c r="P2" s="27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S2" s="113"/>
    </row>
    <row r="3" spans="1:47" ht="16.5" customHeight="1" x14ac:dyDescent="0.35">
      <c r="A3" s="264"/>
      <c r="B3" s="276" t="s">
        <v>159</v>
      </c>
      <c r="C3" s="275"/>
      <c r="D3" s="275"/>
      <c r="E3" s="274"/>
      <c r="F3" s="273" t="s">
        <v>158</v>
      </c>
      <c r="G3" s="272"/>
      <c r="H3" s="271" t="s">
        <v>157</v>
      </c>
      <c r="I3" s="270" t="s">
        <v>156</v>
      </c>
      <c r="J3" s="269" t="s">
        <v>155</v>
      </c>
      <c r="K3" s="268" t="s">
        <v>154</v>
      </c>
      <c r="L3" s="267"/>
      <c r="M3" s="267"/>
      <c r="N3" s="266" t="s">
        <v>153</v>
      </c>
      <c r="O3" s="265"/>
      <c r="P3" s="265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S3" s="113"/>
    </row>
    <row r="4" spans="1:47" ht="33" customHeight="1" x14ac:dyDescent="0.35">
      <c r="A4" s="264"/>
      <c r="B4" s="263"/>
      <c r="C4" s="262"/>
      <c r="D4" s="262"/>
      <c r="E4" s="261"/>
      <c r="F4" s="260"/>
      <c r="G4" s="259"/>
      <c r="H4" s="258"/>
      <c r="I4" s="257"/>
      <c r="J4" s="256"/>
      <c r="K4" s="149" t="s">
        <v>152</v>
      </c>
      <c r="L4" s="149" t="s">
        <v>151</v>
      </c>
      <c r="M4" s="149" t="s">
        <v>150</v>
      </c>
      <c r="N4" s="149" t="s">
        <v>152</v>
      </c>
      <c r="O4" s="149" t="s">
        <v>151</v>
      </c>
      <c r="P4" s="149" t="s">
        <v>150</v>
      </c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S4" s="113"/>
    </row>
    <row r="5" spans="1:47" ht="33" customHeight="1" x14ac:dyDescent="0.35">
      <c r="A5" s="255"/>
      <c r="B5" s="254"/>
      <c r="C5" s="254"/>
      <c r="D5" s="253" t="s">
        <v>149</v>
      </c>
      <c r="E5" s="252"/>
      <c r="F5" s="251"/>
      <c r="G5" s="250"/>
      <c r="H5" s="249"/>
      <c r="I5" s="248"/>
      <c r="J5" s="247"/>
      <c r="K5" s="149"/>
      <c r="L5" s="149"/>
      <c r="M5" s="149"/>
      <c r="N5" s="149"/>
      <c r="O5" s="149"/>
      <c r="P5" s="149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S5" s="113"/>
    </row>
    <row r="6" spans="1:47" ht="16.5" customHeight="1" x14ac:dyDescent="0.35">
      <c r="A6" s="246"/>
      <c r="B6" s="245" t="s">
        <v>148</v>
      </c>
      <c r="C6" s="244" t="s">
        <v>134</v>
      </c>
      <c r="D6" s="245" t="s">
        <v>148</v>
      </c>
      <c r="E6" s="244" t="s">
        <v>134</v>
      </c>
      <c r="F6" s="244" t="s">
        <v>148</v>
      </c>
      <c r="G6" s="243" t="s">
        <v>134</v>
      </c>
      <c r="H6" s="242"/>
      <c r="I6" s="241"/>
      <c r="J6" s="240"/>
      <c r="K6" s="149"/>
      <c r="L6" s="149"/>
      <c r="M6" s="149"/>
      <c r="N6" s="149"/>
      <c r="O6" s="149"/>
      <c r="P6" s="149"/>
      <c r="AQ6" s="113"/>
      <c r="AS6" s="113"/>
    </row>
    <row r="7" spans="1:47" ht="16.5" customHeight="1" x14ac:dyDescent="0.35">
      <c r="A7" s="239" t="s">
        <v>115</v>
      </c>
      <c r="B7" s="238">
        <v>339</v>
      </c>
      <c r="C7" s="145">
        <v>5158</v>
      </c>
      <c r="D7" s="238">
        <v>89</v>
      </c>
      <c r="E7" s="145">
        <v>3020</v>
      </c>
      <c r="F7" s="145">
        <v>93</v>
      </c>
      <c r="G7" s="237">
        <v>1849</v>
      </c>
      <c r="H7" s="18">
        <v>49</v>
      </c>
      <c r="I7" s="18">
        <v>7</v>
      </c>
      <c r="J7" s="18">
        <v>616</v>
      </c>
      <c r="K7" s="236">
        <v>3743</v>
      </c>
      <c r="L7" s="18">
        <v>25099</v>
      </c>
      <c r="M7" s="18">
        <v>14275</v>
      </c>
      <c r="N7" s="18">
        <v>330</v>
      </c>
      <c r="O7" s="18">
        <v>1844</v>
      </c>
      <c r="P7" s="18">
        <v>2310</v>
      </c>
      <c r="AQ7" s="113"/>
      <c r="AS7" s="113"/>
    </row>
    <row r="8" spans="1:47" ht="33" customHeight="1" x14ac:dyDescent="0.35">
      <c r="A8" s="144" t="s">
        <v>12</v>
      </c>
      <c r="B8" s="235">
        <f>IF(SUM(B9,B19)=0,"-",SUM(B9,B19))</f>
        <v>25</v>
      </c>
      <c r="C8" s="10">
        <f>IF(SUM(C9,C19)=0,"-",SUM(C9,C19))</f>
        <v>745</v>
      </c>
      <c r="D8" s="10">
        <f>IF(SUM(D9,D19)=0,"-",SUM(D9,D19))</f>
        <v>3</v>
      </c>
      <c r="E8" s="10">
        <f>IF(SUM(E9,E19)=0,"-",SUM(E9,E19))</f>
        <v>15</v>
      </c>
      <c r="F8" s="10">
        <f>IF(SUM(F9,F19)=0,"-",SUM(F9,F19))</f>
        <v>2</v>
      </c>
      <c r="G8" s="10">
        <f>IF(SUM(G9,G19)=0,"-",SUM(G9,G19))</f>
        <v>225</v>
      </c>
      <c r="H8" s="235">
        <f>IF(SUM(H9,H19)=0,"-",SUM(H9,H19))</f>
        <v>3</v>
      </c>
      <c r="I8" s="235">
        <f>IF(SUM(I9,I19)=0,"-",SUM(I9,I19))</f>
        <v>7</v>
      </c>
      <c r="J8" s="235">
        <f>IF(SUM(J9,J19)=0,"-",SUM(J9,J19))</f>
        <v>616</v>
      </c>
      <c r="K8" s="235">
        <f>IF(SUM(K9,K19)=0,"-",SUM(K9,K19))</f>
        <v>292</v>
      </c>
      <c r="L8" s="10">
        <f>IF(SUM(L9,L19)=0,"-",SUM(L9,L19))</f>
        <v>1918</v>
      </c>
      <c r="M8" s="10">
        <f>IF(SUM(M9,M19)=0,"-",SUM(M9,M19))</f>
        <v>786</v>
      </c>
      <c r="N8" s="10">
        <f>IF(SUM(N9,N19)=0,"-",SUM(N9,N19))</f>
        <v>36</v>
      </c>
      <c r="O8" s="10">
        <f>IF(SUM(O9,O19)=0,"-",SUM(O9,O19))</f>
        <v>196</v>
      </c>
      <c r="P8" s="10">
        <f>IF(SUM(P9,P19)=0,"-",SUM(P9,P19))</f>
        <v>134</v>
      </c>
      <c r="AQ8" s="113"/>
      <c r="AS8" s="113"/>
    </row>
    <row r="9" spans="1:47" ht="16.5" customHeight="1" x14ac:dyDescent="0.35">
      <c r="A9" s="11" t="s">
        <v>11</v>
      </c>
      <c r="B9" s="225">
        <v>16</v>
      </c>
      <c r="C9" s="225">
        <v>405</v>
      </c>
      <c r="D9" s="225">
        <v>1</v>
      </c>
      <c r="E9" s="225">
        <v>8</v>
      </c>
      <c r="F9" s="225" t="s">
        <v>101</v>
      </c>
      <c r="G9" s="224" t="s">
        <v>101</v>
      </c>
      <c r="H9" s="225">
        <v>3</v>
      </c>
      <c r="I9" s="225">
        <v>7</v>
      </c>
      <c r="J9" s="225">
        <v>616</v>
      </c>
      <c r="K9" s="225">
        <v>73</v>
      </c>
      <c r="L9" s="225">
        <v>380</v>
      </c>
      <c r="M9" s="225">
        <v>133</v>
      </c>
      <c r="N9" s="225">
        <v>14</v>
      </c>
      <c r="O9" s="225">
        <v>45</v>
      </c>
      <c r="P9" s="225">
        <v>22</v>
      </c>
      <c r="AQ9" s="113"/>
      <c r="AS9" s="113"/>
    </row>
    <row r="10" spans="1:47" ht="16.5" customHeight="1" x14ac:dyDescent="0.35">
      <c r="A10" s="142" t="s">
        <v>100</v>
      </c>
      <c r="B10" s="223">
        <v>1</v>
      </c>
      <c r="C10" s="233">
        <v>16</v>
      </c>
      <c r="D10" s="221" t="s">
        <v>54</v>
      </c>
      <c r="E10" s="232" t="s">
        <v>54</v>
      </c>
      <c r="F10" s="232" t="s">
        <v>54</v>
      </c>
      <c r="G10" s="233" t="s">
        <v>54</v>
      </c>
      <c r="H10" s="232">
        <v>3</v>
      </c>
      <c r="I10" s="232">
        <v>7</v>
      </c>
      <c r="J10" s="232">
        <v>616</v>
      </c>
      <c r="K10" s="234" t="s">
        <v>54</v>
      </c>
      <c r="L10" s="232" t="s">
        <v>54</v>
      </c>
      <c r="M10" s="232" t="s">
        <v>54</v>
      </c>
      <c r="N10" s="232" t="s">
        <v>54</v>
      </c>
      <c r="O10" s="233" t="s">
        <v>54</v>
      </c>
      <c r="P10" s="232" t="s">
        <v>54</v>
      </c>
      <c r="Q10" s="114"/>
      <c r="AQ10" s="113"/>
      <c r="AS10" s="113"/>
    </row>
    <row r="11" spans="1:47" ht="16.5" customHeight="1" x14ac:dyDescent="0.35">
      <c r="A11" s="129" t="s">
        <v>114</v>
      </c>
      <c r="B11" s="219">
        <v>14</v>
      </c>
      <c r="C11" s="218">
        <v>381</v>
      </c>
      <c r="D11" s="218" t="s">
        <v>54</v>
      </c>
      <c r="E11" s="218" t="s">
        <v>54</v>
      </c>
      <c r="F11" s="218" t="s">
        <v>54</v>
      </c>
      <c r="G11" s="220" t="s">
        <v>54</v>
      </c>
      <c r="H11" s="126"/>
      <c r="I11" s="126"/>
      <c r="J11" s="126"/>
      <c r="K11" s="219">
        <v>20</v>
      </c>
      <c r="L11" s="218">
        <v>128</v>
      </c>
      <c r="M11" s="218">
        <v>53</v>
      </c>
      <c r="N11" s="218">
        <v>6</v>
      </c>
      <c r="O11" s="220">
        <v>12</v>
      </c>
      <c r="P11" s="218">
        <v>10</v>
      </c>
      <c r="Q11" s="114"/>
      <c r="AQ11" s="113"/>
      <c r="AS11" s="113"/>
    </row>
    <row r="12" spans="1:47" ht="16.5" customHeight="1" x14ac:dyDescent="0.35">
      <c r="A12" s="129" t="s">
        <v>113</v>
      </c>
      <c r="B12" s="219" t="s">
        <v>54</v>
      </c>
      <c r="C12" s="218" t="s">
        <v>54</v>
      </c>
      <c r="D12" s="218" t="s">
        <v>54</v>
      </c>
      <c r="E12" s="218" t="s">
        <v>54</v>
      </c>
      <c r="F12" s="218" t="s">
        <v>54</v>
      </c>
      <c r="G12" s="220" t="s">
        <v>54</v>
      </c>
      <c r="H12" s="126"/>
      <c r="I12" s="126"/>
      <c r="J12" s="126"/>
      <c r="K12" s="219">
        <v>3</v>
      </c>
      <c r="L12" s="218">
        <v>17</v>
      </c>
      <c r="M12" s="218">
        <v>5</v>
      </c>
      <c r="N12" s="218" t="s">
        <v>54</v>
      </c>
      <c r="O12" s="220">
        <v>2</v>
      </c>
      <c r="P12" s="218">
        <v>3</v>
      </c>
      <c r="Q12" s="114"/>
      <c r="AQ12" s="113"/>
      <c r="AS12" s="113"/>
    </row>
    <row r="13" spans="1:47" ht="16.5" customHeight="1" x14ac:dyDescent="0.35">
      <c r="A13" s="129" t="s">
        <v>112</v>
      </c>
      <c r="B13" s="219" t="s">
        <v>54</v>
      </c>
      <c r="C13" s="218" t="s">
        <v>54</v>
      </c>
      <c r="D13" s="218" t="s">
        <v>54</v>
      </c>
      <c r="E13" s="218" t="s">
        <v>54</v>
      </c>
      <c r="F13" s="218" t="s">
        <v>54</v>
      </c>
      <c r="G13" s="220" t="s">
        <v>54</v>
      </c>
      <c r="H13" s="126"/>
      <c r="I13" s="126"/>
      <c r="J13" s="126"/>
      <c r="K13" s="219">
        <v>5</v>
      </c>
      <c r="L13" s="218">
        <v>14</v>
      </c>
      <c r="M13" s="218">
        <v>4</v>
      </c>
      <c r="N13" s="218">
        <v>2</v>
      </c>
      <c r="O13" s="220">
        <v>1</v>
      </c>
      <c r="P13" s="218" t="s">
        <v>54</v>
      </c>
      <c r="Q13" s="114"/>
      <c r="AQ13" s="113"/>
      <c r="AS13" s="113"/>
    </row>
    <row r="14" spans="1:47" ht="16.5" customHeight="1" x14ac:dyDescent="0.35">
      <c r="A14" s="129" t="s">
        <v>111</v>
      </c>
      <c r="B14" s="219" t="s">
        <v>54</v>
      </c>
      <c r="C14" s="218" t="s">
        <v>54</v>
      </c>
      <c r="D14" s="218" t="s">
        <v>54</v>
      </c>
      <c r="E14" s="218" t="s">
        <v>54</v>
      </c>
      <c r="F14" s="218" t="s">
        <v>54</v>
      </c>
      <c r="G14" s="220" t="s">
        <v>54</v>
      </c>
      <c r="H14" s="126"/>
      <c r="I14" s="126"/>
      <c r="J14" s="126"/>
      <c r="K14" s="219" t="s">
        <v>54</v>
      </c>
      <c r="L14" s="218">
        <v>11</v>
      </c>
      <c r="M14" s="218">
        <v>4</v>
      </c>
      <c r="N14" s="218" t="s">
        <v>54</v>
      </c>
      <c r="O14" s="220">
        <v>1</v>
      </c>
      <c r="P14" s="218" t="s">
        <v>54</v>
      </c>
      <c r="Q14" s="114"/>
      <c r="AQ14" s="113"/>
      <c r="AS14" s="113"/>
    </row>
    <row r="15" spans="1:47" ht="16.5" customHeight="1" x14ac:dyDescent="0.35">
      <c r="A15" s="129" t="s">
        <v>110</v>
      </c>
      <c r="B15" s="219" t="s">
        <v>54</v>
      </c>
      <c r="C15" s="218" t="s">
        <v>54</v>
      </c>
      <c r="D15" s="218" t="s">
        <v>54</v>
      </c>
      <c r="E15" s="218" t="s">
        <v>54</v>
      </c>
      <c r="F15" s="218" t="s">
        <v>54</v>
      </c>
      <c r="G15" s="220" t="s">
        <v>54</v>
      </c>
      <c r="H15" s="126"/>
      <c r="I15" s="126"/>
      <c r="J15" s="126"/>
      <c r="K15" s="219">
        <v>2</v>
      </c>
      <c r="L15" s="218">
        <v>14</v>
      </c>
      <c r="M15" s="218">
        <v>8</v>
      </c>
      <c r="N15" s="218">
        <v>2</v>
      </c>
      <c r="O15" s="220">
        <v>1</v>
      </c>
      <c r="P15" s="218">
        <v>2</v>
      </c>
      <c r="Q15" s="114"/>
      <c r="AQ15" s="113"/>
      <c r="AS15" s="113"/>
    </row>
    <row r="16" spans="1:47" ht="16.5" customHeight="1" x14ac:dyDescent="0.35">
      <c r="A16" s="129" t="s">
        <v>109</v>
      </c>
      <c r="B16" s="219" t="s">
        <v>54</v>
      </c>
      <c r="C16" s="218" t="s">
        <v>54</v>
      </c>
      <c r="D16" s="218" t="s">
        <v>54</v>
      </c>
      <c r="E16" s="218" t="s">
        <v>54</v>
      </c>
      <c r="F16" s="218" t="s">
        <v>54</v>
      </c>
      <c r="G16" s="220" t="s">
        <v>54</v>
      </c>
      <c r="H16" s="126"/>
      <c r="I16" s="126"/>
      <c r="J16" s="126"/>
      <c r="K16" s="219">
        <v>23</v>
      </c>
      <c r="L16" s="218">
        <v>129</v>
      </c>
      <c r="M16" s="218">
        <v>38</v>
      </c>
      <c r="N16" s="218">
        <v>3</v>
      </c>
      <c r="O16" s="220">
        <v>14</v>
      </c>
      <c r="P16" s="218">
        <v>5</v>
      </c>
      <c r="Q16" s="114"/>
      <c r="AQ16" s="113"/>
      <c r="AS16" s="113"/>
    </row>
    <row r="17" spans="1:45" ht="16.5" customHeight="1" x14ac:dyDescent="0.35">
      <c r="A17" s="129" t="s">
        <v>108</v>
      </c>
      <c r="B17" s="219" t="s">
        <v>54</v>
      </c>
      <c r="C17" s="218" t="s">
        <v>54</v>
      </c>
      <c r="D17" s="218" t="s">
        <v>54</v>
      </c>
      <c r="E17" s="218" t="s">
        <v>54</v>
      </c>
      <c r="F17" s="218" t="s">
        <v>54</v>
      </c>
      <c r="G17" s="220" t="s">
        <v>54</v>
      </c>
      <c r="H17" s="126"/>
      <c r="I17" s="126"/>
      <c r="J17" s="126"/>
      <c r="K17" s="219" t="s">
        <v>54</v>
      </c>
      <c r="L17" s="218">
        <v>10</v>
      </c>
      <c r="M17" s="218" t="s">
        <v>54</v>
      </c>
      <c r="N17" s="218" t="s">
        <v>54</v>
      </c>
      <c r="O17" s="220">
        <v>1</v>
      </c>
      <c r="P17" s="218" t="s">
        <v>54</v>
      </c>
      <c r="Q17" s="114"/>
      <c r="AQ17" s="113"/>
      <c r="AS17" s="113"/>
    </row>
    <row r="18" spans="1:45" ht="16.5" customHeight="1" x14ac:dyDescent="0.35">
      <c r="A18" s="125" t="s">
        <v>107</v>
      </c>
      <c r="B18" s="216">
        <v>1</v>
      </c>
      <c r="C18" s="215">
        <v>8</v>
      </c>
      <c r="D18" s="215">
        <v>1</v>
      </c>
      <c r="E18" s="215">
        <v>8</v>
      </c>
      <c r="F18" s="215" t="s">
        <v>54</v>
      </c>
      <c r="G18" s="217" t="s">
        <v>54</v>
      </c>
      <c r="H18" s="126"/>
      <c r="I18" s="126"/>
      <c r="J18" s="126"/>
      <c r="K18" s="216">
        <v>20</v>
      </c>
      <c r="L18" s="215">
        <v>57</v>
      </c>
      <c r="M18" s="215">
        <v>21</v>
      </c>
      <c r="N18" s="215">
        <v>1</v>
      </c>
      <c r="O18" s="217">
        <v>13</v>
      </c>
      <c r="P18" s="215">
        <v>2</v>
      </c>
      <c r="Q18" s="114"/>
      <c r="AQ18" s="113"/>
      <c r="AS18" s="113"/>
    </row>
    <row r="19" spans="1:45" ht="16.5" customHeight="1" x14ac:dyDescent="0.35">
      <c r="A19" s="141" t="s">
        <v>106</v>
      </c>
      <c r="B19" s="231">
        <v>9</v>
      </c>
      <c r="C19" s="229">
        <v>340</v>
      </c>
      <c r="D19" s="231">
        <v>2</v>
      </c>
      <c r="E19" s="229">
        <v>7</v>
      </c>
      <c r="F19" s="229">
        <v>2</v>
      </c>
      <c r="G19" s="230">
        <v>225</v>
      </c>
      <c r="H19" s="229" t="s">
        <v>54</v>
      </c>
      <c r="I19" s="229" t="s">
        <v>54</v>
      </c>
      <c r="J19" s="229" t="s">
        <v>54</v>
      </c>
      <c r="K19" s="231">
        <v>219</v>
      </c>
      <c r="L19" s="229">
        <v>1538</v>
      </c>
      <c r="M19" s="229">
        <v>653</v>
      </c>
      <c r="N19" s="229">
        <v>22</v>
      </c>
      <c r="O19" s="230">
        <v>151</v>
      </c>
      <c r="P19" s="229">
        <v>112</v>
      </c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3"/>
      <c r="AR19" s="113"/>
      <c r="AS19" s="113"/>
    </row>
    <row r="20" spans="1:45" s="119" customFormat="1" ht="33" customHeight="1" x14ac:dyDescent="0.15">
      <c r="A20" s="228" t="s">
        <v>7</v>
      </c>
      <c r="B20" s="227">
        <f>B21</f>
        <v>19</v>
      </c>
      <c r="C20" s="227">
        <f>C21</f>
        <v>47</v>
      </c>
      <c r="D20" s="227" t="str">
        <f>D21</f>
        <v>-</v>
      </c>
      <c r="E20" s="227" t="str">
        <f>E21</f>
        <v>-</v>
      </c>
      <c r="F20" s="227">
        <f>F21</f>
        <v>1</v>
      </c>
      <c r="G20" s="227">
        <f>G21</f>
        <v>398</v>
      </c>
      <c r="H20" s="227" t="str">
        <f>H21</f>
        <v>-</v>
      </c>
      <c r="I20" s="227" t="str">
        <f>I21</f>
        <v>-</v>
      </c>
      <c r="J20" s="227" t="str">
        <f>J21</f>
        <v>-</v>
      </c>
      <c r="K20" s="227">
        <f>K21</f>
        <v>18</v>
      </c>
      <c r="L20" s="227">
        <f>L21</f>
        <v>140</v>
      </c>
      <c r="M20" s="227">
        <f>M21</f>
        <v>31</v>
      </c>
      <c r="N20" s="227">
        <f>N21</f>
        <v>4</v>
      </c>
      <c r="O20" s="227">
        <f>O21</f>
        <v>17</v>
      </c>
      <c r="P20" s="227">
        <f>P21</f>
        <v>12</v>
      </c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  <row r="21" spans="1:45" ht="16.5" customHeight="1" x14ac:dyDescent="0.35">
      <c r="A21" s="204" t="s">
        <v>6</v>
      </c>
      <c r="B21" s="225">
        <v>19</v>
      </c>
      <c r="C21" s="224">
        <v>47</v>
      </c>
      <c r="D21" s="224" t="s">
        <v>101</v>
      </c>
      <c r="E21" s="224" t="s">
        <v>101</v>
      </c>
      <c r="F21" s="224">
        <v>1</v>
      </c>
      <c r="G21" s="226">
        <v>398</v>
      </c>
      <c r="H21" s="224" t="s">
        <v>101</v>
      </c>
      <c r="I21" s="224" t="s">
        <v>101</v>
      </c>
      <c r="J21" s="224" t="s">
        <v>101</v>
      </c>
      <c r="K21" s="225">
        <v>18</v>
      </c>
      <c r="L21" s="224">
        <v>140</v>
      </c>
      <c r="M21" s="224">
        <v>31</v>
      </c>
      <c r="N21" s="224">
        <v>4</v>
      </c>
      <c r="O21" s="224">
        <v>17</v>
      </c>
      <c r="P21" s="224">
        <v>12</v>
      </c>
      <c r="AR21" s="113"/>
      <c r="AS21" s="113"/>
    </row>
    <row r="22" spans="1:45" ht="16.5" customHeight="1" x14ac:dyDescent="0.35">
      <c r="A22" s="142" t="s">
        <v>100</v>
      </c>
      <c r="B22" s="223" t="s">
        <v>54</v>
      </c>
      <c r="C22" s="222" t="s">
        <v>54</v>
      </c>
      <c r="D22" s="221" t="s">
        <v>54</v>
      </c>
      <c r="E22" s="221" t="s">
        <v>54</v>
      </c>
      <c r="F22" s="221" t="s">
        <v>54</v>
      </c>
      <c r="G22" s="222" t="s">
        <v>54</v>
      </c>
      <c r="H22" s="221" t="s">
        <v>54</v>
      </c>
      <c r="I22" s="221" t="s">
        <v>54</v>
      </c>
      <c r="J22" s="221" t="s">
        <v>54</v>
      </c>
      <c r="K22" s="223" t="s">
        <v>54</v>
      </c>
      <c r="L22" s="221" t="s">
        <v>54</v>
      </c>
      <c r="M22" s="221" t="s">
        <v>54</v>
      </c>
      <c r="N22" s="221" t="s">
        <v>54</v>
      </c>
      <c r="O22" s="222" t="s">
        <v>54</v>
      </c>
      <c r="P22" s="221" t="s">
        <v>54</v>
      </c>
      <c r="AR22" s="113"/>
      <c r="AS22" s="113"/>
    </row>
    <row r="23" spans="1:45" ht="16.5" customHeight="1" x14ac:dyDescent="0.35">
      <c r="A23" s="129" t="s">
        <v>105</v>
      </c>
      <c r="B23" s="219">
        <v>19</v>
      </c>
      <c r="C23" s="218">
        <v>47</v>
      </c>
      <c r="D23" s="218" t="s">
        <v>54</v>
      </c>
      <c r="E23" s="218" t="s">
        <v>54</v>
      </c>
      <c r="F23" s="218">
        <v>1</v>
      </c>
      <c r="G23" s="220">
        <v>398</v>
      </c>
      <c r="H23" s="218" t="s">
        <v>54</v>
      </c>
      <c r="I23" s="218" t="s">
        <v>54</v>
      </c>
      <c r="J23" s="218" t="s">
        <v>54</v>
      </c>
      <c r="K23" s="219">
        <v>9</v>
      </c>
      <c r="L23" s="218">
        <v>66</v>
      </c>
      <c r="M23" s="218">
        <v>16</v>
      </c>
      <c r="N23" s="218">
        <v>3</v>
      </c>
      <c r="O23" s="218">
        <v>6</v>
      </c>
      <c r="P23" s="218">
        <v>5</v>
      </c>
      <c r="AR23" s="113"/>
      <c r="AS23" s="113"/>
    </row>
    <row r="24" spans="1:45" ht="16.5" customHeight="1" x14ac:dyDescent="0.35">
      <c r="A24" s="129" t="s">
        <v>104</v>
      </c>
      <c r="B24" s="219" t="s">
        <v>54</v>
      </c>
      <c r="C24" s="218" t="s">
        <v>54</v>
      </c>
      <c r="D24" s="218" t="s">
        <v>54</v>
      </c>
      <c r="E24" s="218" t="s">
        <v>54</v>
      </c>
      <c r="F24" s="218" t="s">
        <v>54</v>
      </c>
      <c r="G24" s="220" t="s">
        <v>54</v>
      </c>
      <c r="H24" s="218" t="s">
        <v>54</v>
      </c>
      <c r="I24" s="218" t="s">
        <v>54</v>
      </c>
      <c r="J24" s="218" t="s">
        <v>54</v>
      </c>
      <c r="K24" s="219">
        <v>5</v>
      </c>
      <c r="L24" s="218">
        <v>28</v>
      </c>
      <c r="M24" s="218">
        <v>7</v>
      </c>
      <c r="N24" s="218">
        <v>1</v>
      </c>
      <c r="O24" s="218">
        <v>2</v>
      </c>
      <c r="P24" s="218">
        <v>1</v>
      </c>
      <c r="AR24" s="113"/>
      <c r="AS24" s="113"/>
    </row>
    <row r="25" spans="1:45" ht="16.5" customHeight="1" x14ac:dyDescent="0.35">
      <c r="A25" s="129" t="s">
        <v>103</v>
      </c>
      <c r="B25" s="219" t="s">
        <v>54</v>
      </c>
      <c r="C25" s="218" t="s">
        <v>54</v>
      </c>
      <c r="D25" s="218" t="s">
        <v>54</v>
      </c>
      <c r="E25" s="218" t="s">
        <v>54</v>
      </c>
      <c r="F25" s="218" t="s">
        <v>54</v>
      </c>
      <c r="G25" s="220" t="s">
        <v>54</v>
      </c>
      <c r="H25" s="218" t="s">
        <v>54</v>
      </c>
      <c r="I25" s="218" t="s">
        <v>54</v>
      </c>
      <c r="J25" s="218" t="s">
        <v>54</v>
      </c>
      <c r="K25" s="219">
        <v>2</v>
      </c>
      <c r="L25" s="218">
        <v>10</v>
      </c>
      <c r="M25" s="218">
        <v>3</v>
      </c>
      <c r="N25" s="218" t="s">
        <v>54</v>
      </c>
      <c r="O25" s="218">
        <v>3</v>
      </c>
      <c r="P25" s="218">
        <v>3</v>
      </c>
      <c r="AR25" s="113"/>
      <c r="AS25" s="113"/>
    </row>
    <row r="26" spans="1:45" ht="16.5" customHeight="1" x14ac:dyDescent="0.35">
      <c r="A26" s="125" t="s">
        <v>102</v>
      </c>
      <c r="B26" s="216" t="s">
        <v>54</v>
      </c>
      <c r="C26" s="215" t="s">
        <v>54</v>
      </c>
      <c r="D26" s="215" t="s">
        <v>54</v>
      </c>
      <c r="E26" s="215" t="s">
        <v>54</v>
      </c>
      <c r="F26" s="215" t="s">
        <v>54</v>
      </c>
      <c r="G26" s="217" t="s">
        <v>54</v>
      </c>
      <c r="H26" s="215" t="s">
        <v>54</v>
      </c>
      <c r="I26" s="215" t="s">
        <v>54</v>
      </c>
      <c r="J26" s="215" t="s">
        <v>54</v>
      </c>
      <c r="K26" s="216">
        <v>2</v>
      </c>
      <c r="L26" s="215">
        <v>36</v>
      </c>
      <c r="M26" s="215">
        <v>5</v>
      </c>
      <c r="N26" s="215" t="s">
        <v>54</v>
      </c>
      <c r="O26" s="215">
        <v>6</v>
      </c>
      <c r="P26" s="215">
        <v>3</v>
      </c>
      <c r="AR26" s="113"/>
      <c r="AS26" s="113"/>
    </row>
    <row r="27" spans="1:45" s="119" customFormat="1" ht="33" customHeight="1" x14ac:dyDescent="0.15">
      <c r="A27" s="12" t="s">
        <v>5</v>
      </c>
      <c r="B27" s="227" t="str">
        <f>B28</f>
        <v>-</v>
      </c>
      <c r="C27" s="227" t="str">
        <f>C28</f>
        <v>-</v>
      </c>
      <c r="D27" s="227" t="str">
        <f>D28</f>
        <v>-</v>
      </c>
      <c r="E27" s="227" t="str">
        <f>E28</f>
        <v>-</v>
      </c>
      <c r="F27" s="227" t="str">
        <f>F28</f>
        <v>-</v>
      </c>
      <c r="G27" s="227" t="str">
        <f>G28</f>
        <v>-</v>
      </c>
      <c r="H27" s="227" t="str">
        <f>H28</f>
        <v>-</v>
      </c>
      <c r="I27" s="227" t="str">
        <f>I28</f>
        <v>-</v>
      </c>
      <c r="J27" s="227" t="str">
        <f>J28</f>
        <v>-</v>
      </c>
      <c r="K27" s="227">
        <f>K28</f>
        <v>9</v>
      </c>
      <c r="L27" s="227">
        <f>L28</f>
        <v>20</v>
      </c>
      <c r="M27" s="227">
        <f>M28</f>
        <v>16</v>
      </c>
      <c r="N27" s="227" t="str">
        <f>N28</f>
        <v>-</v>
      </c>
      <c r="O27" s="227">
        <f>O28</f>
        <v>4</v>
      </c>
      <c r="P27" s="227">
        <f>P28</f>
        <v>2</v>
      </c>
      <c r="AQ27" s="120"/>
    </row>
    <row r="28" spans="1:45" ht="16.5" customHeight="1" x14ac:dyDescent="0.35">
      <c r="A28" s="204" t="s">
        <v>3</v>
      </c>
      <c r="B28" s="225" t="s">
        <v>101</v>
      </c>
      <c r="C28" s="224" t="s">
        <v>101</v>
      </c>
      <c r="D28" s="224" t="s">
        <v>101</v>
      </c>
      <c r="E28" s="224" t="s">
        <v>101</v>
      </c>
      <c r="F28" s="224" t="s">
        <v>101</v>
      </c>
      <c r="G28" s="226" t="s">
        <v>101</v>
      </c>
      <c r="H28" s="224" t="s">
        <v>101</v>
      </c>
      <c r="I28" s="224" t="s">
        <v>101</v>
      </c>
      <c r="J28" s="224" t="s">
        <v>101</v>
      </c>
      <c r="K28" s="225">
        <v>9</v>
      </c>
      <c r="L28" s="224">
        <v>20</v>
      </c>
      <c r="M28" s="224">
        <v>16</v>
      </c>
      <c r="N28" s="224" t="s">
        <v>101</v>
      </c>
      <c r="O28" s="224">
        <v>4</v>
      </c>
      <c r="P28" s="224">
        <v>2</v>
      </c>
      <c r="AR28" s="113"/>
      <c r="AS28" s="113"/>
    </row>
    <row r="29" spans="1:45" ht="16.5" customHeight="1" x14ac:dyDescent="0.35">
      <c r="A29" s="142" t="s">
        <v>100</v>
      </c>
      <c r="B29" s="223" t="s">
        <v>54</v>
      </c>
      <c r="C29" s="222" t="s">
        <v>54</v>
      </c>
      <c r="D29" s="221" t="s">
        <v>54</v>
      </c>
      <c r="E29" s="221" t="s">
        <v>54</v>
      </c>
      <c r="F29" s="221" t="s">
        <v>54</v>
      </c>
      <c r="G29" s="222" t="s">
        <v>54</v>
      </c>
      <c r="H29" s="221" t="s">
        <v>54</v>
      </c>
      <c r="I29" s="221" t="s">
        <v>54</v>
      </c>
      <c r="J29" s="221" t="s">
        <v>54</v>
      </c>
      <c r="K29" s="223" t="s">
        <v>54</v>
      </c>
      <c r="L29" s="221" t="s">
        <v>54</v>
      </c>
      <c r="M29" s="221" t="s">
        <v>54</v>
      </c>
      <c r="N29" s="221" t="s">
        <v>54</v>
      </c>
      <c r="O29" s="222" t="s">
        <v>54</v>
      </c>
      <c r="P29" s="221" t="s">
        <v>54</v>
      </c>
      <c r="AR29" s="113"/>
      <c r="AS29" s="113"/>
    </row>
    <row r="30" spans="1:45" ht="16.5" customHeight="1" x14ac:dyDescent="0.35">
      <c r="A30" s="129" t="s">
        <v>99</v>
      </c>
      <c r="B30" s="219" t="s">
        <v>54</v>
      </c>
      <c r="C30" s="218" t="s">
        <v>54</v>
      </c>
      <c r="D30" s="218" t="s">
        <v>54</v>
      </c>
      <c r="E30" s="218" t="s">
        <v>54</v>
      </c>
      <c r="F30" s="218" t="s">
        <v>54</v>
      </c>
      <c r="G30" s="220" t="s">
        <v>54</v>
      </c>
      <c r="H30" s="218" t="s">
        <v>54</v>
      </c>
      <c r="I30" s="218" t="s">
        <v>54</v>
      </c>
      <c r="J30" s="218" t="s">
        <v>54</v>
      </c>
      <c r="K30" s="219">
        <v>1</v>
      </c>
      <c r="L30" s="218">
        <v>5</v>
      </c>
      <c r="M30" s="218">
        <v>9</v>
      </c>
      <c r="N30" s="218" t="s">
        <v>54</v>
      </c>
      <c r="O30" s="218">
        <v>1</v>
      </c>
      <c r="P30" s="218" t="s">
        <v>54</v>
      </c>
      <c r="AR30" s="113"/>
      <c r="AS30" s="113"/>
    </row>
    <row r="31" spans="1:45" ht="16.5" customHeight="1" x14ac:dyDescent="0.35">
      <c r="A31" s="129" t="s">
        <v>98</v>
      </c>
      <c r="B31" s="219" t="s">
        <v>54</v>
      </c>
      <c r="C31" s="218" t="s">
        <v>54</v>
      </c>
      <c r="D31" s="218" t="s">
        <v>54</v>
      </c>
      <c r="E31" s="218" t="s">
        <v>54</v>
      </c>
      <c r="F31" s="218" t="s">
        <v>54</v>
      </c>
      <c r="G31" s="220" t="s">
        <v>54</v>
      </c>
      <c r="H31" s="218" t="s">
        <v>54</v>
      </c>
      <c r="I31" s="218" t="s">
        <v>54</v>
      </c>
      <c r="J31" s="218" t="s">
        <v>54</v>
      </c>
      <c r="K31" s="219">
        <v>5</v>
      </c>
      <c r="L31" s="218">
        <v>5</v>
      </c>
      <c r="M31" s="218" t="s">
        <v>54</v>
      </c>
      <c r="N31" s="218" t="s">
        <v>54</v>
      </c>
      <c r="O31" s="218" t="s">
        <v>54</v>
      </c>
      <c r="P31" s="218">
        <v>1</v>
      </c>
      <c r="AR31" s="113"/>
      <c r="AS31" s="113"/>
    </row>
    <row r="32" spans="1:45" ht="16.5" customHeight="1" x14ac:dyDescent="0.35">
      <c r="A32" s="129" t="s">
        <v>97</v>
      </c>
      <c r="B32" s="219" t="s">
        <v>54</v>
      </c>
      <c r="C32" s="218" t="s">
        <v>54</v>
      </c>
      <c r="D32" s="218" t="s">
        <v>54</v>
      </c>
      <c r="E32" s="218" t="s">
        <v>54</v>
      </c>
      <c r="F32" s="218" t="s">
        <v>54</v>
      </c>
      <c r="G32" s="220" t="s">
        <v>54</v>
      </c>
      <c r="H32" s="218" t="s">
        <v>54</v>
      </c>
      <c r="I32" s="218" t="s">
        <v>54</v>
      </c>
      <c r="J32" s="218" t="s">
        <v>54</v>
      </c>
      <c r="K32" s="219">
        <v>2</v>
      </c>
      <c r="L32" s="218">
        <v>3</v>
      </c>
      <c r="M32" s="218">
        <v>3</v>
      </c>
      <c r="N32" s="218" t="s">
        <v>54</v>
      </c>
      <c r="O32" s="218" t="s">
        <v>54</v>
      </c>
      <c r="P32" s="218" t="s">
        <v>54</v>
      </c>
      <c r="AR32" s="113"/>
      <c r="AS32" s="113"/>
    </row>
    <row r="33" spans="1:45" ht="16.5" customHeight="1" x14ac:dyDescent="0.35">
      <c r="A33" s="129" t="s">
        <v>96</v>
      </c>
      <c r="B33" s="219" t="s">
        <v>54</v>
      </c>
      <c r="C33" s="218" t="s">
        <v>54</v>
      </c>
      <c r="D33" s="218" t="s">
        <v>54</v>
      </c>
      <c r="E33" s="218" t="s">
        <v>54</v>
      </c>
      <c r="F33" s="218" t="s">
        <v>54</v>
      </c>
      <c r="G33" s="220" t="s">
        <v>54</v>
      </c>
      <c r="H33" s="218" t="s">
        <v>54</v>
      </c>
      <c r="I33" s="218" t="s">
        <v>54</v>
      </c>
      <c r="J33" s="218" t="s">
        <v>54</v>
      </c>
      <c r="K33" s="219" t="s">
        <v>54</v>
      </c>
      <c r="L33" s="218">
        <v>3</v>
      </c>
      <c r="M33" s="218">
        <v>3</v>
      </c>
      <c r="N33" s="218" t="s">
        <v>54</v>
      </c>
      <c r="O33" s="218">
        <v>2</v>
      </c>
      <c r="P33" s="218">
        <v>1</v>
      </c>
      <c r="AR33" s="113"/>
      <c r="AS33" s="113"/>
    </row>
    <row r="34" spans="1:45" ht="16.5" customHeight="1" x14ac:dyDescent="0.35">
      <c r="A34" s="125" t="s">
        <v>95</v>
      </c>
      <c r="B34" s="215" t="s">
        <v>54</v>
      </c>
      <c r="C34" s="215" t="s">
        <v>54</v>
      </c>
      <c r="D34" s="215" t="s">
        <v>54</v>
      </c>
      <c r="E34" s="215" t="s">
        <v>54</v>
      </c>
      <c r="F34" s="215" t="s">
        <v>54</v>
      </c>
      <c r="G34" s="217" t="s">
        <v>54</v>
      </c>
      <c r="H34" s="215" t="s">
        <v>54</v>
      </c>
      <c r="I34" s="215" t="s">
        <v>54</v>
      </c>
      <c r="J34" s="215" t="s">
        <v>54</v>
      </c>
      <c r="K34" s="216">
        <v>1</v>
      </c>
      <c r="L34" s="215">
        <v>4</v>
      </c>
      <c r="M34" s="215">
        <v>1</v>
      </c>
      <c r="N34" s="215" t="s">
        <v>54</v>
      </c>
      <c r="O34" s="215">
        <v>1</v>
      </c>
      <c r="P34" s="215" t="s">
        <v>54</v>
      </c>
      <c r="AR34" s="113"/>
      <c r="AS34" s="113"/>
    </row>
    <row r="35" spans="1:45" ht="16.5" customHeight="1" x14ac:dyDescent="0.35">
      <c r="A35" s="118" t="s">
        <v>93</v>
      </c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3"/>
      <c r="AR35" s="113"/>
      <c r="AS35" s="113"/>
    </row>
    <row r="36" spans="1:45" ht="16.5" customHeight="1" x14ac:dyDescent="0.35">
      <c r="AP36" s="114"/>
      <c r="AQ36" s="113"/>
      <c r="AR36" s="113"/>
      <c r="AS36" s="113"/>
    </row>
    <row r="37" spans="1:45" ht="13.5" customHeight="1" x14ac:dyDescent="0.35">
      <c r="AR37" s="113"/>
      <c r="AS37" s="113"/>
    </row>
    <row r="38" spans="1:45" ht="13.5" customHeight="1" x14ac:dyDescent="0.35">
      <c r="AR38" s="113"/>
      <c r="AS38" s="113"/>
    </row>
    <row r="39" spans="1:45" ht="13.5" customHeight="1" x14ac:dyDescent="0.35">
      <c r="AR39" s="113"/>
      <c r="AS39" s="113"/>
    </row>
    <row r="40" spans="1:45" s="117" customFormat="1" ht="23.1" customHeight="1" x14ac:dyDescent="0.35">
      <c r="A40" s="116"/>
      <c r="B40" s="113"/>
      <c r="C40" s="115"/>
      <c r="D40" s="113"/>
      <c r="E40" s="115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4"/>
    </row>
    <row r="41" spans="1:45" s="117" customFormat="1" ht="15" customHeight="1" x14ac:dyDescent="0.35">
      <c r="A41" s="116"/>
      <c r="B41" s="113"/>
      <c r="C41" s="115"/>
      <c r="D41" s="113"/>
      <c r="E41" s="115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4"/>
    </row>
    <row r="42" spans="1:45" s="117" customFormat="1" ht="15" customHeight="1" x14ac:dyDescent="0.35">
      <c r="A42" s="116"/>
      <c r="B42" s="113"/>
      <c r="C42" s="115"/>
      <c r="D42" s="113"/>
      <c r="E42" s="115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4"/>
    </row>
    <row r="43" spans="1:45" s="117" customFormat="1" ht="18.75" customHeight="1" x14ac:dyDescent="0.35">
      <c r="A43" s="116"/>
      <c r="B43" s="113"/>
      <c r="C43" s="115"/>
      <c r="D43" s="113"/>
      <c r="E43" s="115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4"/>
    </row>
    <row r="44" spans="1:45" s="117" customFormat="1" ht="28.5" customHeight="1" x14ac:dyDescent="0.35">
      <c r="A44" s="116"/>
      <c r="B44" s="113"/>
      <c r="C44" s="115"/>
      <c r="D44" s="113"/>
      <c r="E44" s="115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4"/>
    </row>
    <row r="45" spans="1:45" ht="27" customHeight="1" x14ac:dyDescent="0.35">
      <c r="AR45" s="113"/>
      <c r="AS45" s="113"/>
    </row>
    <row r="46" spans="1:45" x14ac:dyDescent="0.35">
      <c r="AR46" s="113"/>
      <c r="AS46" s="113"/>
    </row>
    <row r="47" spans="1:45" x14ac:dyDescent="0.35">
      <c r="AR47" s="113"/>
      <c r="AS47" s="113"/>
    </row>
    <row r="48" spans="1:45" x14ac:dyDescent="0.35">
      <c r="AR48" s="113"/>
      <c r="AS48" s="113"/>
    </row>
    <row r="49" spans="44:45" x14ac:dyDescent="0.35">
      <c r="AR49" s="113"/>
      <c r="AS49" s="113"/>
    </row>
    <row r="50" spans="44:45" x14ac:dyDescent="0.35">
      <c r="AR50" s="113"/>
      <c r="AS50" s="113"/>
    </row>
  </sheetData>
  <mergeCells count="18">
    <mergeCell ref="B3:E4"/>
    <mergeCell ref="D5:E5"/>
    <mergeCell ref="B2:G2"/>
    <mergeCell ref="H2:J2"/>
    <mergeCell ref="F3:G5"/>
    <mergeCell ref="H3:H6"/>
    <mergeCell ref="I3:I6"/>
    <mergeCell ref="J3:J6"/>
    <mergeCell ref="O4:O6"/>
    <mergeCell ref="P4:P6"/>
    <mergeCell ref="N3:P3"/>
    <mergeCell ref="N1:P1"/>
    <mergeCell ref="K2:P2"/>
    <mergeCell ref="K3:M3"/>
    <mergeCell ref="K4:K6"/>
    <mergeCell ref="L4:L6"/>
    <mergeCell ref="M4:M6"/>
    <mergeCell ref="N4:N6"/>
  </mergeCells>
  <phoneticPr fontId="4"/>
  <printOptions horizontalCentered="1"/>
  <pageMargins left="0.31496062992125984" right="0.31496062992125984" top="0.78740157480314965" bottom="0.23622047244094491" header="0" footer="0"/>
  <headerFooter alignWithMargins="0"/>
  <rowBreaks count="3" manualBreakCount="3">
    <brk id="4801" min="333" max="22917" man="1"/>
    <brk id="8313" min="329" max="28805" man="1"/>
    <brk id="11549" min="325" max="32349" man="1"/>
  </rowBreaks>
</worksheet>
</file>